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4.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egold\Desktop\LTCCC\Data\Provider Info &amp; 1-star SFFs\Provider Info - Oct 2022\Providers\"/>
    </mc:Choice>
  </mc:AlternateContent>
  <xr:revisionPtr revIDLastSave="0" documentId="13_ncr:1_{FA8B8FE2-6C14-44FD-A933-3004C7AE1DCA}" xr6:coauthVersionLast="47" xr6:coauthVersionMax="47" xr10:uidLastSave="{00000000-0000-0000-0000-000000000000}"/>
  <bookViews>
    <workbookView xWindow="28680" yWindow="1620" windowWidth="29040" windowHeight="15720" xr2:uid="{00000000-000D-0000-FFFF-FFFF00000000}"/>
  </bookViews>
  <sheets>
    <sheet name="Provider Info - Oct 2022" sheetId="9" r:id="rId1"/>
    <sheet name="State Summary Data" sheetId="6" r:id="rId2"/>
    <sheet name="CMS Region Summary Data" sheetId="8" r:id="rId3"/>
    <sheet name="Notes" sheetId="10" r:id="rId4"/>
  </sheets>
  <definedNames>
    <definedName name="Slicer_County1">#N/A</definedName>
    <definedName name="Slicer_Ownership_Type1">#N/A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6" l="1"/>
  <c r="B12" i="6"/>
  <c r="C12" i="6" s="1"/>
  <c r="B13" i="6"/>
  <c r="C13" i="6" s="1"/>
  <c r="B11" i="6"/>
  <c r="C11" i="6" s="1"/>
  <c r="B9" i="6"/>
  <c r="B8" i="6"/>
  <c r="C8" i="6" s="1"/>
  <c r="B7" i="6"/>
  <c r="C7" i="6" s="1"/>
  <c r="B5" i="6"/>
  <c r="C5" i="6" s="1"/>
  <c r="B4" i="6"/>
  <c r="C4" i="6" s="1"/>
  <c r="B3" i="6"/>
  <c r="C3" i="6" s="1"/>
  <c r="B6" i="6" l="1"/>
  <c r="C6" i="6" s="1"/>
</calcChain>
</file>

<file path=xl/sharedStrings.xml><?xml version="1.0" encoding="utf-8"?>
<sst xmlns="http://schemas.openxmlformats.org/spreadsheetml/2006/main" count="4480" uniqueCount="1361">
  <si>
    <t>Federal Provider Number</t>
  </si>
  <si>
    <t>Provider Name</t>
  </si>
  <si>
    <t>Provider Address</t>
  </si>
  <si>
    <t>Provider City</t>
  </si>
  <si>
    <t>Provider State</t>
  </si>
  <si>
    <t>Provider Zip Code</t>
  </si>
  <si>
    <t>Provider Phone Number</t>
  </si>
  <si>
    <t>Provider SSA County Code</t>
  </si>
  <si>
    <t>Provider County Name</t>
  </si>
  <si>
    <t>Ownership Type</t>
  </si>
  <si>
    <t>Number of Certified Beds</t>
  </si>
  <si>
    <t>Average Number of Residents per Day</t>
  </si>
  <si>
    <t>Average Number of Residents per Day Footnote</t>
  </si>
  <si>
    <t>Provider Type</t>
  </si>
  <si>
    <t>Provider Resides in Hospital</t>
  </si>
  <si>
    <t>Legal Business Name</t>
  </si>
  <si>
    <t>Date First Approved to Provide Medicare and Medicaid Services</t>
  </si>
  <si>
    <t>Continuing Care Retirement Community</t>
  </si>
  <si>
    <t>Special Focus Status</t>
  </si>
  <si>
    <t>Abuse Icon</t>
  </si>
  <si>
    <t>Most Recent Health Inspection More Than 2 Years Ago</t>
  </si>
  <si>
    <t>Provider Changed Ownership in Last 12 Months</t>
  </si>
  <si>
    <t>With a Resident and Family Council</t>
  </si>
  <si>
    <t>Automatic Sprinkler Systems in All Required Areas</t>
  </si>
  <si>
    <t>Overall Rating</t>
  </si>
  <si>
    <t>Overall Rating Footnote</t>
  </si>
  <si>
    <t>Health Inspection Rating</t>
  </si>
  <si>
    <t>Health Inspection Rating Footnote</t>
  </si>
  <si>
    <t>QM Rating</t>
  </si>
  <si>
    <t>QM Rating Footnote</t>
  </si>
  <si>
    <t>Long-Stay QM Rating</t>
  </si>
  <si>
    <t>Long-Stay QM Rating Footnote</t>
  </si>
  <si>
    <t>Short-Stay QM Rating</t>
  </si>
  <si>
    <t>Short-Stay QM Rating Footnote</t>
  </si>
  <si>
    <t>Staffing Rating</t>
  </si>
  <si>
    <t>Staffing Rating Footnote</t>
  </si>
  <si>
    <t>Reported Staffing Footnote</t>
  </si>
  <si>
    <t>Physical Therapist Staffing Footnote</t>
  </si>
  <si>
    <t>Reported Nurse Aide Staffing Hours per Resident per Day</t>
  </si>
  <si>
    <t>Reported LPN Staffing Hours per Resident per Day</t>
  </si>
  <si>
    <t>Reported RN Staffing Hours per Resident per Day</t>
  </si>
  <si>
    <t>Reported Licensed Staffing Hours per Resident per Day</t>
  </si>
  <si>
    <t>Reported Total Nurse Staffing Hours per Resident per Day</t>
  </si>
  <si>
    <t>Total number of nurse staff hours per resident per day on the weekend</t>
  </si>
  <si>
    <t>Registered Nurse hours per resident per day on the weekend</t>
  </si>
  <si>
    <t>Reported Physical Therapist Staffing Hours per Resident Per Day</t>
  </si>
  <si>
    <t>Total nursing staff turnover</t>
  </si>
  <si>
    <t>Total nursing staff turnover footnote</t>
  </si>
  <si>
    <t>Registered Nurse turnover</t>
  </si>
  <si>
    <t>Registered Nurse turnover footnote</t>
  </si>
  <si>
    <t>Number of administrators who have left the nursing home</t>
  </si>
  <si>
    <t>Administrator turnover footnote</t>
  </si>
  <si>
    <t>Case-Mix Nurse Aide Staffing Hours per Resident per Day</t>
  </si>
  <si>
    <t>Case-Mix LPN Staffing Hours per Resident per Day</t>
  </si>
  <si>
    <t>Case-Mix RN Staffing Hours per Resident per Day</t>
  </si>
  <si>
    <t>Case-Mix Total Nurse Staffing Hours per Resident per Day</t>
  </si>
  <si>
    <t>Adjusted Nurse Aide Staffing Hours per Resident per Day</t>
  </si>
  <si>
    <t>Adjusted LPN Staffing Hours per Resident per Day</t>
  </si>
  <si>
    <t>Adjusted RN Staffing Hours per Resident per Day</t>
  </si>
  <si>
    <t>Adjusted Total Nurse Staffing Hours per Resident per Day</t>
  </si>
  <si>
    <t>Rating Cycle 1 Standard Survey Health Date</t>
  </si>
  <si>
    <t>Rating Cycle 1 Total Number of Health Deficiencies</t>
  </si>
  <si>
    <t>Rating Cycle 1 Number of Standard Health Deficiencies</t>
  </si>
  <si>
    <t>Rating Cycle 1 Number of Complaint Health Deficiencies</t>
  </si>
  <si>
    <t>Rating Cycle 1 Health Deficiency Score</t>
  </si>
  <si>
    <t>Rating Cycle 1 Number of Health Revisits</t>
  </si>
  <si>
    <t>Rating Cycle 1 Health Revisit Score</t>
  </si>
  <si>
    <t>Rating Cycle 1 Total Health Score</t>
  </si>
  <si>
    <t>Rating Cycle 2 Standard Health Survey Date</t>
  </si>
  <si>
    <t>Rating Cycle 2 Total Number of Health Deficiencies</t>
  </si>
  <si>
    <t>Rating Cycle 2 Number of Standard Health Deficiencies</t>
  </si>
  <si>
    <t>Rating Cycle 2 Number of Complaint Health Deficiencies</t>
  </si>
  <si>
    <t>Rating Cycle 2 Health Deficiency Score</t>
  </si>
  <si>
    <t>Rating Cycle 2 Number of Health Revisits</t>
  </si>
  <si>
    <t>Rating Cycle 2 Health Revisit Score</t>
  </si>
  <si>
    <t>Rating Cycle 2 Total Health Score</t>
  </si>
  <si>
    <t>Rating Cycle 3 Standard Health Survey Date</t>
  </si>
  <si>
    <t>Rating Cycle 3 Total Number of Health Deficiencies</t>
  </si>
  <si>
    <t>Rating Cycle 3 Number of Standard Health Deficiencies</t>
  </si>
  <si>
    <t>Rating Cycle 3 Number of Complaint Health Deficiencies</t>
  </si>
  <si>
    <t>Rating Cycle 3 Health Deficiency Score</t>
  </si>
  <si>
    <t>Rating Cycle 3 Number of Health Revisits</t>
  </si>
  <si>
    <t>Rating Cycle 3 Health Revisit Score</t>
  </si>
  <si>
    <t>Rating Cycle 3 Total Health Score</t>
  </si>
  <si>
    <t>Total Weighted Health Survey Score</t>
  </si>
  <si>
    <t>Number of Facility Reported Incidents</t>
  </si>
  <si>
    <t>Number of Substantiated Complaints</t>
  </si>
  <si>
    <t>Number of Citations from Infection Control Inspections</t>
  </si>
  <si>
    <t>Number of Fines</t>
  </si>
  <si>
    <t>Total Amount of Fines in Dollars</t>
  </si>
  <si>
    <t>Number of Payment Denials</t>
  </si>
  <si>
    <t>Total Number of Penalties</t>
  </si>
  <si>
    <t>Location</t>
  </si>
  <si>
    <t>Processing Date</t>
  </si>
  <si>
    <t>AL</t>
  </si>
  <si>
    <t>Dallas</t>
  </si>
  <si>
    <t>AK</t>
  </si>
  <si>
    <t>AZ</t>
  </si>
  <si>
    <t>AR</t>
  </si>
  <si>
    <t>CA</t>
  </si>
  <si>
    <t>San Francisco</t>
  </si>
  <si>
    <t>CO</t>
  </si>
  <si>
    <t>Denver</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</si>
  <si>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</si>
  <si>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</si>
  <si>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</si>
  <si>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</si>
  <si>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</si>
  <si>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</si>
  <si>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</si>
  <si>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</si>
  <si>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</si>
  <si>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</si>
  <si>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</si>
  <si>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</si>
  <si>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</si>
  <si>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</si>
  <si>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</si>
  <si>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</si>
  <si>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</si>
  <si>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</si>
  <si>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</si>
  <si>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</si>
  <si>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</si>
  <si>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</si>
  <si>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</si>
  <si>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</si>
  <si>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</si>
  <si>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</si>
  <si>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</si>
  <si>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New York</t>
  </si>
  <si>
    <t>NC</t>
  </si>
  <si>
    <t>ND</t>
  </si>
  <si>
    <t>OH</t>
  </si>
  <si>
    <t>OK</t>
  </si>
  <si>
    <t>OR</t>
  </si>
  <si>
    <t>PA</t>
  </si>
  <si>
    <t>Philadelphia</t>
  </si>
  <si>
    <t>PR</t>
  </si>
  <si>
    <t>RI</t>
  </si>
  <si>
    <t>SC</t>
  </si>
  <si>
    <t>SD</t>
  </si>
  <si>
    <t>TN</t>
  </si>
  <si>
    <t>TX</t>
  </si>
  <si>
    <t>UT</t>
  </si>
  <si>
    <t>VT</t>
  </si>
  <si>
    <t>VA</t>
  </si>
  <si>
    <t>WA</t>
  </si>
  <si>
    <t>WV</t>
  </si>
  <si>
    <t>WI</t>
  </si>
  <si>
    <t>WY</t>
  </si>
  <si>
    <t>GU</t>
  </si>
  <si>
    <t>CMS Region Number</t>
  </si>
  <si>
    <t>Ownership Type - Full</t>
  </si>
  <si>
    <t>County</t>
  </si>
  <si>
    <t>City</t>
  </si>
  <si>
    <t>Footnotes</t>
  </si>
  <si>
    <t>Summary Data</t>
  </si>
  <si>
    <t>Total Facilities</t>
  </si>
  <si>
    <t>Special Focus Facilities (SFFs)</t>
  </si>
  <si>
    <t>SFF Candidates</t>
  </si>
  <si>
    <t>One-Star Facilities (excl. SFF Candidates)</t>
  </si>
  <si>
    <t>Problem Facilities (SFFs, Candidates, One-Star)</t>
  </si>
  <si>
    <t>Five-Star Facilities</t>
  </si>
  <si>
    <t>Number of Facilities with Abuse Icon</t>
  </si>
  <si>
    <t>Avg. Overall Five-Star Rating</t>
  </si>
  <si>
    <t>For profit</t>
  </si>
  <si>
    <t>Non profit</t>
  </si>
  <si>
    <t>Government</t>
  </si>
  <si>
    <t>State</t>
  </si>
  <si>
    <t>% Problem Facilities (SFFs, Candidates, One-Star)</t>
  </si>
  <si>
    <t>% Five-Star Facilities</t>
  </si>
  <si>
    <t>% Facilities with Abuse Icon</t>
  </si>
  <si>
    <t>Results are based on a shorter time period than required.</t>
  </si>
  <si>
    <t>Select "+" above for expanded ratings</t>
  </si>
  <si>
    <t>Select "+" for expanded staffing &amp; turnover</t>
  </si>
  <si>
    <t>Select "+" above for case-mix and adjusted staffing</t>
  </si>
  <si>
    <t>Select "+" above for survey &amp; enforcement data</t>
  </si>
  <si>
    <t>Select "+" above for health survey data</t>
  </si>
  <si>
    <t>Select "+" above for more facility info</t>
  </si>
  <si>
    <t>Select "+" above for footnotes</t>
  </si>
  <si>
    <t>Region</t>
  </si>
  <si>
    <t>Regional Office Location</t>
  </si>
  <si>
    <t>States served by the Region</t>
  </si>
  <si>
    <t>Region 1</t>
  </si>
  <si>
    <t>Boston</t>
  </si>
  <si>
    <t>Connecticut, Maine, Massachusetts, New Hampshire, Rhode Island, Vermont</t>
  </si>
  <si>
    <t>Region 2</t>
  </si>
  <si>
    <t>New Jersey, New York, Puerto Rico, Virgin Islands</t>
  </si>
  <si>
    <t>Region 3</t>
  </si>
  <si>
    <t>Delaware, District of Columbia, Maryland, Pennsylvania, Virginia, West Virginia</t>
  </si>
  <si>
    <t>Region 4</t>
  </si>
  <si>
    <t>Atlanta</t>
  </si>
  <si>
    <t>Alabama, Florida, Georgia, Kentucky, Mississippi, North Carolina, South Carolina, Tennessee</t>
  </si>
  <si>
    <t>Region 5</t>
  </si>
  <si>
    <t>Chicago</t>
  </si>
  <si>
    <t>Illinois, Indiana, Michigan, Minnesota, Ohio, Wisconsin</t>
  </si>
  <si>
    <t>Region 6</t>
  </si>
  <si>
    <t>Arkansas, Louisiana, New Mexico, Oklahoma, Texas</t>
  </si>
  <si>
    <t>Region 7</t>
  </si>
  <si>
    <t>Kansas City</t>
  </si>
  <si>
    <t>Iowa, Kansas, Missouri, Nebraska</t>
  </si>
  <si>
    <t>Region 8</t>
  </si>
  <si>
    <t>Colorado, Montana, North Dakota, South Dakota, Utah, Wyoming</t>
  </si>
  <si>
    <t>Region 9</t>
  </si>
  <si>
    <t>Arizona, California, Hawaii, Nevada, Pacific Territories</t>
  </si>
  <si>
    <t>Region 10</t>
  </si>
  <si>
    <t>Seattle</t>
  </si>
  <si>
    <t>Alaska, Idaho, Oregon, Washington</t>
  </si>
  <si>
    <t>Label (column headers on PDC)</t>
  </si>
  <si>
    <t>Description</t>
  </si>
  <si>
    <t>SSA county code</t>
  </si>
  <si>
    <t xml:space="preserve">Nature of organization that operates a provider of services </t>
  </si>
  <si>
    <t>Number of Federally Certified Beds</t>
  </si>
  <si>
    <t>Average number of residents based on MDS daily census</t>
  </si>
  <si>
    <t>Footnote for Resident Census value</t>
  </si>
  <si>
    <t>Category which is most indicative of provider</t>
  </si>
  <si>
    <t>Facility Resides in Hospital Indicator</t>
  </si>
  <si>
    <t>Date First Approved to Provide Medicare and Medicaid services</t>
  </si>
  <si>
    <t>Date First Approved to Provide Medicare/Medicaid Services</t>
  </si>
  <si>
    <t>Continuing Care Retirement Community Indicator</t>
  </si>
  <si>
    <t>Cited for abuse or neglect at harm level or above on survey cycle 1  (Scope/severity G or greater) or cited for abuse or neglect at potential harm level (Scope/Severity D or above) on both survey cycles 1 and 2.</t>
  </si>
  <si>
    <t>Most recent survey occurred more than 2 years ago indicator</t>
  </si>
  <si>
    <t>Facility Changed Ownership in Last 12 Months Indicator</t>
  </si>
  <si>
    <t>6 alphanumeric characters</t>
  </si>
  <si>
    <t>text</t>
  </si>
  <si>
    <t>2-character postal abbreviation</t>
  </si>
  <si>
    <t>5-digit zip code</t>
  </si>
  <si>
    <t>10 digit phone number</t>
  </si>
  <si>
    <t>3-digit SSA code</t>
  </si>
  <si>
    <t>integer</t>
  </si>
  <si>
    <t>number with one decimal place 000.0; can be null</t>
  </si>
  <si>
    <t>blank or integer</t>
  </si>
  <si>
    <t>Y/N</t>
  </si>
  <si>
    <t>date</t>
  </si>
  <si>
    <t>SFF, SFF Candidate, null - with null indicating provider is not an SFF and not a candidate</t>
  </si>
  <si>
    <t>Resident, Family, Both, None</t>
  </si>
  <si>
    <t>Yes, Partial, No, Data Not Available</t>
  </si>
  <si>
    <t>one-digit, values 1-5</t>
  </si>
  <si>
    <t>Long-stay QM Rating</t>
  </si>
  <si>
    <t>blank or integer (Data Not Available)</t>
  </si>
  <si>
    <t>Physical Therapy Staffing Footnote</t>
  </si>
  <si>
    <t>Reported Nurse Aide Staffing - Hours per Resident per Day</t>
  </si>
  <si>
    <t>real number, up to 5 decimal places</t>
  </si>
  <si>
    <t>Reported LPN Staffing - Hours per Resident per Day</t>
  </si>
  <si>
    <t>Reported RN Staffing - Hours per Resident per Day</t>
  </si>
  <si>
    <t>Reported Licensed Staffing - Hours per Resident per Day (RN + LPN)</t>
  </si>
  <si>
    <t>Reported Total Nurse Staffing - Hours per Resident per Day (Aide+LPN+RN)</t>
  </si>
  <si>
    <t>Total number of nurse staff hours on the weekend - Hours per resident per day</t>
  </si>
  <si>
    <t>Registered Nurse hours on the weekend - Hours per resident per day</t>
  </si>
  <si>
    <t>Reported Physical Therapy Staffing - Hours per Resident Per Day</t>
  </si>
  <si>
    <t>blank or real number, 1 decimal</t>
  </si>
  <si>
    <t>Case-Mix Nurse Aide Staffing - Hours per Resident per Day</t>
  </si>
  <si>
    <t>Case-Mix LPN Staffing - Hours per Resident per Day</t>
  </si>
  <si>
    <t>Case-Mix RN Staffing - Hours per Resident per Day</t>
  </si>
  <si>
    <t>Case-Mix Total Nurse Staffing - Hours per Resident per Day (Aide+LPN+RN)</t>
  </si>
  <si>
    <t>Adjusted Nurse Aide Staffing - Hours per Resident per Day</t>
  </si>
  <si>
    <t>Adjusted LPN Staffing - Hours per Resident per Day</t>
  </si>
  <si>
    <t>Adjusted RN Staffing - Hours per Resident per Day</t>
  </si>
  <si>
    <t>Adjusted Total Nurse Staffing - Hours per Resident per Day (Aide+LPN+RN)</t>
  </si>
  <si>
    <t>Rating cycle 1 Standard Survey Health Date</t>
  </si>
  <si>
    <t>Date of Rating cycle 1 Standard Health Survey Date, which is the most recent health inspection See CMS 5-Star Techinical Users' Guide for description of Rating cycles and Health Inspection Scoring</t>
  </si>
  <si>
    <t>Rating cycle 1 Total Number of Health Deficiencies</t>
  </si>
  <si>
    <t>Total Number of Health Deficiencies in Rating cycle 1</t>
  </si>
  <si>
    <t>Rating cycle 1 Number of Standard Health Deficiencies</t>
  </si>
  <si>
    <t>Number of Health Deficiencies from the Standard Survey During Rating cycle 1</t>
  </si>
  <si>
    <t>Rating cycle 1 Number of Complaint Health Deficiencies</t>
  </si>
  <si>
    <t>Number of Health Deficiencies from Complaint Surveys during Rating cycle 1 for complaints (11/28/2016 - 11/27/2017)</t>
  </si>
  <si>
    <t>Rating cycle 1 Health Deficiency Score</t>
  </si>
  <si>
    <t>Rating cycle 1 - Health Deficiency Score</t>
  </si>
  <si>
    <t>Rating cycle 1 Number of Health Revisits</t>
  </si>
  <si>
    <t>Number of Health Survey Repeat-Revisits for Rating cycle 1</t>
  </si>
  <si>
    <t>Rating cycle 1 Health Revisit Score</t>
  </si>
  <si>
    <t>Points Associated with Health Survey Repeat Revisits for Rating cycle 1</t>
  </si>
  <si>
    <t>Rating cycle 1 Total Health Score</t>
  </si>
  <si>
    <t>Rating cycle 1 - Total Health Inspection Score</t>
  </si>
  <si>
    <t>Rating cycle 2 Standard Health Survey Date</t>
  </si>
  <si>
    <t>Date of Rating cycle 2 Standard Health Survey Date</t>
  </si>
  <si>
    <t>Rating cycle 2 Total Number of Health Deficiencies</t>
  </si>
  <si>
    <t>Total Number of Health Deficiencies in Rating cycle 2 - See CMS 5-Star Techinical Users' Guide for description of Rating cycles</t>
  </si>
  <si>
    <t>Rating cycle 2 Number of Standard Health Deficiencies</t>
  </si>
  <si>
    <t>Number of Health Deficiencies from the Standard Survey during Rating cycle 2</t>
  </si>
  <si>
    <t>Rating cycle 2 Number of Complaint Health Deficiencies</t>
  </si>
  <si>
    <t>Number of Health Deficiencies from Complaint Surveys during Rating cycle 2 for complaints (11/28/2015 - 11/27/2016)</t>
  </si>
  <si>
    <t>Rating cycle 2 Health Deficiency Score</t>
  </si>
  <si>
    <t>Rating cycle 2 - Health Deficiency Score</t>
  </si>
  <si>
    <t>Rating cycle 2 Number of Health Revisits</t>
  </si>
  <si>
    <t>Number of Health Survey Repeat-Revisits for Rating cycle 2</t>
  </si>
  <si>
    <t>Rating cycle 2 Health Revisit Score</t>
  </si>
  <si>
    <t>Points Associated with Health Survey Repeat Revisits for Rating cycle 2</t>
  </si>
  <si>
    <t>Rating cycle 2 Total Health Score</t>
  </si>
  <si>
    <t>Rating cycle 2 - Total Health Inspection Score</t>
  </si>
  <si>
    <t>Rating cycle 3 Standard Health Survey Date</t>
  </si>
  <si>
    <t>Date of Rating cycle 3 Standard Health Survey Date</t>
  </si>
  <si>
    <t>Rating cycle 3 Total Number of Health Deficiencies</t>
  </si>
  <si>
    <t>Total Number of Health Deficiencies in Rating cycle 3 - See CMS 5-Star Techinical Users' Guide for description of Rating cycles</t>
  </si>
  <si>
    <t>Rating cycle 3 Number of Standard Health Deficiencies</t>
  </si>
  <si>
    <t>Number of Health Deficiencies from the Standard Survey during Rating cycle 3</t>
  </si>
  <si>
    <t>Rating cycle 3 Number of Complaint Health Deficiencies</t>
  </si>
  <si>
    <t>Number of Health Deficiencies from Complaint Surveys during Rating cycle 3 for complaints (11/28/2015 - 11/27/2016)</t>
  </si>
  <si>
    <t>Rating cycle 3 Health Deficiency Score</t>
  </si>
  <si>
    <t>Rating cycle 3 - Health Deficiency Score</t>
  </si>
  <si>
    <t>Rating cycle 3 Number of Health Revisits</t>
  </si>
  <si>
    <t>Number of Health Survey Repeat-Revisits for Rating cycle 3</t>
  </si>
  <si>
    <t>Rating cycle 3 Health Revisit Score</t>
  </si>
  <si>
    <t>Points Associated with Health Survey Repeat Revisits for Rating cycle 3</t>
  </si>
  <si>
    <t>Rating cycle 3 Total Health Score</t>
  </si>
  <si>
    <t>Rating cycle 3 - Total Health Inspection Score</t>
  </si>
  <si>
    <t>Total Weighted Health Survey Score for three  cycles - See CMS 5-Star Techical Users' Guide for detailed explanation</t>
  </si>
  <si>
    <t>real number, up to 3 decimal places</t>
  </si>
  <si>
    <t>Number of times in the past 3 years that a facility-reported issue resulted in a citation</t>
  </si>
  <si>
    <t>Number of Complaints in the past 3 years that resulted in a citation</t>
  </si>
  <si>
    <t>Number of citations from infection control inspections</t>
  </si>
  <si>
    <t>Number of citations from infectjion control inspections in the past 3 years</t>
  </si>
  <si>
    <t>integer (or text if provider has had no infection control inspections in past 3 years)</t>
  </si>
  <si>
    <t>Location of facility (provider address, city, state, zip)</t>
  </si>
  <si>
    <t>Date the data were retrieved</t>
  </si>
  <si>
    <t>text; (format "Non profit - &lt;type&gt;"; "Government - &lt;type&gt;"; "For profit - &lt;type&gt;")</t>
  </si>
  <si>
    <t>Format / Values</t>
  </si>
  <si>
    <t>Not enough data available to calculate a star rating.</t>
  </si>
  <si>
    <t>This facility did not submit staffing data, or submitted data that did not meet the criteria required to calculate a staffing measure.</t>
  </si>
  <si>
    <t>The number of residents or resident stays is too small to report.  Call the facility to discuss this quality measure.</t>
  </si>
  <si>
    <t>The data for this measure is missing or was not submitted.  Call the facility to discuss this quality measure.</t>
  </si>
  <si>
    <t>This facility either did not submit staffing data, has reported a high number of days without a registered nurse onsite, or submitted data that could not be verified through an audit.</t>
  </si>
  <si>
    <t>This nursing home is not required to submit data for the Skilled Nursing Facility Quality Reporting Program.</t>
  </si>
  <si>
    <t>This facility is not rated due to a history of serious quality issues and is included in the special focus facility program.</t>
  </si>
  <si>
    <t>Scores for individual quarters are not reported for this measure</t>
  </si>
  <si>
    <t xml:space="preserve">Newly certified nursing home with less than 12-15 months of data available or the nursing opened less than 6 months ago, and there were no data to submit or claims for this measure. </t>
  </si>
  <si>
    <t>State Total</t>
  </si>
  <si>
    <t>Percent of State Total</t>
  </si>
  <si>
    <t>US Total</t>
  </si>
  <si>
    <t>Percent of US Total</t>
  </si>
  <si>
    <t>RUSSELLVILLE</t>
  </si>
  <si>
    <t>Franklin</t>
  </si>
  <si>
    <t>For profit - Corporation</t>
  </si>
  <si>
    <t>N</t>
  </si>
  <si>
    <t>Both</t>
  </si>
  <si>
    <t>Medicare and Medicaid</t>
  </si>
  <si>
    <t>Y</t>
  </si>
  <si>
    <t>Yes</t>
  </si>
  <si>
    <t>Resident</t>
  </si>
  <si>
    <t>Jackson</t>
  </si>
  <si>
    <t>Government - County</t>
  </si>
  <si>
    <t>Jefferson</t>
  </si>
  <si>
    <t>For profit - Limited Liability company</t>
  </si>
  <si>
    <t>SFF Candidate</t>
  </si>
  <si>
    <t>Montgomery</t>
  </si>
  <si>
    <t>Non profit - Corporation</t>
  </si>
  <si>
    <t>Legal Business Name Not Available</t>
  </si>
  <si>
    <t>Cleburne</t>
  </si>
  <si>
    <t>None</t>
  </si>
  <si>
    <t>MARION</t>
  </si>
  <si>
    <t>Perry</t>
  </si>
  <si>
    <t>HUNTSVILLE</t>
  </si>
  <si>
    <t>Madison</t>
  </si>
  <si>
    <t>JASPER</t>
  </si>
  <si>
    <t>Washington</t>
  </si>
  <si>
    <t>Clay</t>
  </si>
  <si>
    <t>Non profit - Other</t>
  </si>
  <si>
    <t>Randolph</t>
  </si>
  <si>
    <t>Lawrence</t>
  </si>
  <si>
    <t>SFF</t>
  </si>
  <si>
    <t>Marion</t>
  </si>
  <si>
    <t>Greene</t>
  </si>
  <si>
    <t>Lee</t>
  </si>
  <si>
    <t>Government - City</t>
  </si>
  <si>
    <t>OZARK</t>
  </si>
  <si>
    <t>Pike</t>
  </si>
  <si>
    <t>Monroe</t>
  </si>
  <si>
    <t>CAMDEN</t>
  </si>
  <si>
    <t>JACKSONVILLE</t>
  </si>
  <si>
    <t>Medicare</t>
  </si>
  <si>
    <t>Medicaid</t>
  </si>
  <si>
    <t>.</t>
  </si>
  <si>
    <t>PRESCOTT</t>
  </si>
  <si>
    <t>THE EVANGELICAL LUTHERAN GOOD SAMARITAN SOCIETY</t>
  </si>
  <si>
    <t>Government - State</t>
  </si>
  <si>
    <t>6</t>
  </si>
  <si>
    <t>ROGERS HEALTH AND REHABILITATION CENTER</t>
  </si>
  <si>
    <t>ROGERS</t>
  </si>
  <si>
    <t>Benton</t>
  </si>
  <si>
    <t>ROGERS SNF OPERATIONS, LLC</t>
  </si>
  <si>
    <t>1149 W NEW HOPE RD,ROGERS,AR,72758</t>
  </si>
  <si>
    <t>1149 W NEW HOPE RD</t>
  </si>
  <si>
    <t>THE BLOSSOMS AT HOT SPRINGS REHAB AND NURSING CENT</t>
  </si>
  <si>
    <t>HOT SPRINGS</t>
  </si>
  <si>
    <t>Garland</t>
  </si>
  <si>
    <t>GOLF LINKS ROAD OPERATING LLC</t>
  </si>
  <si>
    <t>552 GOLF LINKS ROAD,HOT SPRINGS,AR,71901</t>
  </si>
  <si>
    <t>552 GOLF LINKS ROAD</t>
  </si>
  <si>
    <t>BUTTERFIELD TRAIL VILLAGE</t>
  </si>
  <si>
    <t>FAYETTEVILLE</t>
  </si>
  <si>
    <t>BUTTERFIELD TRAIL VILLAGE INC</t>
  </si>
  <si>
    <t>1923 EAST JOYCE BLVD,FAYETTEVILLE,AR,72703</t>
  </si>
  <si>
    <t>1923 EAST JOYCE BLVD</t>
  </si>
  <si>
    <t>THE SPRINGS JONESBORO</t>
  </si>
  <si>
    <t>JONESBORO</t>
  </si>
  <si>
    <t>Craighead</t>
  </si>
  <si>
    <t>JONESBORO WELLNESS LLC</t>
  </si>
  <si>
    <t>1705 LATOURETTE DRIVE,JONESBORO,AR,72404</t>
  </si>
  <si>
    <t>1705 LATOURETTE DRIVE</t>
  </si>
  <si>
    <t>THE SPRINGS MAGNOLIA</t>
  </si>
  <si>
    <t>MAGNOLIA</t>
  </si>
  <si>
    <t>Columbia</t>
  </si>
  <si>
    <t>MAGNOLIA HEALTHCARE LLC</t>
  </si>
  <si>
    <t>2642 NORTH DUDNEY ROAD,MAGNOLIA,AR,71753</t>
  </si>
  <si>
    <t>2642 NORTH DUDNEY ROAD</t>
  </si>
  <si>
    <t>VALLEY SPRINGS REHABILITATION AND HEALTH CENTER</t>
  </si>
  <si>
    <t>VAN BUREN</t>
  </si>
  <si>
    <t>Crawford</t>
  </si>
  <si>
    <t>VAN BUREN SNF OPERATIONS LLC</t>
  </si>
  <si>
    <t>228 POINTER TRAIL WEST,VAN BUREN,AR,72956</t>
  </si>
  <si>
    <t>228 POINTER TRAIL WEST</t>
  </si>
  <si>
    <t>THE SPRINGS SEARCY</t>
  </si>
  <si>
    <t>SEARCY</t>
  </si>
  <si>
    <t>White</t>
  </si>
  <si>
    <t>SEARCY HEALTHCARE LLC</t>
  </si>
  <si>
    <t>1205 SKYLINE DRIVE,SEARCY,AR,72143</t>
  </si>
  <si>
    <t>1205 SKYLINE DRIVE</t>
  </si>
  <si>
    <t>SOMERSET SENIOR LIVING AT CANYON SPRINGS</t>
  </si>
  <si>
    <t>1401 PARK AVENUE,HOT SPRINGS,AR,71901</t>
  </si>
  <si>
    <t>1401 PARK AVENUE</t>
  </si>
  <si>
    <t>CONCORDIA NURSING &amp; REHAB, LLC</t>
  </si>
  <si>
    <t>BELLA VISTA</t>
  </si>
  <si>
    <t>CONCORDIA NURSING &amp; REHAB LLC</t>
  </si>
  <si>
    <t>7 PROFESSIONAL DRIVE,BELLA VISTA,AR,72714</t>
  </si>
  <si>
    <t>7 PROFESSIONAL DRIVE</t>
  </si>
  <si>
    <t>THE BLOSSOMS AT MOUNTAIN VIEW REHAB &amp; NURSING CEN</t>
  </si>
  <si>
    <t>MOUNTAIN VIEW</t>
  </si>
  <si>
    <t>Stone</t>
  </si>
  <si>
    <t>OAK GROVE STREET OPERATING LLC</t>
  </si>
  <si>
    <t>706 OAK GROVE ST,MOUNTAIN VIEW,AR,72560</t>
  </si>
  <si>
    <t>706 OAK GROVE ST</t>
  </si>
  <si>
    <t>BROOKRIDGE COVE REHABILITATION AND CARE  CENTER</t>
  </si>
  <si>
    <t>MORRILTON</t>
  </si>
  <si>
    <t>Conway</t>
  </si>
  <si>
    <t>MORRILTON SNF OPERATIONS, LLC</t>
  </si>
  <si>
    <t>1000 BROOKRIDGE LANE,MORRILTON,AR,72110</t>
  </si>
  <si>
    <t>1000 BROOKRIDGE LANE</t>
  </si>
  <si>
    <t>CAVE CITY NURSING HOME INC</t>
  </si>
  <si>
    <t>CAVE CITY</t>
  </si>
  <si>
    <t>Sharp</t>
  </si>
  <si>
    <t>CAVE CITY NURSING HOME, INC</t>
  </si>
  <si>
    <t>442 TAYLOR CIRCLE,CAVE CITY,AR,72521</t>
  </si>
  <si>
    <t>442 TAYLOR CIRCLE</t>
  </si>
  <si>
    <t>THE GREEN HOUSE COTTAGES OF WALNUT RIDGE</t>
  </si>
  <si>
    <t>WALNUT RIDGE</t>
  </si>
  <si>
    <t>WALNUT RIDGE SNF OPERATIONS LLC</t>
  </si>
  <si>
    <t>1500 WEST MAIN STREET,WALNUT RIDGE,AR,72476</t>
  </si>
  <si>
    <t>1500 WEST MAIN STREET</t>
  </si>
  <si>
    <t>INDIAN ROCK VILLAGE HEALTH CENTER</t>
  </si>
  <si>
    <t>FAIRFIELD BAY</t>
  </si>
  <si>
    <t>Van Buren</t>
  </si>
  <si>
    <t>INDIAN ROCK VILLAGE, LLC</t>
  </si>
  <si>
    <t>265 DAVE CREEK PARKWAY,FAIRFIELD BAY,AR,72088</t>
  </si>
  <si>
    <t>265 DAVE CREEK PARKWAY</t>
  </si>
  <si>
    <t>ASH FLAT HEALTHCARE AND REHABILITATION CENTER</t>
  </si>
  <si>
    <t>ASH FLAT</t>
  </si>
  <si>
    <t>SHARP SNF OPERATIONS LLC</t>
  </si>
  <si>
    <t>66 OZBIRN LANE,ASH FLAT,AR,72513</t>
  </si>
  <si>
    <t>66 OZBIRN LANE</t>
  </si>
  <si>
    <t>RIVER RIDGE REHABILITATION AND CARE CENTER</t>
  </si>
  <si>
    <t>WYNNE</t>
  </si>
  <si>
    <t>Cross</t>
  </si>
  <si>
    <t>CROSS SNF OPERATIONS LLC</t>
  </si>
  <si>
    <t>1100 EAST MARTIN DRIVE,WYNNE,AR,72396</t>
  </si>
  <si>
    <t>1100 EAST MARTIN DRIVE</t>
  </si>
  <si>
    <t>SOMERSET SENIOR LIVING AT SEVEN SPRINGS</t>
  </si>
  <si>
    <t>HEBER SPRINGS</t>
  </si>
  <si>
    <t>1040 WEDDING FORD ROAD,HEBER SPRINGS,AR,72543</t>
  </si>
  <si>
    <t>1040 WEDDING FORD ROAD</t>
  </si>
  <si>
    <t>CRESTPARK WYNNE, LLC</t>
  </si>
  <si>
    <t>400 ARKANSAS STREET,WYNNE,AR,72396</t>
  </si>
  <si>
    <t>400 ARKANSAS STREET</t>
  </si>
  <si>
    <t>SPRINGDALE HEALTH AND REHABILITATION CENTER</t>
  </si>
  <si>
    <t>SPRINGDALE</t>
  </si>
  <si>
    <t>NORTHPORT HEALTH SERVICES OF ARKANSAS, LLC</t>
  </si>
  <si>
    <t>102 NORTH GUTENSOHN,SPRINGDALE,AR,72762</t>
  </si>
  <si>
    <t>102 NORTH GUTENSOHN</t>
  </si>
  <si>
    <t>JOHNSON COUNTY HEALTH AND REHAB, LLC</t>
  </si>
  <si>
    <t>CLARKSVILLE</t>
  </si>
  <si>
    <t>Johnson</t>
  </si>
  <si>
    <t>1451 EAST POPLAR STREET,CLARKSVILLE,AR,72830</t>
  </si>
  <si>
    <t>1451 EAST POPLAR STREET</t>
  </si>
  <si>
    <t>THE GREEN HOUSE COTTAGES OF BELLE MEADE</t>
  </si>
  <si>
    <t>PARAGOULD</t>
  </si>
  <si>
    <t>PARAGOULD GH OPERATIONS LLC</t>
  </si>
  <si>
    <t>2200 CHATEAU BOULEVARD,PARAGOULD,AR,72450</t>
  </si>
  <si>
    <t>2200 CHATEAU BOULEVARD</t>
  </si>
  <si>
    <t>DERMOTT CITY NURSING HOME</t>
  </si>
  <si>
    <t>DERMOTT</t>
  </si>
  <si>
    <t>Chicot</t>
  </si>
  <si>
    <t>702 WEST GAINES ST,DERMOTT,AR,71638</t>
  </si>
  <si>
    <t>702 WEST GAINES ST</t>
  </si>
  <si>
    <t>SILVER OAKS HEALTH AND REHABILITATION</t>
  </si>
  <si>
    <t>Ouachita</t>
  </si>
  <si>
    <t>OCNC, INC.</t>
  </si>
  <si>
    <t>1875 OLD WIRE ROAD,CAMDEN,AR,71701</t>
  </si>
  <si>
    <t>1875 OLD WIRE ROAD</t>
  </si>
  <si>
    <t>THE WOODS OF MONTICELLO HEALTH AND REHABILITATION</t>
  </si>
  <si>
    <t>MONTICELLO</t>
  </si>
  <si>
    <t>Drew</t>
  </si>
  <si>
    <t>MONTICELLO - PROGRESSIVE ELDERCARE SERVICES, INC.</t>
  </si>
  <si>
    <t>1194 N CHESTER ST,MONTICELLO,AR,71655</t>
  </si>
  <si>
    <t>1194 N CHESTER ST</t>
  </si>
  <si>
    <t>CRESTPARK DEWITT, LLC</t>
  </si>
  <si>
    <t>DE WITT</t>
  </si>
  <si>
    <t>Arkansas</t>
  </si>
  <si>
    <t>1325 LIBERTY DRIVE,DE WITT,AR,72042</t>
  </si>
  <si>
    <t>1325 LIBERTY DRIVE</t>
  </si>
  <si>
    <t>GENERAL BAPTIST NURSING HOME OF PIGGOTT</t>
  </si>
  <si>
    <t>PIGGOTT</t>
  </si>
  <si>
    <t>450 S 9TH AVE,PIGGOTT,AR,72454</t>
  </si>
  <si>
    <t>450 S 9TH AVE</t>
  </si>
  <si>
    <t>THE SPRINGS OF MINE CREEK</t>
  </si>
  <si>
    <t>NASHVILLE</t>
  </si>
  <si>
    <t>Howard</t>
  </si>
  <si>
    <t>NASHVILLE WELLNESS LLC</t>
  </si>
  <si>
    <t>1407 NORTH MAIN STREET,NASHVILLE,AR,71852</t>
  </si>
  <si>
    <t>1407 NORTH MAIN STREET</t>
  </si>
  <si>
    <t>COURTYARD REHABILITATION AND HEALTH CENTER, LLC</t>
  </si>
  <si>
    <t>EL DORADO</t>
  </si>
  <si>
    <t>Union</t>
  </si>
  <si>
    <t>COURTYARD REHABILITATION AND HEALTH</t>
  </si>
  <si>
    <t>2415 W HILLSBORO,EL DORADO,AR,71730</t>
  </si>
  <si>
    <t>2415 W HILLSBORO</t>
  </si>
  <si>
    <t>SALEM PLACE NURSING AND REHABILITATION CENTER, INC</t>
  </si>
  <si>
    <t>CONWAY</t>
  </si>
  <si>
    <t>Faulkner</t>
  </si>
  <si>
    <t>SALEM PLACE NURSING AND REHABILITATION CENTER INC</t>
  </si>
  <si>
    <t>2401 CHRISTINA LANE,CONWAY,AR,72034</t>
  </si>
  <si>
    <t>2401 CHRISTINA LANE</t>
  </si>
  <si>
    <t>LAKE VILLAGE REHABILITATION AND CARE CENTER</t>
  </si>
  <si>
    <t>LAKE VILLAGE</t>
  </si>
  <si>
    <t>JSKMF,LLC</t>
  </si>
  <si>
    <t>903 BORGOGNONI DRIVE,LAKE VILLAGE,AR,71653</t>
  </si>
  <si>
    <t>903 BORGOGNONI DRIVE</t>
  </si>
  <si>
    <t>THE GREEN HOUSE COTTAGES OF WENTWORTH PLACE</t>
  </si>
  <si>
    <t>WENTWORTH, LLC</t>
  </si>
  <si>
    <t>26 WARNOCK SPRINGS ROAD,MAGNOLIA,AR,71753</t>
  </si>
  <si>
    <t>26 WARNOCK SPRINGS ROAD</t>
  </si>
  <si>
    <t>SOMERSET SENIOR LIVING AT PINE HILLS</t>
  </si>
  <si>
    <t>900 MAGNOLIA RD,CAMDEN,AR,71701</t>
  </si>
  <si>
    <t>900 MAGNOLIA RD</t>
  </si>
  <si>
    <t>SOMERSET SENIOR LIVING AT CROSSETT</t>
  </si>
  <si>
    <t>CROSSETT</t>
  </si>
  <si>
    <t>Ashley</t>
  </si>
  <si>
    <t>SOMERSET SENIOR LIVING AT CROSSETT, INC.</t>
  </si>
  <si>
    <t>1101 WATERWELL RD,CROSSETT,AR,71635</t>
  </si>
  <si>
    <t>1101 WATERWELL RD</t>
  </si>
  <si>
    <t>GOOD SAMARITAN SOCIETY - HOT SPRINGS VILLAGE</t>
  </si>
  <si>
    <t>HOT SPRINGS VILLAGE</t>
  </si>
  <si>
    <t>121 CORTEZ RD,HOT SPRINGS VILLAGE,AR,71909</t>
  </si>
  <si>
    <t>121 CORTEZ RD</t>
  </si>
  <si>
    <t>SOMERSET SENIOR LIVING AT MOUNT VISTA</t>
  </si>
  <si>
    <t>HARRISON</t>
  </si>
  <si>
    <t>Boone</t>
  </si>
  <si>
    <t>202 TIMS AVENUE,HARRISON,AR,72601</t>
  </si>
  <si>
    <t>202 TIMS AVENUE</t>
  </si>
  <si>
    <t>BENTLEY REHABILITATION AND HEALTH CENTER</t>
  </si>
  <si>
    <t>TEXARKANA</t>
  </si>
  <si>
    <t>Miller</t>
  </si>
  <si>
    <t>TEXARKANA SNF OPERATIONS, LLC</t>
  </si>
  <si>
    <t>1100 EAST 36TH STREET,TEXARKANA,AR,71854</t>
  </si>
  <si>
    <t>1100 EAST 36TH STREET</t>
  </si>
  <si>
    <t>THE SPRINGS BROADWAY</t>
  </si>
  <si>
    <t>WEST MEMPHIS</t>
  </si>
  <si>
    <t>Crittenden</t>
  </si>
  <si>
    <t>WEST MEMPHIS WELLNESS LLC</t>
  </si>
  <si>
    <t>800 WEST BROADWAY,WEST MEMPHIS,AR,72301</t>
  </si>
  <si>
    <t>800 WEST BROADWAY</t>
  </si>
  <si>
    <t>SOUTHRIDGE VILLAGE NURSING AND REHAB</t>
  </si>
  <si>
    <t>HBNC, INC.</t>
  </si>
  <si>
    <t>400 SOUTHRIDGE PARKWAY,HEBER SPRINGS,AR,72543</t>
  </si>
  <si>
    <t>400 SOUTHRIDGE PARKWAY</t>
  </si>
  <si>
    <t>SOMERSET SENIOR LIVING AT HARRISON</t>
  </si>
  <si>
    <t>115 ORENDORFF AVENUE,HARRISON,AR,72601</t>
  </si>
  <si>
    <t>115 ORENDORFF AVENUE</t>
  </si>
  <si>
    <t>HEARTLAND REHABILITATION AND CARE CENTER</t>
  </si>
  <si>
    <t>BENTON</t>
  </si>
  <si>
    <t>Saline</t>
  </si>
  <si>
    <t>SALINE SNF OPERATIONS, LLC</t>
  </si>
  <si>
    <t>19701 INTERSTATE 30,BENTON,AR,72015</t>
  </si>
  <si>
    <t>19701 INTERSTATE 30</t>
  </si>
  <si>
    <t>CHAPEL WOODS HEALTH AND REHABILITATION</t>
  </si>
  <si>
    <t>WARREN</t>
  </si>
  <si>
    <t>Bradley</t>
  </si>
  <si>
    <t>WRNC,INC</t>
  </si>
  <si>
    <t>1440 EAST CHURCH,WARREN,AR,71671</t>
  </si>
  <si>
    <t>1440 EAST CHURCH</t>
  </si>
  <si>
    <t>LAKEWOOD HEALTH AND REHAB, LLC</t>
  </si>
  <si>
    <t>NORTH LITTLE ROCK</t>
  </si>
  <si>
    <t>Pulaski</t>
  </si>
  <si>
    <t>LAKEWOOD HEALTH AND REHAB LLC</t>
  </si>
  <si>
    <t>2323 MCCAIN BOULEVARD,NORTH LITTLE ROCK,AR,72116</t>
  </si>
  <si>
    <t>2323 MCCAIN BOULEVARD</t>
  </si>
  <si>
    <t>THE SPRINGS BATESVILLE</t>
  </si>
  <si>
    <t>BATESVILLE</t>
  </si>
  <si>
    <t>Independence</t>
  </si>
  <si>
    <t>BATESVILLE HEALTHCARE LLC</t>
  </si>
  <si>
    <t>1975 WHITE DRIVE,BATESVILLE,AR,72501</t>
  </si>
  <si>
    <t>1975 WHITE DRIVE</t>
  </si>
  <si>
    <t>OUACHITA NURSING AND REHABILITATION CENTER</t>
  </si>
  <si>
    <t>CAMDEN SNF OPERATIONS, LLC</t>
  </si>
  <si>
    <t>1411 COUNTRY CLUB ROAD,CAMDEN,AR,71701</t>
  </si>
  <si>
    <t>1411 COUNTRY CLUB ROAD</t>
  </si>
  <si>
    <t>CABOT HEALTH AND REHAB, LLC</t>
  </si>
  <si>
    <t>CABOT</t>
  </si>
  <si>
    <t>Lonoke</t>
  </si>
  <si>
    <t>CABOT HEALTH AND REHAB LLC</t>
  </si>
  <si>
    <t>200 NORTHPORT DRIVE,CABOT,AR,72023</t>
  </si>
  <si>
    <t>200 NORTHPORT DRIVE</t>
  </si>
  <si>
    <t>THE CROSSING AT RIVERSIDE HEALTH AND REHABILITATIO</t>
  </si>
  <si>
    <t>SRCNC, INC</t>
  </si>
  <si>
    <t>2500 EAST MOORE AVENUE,SEARCY,AR,72143</t>
  </si>
  <si>
    <t>2500 EAST MOORE AVENUE</t>
  </si>
  <si>
    <t>ARKANSAS NURSING AND REHABILITATION CENTER</t>
  </si>
  <si>
    <t>ANR1-LLC</t>
  </si>
  <si>
    <t>2107 DUDLEY STREET,TEXARKANA,AR,71854</t>
  </si>
  <si>
    <t>2107 DUDLEY STREET</t>
  </si>
  <si>
    <t>THE BLOSSOMS AT ROGERS REHAB &amp; NURSING CENTER</t>
  </si>
  <si>
    <t>SOUTH DIXIELAND ROAD OPERATING LLC</t>
  </si>
  <si>
    <t>1513 SOUTH DIXIELAND RD,ROGERS,AR,72758</t>
  </si>
  <si>
    <t>1513 SOUTH DIXIELAND RD</t>
  </si>
  <si>
    <t>HUDSON MEMORIAL NURSING HOME</t>
  </si>
  <si>
    <t>700 N. COLLEGE AVENUE,EL DORADO,AR,71730</t>
  </si>
  <si>
    <t>700 N. COLLEGE AVENUE</t>
  </si>
  <si>
    <t>TWIN RIVERS HEALTH AND REHABILITATION</t>
  </si>
  <si>
    <t>ARKADELPHIA</t>
  </si>
  <si>
    <t>Clark</t>
  </si>
  <si>
    <t>3021 TWIN RIVERS DRIVE,ARKADELPHIA,AR,71923</t>
  </si>
  <si>
    <t>3021 TWIN RIVERS DRIVE</t>
  </si>
  <si>
    <t>THE SPRINGS OF AVALON</t>
  </si>
  <si>
    <t>WEST MEMPHIS OPERATORS, LLC</t>
  </si>
  <si>
    <t>610 SOUTH AVALON ST,WEST MEMPHIS,AR,72301</t>
  </si>
  <si>
    <t>610 SOUTH AVALON ST</t>
  </si>
  <si>
    <t>GASSVILLE THERAPY AND LIVING</t>
  </si>
  <si>
    <t>GASSVILLE</t>
  </si>
  <si>
    <t>Baxter</t>
  </si>
  <si>
    <t>GVNC, INC.</t>
  </si>
  <si>
    <t>203 COTTER ROAD,GASSVILLE,AR,72635</t>
  </si>
  <si>
    <t>203 COTTER ROAD</t>
  </si>
  <si>
    <t>CRESTPARK FORREST CITY, LLC</t>
  </si>
  <si>
    <t>FORREST CITY</t>
  </si>
  <si>
    <t>St. Francis</t>
  </si>
  <si>
    <t>500 KITTLE RD,FORREST CITY,AR,72335</t>
  </si>
  <si>
    <t>500 KITTLE RD</t>
  </si>
  <si>
    <t>FAYETTEVILLE HEALTH AND REHABILITATION CENTER</t>
  </si>
  <si>
    <t>3100 OLD MISSOURI RD,FAYETTEVILLE,AR,72703</t>
  </si>
  <si>
    <t>3100 OLD MISSOURI RD</t>
  </si>
  <si>
    <t>CRESTPARK HELENA, LLC</t>
  </si>
  <si>
    <t>HELENA</t>
  </si>
  <si>
    <t>Phillips</t>
  </si>
  <si>
    <t>116 NOVEMBER DRIVE,HELENA,AR,72342</t>
  </si>
  <si>
    <t>116 NOVEMBER DRIVE</t>
  </si>
  <si>
    <t>WOODRUFF COUNTY HEALTH CENTER</t>
  </si>
  <si>
    <t>MCCRORY</t>
  </si>
  <si>
    <t>Woodruff</t>
  </si>
  <si>
    <t>139 WEST HIGHWAY 64,MCCRORY,AR,72101</t>
  </si>
  <si>
    <t>139 WEST HIGHWAY 64</t>
  </si>
  <si>
    <t>PLEASANT MANOR NURSING &amp; REHAB</t>
  </si>
  <si>
    <t>ASHDOWN</t>
  </si>
  <si>
    <t>Little River</t>
  </si>
  <si>
    <t>950 HOMESTEAD,ASHDOWN,AR,71822</t>
  </si>
  <si>
    <t>950 HOMESTEAD</t>
  </si>
  <si>
    <t>MAPLE HEALTHCARE</t>
  </si>
  <si>
    <t>HAZEN</t>
  </si>
  <si>
    <t>Prairie</t>
  </si>
  <si>
    <t>HAZEN SNF OPERATOR LLC</t>
  </si>
  <si>
    <t>200 S MAPLE STREET,HAZEN,AR,72064</t>
  </si>
  <si>
    <t>200 S MAPLE STREET</t>
  </si>
  <si>
    <t>THE BLOSSOMS AT STAMPS REHAB &amp; NURSING CENTER</t>
  </si>
  <si>
    <t>STAMPS</t>
  </si>
  <si>
    <t>Lafayette</t>
  </si>
  <si>
    <t>NORTH STREET OPERATING LLC</t>
  </si>
  <si>
    <t>826 NORTH STREET,STAMPS,AR,71860</t>
  </si>
  <si>
    <t>826 NORTH STREET</t>
  </si>
  <si>
    <t>DES ARC NURSING AND REHABILITATION CENTER</t>
  </si>
  <si>
    <t>DES ARC</t>
  </si>
  <si>
    <t>PRAIRIE SNF OPERATIONS LLC</t>
  </si>
  <si>
    <t>2216 WEST MAIN STREET,DES ARC,AR,72040</t>
  </si>
  <si>
    <t>2216 WEST MAIN STREET</t>
  </si>
  <si>
    <t>BELLE VIEW ESTATES REHABILITATION AND CARE CENTER</t>
  </si>
  <si>
    <t>DREW SNF OPERATIONS, LLC</t>
  </si>
  <si>
    <t>1052 OLD WARREN ROAD,MONTICELLO,AR,71655</t>
  </si>
  <si>
    <t>1052 OLD WARREN ROAD</t>
  </si>
  <si>
    <t>BAILEY CREEK HEALTH AND REHAB</t>
  </si>
  <si>
    <t>TXKNC, INC.</t>
  </si>
  <si>
    <t>1621 EAST 42ND ST,TEXARKANA,AR,71854</t>
  </si>
  <si>
    <t>1621 EAST 42ND ST</t>
  </si>
  <si>
    <t>BRIGHTON RIDGE</t>
  </si>
  <si>
    <t>EUREKA SPRINGS</t>
  </si>
  <si>
    <t>Carroll</t>
  </si>
  <si>
    <t>LTC OF EUREKA SPRINGS LLC</t>
  </si>
  <si>
    <t>235 HUNTSVILLE ROAD,EUREKA SPRINGS,AR,72632</t>
  </si>
  <si>
    <t>235 HUNTSVILLE ROAD</t>
  </si>
  <si>
    <t>THE PINES NURSING AND REHABILITATION CENTER</t>
  </si>
  <si>
    <t>PINES SNF OPERATIONS, LLC</t>
  </si>
  <si>
    <t>524 CARPENTER DAM ROAD,HOT SPRINGS,AR,71901</t>
  </si>
  <si>
    <t>524 CARPENTER DAM ROAD</t>
  </si>
  <si>
    <t>LITTLE RIVER NURSING &amp; REHAB</t>
  </si>
  <si>
    <t>LITTLE RIVER NURSING HOME</t>
  </si>
  <si>
    <t>162 HWY 32-2A,ASHDOWN,AR,71822</t>
  </si>
  <si>
    <t>162 HWY 32-2A</t>
  </si>
  <si>
    <t>CONWAY HEALTHCARE AND REHABILITATION CENTER</t>
  </si>
  <si>
    <t>FAULKNER SNF OPERATIONS LLC</t>
  </si>
  <si>
    <t>2603 DAVE WARD DRIVE,CONWAY,AR,72034</t>
  </si>
  <si>
    <t>2603 DAVE WARD DRIVE</t>
  </si>
  <si>
    <t>PERRY COUNTY NURSING AND REHABILITATION CENTER</t>
  </si>
  <si>
    <t>PERRYVILLE</t>
  </si>
  <si>
    <t>PERRY COUNTY CARE CENTER INC</t>
  </si>
  <si>
    <t>1321 SCENIC DRIVE,PERRYVILLE,AR,72126</t>
  </si>
  <si>
    <t>1321 SCENIC DRIVE</t>
  </si>
  <si>
    <t>STELLA MANOR NURSING AND REHABILITATION CENTER</t>
  </si>
  <si>
    <t>Pope</t>
  </si>
  <si>
    <t>STELLA MANOR CARE CENTER INC</t>
  </si>
  <si>
    <t>400 NORTH VANCOUVER AVENUE,RUSSELLVILLE,AR,72801</t>
  </si>
  <si>
    <t>400 NORTH VANCOUVER AVENUE</t>
  </si>
  <si>
    <t>SOUTHFORK RIVER THERAPY AND LIVING</t>
  </si>
  <si>
    <t>SALEM</t>
  </si>
  <si>
    <t>Fulton</t>
  </si>
  <si>
    <t>SLNC, INC.</t>
  </si>
  <si>
    <t>624 HWY 62/412 WEST,SALEM,AR,72576</t>
  </si>
  <si>
    <t>624 HWY 62/412 WEST</t>
  </si>
  <si>
    <t>GOOD SAMARITAN SOCIETY - MOUNTAIN HOME</t>
  </si>
  <si>
    <t>MOUNTAIN HOME</t>
  </si>
  <si>
    <t>300 GOOD SAMARITAN DRIVE,MOUNTAIN HOME,AR,72653</t>
  </si>
  <si>
    <t>300 GOOD SAMARITAN DRIVE</t>
  </si>
  <si>
    <t>VILLAGE SPRINGS HEALTH AND REHABILITATION</t>
  </si>
  <si>
    <t>1208 NORTH HIGHWAY 7,HOT SPRINGS,AR,71909</t>
  </si>
  <si>
    <t>1208 NORTH HIGHWAY 7</t>
  </si>
  <si>
    <t>SHERIDAN HEALTHCARE AND REHABILITATION CENTER</t>
  </si>
  <si>
    <t>SHERIDAN</t>
  </si>
  <si>
    <t>Grant</t>
  </si>
  <si>
    <t>GRANT SNF OPERATIONS, LLC</t>
  </si>
  <si>
    <t>113 SOUTH BRIARWOOD DRIVE,SHERIDAN,AR,72150</t>
  </si>
  <si>
    <t>113 SOUTH BRIARWOOD DRIVE</t>
  </si>
  <si>
    <t>THE BLOSSOMS AT WOODLAND HILLS REHAB &amp; NURSING CEN</t>
  </si>
  <si>
    <t>LITTLE ROCK</t>
  </si>
  <si>
    <t>RILEY DRIVE OPERATING LLC</t>
  </si>
  <si>
    <t>8701 RILEY DRIVE,LITTLE ROCK,AR,72205</t>
  </si>
  <si>
    <t>8701 RILEY DRIVE</t>
  </si>
  <si>
    <t>MONTGOMERY COUNTY NURSING HOME</t>
  </si>
  <si>
    <t>MOUNT IDA</t>
  </si>
  <si>
    <t>741 SOUTH DRIVE,MOUNT IDA,AR,71957</t>
  </si>
  <si>
    <t>741 SOUTH DRIVE</t>
  </si>
  <si>
    <t>LEGACY HEALTH AND REHABILITATION CENTER</t>
  </si>
  <si>
    <t>FORT SMITH</t>
  </si>
  <si>
    <t>Sebastian</t>
  </si>
  <si>
    <t>3310 NORTH 50TH STREET,FORT SMITH,AR,72904</t>
  </si>
  <si>
    <t>3310 NORTH 50TH STREET</t>
  </si>
  <si>
    <t>VAN BUREN HEALTHCARE AND REHABILITATION CENTER</t>
  </si>
  <si>
    <t>WONDER BOYS PROPERTIES OF ARKANSAS, LLC</t>
  </si>
  <si>
    <t>1404 NORTH 28TH STREET,VAN BUREN,AR,72956</t>
  </si>
  <si>
    <t>1404 NORTH 28TH STREET</t>
  </si>
  <si>
    <t>GARDNER NURSING AND REHABILITATION</t>
  </si>
  <si>
    <t>STAR CITY</t>
  </si>
  <si>
    <t>Lincoln</t>
  </si>
  <si>
    <t>702 N DREW ST,STAR CITY,AR,71667</t>
  </si>
  <si>
    <t>702 N DREW ST</t>
  </si>
  <si>
    <t>ARBOR OAKS HEALTHCARE AND REHABILITATION CENTER</t>
  </si>
  <si>
    <t>MALVERN</t>
  </si>
  <si>
    <t>Hot Spring</t>
  </si>
  <si>
    <t>MALVERN SNF OPERATIONS LLC</t>
  </si>
  <si>
    <t>105 RUSSELLVILLE ROAD,MALVERN,AR,72104</t>
  </si>
  <si>
    <t>105 RUSSELLVILLE ROAD</t>
  </si>
  <si>
    <t>OAK RIDGE HEALTH AND REHABILITATION</t>
  </si>
  <si>
    <t>OR OPS INC</t>
  </si>
  <si>
    <t>501 HUDSON ST,EL DORADO,AR,71730</t>
  </si>
  <si>
    <t>501 HUDSON ST</t>
  </si>
  <si>
    <t>THE SPRINGS OF EL DORADO</t>
  </si>
  <si>
    <t>ADVANCED NURSING AND REHAB OF EL DORADO LLC</t>
  </si>
  <si>
    <t>1700 EAST SHORT HILLSBORO,EL DORADO,AR,71730</t>
  </si>
  <si>
    <t>1700 EAST SHORT HILLSBORO</t>
  </si>
  <si>
    <t>ARKANSAS CONVALESCENT CENTER</t>
  </si>
  <si>
    <t>PINE BLUFF</t>
  </si>
  <si>
    <t>ACC 1, LLC</t>
  </si>
  <si>
    <t>6301 SOUTH  HAZEL STREET,PINE BLUFF,AR,71603</t>
  </si>
  <si>
    <t>6301 SOUTH  HAZEL STREET</t>
  </si>
  <si>
    <t>TWIN LAKES THERAPY AND LIVING</t>
  </si>
  <si>
    <t>FLIPPIN</t>
  </si>
  <si>
    <t>FPNC, INC.</t>
  </si>
  <si>
    <t>6152 HIGHWAY 202 EAST,FLIPPIN,AR,72634</t>
  </si>
  <si>
    <t>6152 HIGHWAY 202 EAST</t>
  </si>
  <si>
    <t>POCAHONTAS HEALTHCARE AND REHABILITATION CENTER</t>
  </si>
  <si>
    <t>POCAHONTAS</t>
  </si>
  <si>
    <t>RANDOLPH SNF OPERATIONS LLC</t>
  </si>
  <si>
    <t>105 COUNTRY CLUB ROAD,POCAHONTAS,AR,72455</t>
  </si>
  <si>
    <t>105 COUNTRY CLUB ROAD</t>
  </si>
  <si>
    <t>BEAR CREEK HEALTHCARE LLC</t>
  </si>
  <si>
    <t>DE QUEEN</t>
  </si>
  <si>
    <t>Sevier</t>
  </si>
  <si>
    <t>BEAR CREEK HEALTHCARE, LLC</t>
  </si>
  <si>
    <t>322 WEST COLLIN RAYE DRIVE,DE QUEEN,AR,71832</t>
  </si>
  <si>
    <t>322 WEST COLLIN RAYE DRIVE</t>
  </si>
  <si>
    <t>THE SPRINGS OF CHENAL</t>
  </si>
  <si>
    <t>ALLAY HEALTHCARE LLC</t>
  </si>
  <si>
    <t>3115 S BOWMAN ROAD,LITTLE ROCK,AR,72211</t>
  </si>
  <si>
    <t>3115 S BOWMAN ROAD</t>
  </si>
  <si>
    <t>LONOKE HEALTH AND REHAB CENTER, LLC</t>
  </si>
  <si>
    <t>LONOKE</t>
  </si>
  <si>
    <t>LONOKE HEALTH AND REHAB CENTER LLC</t>
  </si>
  <si>
    <t>1501 LINCOLN STREET,LONOKE,AR,72086</t>
  </si>
  <si>
    <t>1501 LINCOLN STREET</t>
  </si>
  <si>
    <t>DARDANELLE NURSING AND REHABILITATION CENTER,INC</t>
  </si>
  <si>
    <t>DARDANELLE</t>
  </si>
  <si>
    <t>Yell</t>
  </si>
  <si>
    <t>DARDANELLE NURSING AND REHABILITATION CENTER INC</t>
  </si>
  <si>
    <t>2199 STATE HWY 7 NORTH,DARDANELLE,AR,72834</t>
  </si>
  <si>
    <t>2199 STATE HWY 7 NORTH</t>
  </si>
  <si>
    <t>AUTUMN HILL</t>
  </si>
  <si>
    <t>BERRYVILLE</t>
  </si>
  <si>
    <t>LTC OF BERRYVILLE, LLC</t>
  </si>
  <si>
    <t>500 HAMMOND AVENUE,BERRYVILLE,AR,72616</t>
  </si>
  <si>
    <t>500 HAMMOND AVENUE</t>
  </si>
  <si>
    <t>MANILA HEALTHCARE CENTER</t>
  </si>
  <si>
    <t>MANILA</t>
  </si>
  <si>
    <t>Mississippi</t>
  </si>
  <si>
    <t>CHC MANILA NURSING CENTER LLC</t>
  </si>
  <si>
    <t>814 NORTH DAVIS ST,MANILA,AR,72442</t>
  </si>
  <si>
    <t>814 NORTH DAVIS ST</t>
  </si>
  <si>
    <t>PARIS HEALTH AND REHABILITATION CENTER</t>
  </si>
  <si>
    <t>PARIS</t>
  </si>
  <si>
    <t>Logan</t>
  </si>
  <si>
    <t>1414 S ELM ST,PARIS,AR,72855</t>
  </si>
  <si>
    <t>1414 S ELM ST</t>
  </si>
  <si>
    <t>OAK MANOR NURSING AND REHABILITATION CENTER INC</t>
  </si>
  <si>
    <t>BOONEVILLE</t>
  </si>
  <si>
    <t>OAK MANOR NURSING AND REHABILITATION CENTER, INC.</t>
  </si>
  <si>
    <t>150 MORTON AVENUE,BOONEVILLE,AR,72927</t>
  </si>
  <si>
    <t>150 MORTON AVENUE</t>
  </si>
  <si>
    <t>INNISFREE HEALTH AND REHAB, LLC</t>
  </si>
  <si>
    <t>301 SOUTH 24TH STREET,ROGERS,AR,72758</t>
  </si>
  <si>
    <t>301 SOUTH 24TH STREET</t>
  </si>
  <si>
    <t>CRESTPARK STUTTGART, LLC</t>
  </si>
  <si>
    <t>STUTTGART</t>
  </si>
  <si>
    <t>707 WEST 20TH STREET,STUTTGART,AR,72160</t>
  </si>
  <si>
    <t>707 WEST 20TH STREET</t>
  </si>
  <si>
    <t>BEEBE RETIREMENT CENTER, INC.</t>
  </si>
  <si>
    <t>BEEBE</t>
  </si>
  <si>
    <t>709 MCAFEE LANE,BEEBE,AR,72012</t>
  </si>
  <si>
    <t>709 MCAFEE LANE</t>
  </si>
  <si>
    <t>SOUTHERN TRACE REHABILITATION AND CARE CENTER</t>
  </si>
  <si>
    <t>BRYANT</t>
  </si>
  <si>
    <t>BRYANT SNF OPERATIONS, LLC</t>
  </si>
  <si>
    <t>22515 I 30,BRYANT,AR,72022</t>
  </si>
  <si>
    <t>22515 I 30</t>
  </si>
  <si>
    <t>THE SPRINGS OF HILLCREST</t>
  </si>
  <si>
    <t>Nevada</t>
  </si>
  <si>
    <t>HILLCREST HEALTHCARE, LLC</t>
  </si>
  <si>
    <t>1421 WEST SECOND ST NORTH,PRESCOTT,AR,71857</t>
  </si>
  <si>
    <t>1421 WEST SECOND ST NORTH</t>
  </si>
  <si>
    <t>HERITAGE LIVING CENTER</t>
  </si>
  <si>
    <t>HLNC, INC</t>
  </si>
  <si>
    <t>1175 MORNINGSIDE DRIVE,CONWAY,AR,72034</t>
  </si>
  <si>
    <t>1175 MORNINGSIDE DRIVE</t>
  </si>
  <si>
    <t>ST ANDREWS HEALTHCARE</t>
  </si>
  <si>
    <t>LTC OF CONWAY, LLC</t>
  </si>
  <si>
    <t>3501 COLLEGE AVENUE,CONWAY,AR,72034</t>
  </si>
  <si>
    <t>3501 COLLEGE AVENUE</t>
  </si>
  <si>
    <t>BARNES HEALTHCARE</t>
  </si>
  <si>
    <t>LNH ONE LLC</t>
  </si>
  <si>
    <t>1010 BARNES STREET,LONOKE,AR,72086</t>
  </si>
  <si>
    <t>1010 BARNES STREET</t>
  </si>
  <si>
    <t>LAKESIDE HEALTH AND REHAB</t>
  </si>
  <si>
    <t>LAKE CITY</t>
  </si>
  <si>
    <t>CHC LAKESIDE NURSING CENTER, LLC</t>
  </si>
  <si>
    <t>1207 WILLOW RUN ROAD,LAKE CITY,AR,72437</t>
  </si>
  <si>
    <t>1207 WILLOW RUN ROAD</t>
  </si>
  <si>
    <t>WOOD-LAWN HEIGHTS</t>
  </si>
  <si>
    <t>WOOD-LAWN, INC</t>
  </si>
  <si>
    <t>2800 NEELEY STREET,BATESVILLE,AR,72501</t>
  </si>
  <si>
    <t>2800 NEELEY STREET</t>
  </si>
  <si>
    <t>CHAMBERS NURSING HOME CENTER, INC</t>
  </si>
  <si>
    <t>CARLISLE</t>
  </si>
  <si>
    <t>1001 EAST PARK STREET,CARLISLE,AR,72024</t>
  </si>
  <si>
    <t>1001 EAST PARK STREET</t>
  </si>
  <si>
    <t>PIONEER THERAPY AND LIVING</t>
  </si>
  <si>
    <t>MELBOURNE</t>
  </si>
  <si>
    <t>Izard</t>
  </si>
  <si>
    <t>MLBNC INC</t>
  </si>
  <si>
    <t>1506 EAST MAIN STREET,MELBOURNE,AR,72556</t>
  </si>
  <si>
    <t>1506 EAST MAIN STREET</t>
  </si>
  <si>
    <t>ST MICHAEL'S HEALTHCARE</t>
  </si>
  <si>
    <t>NEWPORT</t>
  </si>
  <si>
    <t>LTC OF NEWPORT LLC</t>
  </si>
  <si>
    <t>1311 NORTH PECAN ST,NEWPORT,AR,72112</t>
  </si>
  <si>
    <t>1311 NORTH PECAN ST</t>
  </si>
  <si>
    <t>CRAWFORD HEALTHCARE AND REHABILITATION CENTER</t>
  </si>
  <si>
    <t>LTC OF VAN BUREN, LLC</t>
  </si>
  <si>
    <t>2010 MAIN STREET,VAN BUREN,AR,72956</t>
  </si>
  <si>
    <t>2010 MAIN STREET</t>
  </si>
  <si>
    <t>RIDGECREST HEALTH AND REHABILITATION</t>
  </si>
  <si>
    <t>JBNC, INC.</t>
  </si>
  <si>
    <t>5504 E JOHNSON AVE,JONESBORO,AR,72401</t>
  </si>
  <si>
    <t>5504 E JOHNSON AVE</t>
  </si>
  <si>
    <t>THE BLOSSOMS AT NEWPORT REHAB &amp; NURSING CENTER</t>
  </si>
  <si>
    <t>LINDLEY LANE OPERATING LLC</t>
  </si>
  <si>
    <t>326 LINDLEY LANE,NEWPORT,AR,72112</t>
  </si>
  <si>
    <t>326 LINDLEY LANE</t>
  </si>
  <si>
    <t>HEATHER MANOR NURSING AND REHABILITATION CENTER</t>
  </si>
  <si>
    <t>HOPE</t>
  </si>
  <si>
    <t>Hempstead</t>
  </si>
  <si>
    <t>HEATHER MANOR CARE CENTER INC</t>
  </si>
  <si>
    <t>400 WEST 23RD STREET,HOPE,AR,71801</t>
  </si>
  <si>
    <t>400 WEST 23RD STREET</t>
  </si>
  <si>
    <t>QUAPAW CARE AND REHABILITATION CENTER LLC</t>
  </si>
  <si>
    <t>138 BRIGHTON TERRACE,HOT SPRINGS,AR,71913</t>
  </si>
  <si>
    <t>138 BRIGHTON TERRACE</t>
  </si>
  <si>
    <t>ATKINS NURSING AND REHABILITATION CENTER</t>
  </si>
  <si>
    <t>ATKINS</t>
  </si>
  <si>
    <t>ATKINS CARE CENTER INC</t>
  </si>
  <si>
    <t>605 NORTHWEST 7TH STREET,ATKINS,AR,72823</t>
  </si>
  <si>
    <t>605 NORTHWEST 7TH STREET</t>
  </si>
  <si>
    <t>RUSSELLVILLE NURSING AND REHABILITATION CENTER</t>
  </si>
  <si>
    <t>RUSSELLVILLE CARE CENTER, INC.</t>
  </si>
  <si>
    <t>215 SOUTH PORTLAND AVENUE,RUSSELLVILLE,AR,72801</t>
  </si>
  <si>
    <t>215 SOUTH PORTLAND AVENUE</t>
  </si>
  <si>
    <t>MEADOWVIEW HEALTHCARE AND REHAB</t>
  </si>
  <si>
    <t>825 NORTH GASKILL,HUNTSVILLE,AR,72740</t>
  </si>
  <si>
    <t>825 NORTH GASKILL</t>
  </si>
  <si>
    <t>NASHVILLE NURSING AND REHAB, INC</t>
  </si>
  <si>
    <t>810 NORTH 8TH ST,NASHVILLE,AR,71852</t>
  </si>
  <si>
    <t>810 NORTH 8TH ST</t>
  </si>
  <si>
    <t>NURSING AND REHABILITATION CENTER AT GOOD SHEPHERD</t>
  </si>
  <si>
    <t>NURSING AND REHABILITATION CENTER AT GOOD SHEPHERD LLC</t>
  </si>
  <si>
    <t>3001 ALDERSGATE ROAD,LITTLE ROCK,AR,72205</t>
  </si>
  <si>
    <t>3001 ALDERSGATE ROAD</t>
  </si>
  <si>
    <t>THE BLOSSOMS AT FORT SMITH REHAB &amp; NURSING CENTER</t>
  </si>
  <si>
    <t>WHEELER AVENUE OPERATING LLC</t>
  </si>
  <si>
    <t>5301 WHEELER AVENUE,FORT SMITH,AR,72901</t>
  </si>
  <si>
    <t>5301 WHEELER AVENUE</t>
  </si>
  <si>
    <t>DIERKS HEALTH &amp; REHAB</t>
  </si>
  <si>
    <t>DIERKS</t>
  </si>
  <si>
    <t>402 S ARKANSAS AVENUE,DIERKS,AR,71833</t>
  </si>
  <si>
    <t>402 S ARKANSAS AVENUE</t>
  </si>
  <si>
    <t>COURTYARD GARDENS HEALTH AND REHABILITATION CENTER</t>
  </si>
  <si>
    <t>CLARK PROGRESSIVE ELDERCARE SERVICES INC</t>
  </si>
  <si>
    <t>2701 TWIN RIVERS DRIVE,ARKADELPHIA,AR,71923</t>
  </si>
  <si>
    <t>2701 TWIN RIVERS DRIVE</t>
  </si>
  <si>
    <t>CARE MANOR NURSING AND REHAB</t>
  </si>
  <si>
    <t>MHCNC, INC.</t>
  </si>
  <si>
    <t>804 BURNETT DRIVE,MOUNTAIN HOME,AR,72653</t>
  </si>
  <si>
    <t>804 BURNETT DRIVE</t>
  </si>
  <si>
    <t>EAGLECREST NURSING AND REHAB</t>
  </si>
  <si>
    <t>AFNC, INC.</t>
  </si>
  <si>
    <t>916 HIGHWAY 62/412,ASH FLAT,AR,72513</t>
  </si>
  <si>
    <t>916 HIGHWAY 62/412</t>
  </si>
  <si>
    <t>HIGHLAND COURT, A REHABILITATION AND RESIDENT CARE</t>
  </si>
  <si>
    <t>MARSHALL</t>
  </si>
  <si>
    <t>Searcy</t>
  </si>
  <si>
    <t>SEARCY SNF OPERATIONS, LLC</t>
  </si>
  <si>
    <t>942 NORTH HIGHWAY 65,MARSHALL,AR,72650</t>
  </si>
  <si>
    <t>942 NORTH HIGHWAY 65</t>
  </si>
  <si>
    <t>FIANNA HILLS NURSING AND REHABILITATION CENTER</t>
  </si>
  <si>
    <t>KMJ ENTERPRISES FIANNA HILLS LLC</t>
  </si>
  <si>
    <t>8411 SOUTH 28TH STREET,FORT SMITH,AR,72908</t>
  </si>
  <si>
    <t>8411 SOUTH 28TH STREET</t>
  </si>
  <si>
    <t>SILOAM HEALTHCARE, LLC</t>
  </si>
  <si>
    <t>SILOAM SPRINGS</t>
  </si>
  <si>
    <t>SILOAM HEALTHCARE LLC</t>
  </si>
  <si>
    <t>811 WEST ELGIN STREET,SILOAM SPRINGS,AR,72761</t>
  </si>
  <si>
    <t>811 WEST ELGIN STREET</t>
  </si>
  <si>
    <t>SOMERSET SENIOR LIVING AT PREMIER</t>
  </si>
  <si>
    <t>3600 RICHARDS ROAD,NORTH LITTLE ROCK,AR,72117</t>
  </si>
  <si>
    <t>3600 RICHARDS ROAD</t>
  </si>
  <si>
    <t>THE GREEN HOUSE COTTAGES OF HOMEWOOD</t>
  </si>
  <si>
    <t>MENA</t>
  </si>
  <si>
    <t>Polk</t>
  </si>
  <si>
    <t>MENA SNF OPERATIONS LLC</t>
  </si>
  <si>
    <t>215 HOMEWOOD CIRCLE,MENA,AR,71953</t>
  </si>
  <si>
    <t>215 HOMEWOOD CIRCLE</t>
  </si>
  <si>
    <t>THE BLOSSOMS AT CUMBERLAND REHAB &amp; NURSING CENTER</t>
  </si>
  <si>
    <t>CUMBERLAND STREET OPERATING LLC</t>
  </si>
  <si>
    <t>1516  CUMBERLAND ST,LITTLE ROCK,AR,72202</t>
  </si>
  <si>
    <t>1516  CUMBERLAND ST</t>
  </si>
  <si>
    <t>PROMENADE HEALTH AND REHABILITATION</t>
  </si>
  <si>
    <t>SRN MANAGEMENT 2 LLC</t>
  </si>
  <si>
    <t>1101 S PROMENADE BOULEVARD,ROGERS,AR,72758</t>
  </si>
  <si>
    <t>1101 S PROMENADE BOULEVARD</t>
  </si>
  <si>
    <t>COVINGTON COURT HEALTH AND REHABILITATION CENTER</t>
  </si>
  <si>
    <t>4500 OLD GREENWOOD RD,FORT SMITH,AR,72903</t>
  </si>
  <si>
    <t>4500 OLD GREENWOOD RD</t>
  </si>
  <si>
    <t>CHAPEL RIDGE HEALTH AND REHAB</t>
  </si>
  <si>
    <t>CHAPEL RIDGE NURSING CENTER LLC</t>
  </si>
  <si>
    <t>4623 ROGERS AVE,FORT SMITH,AR,72903</t>
  </si>
  <si>
    <t>4623 ROGERS AVE</t>
  </si>
  <si>
    <t>DEWITT NURSING HOME</t>
  </si>
  <si>
    <t>DEWITT HOSPITAL &amp; NURSING HOME INC</t>
  </si>
  <si>
    <t>1605 SOUTH MADISON ST,DE WITT,AR,72042</t>
  </si>
  <si>
    <t>1605 SOUTH MADISON ST</t>
  </si>
  <si>
    <t>HERITAGE SQUARE HEALTHCARE CENTER</t>
  </si>
  <si>
    <t>BLYTHEVILLE</t>
  </si>
  <si>
    <t>CHC HERITAGE SQUARE NURSING CENTER, LLC</t>
  </si>
  <si>
    <t>710 NO RUDDLE ROAD,BLYTHEVILLE,AR,72316</t>
  </si>
  <si>
    <t>710 NO RUDDLE ROAD</t>
  </si>
  <si>
    <t>WINDCREST HEALTH AND REHAB INC</t>
  </si>
  <si>
    <t>WINDCREST HEALTH AND REHAB, INC.</t>
  </si>
  <si>
    <t>2455 LOWELL ROAD,SPRINGDALE,AR,72764</t>
  </si>
  <si>
    <t>2455 LOWELL ROAD</t>
  </si>
  <si>
    <t>MOUNTAIN MEADOWS HEALTH AND REHABILITATION</t>
  </si>
  <si>
    <t>BVNC, INC</t>
  </si>
  <si>
    <t>1680 BATESVILLE BOULEVARD,BATESVILLE,AR,72501</t>
  </si>
  <si>
    <t>1680 BATESVILLE BOULEVARD</t>
  </si>
  <si>
    <t>ALMA NURSING AND REHAB</t>
  </si>
  <si>
    <t>ALMA</t>
  </si>
  <si>
    <t>ALMA NURSING AND REHAB, LLC</t>
  </si>
  <si>
    <t>401 HEATHER LANE,ALMA,AR,72921</t>
  </si>
  <si>
    <t>401 HEATHER LANE</t>
  </si>
  <si>
    <t>WESTWOOD HEALTH AND REHAB, INC</t>
  </si>
  <si>
    <t>WESTWOOD HEALTH AND REHAB, INC.</t>
  </si>
  <si>
    <t>802 S WEST END STREET,SPRINGDALE,AR,72764</t>
  </si>
  <si>
    <t>802 S WEST END STREET</t>
  </si>
  <si>
    <t>THE BLOSSOMS AT WHITE HALL REHAB &amp; NURSING CENTER</t>
  </si>
  <si>
    <t>WHITE HALL</t>
  </si>
  <si>
    <t>DOLLARWAY ROAD OPERATING LLC</t>
  </si>
  <si>
    <t>9209 DOLLARWAY ROAD,WHITE HALL,AR,71602</t>
  </si>
  <si>
    <t>9209 DOLLARWAY ROAD</t>
  </si>
  <si>
    <t>BRADFORD HOUSE NURSING AND REHAB, LLC</t>
  </si>
  <si>
    <t>BENTONVILLE</t>
  </si>
  <si>
    <t>1202 S E 30TH STREET,BENTONVILLE,AR,72712</t>
  </si>
  <si>
    <t>1202 S E 30TH STREET</t>
  </si>
  <si>
    <t>ROBINSON NURSING AND REHABILITATION CENTER LLC</t>
  </si>
  <si>
    <t>519 DONOVAN BRILEY BLVD.,NORTH LITTLE ROCK,AR,72118</t>
  </si>
  <si>
    <t>519 DONOVAN BRILEY BLVD.</t>
  </si>
  <si>
    <t>SHERWOOD NURSING &amp; REHABILITATION CENTER, INC</t>
  </si>
  <si>
    <t>SHERWOOD</t>
  </si>
  <si>
    <t>SHERWOOD NURSING &amp; REHABILITATION CENTER INC</t>
  </si>
  <si>
    <t>245 INDIAN BAY DRIVE,SHERWOOD,AR,72120</t>
  </si>
  <si>
    <t>245 INDIAN BAY DRIVE</t>
  </si>
  <si>
    <t>THE GREEN HOUSE COTTAGES OF SOUTHERN HILLS</t>
  </si>
  <si>
    <t>RISON</t>
  </si>
  <si>
    <t>Cleveland</t>
  </si>
  <si>
    <t>RISON GH OPERATIONS LLC</t>
  </si>
  <si>
    <t>701 SOUTH MAIN STREET,RISON,AR,71665</t>
  </si>
  <si>
    <t>701 SOUTH MAIN STREET</t>
  </si>
  <si>
    <t>WOODLAND HILLS HEALTHCARE AND REHABILITATION</t>
  </si>
  <si>
    <t>LTC OF JACKSONVILLE, LLC</t>
  </si>
  <si>
    <t>1320 WEST BRADEN STREET,JACKSONVILLE,AR,72076</t>
  </si>
  <si>
    <t>1320 WEST BRADEN STREET</t>
  </si>
  <si>
    <t>THE VILLAGES OF GENERAL BAPTIST HEALTH CARE WEST</t>
  </si>
  <si>
    <t>6810 SOUTH HAZEL STREET,PINE BLUFF,AR,71603</t>
  </si>
  <si>
    <t>6810 SOUTH HAZEL STREET</t>
  </si>
  <si>
    <t>ST ELIZABETH'S PLACE</t>
  </si>
  <si>
    <t>JONESBORO CARE AND REHABILITATION CENTER, LLC</t>
  </si>
  <si>
    <t>3010 MIDDLEFIELD DRIVE,JONESBORO,AR,72401</t>
  </si>
  <si>
    <t>3010 MIDDLEFIELD DRIVE</t>
  </si>
  <si>
    <t>GREENBRIER NURSING AND REHABILITATION CENTER</t>
  </si>
  <si>
    <t>GREENBRIER</t>
  </si>
  <si>
    <t>GREENBRIER CARE CENTER, INC.</t>
  </si>
  <si>
    <t>#16 WILSON FARM ROAD,GREENBRIER,AR,72058</t>
  </si>
  <si>
    <t>#16 WILSON FARM ROAD</t>
  </si>
  <si>
    <t>WALDRON NURSING AND REHAB</t>
  </si>
  <si>
    <t>WALDRON</t>
  </si>
  <si>
    <t>Scott</t>
  </si>
  <si>
    <t>1369 WEST 6TH STREET,WALDRON,AR,72958</t>
  </si>
  <si>
    <t>1369 WEST 6TH STREET</t>
  </si>
  <si>
    <t>WOODBRIAR NURSING HOME</t>
  </si>
  <si>
    <t>HARRISBURG</t>
  </si>
  <si>
    <t>Poinsett</t>
  </si>
  <si>
    <t>T-LYNN INC.</t>
  </si>
  <si>
    <t>204 CATHERINE ST,HARRISBURG,AR,72432</t>
  </si>
  <si>
    <t>204 CATHERINE ST</t>
  </si>
  <si>
    <t>THE BLOSSOMS AT NORTH LITTLE ROCK  REHAB &amp; NURSING</t>
  </si>
  <si>
    <t>JOHN ASHLEY DRIVE OPERATING LLC</t>
  </si>
  <si>
    <t>2501 JOHN ASHLEY DRIVE,NORTH LITTLE ROCK,AR,72114</t>
  </si>
  <si>
    <t>2501 JOHN ASHLEY DRIVE</t>
  </si>
  <si>
    <t>OZARK NURSING HOME INC</t>
  </si>
  <si>
    <t>OZARK NURSING HOME, INC.</t>
  </si>
  <si>
    <t>600 NORTH 12TH ST,OZARK,AR,72949</t>
  </si>
  <si>
    <t>600 NORTH 12TH ST</t>
  </si>
  <si>
    <t>BRIARWOOD NURSING AND REHABILITATION CENTER,INC</t>
  </si>
  <si>
    <t>BRIARWOOD NURSING AND REHABILITATION CENTER INC</t>
  </si>
  <si>
    <t>516 SO RODNEY PARHAM RD,LITTLE ROCK,AR,72205</t>
  </si>
  <si>
    <t>516 SO RODNEY PARHAM RD</t>
  </si>
  <si>
    <t>ENCORE HEALTHCARE AND REHABILITATION OF WEST LITTL</t>
  </si>
  <si>
    <t>PLEASANT VALLEY NURSING LLC</t>
  </si>
  <si>
    <t>12111 HINSON RD,LITTLE ROCK,AR,72212</t>
  </si>
  <si>
    <t>12111 HINSON RD</t>
  </si>
  <si>
    <t>THREE RIVERS HEALTHCARE AND REHABILITATION</t>
  </si>
  <si>
    <t>MARKED TREE</t>
  </si>
  <si>
    <t>Family</t>
  </si>
  <si>
    <t>THREE RIVERS NURSING AND REHABILITATION LLC</t>
  </si>
  <si>
    <t>33904 HIGHWAY 63 E,MARKED TREE,AR,72365</t>
  </si>
  <si>
    <t>33904 HIGHWAY 63 E</t>
  </si>
  <si>
    <t>SPRING CREEK HEALTH &amp; REHAB</t>
  </si>
  <si>
    <t>SCNC, INC.</t>
  </si>
  <si>
    <t>804 N 2ND ST,CABOT,AR,72023</t>
  </si>
  <si>
    <t>804 N 2ND ST</t>
  </si>
  <si>
    <t>ENCORE HEALTHCARE AND REHABILITATION</t>
  </si>
  <si>
    <t>ENCORE HEALTHCARE LLC</t>
  </si>
  <si>
    <t>1820 WEST MOLINE STREET,MALVERN,AR,72104</t>
  </si>
  <si>
    <t>1820 WEST MOLINE STREET</t>
  </si>
  <si>
    <t>RECTOR NURSING AND REHAB</t>
  </si>
  <si>
    <t>RECTOR</t>
  </si>
  <si>
    <t>RTNC INC</t>
  </si>
  <si>
    <t>1023 HIGHWAY 119,RECTOR,AR,72461</t>
  </si>
  <si>
    <t>1023 HIGHWAY 119</t>
  </si>
  <si>
    <t>ST JOHNS PLACE OF ARKANSAS, LLC</t>
  </si>
  <si>
    <t>FORDYCE</t>
  </si>
  <si>
    <t>ST JOHN'S PLACE OF ARKANSAS, LLC</t>
  </si>
  <si>
    <t>1400 HWY 79/167 BYPASS,FORDYCE,AR,71742</t>
  </si>
  <si>
    <t>1400 HWY 79/167 BYPASS</t>
  </si>
  <si>
    <t>NORTH HILLS LIFE CARE AND REHAB</t>
  </si>
  <si>
    <t>NORTHWEST HEALTH AND REHAB, INC.</t>
  </si>
  <si>
    <t>27 E APPLEBY ROAD,FAYETTEVILLE,AR,72703</t>
  </si>
  <si>
    <t>27 E APPLEBY ROAD</t>
  </si>
  <si>
    <t>WHITE RIVER HEALTHCARE</t>
  </si>
  <si>
    <t>CALICO ROCK</t>
  </si>
  <si>
    <t>WHITE RIVER HEALTHCARE LLC</t>
  </si>
  <si>
    <t>1569 AR HIGHWAY 56,CALICO ROCK,AR,72519</t>
  </si>
  <si>
    <t>1569 AR HIGHWAY 56</t>
  </si>
  <si>
    <t>HIGHLANDS OF BELLA VISTA HEALTH &amp; REHAB, LLC</t>
  </si>
  <si>
    <t>670 ROGERS ROAD,BELLA VISTA,AR,72715</t>
  </si>
  <si>
    <t>670 ROGERS ROAD</t>
  </si>
  <si>
    <t>SOMERSET SENIOR LIVING AT GLENWOOD</t>
  </si>
  <si>
    <t>GLENWOOD</t>
  </si>
  <si>
    <t>COMMUNITY COMPASSION GLENWOOD</t>
  </si>
  <si>
    <t>615 MOUNTAIN VIEW ROAD,GLENWOOD,AR,71943</t>
  </si>
  <si>
    <t>615 MOUNTAIN VIEW ROAD</t>
  </si>
  <si>
    <t>LAKEWOOD THERAPY AND LIVING CENTER</t>
  </si>
  <si>
    <t>BAYSHORE, LLC</t>
  </si>
  <si>
    <t>260 LAKEPARK DRIVE,HOT SPRINGS,AR,71901</t>
  </si>
  <si>
    <t>260 LAKEPARK DRIVE</t>
  </si>
  <si>
    <t>THE MAPLES AT HAR-BER MEADOWS</t>
  </si>
  <si>
    <t>NWA NURSING CENTER, LLC</t>
  </si>
  <si>
    <t>6456 LYNCHS PRAIRIE COVE,SPRINGDALE,AR,72762</t>
  </si>
  <si>
    <t>6456 LYNCHS PRAIRIE COVE</t>
  </si>
  <si>
    <t>ALCOA PINES HEALTH AND REHABILITATION</t>
  </si>
  <si>
    <t>BNNC INC</t>
  </si>
  <si>
    <t>3300 ALCOA ROAD,BENTON,AR,72015</t>
  </si>
  <si>
    <t>3300 ALCOA ROAD</t>
  </si>
  <si>
    <t>PRAIRIE GROVE HEALTH AND REHABILITATION, LLC</t>
  </si>
  <si>
    <t>PRAIRIE GROVE</t>
  </si>
  <si>
    <t>621 SOUTH MOCK STREET,PRAIRIE GROVE,AR,72753</t>
  </si>
  <si>
    <t>621 SOUTH MOCK STREET</t>
  </si>
  <si>
    <t>LEGACY HEIGHTS NURSING AND REHAB, LLC</t>
  </si>
  <si>
    <t>900 WEST 12TH ST,RUSSELLVILLE,AR,72801</t>
  </si>
  <si>
    <t>900 WEST 12TH ST</t>
  </si>
  <si>
    <t>SUMMIT HEALTH &amp; REHAB CENTER</t>
  </si>
  <si>
    <t>TAYLOR</t>
  </si>
  <si>
    <t>SUMMIT HEALTH &amp; REHABILITATION, LLC</t>
  </si>
  <si>
    <t>506 NORTH LONG AVENUE,TAYLOR,AR,71861</t>
  </si>
  <si>
    <t>506 NORTH LONG AVENUE</t>
  </si>
  <si>
    <t>WILLOWBEND HEALTHCARE AND REHABILITATION</t>
  </si>
  <si>
    <t>830 CANAL ST,MARION,AR,72364</t>
  </si>
  <si>
    <t>830 CANAL ST</t>
  </si>
  <si>
    <t>METHODIST HEALTH AND REHAB</t>
  </si>
  <si>
    <t>METHODIST NURSING HOME OF FORT SMITH, INC.</t>
  </si>
  <si>
    <t>7425 EUPER LANE,FORT SMITH,AR,72903</t>
  </si>
  <si>
    <t>7425 EUPER LANE</t>
  </si>
  <si>
    <t>OZARK HEALTH NURSING AND REHAB  CENTER</t>
  </si>
  <si>
    <t>CLINTON</t>
  </si>
  <si>
    <t>OZARK HEALTH, INC</t>
  </si>
  <si>
    <t>2500 HIGHWAY 65 SOUTH,CLINTON,AR,72031</t>
  </si>
  <si>
    <t>2500 HIGHWAY 65 SOUTH</t>
  </si>
  <si>
    <t>MURFREESBORO REHAB AND NURSING, INC</t>
  </si>
  <si>
    <t>MURFREESBORO</t>
  </si>
  <si>
    <t>110 W 13TH STREET,MURFREESBORO,AR,71958</t>
  </si>
  <si>
    <t>110 W 13TH STREET</t>
  </si>
  <si>
    <t>TIMBERLANE HEALTH &amp; REHABILITATION</t>
  </si>
  <si>
    <t>TIMBERLANE CARE AND REHABILITATION CENTER, LLC</t>
  </si>
  <si>
    <t>2002 TIMBERWOOD ROAD,EL DORADO,AR,71730</t>
  </si>
  <si>
    <t>2002 TIMBERWOOD ROAD</t>
  </si>
  <si>
    <t>ARKANSAS VETERANS HOME AT FAYETTEVILLE</t>
  </si>
  <si>
    <t>STATE OF ARKANSAS</t>
  </si>
  <si>
    <t>1179 NORTH COLLEGE AVENUE,FAYETTEVILLE,AR,72703</t>
  </si>
  <si>
    <t>1179 NORTH COLLEGE AVENUE</t>
  </si>
  <si>
    <t>OAKDALE NURSING FACILITY</t>
  </si>
  <si>
    <t>JUDSONIA</t>
  </si>
  <si>
    <t>101 CYNTHIA STREET,JUDSONIA,AR,72081</t>
  </si>
  <si>
    <t>101 CYNTHIA STREET</t>
  </si>
  <si>
    <t>ASHTON PLACE HEALTH AND REHAB, LLC</t>
  </si>
  <si>
    <t>BARLING</t>
  </si>
  <si>
    <t>318 STROZIER LANE,BARLING,AR,72923</t>
  </si>
  <si>
    <t>318 STROZIER LANE</t>
  </si>
  <si>
    <t>ASHLEY REHABILITATION AND HEALTH CARE CENTER</t>
  </si>
  <si>
    <t>LTC OF ROGERS, LLC</t>
  </si>
  <si>
    <t>2600 N 22ND STREET,ROGERS,AR,72756</t>
  </si>
  <si>
    <t>2600 N 22ND STREET</t>
  </si>
  <si>
    <t>THE LAKES AT MAUMELLE HEALTH AND REHABILITATION</t>
  </si>
  <si>
    <t>MAUMELLE</t>
  </si>
  <si>
    <t>MMNC, INC.</t>
  </si>
  <si>
    <t>103 ALEXANDRIA DRIVE,MAUMELLE,AR,72113</t>
  </si>
  <si>
    <t>103 ALEXANDRIA DRIVE</t>
  </si>
  <si>
    <t>GREENE ACRES NURSING HOME</t>
  </si>
  <si>
    <t>GREENE ACRES NURSING HOME ASSOCIATION,INC.</t>
  </si>
  <si>
    <t>2402 COUNTRY CLUB ROAD,PARAGOULD,AR,72450</t>
  </si>
  <si>
    <t>2402 COUNTRY CLUB ROAD</t>
  </si>
  <si>
    <t>SHILOH NURSING AND REHAB, LLC</t>
  </si>
  <si>
    <t>1092 WEST STULTZ ROAD,SPRINGDALE,AR,72764</t>
  </si>
  <si>
    <t>1092 WEST STULTZ ROAD</t>
  </si>
  <si>
    <t>EDGEWOOD HEALTH AND REHAB</t>
  </si>
  <si>
    <t>CWNC OPS, INC.</t>
  </si>
  <si>
    <t>1393 E DON TYSON PARKWAY,SPRINGDALE,AR,72764</t>
  </si>
  <si>
    <t>1393 E DON TYSON PARKWAY</t>
  </si>
  <si>
    <t>CLA-CLIF NURSING AND REHAB CENTER, INC</t>
  </si>
  <si>
    <t>BRINKLEY</t>
  </si>
  <si>
    <t>CLA-CLIF NURSING AND REHAB CENTER, INC.</t>
  </si>
  <si>
    <t>1214 NORTH MAIN,BRINKLEY,AR,72021</t>
  </si>
  <si>
    <t>1214 NORTH MAIN</t>
  </si>
  <si>
    <t>THE SPRINGS OF PINNACLE MOUNTAIN</t>
  </si>
  <si>
    <t>VALLEY RANCH HEALTHCARE LLC</t>
  </si>
  <si>
    <t>6411 VALLEY RANCH DRIVE,LITTLE ROCK,AR,72223</t>
  </si>
  <si>
    <t>6411 VALLEY RANCH DRIVE</t>
  </si>
  <si>
    <t>THE SPRINGS OF BARROW</t>
  </si>
  <si>
    <t>BARROW HEALTHCARE LLC</t>
  </si>
  <si>
    <t>2600  BARROW ROAD,LITTLE ROCK,AR,72204</t>
  </si>
  <si>
    <t>2600  BARROW ROAD</t>
  </si>
  <si>
    <t>CORNING THERAPY AND LIVING CENTER</t>
  </si>
  <si>
    <t>CORNING</t>
  </si>
  <si>
    <t>CNNC, INC.</t>
  </si>
  <si>
    <t>831 NORTH MISSOURI,CORNING,AR,72422</t>
  </si>
  <si>
    <t>831 NORTH MISSOURI</t>
  </si>
  <si>
    <t>KATHERINE'S PLACE AT WEDINGTON</t>
  </si>
  <si>
    <t>WCNC, INC.</t>
  </si>
  <si>
    <t>4405 WEST PERSIMMON STREET,FAYETTEVILLE,AR,72704</t>
  </si>
  <si>
    <t>4405 WEST PERSIMMON STREET</t>
  </si>
  <si>
    <t>JAMESTOWN NURSING AND REHAB, LLC</t>
  </si>
  <si>
    <t>2001 HAMPTON PLACE,ROGERS,AR,72758</t>
  </si>
  <si>
    <t>2001 HAMPTON PLACE</t>
  </si>
  <si>
    <t>PRESBYTERIAN VILLAGE, INC</t>
  </si>
  <si>
    <t>PRESBYTERIAN VILLAGE INC.</t>
  </si>
  <si>
    <t>500 BROOKSIDE DRIVE,LITTLE ROCK,AR,72205</t>
  </si>
  <si>
    <t>500 BROOKSIDE DRIVE</t>
  </si>
  <si>
    <t>SOMERSET SENIOR LIVING AT STONEGATE</t>
  </si>
  <si>
    <t>COMMUNITY COMPASSION STONEGATE</t>
  </si>
  <si>
    <t>118 JERRY SELBY DRIVE,CROSSETT,AR,71635</t>
  </si>
  <si>
    <t>118 JERRY SELBY DRIVE</t>
  </si>
  <si>
    <t>TRINITY VILLAGE MEDICAL CENTER</t>
  </si>
  <si>
    <t>TRINITY VILLAGE, INC.</t>
  </si>
  <si>
    <t>6400 TRINITY DRIVE,PINE BLUFF,AR,71603</t>
  </si>
  <si>
    <t>6400 TRINITY DRIVE</t>
  </si>
  <si>
    <t>GOSNELL HEALTH AND REHAB</t>
  </si>
  <si>
    <t>GOSNELL</t>
  </si>
  <si>
    <t>CHC GOSNELL HEALTH AND REHAB LLC</t>
  </si>
  <si>
    <t>700 MOODY STREET,GOSNELL,AR,72315</t>
  </si>
  <si>
    <t>700 MOODY STREET</t>
  </si>
  <si>
    <t>HARRIS HEALTH AND REHAB</t>
  </si>
  <si>
    <t>OSCEOLA</t>
  </si>
  <si>
    <t>CHC HARRIS HEALTHCARE, LLC</t>
  </si>
  <si>
    <t>287 SOUTH COUNTRY CLUB ROAD,OSCEOLA,AR,72370</t>
  </si>
  <si>
    <t>287 SOUTH COUNTRY CLUB ROAD</t>
  </si>
  <si>
    <t>HILLCREST HOME</t>
  </si>
  <si>
    <t>MISSION INTERESTS COMMITTEE OF THE AMISH MENNONITE CHURCHES OF THE UNI</t>
  </si>
  <si>
    <t>1111 MAPLEWOOD RD,HARRISON,AR,72601</t>
  </si>
  <si>
    <t>1111 MAPLEWOOD RD</t>
  </si>
  <si>
    <t>CAVALIER HEALTHCARE OF ENGLAND</t>
  </si>
  <si>
    <t>ENGLAND</t>
  </si>
  <si>
    <t>CAVALIER HEALTHCARE OF ENGLAND, LLC</t>
  </si>
  <si>
    <t>400 STUTTGART HIGHWAY,ENGLAND,AR,72046</t>
  </si>
  <si>
    <t>400 STUTTGART HIGHWAY</t>
  </si>
  <si>
    <t>RANDOLPH COUNTY NURSING HOME</t>
  </si>
  <si>
    <t>500 CAMP ROAD,POCAHONTAS,AR,72455</t>
  </si>
  <si>
    <t>500 CAMP ROAD</t>
  </si>
  <si>
    <t>LAKE HAMILTON HEALTH AND REHAB</t>
  </si>
  <si>
    <t>COUNTRY CLUB GARDENS, LLC</t>
  </si>
  <si>
    <t>120 PITTMAN ROAD,HOT SPRINGS,AR,71913</t>
  </si>
  <si>
    <t>120 PITTMAN ROAD</t>
  </si>
  <si>
    <t>THE BLOSSOMS AT WEST DIXON REHAB &amp; NURSING CENTER</t>
  </si>
  <si>
    <t>WEST DIXON ROAD OPERATING LLC</t>
  </si>
  <si>
    <t>2821 W DIXON RD,LITTLE ROCK,AR,72206</t>
  </si>
  <si>
    <t>2821 W DIXON RD</t>
  </si>
  <si>
    <t>GREENHURST NURSING CENTER</t>
  </si>
  <si>
    <t>CHARLESTON</t>
  </si>
  <si>
    <t>GREENHURST, INC.</t>
  </si>
  <si>
    <t>226 SKYLER DRIVE,CHARLESTON,AR,72933</t>
  </si>
  <si>
    <t>226 SKYLER DRIVE</t>
  </si>
  <si>
    <t>CRESTPARK MARIANNA, L L C</t>
  </si>
  <si>
    <t>MARIANNA</t>
  </si>
  <si>
    <t>CRESTPARK MARIANNA LLC</t>
  </si>
  <si>
    <t>700 WEST CHESTNUT,MARIANNA,AR,72360</t>
  </si>
  <si>
    <t>700 WEST CHESTNUT</t>
  </si>
  <si>
    <t>THE BLOSSOMS AT MIDTOWN REHAB &amp; NURSING CENTER</t>
  </si>
  <si>
    <t>WEST MARKHAM STREET OPERATING LLC</t>
  </si>
  <si>
    <t>5720 WEST MARKHAM STREET,LITTLE ROCK,AR,72205</t>
  </si>
  <si>
    <t>5720 WEST MARKHAM STREET</t>
  </si>
  <si>
    <t>COMMUNITY COMPASSION CENTER OF YELLVILLE</t>
  </si>
  <si>
    <t>YELLVILLE</t>
  </si>
  <si>
    <t>COMMUNITY COMPASSION YELLVILLE</t>
  </si>
  <si>
    <t>620 NORTH PANTHER AVENUE,YELLVILLE,AR,72687</t>
  </si>
  <si>
    <t>620 NORTH PANTHER AVENUE</t>
  </si>
  <si>
    <t>LAWRENCE HALL HEALTH &amp; REHABILITATION</t>
  </si>
  <si>
    <t>1051 WEST FREE STREET,WALNUT RIDGE,AR,72476</t>
  </si>
  <si>
    <t>1051 WEST FREE STREET</t>
  </si>
  <si>
    <t>GREYSTONE NURSING AND REHAB, LLC</t>
  </si>
  <si>
    <t>121 SPRING VALLEY ROAD,CABOT,AR,72023</t>
  </si>
  <si>
    <t>121 SPRING VALLEY ROAD</t>
  </si>
  <si>
    <t>MITCHELL'S NURSING HOME, INC</t>
  </si>
  <si>
    <t>DANVILLE</t>
  </si>
  <si>
    <t>MITCHELLS NURSING HOME INC</t>
  </si>
  <si>
    <t>501 W 10TH,DANVILLE,AR,72833</t>
  </si>
  <si>
    <t>501 W 10TH</t>
  </si>
  <si>
    <t>HICKORY HEIGHTS HEALTH AND REHAB, LLC</t>
  </si>
  <si>
    <t>HICKORY HEIGHTS HEALTH AND REHAB LLC</t>
  </si>
  <si>
    <t>#3 CHENAL HEIGHTS DRIVE,LITTLE ROCK,AR,72223</t>
  </si>
  <si>
    <t>#3 CHENAL HEIGHTS DRIVE</t>
  </si>
  <si>
    <t>PINK BUD HOME FOR THE GOLDEN YEARS</t>
  </si>
  <si>
    <t>GREENWOOD</t>
  </si>
  <si>
    <t>ERRS, INC.</t>
  </si>
  <si>
    <t>400 SO COKER,GREENWOOD,AR,72936</t>
  </si>
  <si>
    <t>400 SO COKER</t>
  </si>
  <si>
    <t>EVERGREEN LIVING CENTER AT STAGECOACH</t>
  </si>
  <si>
    <t>SALCO NC INC</t>
  </si>
  <si>
    <t>6907 HIGHWAY 5 NORTH,BRYANT,AR,72022</t>
  </si>
  <si>
    <t>6907 HIGHWAY 5 NORTH</t>
  </si>
  <si>
    <t>COTTAGE LANE HEALTH AND REHAB</t>
  </si>
  <si>
    <t>800 BROOKSIDE DRIVE,LITTLE ROCK,AR,72205</t>
  </si>
  <si>
    <t>800 BROOKSIDE DRIVE</t>
  </si>
  <si>
    <t>HAPPY VALLEY NURSING &amp; REHABILITATION</t>
  </si>
  <si>
    <t>HAPPY VALLEY LLC</t>
  </si>
  <si>
    <t>955 DIVISION STREET,MALVERN,AR,72104</t>
  </si>
  <si>
    <t>955 DIVISION STREET</t>
  </si>
  <si>
    <t>COLONEL GLENN HEALTH AND REHAB, LLC</t>
  </si>
  <si>
    <t>COLONEL GLENN HEALTH AND REHAB LLC</t>
  </si>
  <si>
    <t>13700 DAVID O DODD ROAD,LITTLE ROCK,AR,72210</t>
  </si>
  <si>
    <t>13700 DAVID O DODD ROAD</t>
  </si>
  <si>
    <t>ARKANSAS STATE VETERANS HOME AT NORTH LITTLE ROCK</t>
  </si>
  <si>
    <t>2401 JOHN ASHLEY DRIVE,NORTH LITTLE ROCK,AR,72114</t>
  </si>
  <si>
    <t>2401 JOHN ASHLEY DRIVE</t>
  </si>
  <si>
    <t>BELVEDERE NURSING AND REHABILITATION CENTER, LLC</t>
  </si>
  <si>
    <t>2600 PARK AVE,HOT SPRINGS,AR,71901</t>
  </si>
  <si>
    <t>2600 PARK AVE</t>
  </si>
  <si>
    <t>AMBERWOOD HEALTH AND REHABILITATION</t>
  </si>
  <si>
    <t>SALCO NC 2 INC</t>
  </si>
  <si>
    <t>6420 ALCOA ROAD,BENTON,AR,72015</t>
  </si>
  <si>
    <t>6420 ALCOA ROAD</t>
  </si>
  <si>
    <t>APPLE CREEK HEALTH AND REHAB, LLC</t>
  </si>
  <si>
    <t>CENTERTON</t>
  </si>
  <si>
    <t>1570 W CENTERTON BLVD,CENTERTON,AR,72719</t>
  </si>
  <si>
    <t>1570 W CENTERTON BLVD</t>
  </si>
  <si>
    <t>THE GREEN HOUSE COTTAGES OF POPLAR GROVE</t>
  </si>
  <si>
    <t>POPLAR GROVE OPERATIONS, LLC</t>
  </si>
  <si>
    <t>7801 KANIS RD,LITTLE ROCK,AR,72204</t>
  </si>
  <si>
    <t>7801 KANIS RD</t>
  </si>
  <si>
    <t>SUPERIOR HEALTH &amp; REHAB, LLC</t>
  </si>
  <si>
    <t>SUPERIOR HEALTH &amp; REHAB LLC</t>
  </si>
  <si>
    <t>625 TOMMY LEWIS DR,CONWAY,AR,72033</t>
  </si>
  <si>
    <t>625 TOMMY LEWIS DR</t>
  </si>
  <si>
    <t>EAST POINT HEALTH AND REHAB</t>
  </si>
  <si>
    <t>505 E VICTORY ST,STAR CITY,AR,71667</t>
  </si>
  <si>
    <t>505 E VICTORY ST</t>
  </si>
  <si>
    <t>SOUTHERN PINES HEALTH AND REHAB</t>
  </si>
  <si>
    <t>700 MANOR RD,PRESCOTT,AR,71857</t>
  </si>
  <si>
    <t>700 MANOR RD</t>
  </si>
  <si>
    <t>HIRAM SHADDOX HEALTH AND REHAB</t>
  </si>
  <si>
    <t>MHPNC INC</t>
  </si>
  <si>
    <t>1100 PINETREE LANE,MOUNTAIN HOME,AR,72653</t>
  </si>
  <si>
    <t>1100 PINETREE LANE</t>
  </si>
  <si>
    <t>04A158</t>
  </si>
  <si>
    <t>CRAIGHEAD NURSING CENTER</t>
  </si>
  <si>
    <t>5101 HARRISBURG RD,JONESBORO,AR,72404</t>
  </si>
  <si>
    <t>5101 HARRISBURG RD</t>
  </si>
  <si>
    <t>04A293</t>
  </si>
  <si>
    <t>ARKANSAS HEALTH CENTER</t>
  </si>
  <si>
    <t>6701 HWY 67,BENTON,AR,72015</t>
  </si>
  <si>
    <t>6701 HWY 67</t>
  </si>
  <si>
    <t>NEWTON COUNTY NURSING HOME</t>
  </si>
  <si>
    <t>Newton</t>
  </si>
  <si>
    <t>610 EAST COURT STREET,JASPER,AR,72641</t>
  </si>
  <si>
    <t>610 EAST COURT STREET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</si>
</sst>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6"/>
      <color theme="1"/>
      <name val="Calibri"/>
      <family val="2"/>
      <scheme val="minor"/>
    </font>
    <font>
      <sz val="11"/>
      <color rgb="FF9C65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49998474074526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0" fillId="4" borderId="0" applyNumberFormat="0" applyBorder="0" applyAlignment="0" applyProtection="0"/>
    <xf numFmtId="0" fontId="2" fillId="0" borderId="0" applyNumberFormat="0" applyFill="0" applyBorder="0" applyAlignment="0" applyProtection="0"/>
  </cellStyleXfs>
  <cellXfs count="30">
    <xf numFmtId="0" fontId="0" fillId="0" borderId="0" xfId="0"/>
    <xf numFmtId="14" fontId="0" fillId="0" borderId="0" xfId="0" applyNumberFormat="1"/>
    <xf numFmtId="0" fontId="0" fillId="0" borderId="0" xfId="0" applyAlignment="1">
      <alignment wrapText="1"/>
    </xf>
    <xf numFmtId="164" fontId="0" fillId="0" borderId="0" xfId="42" applyNumberFormat="1" applyFont="1" applyAlignment="1">
      <alignment wrapText="1"/>
    </xf>
    <xf numFmtId="164" fontId="0" fillId="0" borderId="0" xfId="42" applyNumberFormat="1" applyFont="1"/>
    <xf numFmtId="0" fontId="16" fillId="0" borderId="0" xfId="0" applyFont="1"/>
    <xf numFmtId="3" fontId="0" fillId="0" borderId="0" xfId="0" applyNumberFormat="1"/>
    <xf numFmtId="165" fontId="0" fillId="0" borderId="0" xfId="0" applyNumberFormat="1"/>
    <xf numFmtId="2" fontId="0" fillId="0" borderId="0" xfId="0" applyNumberFormat="1"/>
    <xf numFmtId="0" fontId="18" fillId="33" borderId="10" xfId="0" applyFont="1" applyFill="1" applyBorder="1" applyAlignment="1">
      <alignment horizontal="left"/>
    </xf>
    <xf numFmtId="0" fontId="0" fillId="33" borderId="10" xfId="0" applyFill="1" applyBorder="1"/>
    <xf numFmtId="3" fontId="0" fillId="0" borderId="0" xfId="0" applyNumberFormat="1" applyAlignment="1">
      <alignment wrapText="1"/>
    </xf>
    <xf numFmtId="0" fontId="0" fillId="0" borderId="13" xfId="0" applyBorder="1" applyAlignment="1">
      <alignment horizontal="right"/>
    </xf>
    <xf numFmtId="0" fontId="0" fillId="0" borderId="14" xfId="0" applyBorder="1"/>
    <xf numFmtId="0" fontId="0" fillId="0" borderId="15" xfId="0" applyBorder="1" applyAlignment="1">
      <alignment horizontal="right"/>
    </xf>
    <xf numFmtId="0" fontId="0" fillId="0" borderId="16" xfId="0" applyBorder="1" applyAlignment="1">
      <alignment horizontal="right"/>
    </xf>
    <xf numFmtId="0" fontId="0" fillId="0" borderId="17" xfId="0" applyBorder="1"/>
    <xf numFmtId="49" fontId="0" fillId="0" borderId="0" xfId="0" applyNumberFormat="1"/>
    <xf numFmtId="0" fontId="0" fillId="0" borderId="0" xfId="0" applyAlignment="1">
      <alignment textRotation="90"/>
    </xf>
    <xf numFmtId="0" fontId="19" fillId="34" borderId="0" xfId="0" applyFont="1" applyFill="1" applyAlignment="1">
      <alignment horizontal="center" vertical="center" textRotation="90" wrapText="1"/>
    </xf>
    <xf numFmtId="0" fontId="16" fillId="0" borderId="0" xfId="0" applyFont="1" applyAlignment="1">
      <alignment wrapText="1"/>
    </xf>
    <xf numFmtId="0" fontId="0" fillId="0" borderId="18" xfId="0" applyBorder="1"/>
    <xf numFmtId="2" fontId="0" fillId="0" borderId="0" xfId="0" applyNumberFormat="1" applyAlignment="1">
      <alignment wrapText="1"/>
    </xf>
    <xf numFmtId="0" fontId="0" fillId="0" borderId="0" xfId="42" applyNumberFormat="1" applyFont="1"/>
    <xf numFmtId="11" fontId="0" fillId="0" borderId="0" xfId="0" applyNumberFormat="1"/>
    <xf numFmtId="2" fontId="0" fillId="0" borderId="0" xfId="0" applyNumberFormat="1" applyAlignment="1">
      <alignment textRotation="90"/>
    </xf>
    <xf numFmtId="14" fontId="0" fillId="0" borderId="0" xfId="0" applyNumberFormat="1" applyAlignment="1">
      <alignment textRotation="90"/>
    </xf>
    <xf numFmtId="14" fontId="0" fillId="0" borderId="0" xfId="42" applyNumberFormat="1" applyFont="1"/>
    <xf numFmtId="0" fontId="16" fillId="33" borderId="11" xfId="0" applyFont="1" applyFill="1" applyBorder="1"/>
    <xf numFmtId="0" fontId="16" fillId="33" borderId="12" xfId="0" applyFont="1" applyFill="1" applyBorder="1"/>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EFF861A-899A-4CEA-B985-A93DB3819EC8}"/>
    <cellStyle name="60% - Accent2" xfId="25" builtinId="36" customBuiltin="1"/>
    <cellStyle name="60% - Accent2 2" xfId="44" xr:uid="{0B5FEF40-E5AC-4D71-80F9-08169D08AD15}"/>
    <cellStyle name="60% - Accent3" xfId="29" builtinId="40" customBuiltin="1"/>
    <cellStyle name="60% - Accent3 2" xfId="45" xr:uid="{91BED56A-52D7-4F42-B034-831F3A05CBA6}"/>
    <cellStyle name="60% - Accent4" xfId="33" builtinId="44" customBuiltin="1"/>
    <cellStyle name="60% - Accent4 2" xfId="46" xr:uid="{F4A418E2-2F87-49FE-B291-9984AE7A2A3B}"/>
    <cellStyle name="60% - Accent5" xfId="37" builtinId="48" customBuiltin="1"/>
    <cellStyle name="60% - Accent5 2" xfId="47" xr:uid="{3FDE2994-771A-4FCA-9298-67937A5860D9}"/>
    <cellStyle name="60% - Accent6" xfId="41" builtinId="52" customBuiltin="1"/>
    <cellStyle name="60% - Accent6 2" xfId="48" xr:uid="{13FDC15B-4BB5-4BDC-B2C1-BFF2956B6003}"/>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9" xr:uid="{26505F6F-769F-46DF-BECC-2D9C8CB91EE5}"/>
    <cellStyle name="Normal" xfId="0" builtinId="0"/>
    <cellStyle name="Note" xfId="15" builtinId="10" customBuiltin="1"/>
    <cellStyle name="Output" xfId="10" builtinId="21" customBuiltin="1"/>
    <cellStyle name="Title" xfId="1" builtinId="15" customBuiltin="1"/>
    <cellStyle name="Title 2" xfId="50" xr:uid="{67CAEDF8-1A24-4287-B424-367F267787D8}"/>
    <cellStyle name="Total" xfId="17" builtinId="25" customBuiltin="1"/>
    <cellStyle name="Warning Text" xfId="14" builtinId="11" customBuiltin="1"/>
  </cellStyles>
  <dxfs count="62">
    <dxf>
      <numFmt numFmtId="3" formatCode="#,##0"/>
    </dxf>
    <dxf>
      <numFmt numFmtId="3" formatCode="#,##0"/>
    </dxf>
    <dxf>
      <numFmt numFmtId="3" formatCode="#,##0"/>
    </dxf>
    <dxf>
      <numFmt numFmtId="2" formatCode="0.00"/>
      <fill>
        <patternFill patternType="none">
          <fgColor indexed="64"/>
          <bgColor indexed="65"/>
        </patternFill>
      </fill>
    </dxf>
    <dxf>
      <numFmt numFmtId="165" formatCode="0.0%"/>
      <fill>
        <patternFill patternType="none">
          <fgColor indexed="64"/>
          <bgColor indexed="65"/>
        </patternFill>
      </fill>
    </dxf>
    <dxf>
      <numFmt numFmtId="165" formatCode="0.0%"/>
      <fill>
        <patternFill patternType="none">
          <fgColor indexed="64"/>
          <bgColor indexed="65"/>
        </patternFill>
      </fill>
    </dxf>
    <dxf>
      <numFmt numFmtId="165" formatCode="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rgb="FF000000"/>
          <bgColor rgb="FFFFFFFF"/>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65" formatCode="0.0%"/>
      <fill>
        <patternFill patternType="none">
          <fgColor indexed="64"/>
          <bgColor indexed="65"/>
        </patternFill>
      </fill>
    </dxf>
    <dxf>
      <numFmt numFmtId="165" formatCode="0.0%"/>
      <fill>
        <patternFill patternType="none">
          <fgColor indexed="64"/>
          <bgColor indexed="65"/>
        </patternFill>
      </fill>
    </dxf>
    <dxf>
      <numFmt numFmtId="165" formatCode="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9" formatCode="m/d/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9" formatCode="m/d/yyyy"/>
    </dxf>
    <dxf>
      <numFmt numFmtId="19" formatCode="m/d/yyyy"/>
    </dxf>
    <dxf>
      <numFmt numFmtId="19" formatCode="m/d/yyyy"/>
    </dxf>
    <dxf>
      <numFmt numFmtId="2" formatCode="0.00"/>
    </dxf>
    <dxf>
      <numFmt numFmtId="19" formatCode="m/d/yyyy"/>
    </dxf>
    <dxf>
      <alignment horizontal="general" vertical="bottom" textRotation="90" indent="0" justifyLastLine="0" shrinkToFit="0" readingOrder="0"/>
    </dxf>
    <dxf>
      <numFmt numFmtId="164" formatCode="&quot;$&quot;#,##0"/>
    </dxf>
    <dxf>
      <alignment horizontal="general" vertical="bottom" textRotation="90" indent="0" justifyLastLine="0" shrinkToFit="0" readingOrder="0"/>
    </dxf>
    <dxf>
      <numFmt numFmtId="2" formatCode="0.00"/>
    </dxf>
    <dxf>
      <numFmt numFmtId="2" formatCode="0.00"/>
    </dxf>
    <dxf>
      <numFmt numFmtId="2" formatCode="0.00"/>
    </dxf>
    <dxf>
      <numFmt numFmtId="2" formatCode="0.00"/>
    </dxf>
    <dxf>
      <alignment horizontal="general" vertical="bottom" textRotation="90" indent="0" justifyLastLine="0" shrinkToFit="0" readingOrder="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90" indent="0" justifyLastLine="0" shrinkToFit="0" readingOrder="0"/>
    </dxf>
    <dxf>
      <numFmt numFmtId="30" formatCode="@"/>
    </dxf>
    <dxf>
      <numFmt numFmtId="0" formatCode="General"/>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3</xdr:col>
      <xdr:colOff>2027758</xdr:colOff>
      <xdr:row>0</xdr:row>
      <xdr:rowOff>102053</xdr:rowOff>
    </xdr:from>
    <xdr:to>
      <xdr:col>3</xdr:col>
      <xdr:colOff>3867443</xdr:colOff>
      <xdr:row>0</xdr:row>
      <xdr:rowOff>1304738</xdr:rowOff>
    </xdr:to>
    <mc:AlternateContent xmlns:mc="http://schemas.openxmlformats.org/markup-compatibility/2006" xmlns:sle15="http://schemas.microsoft.com/office/drawing/2012/slicer">
      <mc:Choice Requires="sle15">
        <xdr:graphicFrame macro="">
          <xdr:nvGraphicFramePr>
            <xdr:cNvPr id="3" name="Ownership Type 1">
              <a:extLst>
                <a:ext uri="{FF2B5EF4-FFF2-40B4-BE49-F238E27FC236}">
                  <a16:creationId xmlns:a16="http://schemas.microsoft.com/office/drawing/2014/main" id="{6FE26B70-BF98-47C7-9FDC-94723060D882}"/>
                </a:ext>
              </a:extLst>
            </xdr:cNvPr>
            <xdr:cNvGraphicFramePr/>
          </xdr:nvGraphicFramePr>
          <xdr:xfrm>
            <a:off x="0" y="0"/>
            <a:ext cx="0" cy="0"/>
          </xdr:xfrm>
          <a:graphic>
            <a:graphicData uri="http://schemas.microsoft.com/office/drawing/2010/slicer">
              <sle:slicer xmlns:sle="http://schemas.microsoft.com/office/drawing/2010/slicer" name="Ownership Type 1"/>
            </a:graphicData>
          </a:graphic>
        </xdr:graphicFrame>
      </mc:Choice>
      <mc:Fallback xmlns="">
        <xdr:sp macro="" textlink="">
          <xdr:nvSpPr>
            <xdr:cNvPr id="0" name=""/>
            <xdr:cNvSpPr>
              <a:spLocks noTextEdit="1"/>
            </xdr:cNvSpPr>
          </xdr:nvSpPr>
          <xdr:spPr>
            <a:xfrm>
              <a:off x="3487698" y="105228"/>
              <a:ext cx="1836510" cy="120268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4</xdr:col>
      <xdr:colOff>313764</xdr:colOff>
      <xdr:row>0</xdr:row>
      <xdr:rowOff>134471</xdr:rowOff>
    </xdr:from>
    <xdr:to>
      <xdr:col>10</xdr:col>
      <xdr:colOff>280147</xdr:colOff>
      <xdr:row>0</xdr:row>
      <xdr:rowOff>762001</xdr:rowOff>
    </xdr:to>
    <xdr:sp macro="" textlink="">
      <xdr:nvSpPr>
        <xdr:cNvPr id="4" name="TextBox 3">
          <a:extLst>
            <a:ext uri="{FF2B5EF4-FFF2-40B4-BE49-F238E27FC236}">
              <a16:creationId xmlns:a16="http://schemas.microsoft.com/office/drawing/2014/main" id="{35D456BC-42B6-4057-8E72-C508A6FE3765}"/>
            </a:ext>
          </a:extLst>
        </xdr:cNvPr>
        <xdr:cNvSpPr txBox="1"/>
      </xdr:nvSpPr>
      <xdr:spPr>
        <a:xfrm>
          <a:off x="6393889" y="134471"/>
          <a:ext cx="5675033" cy="627530"/>
        </a:xfrm>
        <a:prstGeom prst="rect">
          <a:avLst/>
        </a:prstGeom>
        <a:solidFill>
          <a:schemeClr val="accent2">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See "Notes" tab below for more info on ratings, staffing, data categories, and footnotes.</a:t>
          </a:r>
          <a:endParaRPr lang="en-US" sz="1600" baseline="0"/>
        </a:p>
      </xdr:txBody>
    </xdr:sp>
    <xdr:clientData/>
  </xdr:twoCellAnchor>
  <xdr:twoCellAnchor editAs="absolute">
    <xdr:from>
      <xdr:col>3</xdr:col>
      <xdr:colOff>45199</xdr:colOff>
      <xdr:row>0</xdr:row>
      <xdr:rowOff>104215</xdr:rowOff>
    </xdr:from>
    <xdr:to>
      <xdr:col>3</xdr:col>
      <xdr:colOff>1714689</xdr:colOff>
      <xdr:row>0</xdr:row>
      <xdr:rowOff>1570504</xdr:rowOff>
    </xdr:to>
    <mc:AlternateContent xmlns:mc="http://schemas.openxmlformats.org/markup-compatibility/2006" xmlns:sle15="http://schemas.microsoft.com/office/drawing/2012/slicer">
      <mc:Choice Requires="sle15">
        <xdr:graphicFrame macro="">
          <xdr:nvGraphicFramePr>
            <xdr:cNvPr id="5" name="County 1">
              <a:extLst>
                <a:ext uri="{FF2B5EF4-FFF2-40B4-BE49-F238E27FC236}">
                  <a16:creationId xmlns:a16="http://schemas.microsoft.com/office/drawing/2014/main" id="{205C92ED-A63C-E14C-D8BF-2FA703FF9E15}"/>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1505139" y="107390"/>
              <a:ext cx="1666315" cy="146628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15</xdr:col>
      <xdr:colOff>587375</xdr:colOff>
      <xdr:row>1</xdr:row>
      <xdr:rowOff>0</xdr:rowOff>
    </xdr:from>
    <xdr:to>
      <xdr:col>32</xdr:col>
      <xdr:colOff>447675</xdr:colOff>
      <xdr:row>22</xdr:row>
      <xdr:rowOff>152400</xdr:rowOff>
    </xdr:to>
    <xdr:sp macro="" textlink="">
      <xdr:nvSpPr>
        <xdr:cNvPr id="3" name="TextBox 2">
          <a:extLst>
            <a:ext uri="{FF2B5EF4-FFF2-40B4-BE49-F238E27FC236}">
              <a16:creationId xmlns:a16="http://schemas.microsoft.com/office/drawing/2014/main" id="{ACF24ACC-A5D2-4C99-9586-02D7DD76DF44}"/>
            </a:ext>
          </a:extLst>
        </xdr:cNvPr>
        <xdr:cNvSpPr txBox="1"/>
      </xdr:nvSpPr>
      <xdr:spPr>
        <a:xfrm>
          <a:off x="11179175" y="923925"/>
          <a:ext cx="10223500" cy="39624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October 27, 2022</a:t>
          </a:r>
          <a:r>
            <a:rPr lang="en-US" sz="1100" b="0" i="0" u="none" strike="noStrike">
              <a:solidFill>
                <a:schemeClr val="dk1"/>
              </a:solidFill>
              <a:effectLst/>
              <a:latin typeface="+mn-lt"/>
              <a:ea typeface="+mn-ea"/>
              <a:cs typeface="+mn-cs"/>
            </a:rPr>
            <a:t>, from https://data.cms.gov/provider-data/dataset/4pq5-n9py.</a:t>
          </a:r>
          <a:r>
            <a:rPr lang="en-US"/>
            <a:t> Data released </a:t>
          </a:r>
          <a:r>
            <a:rPr lang="en-US" baseline="0"/>
            <a:t>Oct. 26, 2022, and updated Oct.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533400</xdr:colOff>
      <xdr:row>15</xdr:row>
      <xdr:rowOff>177800</xdr:rowOff>
    </xdr:from>
    <xdr:to>
      <xdr:col>13</xdr:col>
      <xdr:colOff>3806825</xdr:colOff>
      <xdr:row>37</xdr:row>
      <xdr:rowOff>161925</xdr:rowOff>
    </xdr:to>
    <xdr:sp macro="" textlink="">
      <xdr:nvSpPr>
        <xdr:cNvPr id="3" name="TextBox 2">
          <a:extLst>
            <a:ext uri="{FF2B5EF4-FFF2-40B4-BE49-F238E27FC236}">
              <a16:creationId xmlns:a16="http://schemas.microsoft.com/office/drawing/2014/main" id="{0073C6C8-64F0-49F8-9A97-EAC54D68621A}"/>
            </a:ext>
          </a:extLst>
        </xdr:cNvPr>
        <xdr:cNvSpPr txBox="1"/>
      </xdr:nvSpPr>
      <xdr:spPr>
        <a:xfrm>
          <a:off x="533400" y="3635375"/>
          <a:ext cx="10217150" cy="39655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October 27, 2022</a:t>
          </a:r>
          <a:r>
            <a:rPr lang="en-US" sz="1100" b="0" i="0" u="none" strike="noStrike">
              <a:solidFill>
                <a:schemeClr val="dk1"/>
              </a:solidFill>
              <a:effectLst/>
              <a:latin typeface="+mn-lt"/>
              <a:ea typeface="+mn-ea"/>
              <a:cs typeface="+mn-cs"/>
            </a:rPr>
            <a:t>, from https://data.cms.gov/provider-data/dataset/4pq5-n9py.</a:t>
          </a:r>
          <a:r>
            <a:rPr lang="en-US"/>
            <a:t> Data released </a:t>
          </a:r>
          <a:r>
            <a:rPr lang="en-US" baseline="0"/>
            <a:t>Oct. 26, 2022, and updated Oct.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330200</xdr:colOff>
      <xdr:row>1</xdr:row>
      <xdr:rowOff>120650</xdr:rowOff>
    </xdr:from>
    <xdr:to>
      <xdr:col>6</xdr:col>
      <xdr:colOff>171450</xdr:colOff>
      <xdr:row>34</xdr:row>
      <xdr:rowOff>19050</xdr:rowOff>
    </xdr:to>
    <xdr:sp macro="" textlink="">
      <xdr:nvSpPr>
        <xdr:cNvPr id="2" name="TextBox 1">
          <a:extLst>
            <a:ext uri="{FF2B5EF4-FFF2-40B4-BE49-F238E27FC236}">
              <a16:creationId xmlns:a16="http://schemas.microsoft.com/office/drawing/2014/main" id="{7B3E260B-E6D0-48E6-AAFE-F74C4989F770}"/>
            </a:ext>
          </a:extLst>
        </xdr:cNvPr>
        <xdr:cNvSpPr txBox="1"/>
      </xdr:nvSpPr>
      <xdr:spPr>
        <a:xfrm>
          <a:off x="333375" y="314325"/>
          <a:ext cx="5715000" cy="58864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October 27, 2022</a:t>
          </a:r>
          <a:r>
            <a:rPr lang="en-US" sz="1100" b="0" i="0" u="none" strike="noStrike">
              <a:solidFill>
                <a:schemeClr val="dk1"/>
              </a:solidFill>
              <a:effectLst/>
              <a:latin typeface="+mn-lt"/>
              <a:ea typeface="+mn-ea"/>
              <a:cs typeface="+mn-cs"/>
            </a:rPr>
            <a:t>, from https://data.cms.gov/provider-data/dataset/4pq5-n9py.</a:t>
          </a:r>
          <a:r>
            <a:rPr lang="en-US"/>
            <a:t> Data released </a:t>
          </a:r>
          <a:r>
            <a:rPr lang="en-US" baseline="0"/>
            <a:t>Oct. 26, 2022, and updated Oct.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wnership_Type1" xr10:uid="{59A7F5B4-8BD7-4465-9EC6-F26803E06B3C}" sourceName="Ownership Type">
  <extLst>
    <x:ext xmlns:x15="http://schemas.microsoft.com/office/spreadsheetml/2010/11/main" uri="{2F2917AC-EB37-4324-AD4E-5DD8C200BD13}">
      <x15:tableSlicerCache tableId="2" column="10"/>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11AAE5C3-B0A4-4C33-95DF-C2141BB97369}" sourceName="County">
  <extLst>
    <x:ext xmlns:x15="http://schemas.microsoft.com/office/spreadsheetml/2010/11/main" uri="{2F2917AC-EB37-4324-AD4E-5DD8C200BD13}">
      <x15:tableSlicerCache tableId="2" column="9"/>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wnership Type 1" xr10:uid="{AACD9367-452C-45E3-9100-28A4F838966C}" cache="Slicer_Ownership_Type1" caption="Ownership Type" style="SlicerStyleLight2" rowHeight="241300"/>
  <slicer name="County 1" xr10:uid="{1F63DD76-0D3F-42F0-A369-8790564FC397}" cache="Slicer_County1"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12A17CB-F8E8-467C-814B-762DCA45FCE4}" name="ProviderInfo" displayName="ProviderInfo" ref="A1:CY219" totalsRowShown="0" headerRowDxfId="61">
  <autoFilter ref="A1:CY219" xr:uid="{00000000-0009-0000-0100-000001000000}"/>
  <sortState xmlns:xlrd2="http://schemas.microsoft.com/office/spreadsheetml/2017/richdata2" ref="A2:CY1">
    <sortCondition ref="A1"/>
  </sortState>
  <tableColumns count="103">
    <tableColumn id="5" xr3:uid="{A9BE2955-0A39-431F-AD1B-131076BB7C17}" name="Provider State"/>
    <tableColumn id="97" xr3:uid="{27C2EBF6-8E71-445F-BE6D-19B28D56D143}" name="CMS Region Number" dataDxfId="60"/>
    <tableColumn id="1" xr3:uid="{B550FABC-CB0F-4B32-8099-C584E626EABD}" name="Federal Provider Number" dataDxfId="59"/>
    <tableColumn id="2" xr3:uid="{C9EBA183-D9EB-4F9A-81A5-8B5B72E546A9}" name="Provider Name"/>
    <tableColumn id="4" xr3:uid="{14763F6D-0C7D-4068-BF46-140C85385451}" name="City"/>
    <tableColumn id="9" xr3:uid="{16C22B30-D887-469D-9784-D5706831D6DF}" name="County"/>
    <tableColumn id="10" xr3:uid="{057C375A-934F-429A-BC75-B5797BFB0DAC}" name="Ownership Type"/>
    <tableColumn id="98" xr3:uid="{37EEDE55-F99A-43EF-BB6A-AE957187DC37}" name="Ownership Type - Full"/>
    <tableColumn id="12" xr3:uid="{F765F0D9-C16A-43F6-BC3B-FDADB5AEA3C5}" name="Average Number of Residents per Day"/>
    <tableColumn id="19" xr3:uid="{DDA6A976-DA09-4493-9BCB-4855E3873D55}" name="Special Focus Status"/>
    <tableColumn id="20" xr3:uid="{C6C2E5C1-2A94-4DDD-A009-6020603B94A2}" name="Abuse Icon"/>
    <tableColumn id="23" xr3:uid="{0C558506-49F9-41A4-AB04-F3B3AE88DA14}" name="With a Resident and Family Council"/>
    <tableColumn id="25" xr3:uid="{DD9D1DDE-DFC2-4536-ADC0-0857ACBFC1A3}" name="Overall Rating"/>
    <tableColumn id="35" xr3:uid="{FE28B1D4-75E8-497E-B9E9-4E7F6D56E368}" name="Staffing Rating"/>
    <tableColumn id="27" xr3:uid="{85AF2EE9-80FD-47F6-9373-085A58DA8E85}" name="Health Inspection Rating"/>
    <tableColumn id="29" xr3:uid="{8EBB7A01-DE7E-4C70-B5B1-AA3E8B434306}" name="QM Rating"/>
    <tableColumn id="31" xr3:uid="{F41CC989-275F-4A67-9E96-0B2DE5972740}" name="Long-Stay QM Rating"/>
    <tableColumn id="33" xr3:uid="{0A2DC843-668E-4A73-9D88-33BDDCCE83AE}" name="Short-Stay QM Rating"/>
    <tableColumn id="105" xr3:uid="{970AB90B-DF87-4ACA-A5CC-9D4049D73F54}" name="Select &quot;+&quot; above for expanded ratings" dataDxfId="58"/>
    <tableColumn id="45" xr3:uid="{F18F77B6-8EAA-4F74-B83B-26D287085A8D}" name="Reported Total Nurse Staffing Hours per Resident per Day" dataDxfId="57"/>
    <tableColumn id="43" xr3:uid="{D3C6E756-C3A9-4A2C-BCF6-D70F8CFC531D}" name="Reported RN Staffing Hours per Resident per Day" dataDxfId="56"/>
    <tableColumn id="49" xr3:uid="{044B6876-EF3B-47BD-918F-2A70FA629094}" name="Total nursing staff turnover"/>
    <tableColumn id="42" xr3:uid="{30CB178C-875A-4AB4-8875-796762FE1EC4}" name="Reported LPN Staffing Hours per Resident per Day" dataDxfId="55"/>
    <tableColumn id="44" xr3:uid="{F0D1F180-F159-44CB-A8C7-D72ECFF937C6}" name="Reported Licensed Staffing Hours per Resident per Day" dataDxfId="54"/>
    <tableColumn id="46" xr3:uid="{1F49D757-C283-4802-AA11-3F1ADE10D401}" name="Total number of nurse staff hours per resident per day on the weekend" dataDxfId="53"/>
    <tableColumn id="47" xr3:uid="{1875DBCE-39A5-47B3-9FFB-9D676F6C406E}" name="Registered Nurse hours per resident per day on the weekend" dataDxfId="52"/>
    <tableColumn id="48" xr3:uid="{E148F7C2-8D14-4FB3-8BEA-0A85D449CFAF}" name="Reported Physical Therapist Staffing Hours per Resident Per Day" dataDxfId="51"/>
    <tableColumn id="50" xr3:uid="{12571613-6223-48E2-BBE0-78BDEEB6A453}" name="Total nursing staff turnover footnote"/>
    <tableColumn id="41" xr3:uid="{5D98C89D-DC88-44EE-8E7F-42E5A560A6B7}" name="Reported Nurse Aide Staffing Hours per Resident per Day" dataDxfId="50"/>
    <tableColumn id="51" xr3:uid="{E3E5A523-DABC-4DD2-B079-5B2F29AD4275}" name="Registered Nurse turnover"/>
    <tableColumn id="52" xr3:uid="{FEEB2C87-E1E3-4925-B614-887E17829F3B}" name="Registered Nurse turnover footnote"/>
    <tableColumn id="53" xr3:uid="{D7B81E57-F502-4768-AF6A-D18470652775}" name="Number of administrators who have left the nursing home"/>
    <tableColumn id="54" xr3:uid="{2C668AD4-4D27-45E6-ACF6-87AE5D9CF581}" name="Administrator turnover footnote"/>
    <tableColumn id="104" xr3:uid="{8525E840-EE99-4B47-A220-F05EDF5A0D09}" name="Select &quot;+&quot; for expanded staffing &amp; turnover" dataDxfId="49"/>
    <tableColumn id="55" xr3:uid="{39046F06-906F-4C06-898B-C416121589E6}" name="Case-Mix Nurse Aide Staffing Hours per Resident per Day" dataDxfId="48"/>
    <tableColumn id="56" xr3:uid="{336D4997-33D0-4723-BCCE-BD0FFBF387D4}" name="Case-Mix LPN Staffing Hours per Resident per Day" dataDxfId="47"/>
    <tableColumn id="57" xr3:uid="{EE18762A-C776-40D3-8122-620492FF2BBB}" name="Case-Mix RN Staffing Hours per Resident per Day" dataDxfId="46"/>
    <tableColumn id="58" xr3:uid="{EFB5CD8C-EA3F-4918-BE70-AD5A126828D2}" name="Case-Mix Total Nurse Staffing Hours per Resident per Day" dataDxfId="45"/>
    <tableColumn id="59" xr3:uid="{A1EBCD55-5E62-4088-8D14-258748B597FC}" name="Adjusted Nurse Aide Staffing Hours per Resident per Day"/>
    <tableColumn id="60" xr3:uid="{C1B27F73-2830-4B9D-87E1-C5C180C98C21}" name="Adjusted LPN Staffing Hours per Resident per Day"/>
    <tableColumn id="61" xr3:uid="{9151D9F8-4D08-47F2-9368-CA6D966B4A4E}" name="Adjusted RN Staffing Hours per Resident per Day"/>
    <tableColumn id="62" xr3:uid="{59F2EE81-F5D0-403D-80F9-B305F3D4B339}" name="Adjusted Total Nurse Staffing Hours per Resident per Day"/>
    <tableColumn id="102" xr3:uid="{0B2AD3AC-F1F8-4773-A43A-396EFEB8D6C2}" name="Select &quot;+&quot; above for case-mix and adjusted staffing" dataDxfId="44"/>
    <tableColumn id="88" xr3:uid="{A4E6CD50-0D0C-4D8C-B0F8-F4E67742C6A0}" name="Number of Facility Reported Incidents"/>
    <tableColumn id="89" xr3:uid="{85D2176A-EC0F-443C-9003-885E23473B2B}" name="Number of Substantiated Complaints"/>
    <tableColumn id="90" xr3:uid="{E1F78DBF-21BF-44A0-9855-34305588F757}" name="Number of Citations from Infection Control Inspections"/>
    <tableColumn id="91" xr3:uid="{61E64563-AB0C-4981-BE98-2B362179D0D2}" name="Number of Fines"/>
    <tableColumn id="92" xr3:uid="{2C63C435-06F6-4AB2-A496-E7C4B41D5160}" name="Total Amount of Fines in Dollars" dataDxfId="43" dataCellStyle="Currency"/>
    <tableColumn id="93" xr3:uid="{B08C6E73-12EA-4315-8E2C-404A6DA75BEA}" name="Number of Payment Denials"/>
    <tableColumn id="94" xr3:uid="{68D62D32-EA7F-4773-968A-F01D01A52435}" name="Total Number of Penalties"/>
    <tableColumn id="100" xr3:uid="{96B9166D-C662-46E7-AB41-6375340AE03A}" name="Select &quot;+&quot; above for survey &amp; enforcement data" dataDxfId="42"/>
    <tableColumn id="63" xr3:uid="{3C663223-D09E-474B-9B75-C38B114E5671}" name="Rating Cycle 1 Standard Survey Health Date" dataDxfId="41"/>
    <tableColumn id="64" xr3:uid="{B94B466C-7634-4568-8B0A-95E251568431}" name="Rating Cycle 1 Total Number of Health Deficiencies"/>
    <tableColumn id="65" xr3:uid="{3F1B7894-F220-464D-8280-8781B4694CA7}" name="Rating Cycle 1 Number of Standard Health Deficiencies"/>
    <tableColumn id="66" xr3:uid="{2151055B-A3D0-4579-9545-20931EDFFEDB}" name="Rating Cycle 1 Number of Complaint Health Deficiencies"/>
    <tableColumn id="67" xr3:uid="{0ADEDE40-A6CA-4339-B741-D94C76689E63}" name="Rating Cycle 1 Health Deficiency Score"/>
    <tableColumn id="68" xr3:uid="{E3C83534-0E3A-454B-88CD-FE5FC3D58E00}" name="Rating Cycle 1 Number of Health Revisits"/>
    <tableColumn id="69" xr3:uid="{5E9A65AC-9B57-4615-8C10-0F0A730A1B42}" name="Rating Cycle 1 Health Revisit Score"/>
    <tableColumn id="70" xr3:uid="{CEA05336-7E2A-49AD-B238-DA9ED29484C7}" name="Rating Cycle 1 Total Health Score"/>
    <tableColumn id="71" xr3:uid="{27F6244B-34CA-4B10-99DC-C3ABF2B2665D}" name="Rating Cycle 2 Standard Health Survey Date"/>
    <tableColumn id="72" xr3:uid="{46830BBB-5111-4FAA-9738-EFD03EB12B2A}" name="Rating Cycle 2 Total Number of Health Deficiencies"/>
    <tableColumn id="73" xr3:uid="{C84390B7-B490-488F-811A-D26793DA1908}" name="Rating Cycle 2 Number of Standard Health Deficiencies"/>
    <tableColumn id="74" xr3:uid="{F11F113F-6F49-4B3B-8EEE-37776F11C3D5}" name="Rating Cycle 2 Number of Complaint Health Deficiencies"/>
    <tableColumn id="75" xr3:uid="{02C44644-3D9F-4967-BE69-022A96940960}" name="Rating Cycle 2 Health Deficiency Score"/>
    <tableColumn id="76" xr3:uid="{5C594E9C-8186-4EB9-A9F2-33FA9A187F79}" name="Rating Cycle 2 Number of Health Revisits"/>
    <tableColumn id="77" xr3:uid="{0904B4FC-6114-4C24-858D-4C57DF1004F4}" name="Rating Cycle 2 Health Revisit Score"/>
    <tableColumn id="78" xr3:uid="{4A409B11-08AD-4D3F-8ABA-D3CD1BC3A562}" name="Rating Cycle 2 Total Health Score"/>
    <tableColumn id="79" xr3:uid="{8669B133-BC95-4DFC-88FF-6BC434828B9B}" name="Rating Cycle 3 Standard Health Survey Date"/>
    <tableColumn id="80" xr3:uid="{89C2F645-2E9D-4BBE-9F17-3BC7ECBFE575}" name="Rating Cycle 3 Total Number of Health Deficiencies"/>
    <tableColumn id="81" xr3:uid="{DC87984A-4098-4632-9935-1253A07E0B16}" name="Rating Cycle 3 Number of Standard Health Deficiencies"/>
    <tableColumn id="82" xr3:uid="{EBD1E732-095A-4B1E-AFEC-C986FD289D35}" name="Rating Cycle 3 Number of Complaint Health Deficiencies"/>
    <tableColumn id="83" xr3:uid="{B4F86493-CD6C-4C0A-B7BE-83DE893C19D1}" name="Rating Cycle 3 Health Deficiency Score"/>
    <tableColumn id="84" xr3:uid="{83C08E4B-9F45-4845-B64E-C5A1651CCA0B}" name="Rating Cycle 3 Number of Health Revisits"/>
    <tableColumn id="85" xr3:uid="{56C6794C-CF00-4568-97A3-4484A0493B4E}" name="Rating Cycle 3 Health Revisit Score"/>
    <tableColumn id="86" xr3:uid="{0E516D29-BF02-449A-9336-120F00265984}" name="Rating Cycle 3 Total Health Score"/>
    <tableColumn id="87" xr3:uid="{B7FEBEF7-B146-4E90-9988-6C412C075875}" name="Total Weighted Health Survey Score" dataDxfId="40"/>
    <tableColumn id="103" xr3:uid="{0E6574E9-3764-42FB-99FD-7FE0A4D87AEB}" name="Select &quot;+&quot; above for health survey data"/>
    <tableColumn id="16" xr3:uid="{42FC7DD3-3093-406C-A364-2B762F0D6508}" name="Legal Business Name"/>
    <tableColumn id="95" xr3:uid="{23239319-29B8-4C8D-9D95-3CCC90CDB402}" name="Location"/>
    <tableColumn id="6" xr3:uid="{123ACE66-584B-48B6-B531-CA84AEE3320C}" name="Provider Zip Code"/>
    <tableColumn id="8" xr3:uid="{B4F52391-6AF5-4DDF-B37E-4AF312792AAA}" name="Provider SSA County Code"/>
    <tableColumn id="7" xr3:uid="{12472A2A-5D24-4943-9F5A-F796E1EEFC8E}" name="Provider Phone Number"/>
    <tableColumn id="14" xr3:uid="{A084AADB-C171-448A-A213-F4EA10F54FD4}" name="Provider Type"/>
    <tableColumn id="15" xr3:uid="{63989DF0-69CE-4E8E-995D-65CB358C02EA}" name="Provider Resides in Hospital"/>
    <tableColumn id="17" xr3:uid="{9A1240A2-114D-47C5-96B7-6AD185EEDFFD}" name="Date First Approved to Provide Medicare and Medicaid Services" dataDxfId="39"/>
    <tableColumn id="18" xr3:uid="{E5B27790-4A66-4D64-BB7D-7FE53DE418B1}" name="Continuing Care Retirement Community"/>
    <tableColumn id="21" xr3:uid="{5A6D3021-1078-42EC-AA55-5268879D2E5F}" name="Most Recent Health Inspection More Than 2 Years Ago"/>
    <tableColumn id="22" xr3:uid="{7F7A54BB-936C-4515-B160-658BA091D4FC}" name="Provider Changed Ownership in Last 12 Months"/>
    <tableColumn id="24" xr3:uid="{53BC88C9-EF4C-48F5-A053-83C86809A883}" name="Automatic Sprinkler Systems in All Required Areas"/>
    <tableColumn id="3" xr3:uid="{ACD1F28F-B49F-4C31-B1D3-26CB1AEBF676}" name="Provider Address"/>
    <tableColumn id="11" xr3:uid="{DF343F53-32DB-4680-8F11-A6254A2593FC}" name="Number of Certified Beds"/>
    <tableColumn id="96" xr3:uid="{AA503837-AB22-49CC-BF2E-91CFE8AA4E94}" name="Processing Date" dataDxfId="38"/>
    <tableColumn id="106" xr3:uid="{B5EF484D-71F5-4D3D-ABBC-225952A45A7B}" name="Select &quot;+&quot; above for more facility info" dataDxfId="37"/>
    <tableColumn id="13" xr3:uid="{05ED8EB5-A4BC-4213-A7C7-46BB8A37C5C3}" name="Average Number of Residents per Day Footnote" dataDxfId="36"/>
    <tableColumn id="26" xr3:uid="{0AEB0565-5F80-4D2D-A505-DDD6A1B0A6DF}" name="Overall Rating Footnote" dataDxfId="35"/>
    <tableColumn id="36" xr3:uid="{3FF5E2A1-2730-4098-912B-5539895923C7}" name="Staffing Rating Footnote" dataDxfId="34"/>
    <tableColumn id="28" xr3:uid="{0182CC9A-17EF-4E31-9E91-1523A874523D}" name="Health Inspection Rating Footnote" dataDxfId="33"/>
    <tableColumn id="30" xr3:uid="{FD0DBFC4-37D8-4356-BA15-45D6E16D3C5C}" name="QM Rating Footnote" dataDxfId="32"/>
    <tableColumn id="32" xr3:uid="{B789CE10-3473-4643-8E6C-56C1C3041B63}" name="Long-Stay QM Rating Footnote" dataDxfId="31"/>
    <tableColumn id="34" xr3:uid="{977AA60B-EC37-43C9-8C84-774F08B9EA82}" name="Short-Stay QM Rating Footnote" dataDxfId="30"/>
    <tableColumn id="39" xr3:uid="{C5ACDE4B-B8D1-4608-A066-9EE6BC5075DF}" name="Reported Staffing Footnote" dataDxfId="29"/>
    <tableColumn id="40" xr3:uid="{B76095B9-8E12-4DEC-ABDA-7ED46D54D0E2}" name="Physical Therapist Staffing Footnote" dataDxfId="28"/>
    <tableColumn id="101" xr3:uid="{AB21435C-2513-4D11-AD4B-236305EB207F}" name="Select &quot;+&quot; above for footnotes" dataDxfId="27"/>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CB013DF-B395-485C-AA1A-01097C1257F7}" name="State" displayName="State" ref="G1:O54" totalsRowShown="0" headerRowDxfId="26" dataDxfId="25">
  <autoFilter ref="G1:O54" xr:uid="{0048C46C-D9B5-4466-97A6-38E1FAA67001}"/>
  <sortState xmlns:xlrd2="http://schemas.microsoft.com/office/spreadsheetml/2017/richdata2" ref="G2:O54">
    <sortCondition ref="G1:G54"/>
  </sortState>
  <tableColumns count="9">
    <tableColumn id="1" xr3:uid="{A008655D-8457-45D5-953B-7D5CB3018EDF}" name="State" dataDxfId="24"/>
    <tableColumn id="2" xr3:uid="{2EA324D5-DCEE-4675-8907-DB04B848D174}" name="Total Facilities" dataDxfId="23"/>
    <tableColumn id="3" xr3:uid="{478AD736-B7A9-4A2D-86E7-14C3A0D7E4B7}" name="Special Focus Facilities (SFFs)" dataDxfId="22"/>
    <tableColumn id="4" xr3:uid="{A4E2AD6B-6EA4-4B27-87BB-081743E354A7}" name="SFF Candidates" dataDxfId="21"/>
    <tableColumn id="5" xr3:uid="{3816856E-D8DA-4D33-89D0-1376AB575407}" name="One-Star Facilities (excl. SFF Candidates)" dataDxfId="20"/>
    <tableColumn id="6" xr3:uid="{41618F57-0329-4B83-9F13-E7620411C5A0}" name="% Problem Facilities (SFFs, Candidates, One-Star)" dataDxfId="19"/>
    <tableColumn id="7" xr3:uid="{3EDE36FD-480A-4326-9747-67F5FE10CDA7}" name="% Five-Star Facilities" dataDxfId="18"/>
    <tableColumn id="8" xr3:uid="{A2CDBB38-BD43-422B-AEE1-046E7C9551AA}" name="% Facilities with Abuse Icon" dataDxfId="17"/>
    <tableColumn id="9" xr3:uid="{660A9D2C-2CCD-40CF-AD52-A995ABDC98CF}" name="Avg. Overall Five-Star Rating" dataDxfId="16"/>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86CE5F2-D763-4620-89F6-0D5E8F89C6E3}" name="Summary1" displayName="Summary1" ref="A1:E13" totalsRowShown="0" headerRowDxfId="15">
  <autoFilter ref="A1:E13" xr:uid="{B5245062-D459-4939-9E12-3A0ACE58295D}"/>
  <tableColumns count="5">
    <tableColumn id="1" xr3:uid="{070C9036-3199-4242-8A35-F93E0089CA4A}" name="Summary Data"/>
    <tableColumn id="5" xr3:uid="{72077394-D250-406D-9F9C-483CB21EDE89}" name="State Total"/>
    <tableColumn id="4" xr3:uid="{112B0F02-0518-434F-AEF9-CC6B19054DD0}" name="Percent of State Total"/>
    <tableColumn id="3" xr3:uid="{48790257-9AEA-466E-8213-751D193D3FB3}" name="US Total"/>
    <tableColumn id="2" xr3:uid="{B2234CDD-F3A5-40FF-B811-498D5199F7D1}" name="Percent of US Total" dataDxfId="14"/>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85718AC-A224-4E4D-AACD-D1E417B2020A}" name="Region" displayName="Region" ref="B1:J11" totalsRowShown="0" headerRowDxfId="13" dataDxfId="12">
  <autoFilter ref="B1:J11" xr:uid="{0048C46C-D9B5-4466-97A6-38E1FAA67001}"/>
  <sortState xmlns:xlrd2="http://schemas.microsoft.com/office/spreadsheetml/2017/richdata2" ref="B2:J11">
    <sortCondition ref="B1:B11"/>
  </sortState>
  <tableColumns count="9">
    <tableColumn id="1" xr3:uid="{BAF73436-BE04-4BFF-BDF1-E8DA431EE174}" name="CMS Region Number" dataDxfId="11"/>
    <tableColumn id="2" xr3:uid="{49E79A4B-3632-4084-9811-6E4693840106}" name="Total Facilities" dataDxfId="10"/>
    <tableColumn id="3" xr3:uid="{7BD94326-10D3-488A-A8F3-5F624F64FBAF}" name="Special Focus Facilities (SFFs)" dataDxfId="9"/>
    <tableColumn id="4" xr3:uid="{2277944E-DF31-4638-A1BC-BA10F88C7339}" name="SFF Candidates" dataDxfId="8"/>
    <tableColumn id="5" xr3:uid="{85ECFC91-D6DC-4EA8-BFC8-C466CA395AB1}" name="One-Star Facilities (excl. SFF Candidates)" dataDxfId="7"/>
    <tableColumn id="6" xr3:uid="{DD75697E-22B0-495C-B0AD-57774A90BB17}" name="% Problem Facilities (SFFs, Candidates, One-Star)" dataDxfId="6"/>
    <tableColumn id="7" xr3:uid="{B65FD004-E4C2-4AEF-A22A-17D1482BF7BE}" name="% Five-Star Facilities" dataDxfId="5"/>
    <tableColumn id="8" xr3:uid="{2DB7E1C1-5AB0-4AEE-85CE-3564C37CB490}" name="% Facilities with Abuse Icon" dataDxfId="4"/>
    <tableColumn id="9" xr3:uid="{AFDD9CD9-6B48-49E0-8D88-EA7871A08AA8}" name="Avg. Overall Five-Star Rating" dataDxfId="3"/>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A13C8E5-02B1-4520-8A8F-48590CAC2D8B}" name="RegionKey" displayName="RegionKey" ref="L1:N13" totalsRowShown="0" headerRowDxfId="2">
  <autoFilter ref="L1:N13" xr:uid="{1A13C8E5-02B1-4520-8A8F-48590CAC2D8B}"/>
  <tableColumns count="3">
    <tableColumn id="1" xr3:uid="{AF41FDC9-4901-4D76-82BE-DE1264ED9F8F}" name="Region"/>
    <tableColumn id="2" xr3:uid="{60A84FDA-77F3-4D6B-AE9A-26F275396614}" name="Regional Office Location" dataDxfId="1"/>
    <tableColumn id="4" xr3:uid="{8B4B35C9-FDFF-455A-A0A9-72FADF72CA6E}" name="States served by the Region" dataDxfId="0"/>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9858FDC-BDC1-45FA-9554-349F622ADE99}" name="Labels4" displayName="Labels4" ref="J2:L96" totalsRowShown="0">
  <autoFilter ref="J2:L96" xr:uid="{F7D2F374-EC64-444F-BDB8-6E7865013CEB}"/>
  <tableColumns count="3">
    <tableColumn id="1" xr3:uid="{AF205819-5723-4AA6-B672-D7E2386ED911}" name="Label (column headers on PDC)"/>
    <tableColumn id="2" xr3:uid="{FB4B2FD4-D718-458F-9886-7ED05318CD90}" name="Description"/>
    <tableColumn id="3" xr3:uid="{E90F3469-15E3-45EB-95EE-63B77D9975FB}" name="Format / Values"/>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DDDE4-B1CC-4A86-BE68-FD55752D6BC6}">
  <dimension ref="A1:CY219"/>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4.5" outlineLevelCol="1" x14ac:dyDescent="0.35"/>
  <cols>
    <col min="1" max="1" width="10.54296875" customWidth="1"/>
    <col min="2" max="2" width="10.1796875" style="17" hidden="1" customWidth="1"/>
    <col min="3" max="3" width="10.54296875" style="17" customWidth="1"/>
    <col min="4" max="4" width="55.7265625" bestFit="1" customWidth="1"/>
    <col min="5" max="7" width="15.54296875" customWidth="1"/>
    <col min="8" max="8" width="16.08984375" hidden="1" customWidth="1"/>
    <col min="9" max="9" width="15.54296875" customWidth="1"/>
    <col min="10" max="10" width="19.6328125" customWidth="1"/>
    <col min="11" max="15" width="15.54296875" customWidth="1"/>
    <col min="16" max="18" width="15.54296875" hidden="1" customWidth="1" outlineLevel="1"/>
    <col min="19" max="19" width="15.54296875" style="18" customWidth="1" collapsed="1"/>
    <col min="20" max="20" width="10.54296875" style="25" customWidth="1"/>
    <col min="21" max="22" width="15.54296875" style="8" customWidth="1"/>
    <col min="23" max="33" width="15.54296875" hidden="1" customWidth="1" outlineLevel="1"/>
    <col min="34" max="34" width="15.54296875" style="18" customWidth="1" collapsed="1"/>
    <col min="35" max="35" width="10.54296875" style="18" hidden="1" customWidth="1" outlineLevel="1"/>
    <col min="36" max="42" width="15.54296875" hidden="1" customWidth="1" outlineLevel="1"/>
    <col min="43" max="43" width="15.54296875" style="18" customWidth="1" collapsed="1"/>
    <col min="44" max="44" width="10.54296875" style="18" hidden="1" customWidth="1" outlineLevel="1"/>
    <col min="45" max="47" width="15.54296875" hidden="1" customWidth="1" outlineLevel="1"/>
    <col min="48" max="48" width="15.54296875" style="4" hidden="1" customWidth="1" outlineLevel="1"/>
    <col min="49" max="50" width="15.54296875" hidden="1" customWidth="1" outlineLevel="1"/>
    <col min="51" max="51" width="15.54296875" style="18" customWidth="1" collapsed="1"/>
    <col min="52" max="52" width="10.54296875" style="26" hidden="1" customWidth="1" outlineLevel="1"/>
    <col min="53" max="76" width="15.54296875" hidden="1" customWidth="1" outlineLevel="1"/>
    <col min="77" max="77" width="15.54296875" customWidth="1" collapsed="1"/>
    <col min="78" max="78" width="10.54296875" hidden="1" customWidth="1" outlineLevel="1"/>
    <col min="79" max="84" width="15.54296875" hidden="1" customWidth="1" outlineLevel="1"/>
    <col min="85" max="85" width="15.54296875" style="1" hidden="1" customWidth="1" outlineLevel="1"/>
    <col min="86" max="91" width="15.54296875" hidden="1" customWidth="1" outlineLevel="1"/>
    <col min="92" max="92" width="15.54296875" style="1" hidden="1" customWidth="1" outlineLevel="1"/>
    <col min="93" max="93" width="15.54296875" style="1" customWidth="1" collapsed="1"/>
    <col min="94" max="94" width="10.54296875" style="1" hidden="1" customWidth="1" outlineLevel="1"/>
    <col min="95" max="99" width="15.54296875" style="1" hidden="1" customWidth="1" outlineLevel="1"/>
    <col min="100" max="100" width="15.54296875" style="27" hidden="1" customWidth="1" outlineLevel="1"/>
    <col min="101" max="102" width="15.54296875" style="1" hidden="1" customWidth="1" outlineLevel="1"/>
    <col min="103" max="103" width="15.54296875" style="1" customWidth="1" collapsed="1"/>
    <col min="104" max="104" width="10.54296875" customWidth="1"/>
    <col min="105" max="105" width="23" customWidth="1"/>
    <col min="106" max="106" width="31" customWidth="1"/>
    <col min="107" max="107" width="11.54296875" customWidth="1"/>
    <col min="108" max="108" width="19.54296875" customWidth="1"/>
    <col min="109" max="109" width="20" customWidth="1"/>
    <col min="110" max="110" width="28" customWidth="1"/>
    <col min="119" max="119" width="20" customWidth="1"/>
    <col min="122" max="122" width="20.54296875" customWidth="1"/>
    <col min="123" max="123" width="28.54296875" customWidth="1"/>
    <col min="124" max="125" width="14.7265625" customWidth="1"/>
    <col min="126" max="126" width="22.7265625" customWidth="1"/>
    <col min="127" max="127" width="17.54296875" customWidth="1"/>
    <col min="128" max="128" width="25.54296875" customWidth="1"/>
    <col min="129" max="129" width="25.26953125" customWidth="1"/>
    <col min="130" max="131" width="32.453125" customWidth="1"/>
    <col min="132" max="132" width="46.7265625" customWidth="1"/>
    <col min="133" max="133" width="44.1796875" customWidth="1"/>
    <col min="134" max="134" width="43.453125" customWidth="1"/>
    <col min="135" max="138" width="46.7265625" customWidth="1"/>
    <col min="139" max="139" width="29.81640625" customWidth="1"/>
    <col min="140" max="140" width="46.7265625" customWidth="1"/>
    <col min="141" max="141" width="44" customWidth="1"/>
    <col min="142" max="143" width="43.26953125" customWidth="1"/>
    <col min="144" max="145" width="46.7265625" customWidth="1"/>
    <col min="146" max="146" width="43.7265625" customWidth="1"/>
    <col min="147" max="147" width="43" customWidth="1"/>
    <col min="148" max="148" width="46.7265625" customWidth="1"/>
    <col min="149" max="149" width="38.453125" customWidth="1"/>
    <col min="150" max="150" width="44.453125" customWidth="1"/>
    <col min="151" max="152" width="46.7265625" customWidth="1"/>
    <col min="153" max="153" width="34" customWidth="1"/>
    <col min="154" max="154" width="36.1796875" customWidth="1"/>
    <col min="155" max="155" width="30.81640625" customWidth="1"/>
    <col min="156" max="156" width="29.7265625" customWidth="1"/>
    <col min="157" max="159" width="15.1796875" customWidth="1"/>
    <col min="164" max="164" width="22.81640625" customWidth="1"/>
    <col min="165" max="165" width="38.453125" customWidth="1"/>
    <col min="166" max="166" width="44.453125" customWidth="1"/>
    <col min="167" max="168" width="46.7265625" customWidth="1"/>
    <col min="169" max="169" width="34" customWidth="1"/>
    <col min="170" max="170" width="36.1796875" customWidth="1"/>
    <col min="171" max="171" width="30.81640625" customWidth="1"/>
    <col min="172" max="172" width="29.7265625" customWidth="1"/>
    <col min="173" max="173" width="38.453125" customWidth="1"/>
    <col min="174" max="174" width="44.453125" customWidth="1"/>
    <col min="175" max="176" width="46.7265625" customWidth="1"/>
    <col min="177" max="177" width="34" customWidth="1"/>
    <col min="178" max="178" width="36.1796875" customWidth="1"/>
    <col min="179" max="179" width="30.81640625" customWidth="1"/>
    <col min="180" max="180" width="29.7265625" customWidth="1"/>
    <col min="181" max="181" width="32.453125" customWidth="1"/>
    <col min="182" max="182" width="34.1796875" customWidth="1"/>
    <col min="183" max="184" width="33.54296875" customWidth="1"/>
    <col min="185" max="185" width="31.54296875" bestFit="1" customWidth="1"/>
    <col min="187" max="188" width="23.54296875" bestFit="1" customWidth="1"/>
    <col min="189" max="189" width="46.7265625" customWidth="1"/>
    <col min="190" max="190" width="16.54296875" customWidth="1"/>
    <col min="191" max="191" width="29.453125" customWidth="1"/>
    <col min="192" max="192" width="26.1796875" customWidth="1"/>
    <col min="193" max="193" width="24.453125" customWidth="1"/>
    <col min="194" max="194" width="9.81640625" customWidth="1"/>
    <col min="195" max="195" width="15.81640625" customWidth="1"/>
  </cols>
  <sheetData>
    <row r="1" spans="1:103" s="2" customFormat="1" ht="185.5" customHeight="1" x14ac:dyDescent="0.35">
      <c r="A1" s="2" t="s">
        <v>4</v>
      </c>
      <c r="B1" s="2" t="s">
        <v>152</v>
      </c>
      <c r="C1" s="2" t="s">
        <v>0</v>
      </c>
      <c r="D1" s="2" t="s">
        <v>1</v>
      </c>
      <c r="E1" s="2" t="s">
        <v>155</v>
      </c>
      <c r="F1" s="2" t="s">
        <v>154</v>
      </c>
      <c r="G1" s="2" t="s">
        <v>9</v>
      </c>
      <c r="H1" s="2" t="s">
        <v>153</v>
      </c>
      <c r="I1" s="2" t="s">
        <v>11</v>
      </c>
      <c r="J1" s="2" t="s">
        <v>18</v>
      </c>
      <c r="K1" s="2" t="s">
        <v>19</v>
      </c>
      <c r="L1" s="2" t="s">
        <v>22</v>
      </c>
      <c r="M1" s="2" t="s">
        <v>24</v>
      </c>
      <c r="N1" s="2" t="s">
        <v>34</v>
      </c>
      <c r="O1" s="2" t="s">
        <v>26</v>
      </c>
      <c r="P1" s="2" t="s">
        <v>28</v>
      </c>
      <c r="Q1" s="2" t="s">
        <v>30</v>
      </c>
      <c r="R1" s="2" t="s">
        <v>32</v>
      </c>
      <c r="S1" s="19" t="s">
        <v>174</v>
      </c>
      <c r="T1" s="22" t="s">
        <v>42</v>
      </c>
      <c r="U1" s="22" t="s">
        <v>40</v>
      </c>
      <c r="V1" s="2" t="s">
        <v>46</v>
      </c>
      <c r="W1" s="2" t="s">
        <v>39</v>
      </c>
      <c r="X1" s="2" t="s">
        <v>41</v>
      </c>
      <c r="Y1" s="2" t="s">
        <v>43</v>
      </c>
      <c r="Z1" s="2" t="s">
        <v>44</v>
      </c>
      <c r="AA1" s="2" t="s">
        <v>45</v>
      </c>
      <c r="AB1" s="2" t="s">
        <v>47</v>
      </c>
      <c r="AC1" s="2" t="s">
        <v>38</v>
      </c>
      <c r="AD1" s="2" t="s">
        <v>48</v>
      </c>
      <c r="AE1" s="2" t="s">
        <v>49</v>
      </c>
      <c r="AF1" s="2" t="s">
        <v>50</v>
      </c>
      <c r="AG1" s="2" t="s">
        <v>51</v>
      </c>
      <c r="AH1" s="19" t="s">
        <v>175</v>
      </c>
      <c r="AI1" s="2" t="s">
        <v>52</v>
      </c>
      <c r="AJ1" s="2" t="s">
        <v>53</v>
      </c>
      <c r="AK1" s="2" t="s">
        <v>54</v>
      </c>
      <c r="AL1" s="2" t="s">
        <v>55</v>
      </c>
      <c r="AM1" s="2" t="s">
        <v>56</v>
      </c>
      <c r="AN1" s="2" t="s">
        <v>57</v>
      </c>
      <c r="AO1" s="2" t="s">
        <v>58</v>
      </c>
      <c r="AP1" s="2" t="s">
        <v>59</v>
      </c>
      <c r="AQ1" s="19" t="s">
        <v>176</v>
      </c>
      <c r="AR1" s="2" t="s">
        <v>85</v>
      </c>
      <c r="AS1" s="2" t="s">
        <v>86</v>
      </c>
      <c r="AT1" s="2" t="s">
        <v>87</v>
      </c>
      <c r="AU1" s="2" t="s">
        <v>88</v>
      </c>
      <c r="AV1" s="3" t="s">
        <v>89</v>
      </c>
      <c r="AW1" s="2" t="s">
        <v>90</v>
      </c>
      <c r="AX1" s="2" t="s">
        <v>91</v>
      </c>
      <c r="AY1" s="19" t="s">
        <v>177</v>
      </c>
      <c r="AZ1" s="2" t="s">
        <v>60</v>
      </c>
      <c r="BA1" s="2" t="s">
        <v>61</v>
      </c>
      <c r="BB1" s="2" t="s">
        <v>62</v>
      </c>
      <c r="BC1" s="2" t="s">
        <v>63</v>
      </c>
      <c r="BD1" s="2" t="s">
        <v>64</v>
      </c>
      <c r="BE1" s="2" t="s">
        <v>65</v>
      </c>
      <c r="BF1" s="2" t="s">
        <v>66</v>
      </c>
      <c r="BG1" s="2" t="s">
        <v>67</v>
      </c>
      <c r="BH1" s="2" t="s">
        <v>68</v>
      </c>
      <c r="BI1" s="2" t="s">
        <v>69</v>
      </c>
      <c r="BJ1" s="2" t="s">
        <v>70</v>
      </c>
      <c r="BK1" s="2" t="s">
        <v>71</v>
      </c>
      <c r="BL1" s="2" t="s">
        <v>72</v>
      </c>
      <c r="BM1" s="2" t="s">
        <v>73</v>
      </c>
      <c r="BN1" s="2" t="s">
        <v>74</v>
      </c>
      <c r="BO1" s="2" t="s">
        <v>75</v>
      </c>
      <c r="BP1" s="2" t="s">
        <v>76</v>
      </c>
      <c r="BQ1" s="2" t="s">
        <v>77</v>
      </c>
      <c r="BR1" s="2" t="s">
        <v>78</v>
      </c>
      <c r="BS1" s="2" t="s">
        <v>79</v>
      </c>
      <c r="BT1" s="2" t="s">
        <v>80</v>
      </c>
      <c r="BU1" s="2" t="s">
        <v>81</v>
      </c>
      <c r="BV1" s="2" t="s">
        <v>82</v>
      </c>
      <c r="BW1" s="2" t="s">
        <v>83</v>
      </c>
      <c r="BX1" s="2" t="s">
        <v>84</v>
      </c>
      <c r="BY1" s="19" t="s">
        <v>178</v>
      </c>
      <c r="BZ1" s="2" t="s">
        <v>15</v>
      </c>
      <c r="CA1" s="2" t="s">
        <v>92</v>
      </c>
      <c r="CB1" s="2" t="s">
        <v>5</v>
      </c>
      <c r="CC1" s="2" t="s">
        <v>7</v>
      </c>
      <c r="CD1" s="2" t="s">
        <v>6</v>
      </c>
      <c r="CE1" s="2" t="s">
        <v>13</v>
      </c>
      <c r="CF1" s="2" t="s">
        <v>14</v>
      </c>
      <c r="CG1" s="2" t="s">
        <v>16</v>
      </c>
      <c r="CH1" s="2" t="s">
        <v>17</v>
      </c>
      <c r="CI1" s="2" t="s">
        <v>20</v>
      </c>
      <c r="CJ1" s="2" t="s">
        <v>21</v>
      </c>
      <c r="CK1" s="2" t="s">
        <v>23</v>
      </c>
      <c r="CL1" s="2" t="s">
        <v>2</v>
      </c>
      <c r="CM1" s="2" t="s">
        <v>10</v>
      </c>
      <c r="CN1" s="2" t="s">
        <v>93</v>
      </c>
      <c r="CO1" s="19" t="s">
        <v>179</v>
      </c>
      <c r="CP1" s="2" t="s">
        <v>12</v>
      </c>
      <c r="CQ1" s="2" t="s">
        <v>25</v>
      </c>
      <c r="CR1" s="2" t="s">
        <v>35</v>
      </c>
      <c r="CS1" s="2" t="s">
        <v>27</v>
      </c>
      <c r="CT1" s="2" t="s">
        <v>29</v>
      </c>
      <c r="CU1" s="2" t="s">
        <v>31</v>
      </c>
      <c r="CV1" s="2" t="s">
        <v>33</v>
      </c>
      <c r="CW1" s="2" t="s">
        <v>36</v>
      </c>
      <c r="CX1" s="2" t="s">
        <v>37</v>
      </c>
      <c r="CY1" s="19" t="s">
        <v>180</v>
      </c>
    </row>
    <row r="2" spans="1:103" x14ac:dyDescent="0.35">
      <c r="A2" t="s">
        <v>98</v>
      </c>
      <c r="B2" t="s">
        <v>377</v>
      </c>
      <c r="C2">
        <v>45070</v>
      </c>
      <c r="D2" t="s">
        <v>378</v>
      </c>
      <c r="E2" t="s">
        <v>379</v>
      </c>
      <c r="F2" t="s">
        <v>380</v>
      </c>
      <c r="G2" t="s">
        <v>166</v>
      </c>
      <c r="H2" t="s">
        <v>344</v>
      </c>
      <c r="I2">
        <v>70.7</v>
      </c>
      <c r="K2" t="s">
        <v>335</v>
      </c>
      <c r="L2" t="s">
        <v>340</v>
      </c>
      <c r="M2">
        <v>5</v>
      </c>
      <c r="N2">
        <v>2</v>
      </c>
      <c r="P2">
        <v>5</v>
      </c>
      <c r="Q2">
        <v>5</v>
      </c>
      <c r="R2">
        <v>5</v>
      </c>
      <c r="T2" s="8">
        <v>3.5856300000000001</v>
      </c>
      <c r="U2" s="8">
        <v>0.30908999999999998</v>
      </c>
      <c r="V2">
        <v>71.3</v>
      </c>
      <c r="W2" s="8">
        <v>1.2687600000000001</v>
      </c>
      <c r="X2" s="8">
        <v>1.57785</v>
      </c>
      <c r="Y2" s="8">
        <v>2.7770899999999998</v>
      </c>
      <c r="Z2" s="8">
        <v>0.17038</v>
      </c>
      <c r="AA2" s="8">
        <v>3.3410000000000002E-2</v>
      </c>
      <c r="AC2" s="8">
        <v>2.0077799999999999</v>
      </c>
      <c r="AD2">
        <v>66.7</v>
      </c>
      <c r="AF2">
        <v>0</v>
      </c>
      <c r="AI2" s="8">
        <v>1.91961</v>
      </c>
      <c r="AJ2" s="8">
        <v>0.70106000000000002</v>
      </c>
      <c r="AK2" s="8">
        <v>0.32574999999999998</v>
      </c>
      <c r="AL2" s="8">
        <v>2.9464199999999998</v>
      </c>
      <c r="AM2">
        <v>2.1334900000000001</v>
      </c>
      <c r="AN2">
        <v>1.3322099999999999</v>
      </c>
      <c r="AO2">
        <v>0.36046</v>
      </c>
      <c r="AP2">
        <v>3.84043</v>
      </c>
      <c r="AR2">
        <v>1</v>
      </c>
      <c r="AS2">
        <v>1</v>
      </c>
      <c r="AT2">
        <v>2</v>
      </c>
      <c r="AU2">
        <v>1</v>
      </c>
      <c r="AV2" s="4">
        <v>15000</v>
      </c>
      <c r="AW2">
        <v>0</v>
      </c>
      <c r="AX2">
        <v>1</v>
      </c>
      <c r="AZ2" s="1">
        <v>44806</v>
      </c>
      <c r="BA2">
        <v>5</v>
      </c>
      <c r="BB2">
        <v>5</v>
      </c>
      <c r="BC2">
        <v>0</v>
      </c>
      <c r="BD2">
        <v>36</v>
      </c>
      <c r="BE2">
        <v>0</v>
      </c>
      <c r="BF2">
        <v>0</v>
      </c>
      <c r="BG2">
        <v>36</v>
      </c>
      <c r="BH2">
        <v>44358</v>
      </c>
      <c r="BI2">
        <v>7</v>
      </c>
      <c r="BJ2">
        <v>6</v>
      </c>
      <c r="BK2">
        <v>1</v>
      </c>
      <c r="BL2">
        <v>44</v>
      </c>
      <c r="BM2">
        <v>1</v>
      </c>
      <c r="BN2">
        <v>0</v>
      </c>
      <c r="BO2">
        <v>44</v>
      </c>
      <c r="BP2">
        <v>43805</v>
      </c>
      <c r="BQ2">
        <v>4</v>
      </c>
      <c r="BR2">
        <v>3</v>
      </c>
      <c r="BS2">
        <v>1</v>
      </c>
      <c r="BT2">
        <v>32</v>
      </c>
      <c r="BU2">
        <v>1</v>
      </c>
      <c r="BV2">
        <v>0</v>
      </c>
      <c r="BW2">
        <v>32</v>
      </c>
      <c r="BX2" s="8">
        <v>38</v>
      </c>
      <c r="BZ2" t="s">
        <v>381</v>
      </c>
      <c r="CA2" t="s">
        <v>382</v>
      </c>
      <c r="CB2">
        <v>72758</v>
      </c>
      <c r="CC2">
        <v>30</v>
      </c>
      <c r="CD2">
        <v>4796366290</v>
      </c>
      <c r="CE2" t="s">
        <v>337</v>
      </c>
      <c r="CF2" t="s">
        <v>335</v>
      </c>
      <c r="CG2" s="1">
        <v>30103</v>
      </c>
      <c r="CH2" t="s">
        <v>335</v>
      </c>
      <c r="CI2" t="s">
        <v>335</v>
      </c>
      <c r="CJ2" t="s">
        <v>335</v>
      </c>
      <c r="CK2" t="s">
        <v>339</v>
      </c>
      <c r="CL2" t="s">
        <v>383</v>
      </c>
      <c r="CM2">
        <v>140</v>
      </c>
      <c r="CN2" s="1">
        <v>44835</v>
      </c>
      <c r="CP2"/>
      <c r="CQ2"/>
      <c r="CR2"/>
      <c r="CS2"/>
      <c r="CT2"/>
      <c r="CU2" s="23"/>
      <c r="CV2"/>
      <c r="CW2"/>
      <c r="CX2"/>
    </row>
    <row r="3" spans="1:103" x14ac:dyDescent="0.35">
      <c r="A3" t="s">
        <v>98</v>
      </c>
      <c r="B3" t="s">
        <v>377</v>
      </c>
      <c r="C3">
        <v>45098</v>
      </c>
      <c r="D3" t="s">
        <v>384</v>
      </c>
      <c r="E3" t="s">
        <v>385</v>
      </c>
      <c r="F3" t="s">
        <v>386</v>
      </c>
      <c r="G3" t="s">
        <v>166</v>
      </c>
      <c r="H3" t="s">
        <v>344</v>
      </c>
      <c r="I3">
        <v>72.5</v>
      </c>
      <c r="K3" t="s">
        <v>335</v>
      </c>
      <c r="L3" t="s">
        <v>340</v>
      </c>
      <c r="M3">
        <v>1</v>
      </c>
      <c r="N3">
        <v>2</v>
      </c>
      <c r="P3">
        <v>3</v>
      </c>
      <c r="Q3">
        <v>3</v>
      </c>
      <c r="R3">
        <v>2</v>
      </c>
      <c r="T3" s="8">
        <v>3.5892599999999999</v>
      </c>
      <c r="U3" s="8">
        <v>0.20818</v>
      </c>
      <c r="V3">
        <v>60.5</v>
      </c>
      <c r="W3" s="8">
        <v>1.0092099999999999</v>
      </c>
      <c r="X3" s="8">
        <v>1.21739</v>
      </c>
      <c r="Y3" s="8">
        <v>2.9643600000000001</v>
      </c>
      <c r="Z3" s="8">
        <v>0.15670000000000001</v>
      </c>
      <c r="AA3" s="8">
        <v>7.3400000000000002E-3</v>
      </c>
      <c r="AC3" s="8">
        <v>2.3718699999999999</v>
      </c>
      <c r="AD3">
        <v>77.8</v>
      </c>
      <c r="AF3">
        <v>0</v>
      </c>
      <c r="AI3" s="8">
        <v>1.7416</v>
      </c>
      <c r="AJ3" s="8">
        <v>0.63209000000000004</v>
      </c>
      <c r="AK3" s="8">
        <v>0.28116999999999998</v>
      </c>
      <c r="AL3" s="8">
        <v>2.6548699999999998</v>
      </c>
      <c r="AM3">
        <v>2.7779699999999998</v>
      </c>
      <c r="AN3">
        <v>1.1753100000000001</v>
      </c>
      <c r="AO3">
        <v>0.28126000000000001</v>
      </c>
      <c r="AP3">
        <v>4.2664999999999997</v>
      </c>
      <c r="AR3">
        <v>0</v>
      </c>
      <c r="AS3">
        <v>11</v>
      </c>
      <c r="AT3">
        <v>2</v>
      </c>
      <c r="AU3">
        <v>3</v>
      </c>
      <c r="AV3" s="4">
        <v>43314.67</v>
      </c>
      <c r="AW3">
        <v>0</v>
      </c>
      <c r="AX3">
        <v>3</v>
      </c>
      <c r="AZ3" s="1">
        <v>44414</v>
      </c>
      <c r="BA3">
        <v>16</v>
      </c>
      <c r="BB3">
        <v>16</v>
      </c>
      <c r="BC3">
        <v>2</v>
      </c>
      <c r="BD3">
        <v>120</v>
      </c>
      <c r="BE3">
        <v>1</v>
      </c>
      <c r="BF3">
        <v>0</v>
      </c>
      <c r="BG3">
        <v>120</v>
      </c>
      <c r="BH3">
        <v>43861</v>
      </c>
      <c r="BI3">
        <v>14</v>
      </c>
      <c r="BJ3">
        <v>13</v>
      </c>
      <c r="BK3">
        <v>0</v>
      </c>
      <c r="BL3">
        <v>108</v>
      </c>
      <c r="BM3">
        <v>1</v>
      </c>
      <c r="BN3">
        <v>0</v>
      </c>
      <c r="BO3">
        <v>108</v>
      </c>
      <c r="BP3">
        <v>43413</v>
      </c>
      <c r="BQ3">
        <v>12</v>
      </c>
      <c r="BR3">
        <v>4</v>
      </c>
      <c r="BS3">
        <v>8</v>
      </c>
      <c r="BT3">
        <v>104</v>
      </c>
      <c r="BU3">
        <v>1</v>
      </c>
      <c r="BV3">
        <v>0</v>
      </c>
      <c r="BW3">
        <v>104</v>
      </c>
      <c r="BX3" s="8">
        <v>113.333</v>
      </c>
      <c r="BZ3" t="s">
        <v>387</v>
      </c>
      <c r="CA3" t="s">
        <v>388</v>
      </c>
      <c r="CB3">
        <v>71901</v>
      </c>
      <c r="CC3">
        <v>250</v>
      </c>
      <c r="CD3">
        <v>5016247149</v>
      </c>
      <c r="CE3" t="s">
        <v>337</v>
      </c>
      <c r="CF3" t="s">
        <v>335</v>
      </c>
      <c r="CG3" s="1">
        <v>30987</v>
      </c>
      <c r="CH3" t="s">
        <v>335</v>
      </c>
      <c r="CI3" t="s">
        <v>335</v>
      </c>
      <c r="CJ3" t="s">
        <v>335</v>
      </c>
      <c r="CK3" t="s">
        <v>339</v>
      </c>
      <c r="CL3" t="s">
        <v>389</v>
      </c>
      <c r="CM3">
        <v>152</v>
      </c>
      <c r="CN3" s="1">
        <v>44835</v>
      </c>
      <c r="CP3"/>
      <c r="CQ3"/>
      <c r="CR3"/>
      <c r="CS3"/>
      <c r="CT3"/>
      <c r="CU3" s="23"/>
      <c r="CV3"/>
      <c r="CW3"/>
      <c r="CX3"/>
    </row>
    <row r="4" spans="1:103" x14ac:dyDescent="0.35">
      <c r="A4" t="s">
        <v>98</v>
      </c>
      <c r="B4" t="s">
        <v>377</v>
      </c>
      <c r="C4">
        <v>45125</v>
      </c>
      <c r="D4" t="s">
        <v>390</v>
      </c>
      <c r="E4" t="s">
        <v>391</v>
      </c>
      <c r="F4" t="s">
        <v>356</v>
      </c>
      <c r="G4" t="s">
        <v>167</v>
      </c>
      <c r="H4" t="s">
        <v>347</v>
      </c>
      <c r="I4">
        <v>41.5</v>
      </c>
      <c r="K4" t="s">
        <v>335</v>
      </c>
      <c r="L4" t="s">
        <v>340</v>
      </c>
      <c r="M4">
        <v>3</v>
      </c>
      <c r="N4">
        <v>1</v>
      </c>
      <c r="P4">
        <v>1</v>
      </c>
      <c r="Q4">
        <v>1</v>
      </c>
      <c r="R4">
        <v>1</v>
      </c>
      <c r="T4" s="8">
        <v>3.99918</v>
      </c>
      <c r="U4" s="8">
        <v>0.57655000000000001</v>
      </c>
      <c r="V4">
        <v>37.200000000000003</v>
      </c>
      <c r="W4" s="8">
        <v>0.89946000000000004</v>
      </c>
      <c r="X4" s="8">
        <v>1.47601</v>
      </c>
      <c r="Y4" s="8">
        <v>3.3458999999999999</v>
      </c>
      <c r="Z4" s="8">
        <v>0.23743</v>
      </c>
      <c r="AA4" s="8">
        <v>3.4180000000000002E-2</v>
      </c>
      <c r="AC4" s="8">
        <v>2.5231699999999999</v>
      </c>
      <c r="AD4">
        <v>18.2</v>
      </c>
      <c r="AF4">
        <v>0</v>
      </c>
      <c r="AI4" s="8">
        <v>1.9336500000000001</v>
      </c>
      <c r="AJ4" s="8">
        <v>0.61246</v>
      </c>
      <c r="AK4" s="8">
        <v>0.27947</v>
      </c>
      <c r="AL4" s="8">
        <v>2.82558</v>
      </c>
      <c r="AM4">
        <v>2.6616599999999999</v>
      </c>
      <c r="AN4">
        <v>1.08107</v>
      </c>
      <c r="AO4">
        <v>0.78371000000000002</v>
      </c>
      <c r="AP4">
        <v>4.4665499999999998</v>
      </c>
      <c r="AR4">
        <v>0</v>
      </c>
      <c r="AS4">
        <v>0</v>
      </c>
      <c r="AT4">
        <v>1</v>
      </c>
      <c r="AU4">
        <v>2</v>
      </c>
      <c r="AV4" s="4">
        <v>1625</v>
      </c>
      <c r="AW4">
        <v>0</v>
      </c>
      <c r="AX4">
        <v>2</v>
      </c>
      <c r="AZ4" s="1">
        <v>44637</v>
      </c>
      <c r="BA4">
        <v>4</v>
      </c>
      <c r="BB4">
        <v>4</v>
      </c>
      <c r="BC4">
        <v>0</v>
      </c>
      <c r="BD4">
        <v>36</v>
      </c>
      <c r="BE4">
        <v>1</v>
      </c>
      <c r="BF4">
        <v>0</v>
      </c>
      <c r="BG4">
        <v>36</v>
      </c>
      <c r="BH4">
        <v>44210</v>
      </c>
      <c r="BI4">
        <v>2</v>
      </c>
      <c r="BJ4">
        <v>1</v>
      </c>
      <c r="BK4">
        <v>0</v>
      </c>
      <c r="BL4">
        <v>16</v>
      </c>
      <c r="BM4">
        <v>1</v>
      </c>
      <c r="BN4">
        <v>0</v>
      </c>
      <c r="BO4">
        <v>16</v>
      </c>
      <c r="BP4">
        <v>43665</v>
      </c>
      <c r="BQ4">
        <v>7</v>
      </c>
      <c r="BR4">
        <v>7</v>
      </c>
      <c r="BS4">
        <v>0</v>
      </c>
      <c r="BT4">
        <v>48</v>
      </c>
      <c r="BU4">
        <v>1</v>
      </c>
      <c r="BV4">
        <v>0</v>
      </c>
      <c r="BW4">
        <v>48</v>
      </c>
      <c r="BX4" s="8">
        <v>31.332999999999998</v>
      </c>
      <c r="BZ4" t="s">
        <v>392</v>
      </c>
      <c r="CA4" t="s">
        <v>393</v>
      </c>
      <c r="CB4">
        <v>72703</v>
      </c>
      <c r="CC4">
        <v>710</v>
      </c>
      <c r="CD4">
        <v>4796958065</v>
      </c>
      <c r="CE4" t="s">
        <v>371</v>
      </c>
      <c r="CF4" t="s">
        <v>335</v>
      </c>
      <c r="CG4" s="1">
        <v>31579</v>
      </c>
      <c r="CH4" t="s">
        <v>338</v>
      </c>
      <c r="CI4" t="s">
        <v>335</v>
      </c>
      <c r="CJ4" t="s">
        <v>335</v>
      </c>
      <c r="CK4" t="s">
        <v>339</v>
      </c>
      <c r="CL4" t="s">
        <v>394</v>
      </c>
      <c r="CM4">
        <v>87</v>
      </c>
      <c r="CN4" s="1">
        <v>44835</v>
      </c>
      <c r="CP4"/>
      <c r="CQ4"/>
      <c r="CR4">
        <v>12</v>
      </c>
      <c r="CS4"/>
      <c r="CT4"/>
      <c r="CU4" s="23"/>
      <c r="CV4"/>
      <c r="CW4"/>
      <c r="CX4"/>
    </row>
    <row r="5" spans="1:103" x14ac:dyDescent="0.35">
      <c r="A5" t="s">
        <v>98</v>
      </c>
      <c r="B5" t="s">
        <v>377</v>
      </c>
      <c r="C5">
        <v>45134</v>
      </c>
      <c r="D5" t="s">
        <v>395</v>
      </c>
      <c r="E5" t="s">
        <v>396</v>
      </c>
      <c r="F5" t="s">
        <v>397</v>
      </c>
      <c r="G5" t="s">
        <v>166</v>
      </c>
      <c r="H5" t="s">
        <v>344</v>
      </c>
      <c r="I5">
        <v>106.2</v>
      </c>
      <c r="J5" t="s">
        <v>345</v>
      </c>
      <c r="K5" t="s">
        <v>335</v>
      </c>
      <c r="L5" t="s">
        <v>340</v>
      </c>
      <c r="M5">
        <v>1</v>
      </c>
      <c r="N5">
        <v>2</v>
      </c>
      <c r="P5">
        <v>3</v>
      </c>
      <c r="Q5">
        <v>3</v>
      </c>
      <c r="R5">
        <v>2</v>
      </c>
      <c r="T5" s="8">
        <v>3.84294</v>
      </c>
      <c r="U5" s="8">
        <v>0.41535</v>
      </c>
      <c r="V5">
        <v>77.3</v>
      </c>
      <c r="W5" s="8">
        <v>0.78510000000000002</v>
      </c>
      <c r="X5" s="8">
        <v>1.20045</v>
      </c>
      <c r="Y5" s="8">
        <v>3.0463</v>
      </c>
      <c r="Z5" s="8">
        <v>0.31313000000000002</v>
      </c>
      <c r="AA5" s="8">
        <v>1.8069999999999999E-2</v>
      </c>
      <c r="AC5" s="8">
        <v>2.6425000000000001</v>
      </c>
      <c r="AD5">
        <v>95</v>
      </c>
      <c r="AF5">
        <v>2</v>
      </c>
      <c r="AI5" s="8">
        <v>1.91282</v>
      </c>
      <c r="AJ5" s="8">
        <v>0.65356999999999998</v>
      </c>
      <c r="AK5" s="8">
        <v>0.31081999999999999</v>
      </c>
      <c r="AL5" s="8">
        <v>2.8772000000000002</v>
      </c>
      <c r="AM5">
        <v>2.8179099999999999</v>
      </c>
      <c r="AN5">
        <v>0.88426000000000005</v>
      </c>
      <c r="AO5">
        <v>0.50765000000000005</v>
      </c>
      <c r="AP5">
        <v>4.2150499999999997</v>
      </c>
      <c r="AR5">
        <v>0</v>
      </c>
      <c r="AS5">
        <v>25</v>
      </c>
      <c r="AT5">
        <v>15</v>
      </c>
      <c r="AU5">
        <v>6</v>
      </c>
      <c r="AV5" s="4">
        <v>71036.58</v>
      </c>
      <c r="AW5">
        <v>0</v>
      </c>
      <c r="AX5">
        <v>6</v>
      </c>
      <c r="AZ5" s="1">
        <v>44621</v>
      </c>
      <c r="BA5">
        <v>29</v>
      </c>
      <c r="BB5">
        <v>20</v>
      </c>
      <c r="BC5">
        <v>12</v>
      </c>
      <c r="BD5">
        <v>216</v>
      </c>
      <c r="BE5">
        <v>1</v>
      </c>
      <c r="BF5">
        <v>0</v>
      </c>
      <c r="BG5">
        <v>216</v>
      </c>
      <c r="BH5">
        <v>44156</v>
      </c>
      <c r="BI5">
        <v>35</v>
      </c>
      <c r="BJ5">
        <v>25</v>
      </c>
      <c r="BK5">
        <v>18</v>
      </c>
      <c r="BL5">
        <v>405</v>
      </c>
      <c r="BM5">
        <v>1</v>
      </c>
      <c r="BN5">
        <v>0</v>
      </c>
      <c r="BO5">
        <v>405</v>
      </c>
      <c r="BP5">
        <v>43607</v>
      </c>
      <c r="BQ5">
        <v>17</v>
      </c>
      <c r="BR5">
        <v>13</v>
      </c>
      <c r="BS5">
        <v>4</v>
      </c>
      <c r="BT5">
        <v>104</v>
      </c>
      <c r="BU5">
        <v>1</v>
      </c>
      <c r="BV5">
        <v>0</v>
      </c>
      <c r="BW5">
        <v>104</v>
      </c>
      <c r="BX5" s="8">
        <v>260.33300000000003</v>
      </c>
      <c r="BZ5" t="s">
        <v>398</v>
      </c>
      <c r="CA5" t="s">
        <v>399</v>
      </c>
      <c r="CB5">
        <v>72404</v>
      </c>
      <c r="CC5">
        <v>150</v>
      </c>
      <c r="CD5">
        <v>8709357550</v>
      </c>
      <c r="CE5" t="s">
        <v>337</v>
      </c>
      <c r="CF5" t="s">
        <v>335</v>
      </c>
      <c r="CG5" s="1">
        <v>32568</v>
      </c>
      <c r="CH5" t="s">
        <v>335</v>
      </c>
      <c r="CI5" t="s">
        <v>335</v>
      </c>
      <c r="CJ5" t="s">
        <v>335</v>
      </c>
      <c r="CK5" t="s">
        <v>339</v>
      </c>
      <c r="CL5" t="s">
        <v>400</v>
      </c>
      <c r="CM5">
        <v>136</v>
      </c>
      <c r="CN5" s="1">
        <v>44835</v>
      </c>
      <c r="CP5"/>
      <c r="CQ5"/>
      <c r="CR5"/>
      <c r="CS5"/>
      <c r="CT5"/>
      <c r="CU5" s="23"/>
      <c r="CV5"/>
      <c r="CW5"/>
      <c r="CX5"/>
    </row>
    <row r="6" spans="1:103" x14ac:dyDescent="0.35">
      <c r="A6" t="s">
        <v>98</v>
      </c>
      <c r="B6" t="s">
        <v>377</v>
      </c>
      <c r="C6">
        <v>45135</v>
      </c>
      <c r="D6" t="s">
        <v>401</v>
      </c>
      <c r="E6" t="s">
        <v>402</v>
      </c>
      <c r="F6" t="s">
        <v>403</v>
      </c>
      <c r="G6" t="s">
        <v>166</v>
      </c>
      <c r="H6" t="s">
        <v>344</v>
      </c>
      <c r="I6">
        <v>79.2</v>
      </c>
      <c r="K6" t="s">
        <v>335</v>
      </c>
      <c r="L6" t="s">
        <v>340</v>
      </c>
      <c r="M6">
        <v>1</v>
      </c>
      <c r="N6">
        <v>2</v>
      </c>
      <c r="P6">
        <v>3</v>
      </c>
      <c r="Q6">
        <v>3</v>
      </c>
      <c r="R6">
        <v>3</v>
      </c>
      <c r="T6" s="8">
        <v>3.4180199999999998</v>
      </c>
      <c r="U6" s="8">
        <v>0.33928000000000003</v>
      </c>
      <c r="V6"/>
      <c r="W6" s="8">
        <v>0.83206999999999998</v>
      </c>
      <c r="X6" s="8">
        <v>1.1713499999999999</v>
      </c>
      <c r="Y6" s="8">
        <v>2.9632499999999999</v>
      </c>
      <c r="Z6" s="8">
        <v>0.21709000000000001</v>
      </c>
      <c r="AA6" s="8">
        <v>8.9099999999999995E-3</v>
      </c>
      <c r="AB6">
        <v>6</v>
      </c>
      <c r="AC6" s="8">
        <v>2.2466699999999999</v>
      </c>
      <c r="AE6">
        <v>6</v>
      </c>
      <c r="AF6">
        <v>2</v>
      </c>
      <c r="AI6" s="8">
        <v>1.8954800000000001</v>
      </c>
      <c r="AJ6" s="8">
        <v>0.64207000000000003</v>
      </c>
      <c r="AK6" s="8">
        <v>0.28855999999999998</v>
      </c>
      <c r="AL6" s="8">
        <v>2.8261099999999999</v>
      </c>
      <c r="AM6">
        <v>2.4177200000000001</v>
      </c>
      <c r="AN6">
        <v>0.95394999999999996</v>
      </c>
      <c r="AO6">
        <v>0.44666</v>
      </c>
      <c r="AP6">
        <v>3.8167599999999999</v>
      </c>
      <c r="AR6">
        <v>2</v>
      </c>
      <c r="AS6">
        <v>7</v>
      </c>
      <c r="AT6">
        <v>8</v>
      </c>
      <c r="AU6">
        <v>6</v>
      </c>
      <c r="AV6" s="4">
        <v>116986.79</v>
      </c>
      <c r="AW6">
        <v>1</v>
      </c>
      <c r="AX6">
        <v>7</v>
      </c>
      <c r="AZ6" s="1">
        <v>44641</v>
      </c>
      <c r="BA6">
        <v>15</v>
      </c>
      <c r="BB6">
        <v>12</v>
      </c>
      <c r="BC6">
        <v>3</v>
      </c>
      <c r="BD6">
        <v>128</v>
      </c>
      <c r="BE6">
        <v>1</v>
      </c>
      <c r="BF6">
        <v>0</v>
      </c>
      <c r="BG6">
        <v>128</v>
      </c>
      <c r="BH6">
        <v>44218</v>
      </c>
      <c r="BI6">
        <v>17</v>
      </c>
      <c r="BJ6">
        <v>10</v>
      </c>
      <c r="BK6">
        <v>7</v>
      </c>
      <c r="BL6">
        <v>116</v>
      </c>
      <c r="BM6">
        <v>1</v>
      </c>
      <c r="BN6">
        <v>0</v>
      </c>
      <c r="BO6">
        <v>116</v>
      </c>
      <c r="BP6">
        <v>43679</v>
      </c>
      <c r="BQ6">
        <v>32</v>
      </c>
      <c r="BR6">
        <v>24</v>
      </c>
      <c r="BS6">
        <v>7</v>
      </c>
      <c r="BT6">
        <v>272</v>
      </c>
      <c r="BU6">
        <v>1</v>
      </c>
      <c r="BV6">
        <v>0</v>
      </c>
      <c r="BW6">
        <v>272</v>
      </c>
      <c r="BX6" s="8">
        <v>148</v>
      </c>
      <c r="BZ6" t="s">
        <v>404</v>
      </c>
      <c r="CA6" t="s">
        <v>405</v>
      </c>
      <c r="CB6">
        <v>71753</v>
      </c>
      <c r="CC6">
        <v>130</v>
      </c>
      <c r="CD6">
        <v>8702347000</v>
      </c>
      <c r="CE6" t="s">
        <v>337</v>
      </c>
      <c r="CF6" t="s">
        <v>335</v>
      </c>
      <c r="CG6" s="1">
        <v>32568</v>
      </c>
      <c r="CH6" t="s">
        <v>335</v>
      </c>
      <c r="CI6" t="s">
        <v>335</v>
      </c>
      <c r="CJ6" t="s">
        <v>335</v>
      </c>
      <c r="CK6" t="s">
        <v>339</v>
      </c>
      <c r="CL6" t="s">
        <v>406</v>
      </c>
      <c r="CM6">
        <v>140</v>
      </c>
      <c r="CN6" s="1">
        <v>44835</v>
      </c>
      <c r="CP6"/>
      <c r="CQ6"/>
      <c r="CR6"/>
      <c r="CS6"/>
      <c r="CT6"/>
      <c r="CU6" s="23"/>
      <c r="CV6"/>
      <c r="CW6"/>
      <c r="CX6"/>
    </row>
    <row r="7" spans="1:103" x14ac:dyDescent="0.35">
      <c r="A7" t="s">
        <v>98</v>
      </c>
      <c r="B7" t="s">
        <v>377</v>
      </c>
      <c r="C7">
        <v>45138</v>
      </c>
      <c r="D7" t="s">
        <v>407</v>
      </c>
      <c r="E7" t="s">
        <v>408</v>
      </c>
      <c r="F7" t="s">
        <v>409</v>
      </c>
      <c r="G7" t="s">
        <v>166</v>
      </c>
      <c r="H7" t="s">
        <v>334</v>
      </c>
      <c r="I7">
        <v>79.900000000000006</v>
      </c>
      <c r="K7" t="s">
        <v>335</v>
      </c>
      <c r="L7" t="s">
        <v>340</v>
      </c>
      <c r="M7">
        <v>3</v>
      </c>
      <c r="N7">
        <v>3</v>
      </c>
      <c r="P7">
        <v>5</v>
      </c>
      <c r="Q7">
        <v>5</v>
      </c>
      <c r="R7">
        <v>5</v>
      </c>
      <c r="T7" s="8">
        <v>3.2555299999999998</v>
      </c>
      <c r="U7" s="8">
        <v>0.41145999999999999</v>
      </c>
      <c r="V7">
        <v>54</v>
      </c>
      <c r="W7" s="8">
        <v>0.80123999999999995</v>
      </c>
      <c r="X7" s="8">
        <v>1.21269</v>
      </c>
      <c r="Y7" s="8">
        <v>2.8173400000000002</v>
      </c>
      <c r="Z7" s="8">
        <v>0.31541999999999998</v>
      </c>
      <c r="AA7" s="8">
        <v>8.0099999999999998E-3</v>
      </c>
      <c r="AC7" s="8">
        <v>2.04284</v>
      </c>
      <c r="AD7">
        <v>42.9</v>
      </c>
      <c r="AF7">
        <v>0</v>
      </c>
      <c r="AI7" s="8">
        <v>1.9045399999999999</v>
      </c>
      <c r="AJ7" s="8">
        <v>0.62622999999999995</v>
      </c>
      <c r="AK7" s="8">
        <v>0.27472999999999997</v>
      </c>
      <c r="AL7" s="8">
        <v>2.8054999999999999</v>
      </c>
      <c r="AM7">
        <v>2.18791</v>
      </c>
      <c r="AN7">
        <v>0.94184000000000001</v>
      </c>
      <c r="AO7">
        <v>0.56894</v>
      </c>
      <c r="AP7">
        <v>3.6620200000000001</v>
      </c>
      <c r="AR7">
        <v>0</v>
      </c>
      <c r="AS7">
        <v>0</v>
      </c>
      <c r="AT7">
        <v>1</v>
      </c>
      <c r="AU7">
        <v>0</v>
      </c>
      <c r="AV7" s="4">
        <v>0</v>
      </c>
      <c r="AW7">
        <v>0</v>
      </c>
      <c r="AX7">
        <v>0</v>
      </c>
      <c r="AZ7" s="1">
        <v>44358</v>
      </c>
      <c r="BA7">
        <v>14</v>
      </c>
      <c r="BB7">
        <v>14</v>
      </c>
      <c r="BC7">
        <v>0</v>
      </c>
      <c r="BD7">
        <v>100</v>
      </c>
      <c r="BE7">
        <v>1</v>
      </c>
      <c r="BF7">
        <v>0</v>
      </c>
      <c r="BG7">
        <v>100</v>
      </c>
      <c r="BH7">
        <v>43812</v>
      </c>
      <c r="BI7">
        <v>10</v>
      </c>
      <c r="BJ7">
        <v>9</v>
      </c>
      <c r="BK7">
        <v>0</v>
      </c>
      <c r="BL7">
        <v>76</v>
      </c>
      <c r="BM7">
        <v>1</v>
      </c>
      <c r="BN7">
        <v>0</v>
      </c>
      <c r="BO7">
        <v>76</v>
      </c>
      <c r="BP7">
        <v>43406</v>
      </c>
      <c r="BQ7">
        <v>1</v>
      </c>
      <c r="BR7">
        <v>1</v>
      </c>
      <c r="BS7">
        <v>0</v>
      </c>
      <c r="BT7">
        <v>16</v>
      </c>
      <c r="BU7">
        <v>1</v>
      </c>
      <c r="BV7">
        <v>0</v>
      </c>
      <c r="BW7">
        <v>16</v>
      </c>
      <c r="BX7" s="8">
        <v>78</v>
      </c>
      <c r="BZ7" t="s">
        <v>410</v>
      </c>
      <c r="CA7" t="s">
        <v>411</v>
      </c>
      <c r="CB7">
        <v>72956</v>
      </c>
      <c r="CC7">
        <v>160</v>
      </c>
      <c r="CD7">
        <v>4794745276</v>
      </c>
      <c r="CE7" t="s">
        <v>337</v>
      </c>
      <c r="CF7" t="s">
        <v>335</v>
      </c>
      <c r="CG7" s="1">
        <v>32568</v>
      </c>
      <c r="CH7" t="s">
        <v>335</v>
      </c>
      <c r="CI7" t="s">
        <v>335</v>
      </c>
      <c r="CJ7" t="s">
        <v>335</v>
      </c>
      <c r="CK7" t="s">
        <v>339</v>
      </c>
      <c r="CL7" t="s">
        <v>412</v>
      </c>
      <c r="CM7">
        <v>105</v>
      </c>
      <c r="CN7" s="1">
        <v>44835</v>
      </c>
      <c r="CP7"/>
      <c r="CQ7"/>
      <c r="CR7"/>
      <c r="CS7"/>
      <c r="CT7"/>
      <c r="CU7" s="23"/>
      <c r="CV7"/>
      <c r="CW7"/>
      <c r="CX7"/>
    </row>
    <row r="8" spans="1:103" x14ac:dyDescent="0.35">
      <c r="A8" t="s">
        <v>98</v>
      </c>
      <c r="B8" t="s">
        <v>377</v>
      </c>
      <c r="C8">
        <v>45140</v>
      </c>
      <c r="D8" t="s">
        <v>413</v>
      </c>
      <c r="E8" t="s">
        <v>414</v>
      </c>
      <c r="F8" t="s">
        <v>415</v>
      </c>
      <c r="G8" t="s">
        <v>166</v>
      </c>
      <c r="H8" t="s">
        <v>344</v>
      </c>
      <c r="I8">
        <v>104.7</v>
      </c>
      <c r="K8" t="s">
        <v>335</v>
      </c>
      <c r="L8" t="s">
        <v>340</v>
      </c>
      <c r="M8">
        <v>1</v>
      </c>
      <c r="N8">
        <v>2</v>
      </c>
      <c r="P8">
        <v>4</v>
      </c>
      <c r="Q8">
        <v>4</v>
      </c>
      <c r="R8">
        <v>4</v>
      </c>
      <c r="T8" s="8">
        <v>4.1445499999999997</v>
      </c>
      <c r="U8" s="8">
        <v>0.23852999999999999</v>
      </c>
      <c r="V8">
        <v>73.5</v>
      </c>
      <c r="W8" s="8">
        <v>1.1433599999999999</v>
      </c>
      <c r="X8" s="8">
        <v>1.38188</v>
      </c>
      <c r="Y8" s="8">
        <v>3.4906600000000001</v>
      </c>
      <c r="Z8" s="8">
        <v>0.25879999999999997</v>
      </c>
      <c r="AA8" s="8">
        <v>1.2829999999999999E-2</v>
      </c>
      <c r="AC8" s="8">
        <v>2.76267</v>
      </c>
      <c r="AD8">
        <v>90.5</v>
      </c>
      <c r="AF8">
        <v>6</v>
      </c>
      <c r="AI8" s="8">
        <v>1.88263</v>
      </c>
      <c r="AJ8" s="8">
        <v>0.66835999999999995</v>
      </c>
      <c r="AK8" s="8">
        <v>0.31119000000000002</v>
      </c>
      <c r="AL8" s="8">
        <v>2.8621799999999999</v>
      </c>
      <c r="AM8">
        <v>2.9933000000000001</v>
      </c>
      <c r="AN8">
        <v>1.25928</v>
      </c>
      <c r="AO8">
        <v>0.29117999999999999</v>
      </c>
      <c r="AP8">
        <v>4.5697200000000002</v>
      </c>
      <c r="AR8">
        <v>0</v>
      </c>
      <c r="AS8">
        <v>16</v>
      </c>
      <c r="AT8">
        <v>13</v>
      </c>
      <c r="AU8">
        <v>7</v>
      </c>
      <c r="AV8" s="4">
        <v>59156.6</v>
      </c>
      <c r="AW8">
        <v>0</v>
      </c>
      <c r="AX8">
        <v>7</v>
      </c>
      <c r="AZ8" s="1">
        <v>44764</v>
      </c>
      <c r="BA8">
        <v>4</v>
      </c>
      <c r="BB8">
        <v>4</v>
      </c>
      <c r="BC8">
        <v>0</v>
      </c>
      <c r="BD8">
        <v>52</v>
      </c>
      <c r="BE8">
        <v>1</v>
      </c>
      <c r="BF8">
        <v>0</v>
      </c>
      <c r="BG8">
        <v>52</v>
      </c>
      <c r="BH8">
        <v>44329</v>
      </c>
      <c r="BI8">
        <v>25</v>
      </c>
      <c r="BJ8">
        <v>12</v>
      </c>
      <c r="BK8">
        <v>11</v>
      </c>
      <c r="BL8">
        <v>220</v>
      </c>
      <c r="BM8">
        <v>1</v>
      </c>
      <c r="BN8">
        <v>0</v>
      </c>
      <c r="BO8">
        <v>220</v>
      </c>
      <c r="BP8">
        <v>43735</v>
      </c>
      <c r="BQ8">
        <v>17</v>
      </c>
      <c r="BR8">
        <v>14</v>
      </c>
      <c r="BS8">
        <v>3</v>
      </c>
      <c r="BT8">
        <v>124</v>
      </c>
      <c r="BU8">
        <v>1</v>
      </c>
      <c r="BV8">
        <v>0</v>
      </c>
      <c r="BW8">
        <v>124</v>
      </c>
      <c r="BX8" s="8">
        <v>120</v>
      </c>
      <c r="BZ8" t="s">
        <v>416</v>
      </c>
      <c r="CA8" t="s">
        <v>417</v>
      </c>
      <c r="CB8">
        <v>72143</v>
      </c>
      <c r="CC8">
        <v>720</v>
      </c>
      <c r="CD8">
        <v>5012686188</v>
      </c>
      <c r="CE8" t="s">
        <v>337</v>
      </c>
      <c r="CF8" t="s">
        <v>335</v>
      </c>
      <c r="CG8" s="1">
        <v>32568</v>
      </c>
      <c r="CH8" t="s">
        <v>335</v>
      </c>
      <c r="CI8" t="s">
        <v>335</v>
      </c>
      <c r="CJ8" t="s">
        <v>335</v>
      </c>
      <c r="CK8" t="s">
        <v>339</v>
      </c>
      <c r="CL8" t="s">
        <v>418</v>
      </c>
      <c r="CM8">
        <v>245</v>
      </c>
      <c r="CN8" s="1">
        <v>44835</v>
      </c>
      <c r="CP8"/>
      <c r="CQ8"/>
      <c r="CR8"/>
      <c r="CS8"/>
      <c r="CT8"/>
      <c r="CU8" s="23"/>
      <c r="CV8"/>
      <c r="CW8"/>
      <c r="CX8"/>
    </row>
    <row r="9" spans="1:103" x14ac:dyDescent="0.35">
      <c r="A9" t="s">
        <v>98</v>
      </c>
      <c r="B9" t="s">
        <v>377</v>
      </c>
      <c r="C9">
        <v>45142</v>
      </c>
      <c r="D9" t="s">
        <v>419</v>
      </c>
      <c r="E9" t="s">
        <v>385</v>
      </c>
      <c r="F9" t="s">
        <v>386</v>
      </c>
      <c r="G9" t="s">
        <v>167</v>
      </c>
      <c r="H9" t="s">
        <v>347</v>
      </c>
      <c r="I9">
        <v>51</v>
      </c>
      <c r="K9" t="s">
        <v>335</v>
      </c>
      <c r="L9" t="s">
        <v>340</v>
      </c>
      <c r="M9">
        <v>4</v>
      </c>
      <c r="N9">
        <v>3</v>
      </c>
      <c r="P9">
        <v>3</v>
      </c>
      <c r="Q9">
        <v>3</v>
      </c>
      <c r="R9">
        <v>2</v>
      </c>
      <c r="T9" s="8">
        <v>3.7008999999999999</v>
      </c>
      <c r="U9" s="8">
        <v>0.46029999999999999</v>
      </c>
      <c r="V9"/>
      <c r="W9" s="8">
        <v>1.16672</v>
      </c>
      <c r="X9" s="8">
        <v>1.6270199999999999</v>
      </c>
      <c r="Y9" s="8">
        <v>3.2993100000000002</v>
      </c>
      <c r="Z9" s="8">
        <v>0.58016999999999996</v>
      </c>
      <c r="AA9" s="8">
        <v>5.2040000000000003E-2</v>
      </c>
      <c r="AB9">
        <v>6</v>
      </c>
      <c r="AC9" s="8">
        <v>2.07389</v>
      </c>
      <c r="AE9">
        <v>6</v>
      </c>
      <c r="AF9">
        <v>1</v>
      </c>
      <c r="AI9" s="8">
        <v>1.94008</v>
      </c>
      <c r="AJ9" s="8">
        <v>0.69798000000000004</v>
      </c>
      <c r="AK9" s="8">
        <v>0.40016000000000002</v>
      </c>
      <c r="AL9" s="8">
        <v>3.0382199999999999</v>
      </c>
      <c r="AM9">
        <v>2.1804700000000001</v>
      </c>
      <c r="AN9">
        <v>1.23047</v>
      </c>
      <c r="AO9">
        <v>0.43697999999999998</v>
      </c>
      <c r="AP9">
        <v>3.8441299999999998</v>
      </c>
      <c r="AR9">
        <v>1</v>
      </c>
      <c r="AS9">
        <v>1</v>
      </c>
      <c r="AT9">
        <v>5</v>
      </c>
      <c r="AU9">
        <v>3</v>
      </c>
      <c r="AV9" s="4">
        <v>36004.449999999997</v>
      </c>
      <c r="AW9">
        <v>0</v>
      </c>
      <c r="AX9">
        <v>3</v>
      </c>
      <c r="AZ9" s="1">
        <v>44616</v>
      </c>
      <c r="BA9">
        <v>4</v>
      </c>
      <c r="BB9">
        <v>4</v>
      </c>
      <c r="BC9">
        <v>0</v>
      </c>
      <c r="BD9">
        <v>32</v>
      </c>
      <c r="BE9">
        <v>1</v>
      </c>
      <c r="BF9">
        <v>0</v>
      </c>
      <c r="BG9">
        <v>32</v>
      </c>
      <c r="BH9">
        <v>44169</v>
      </c>
      <c r="BI9">
        <v>9</v>
      </c>
      <c r="BJ9">
        <v>7</v>
      </c>
      <c r="BK9">
        <v>2</v>
      </c>
      <c r="BL9">
        <v>76</v>
      </c>
      <c r="BM9">
        <v>1</v>
      </c>
      <c r="BN9">
        <v>0</v>
      </c>
      <c r="BO9">
        <v>76</v>
      </c>
      <c r="BP9">
        <v>43629</v>
      </c>
      <c r="BQ9">
        <v>5</v>
      </c>
      <c r="BR9">
        <v>2</v>
      </c>
      <c r="BS9">
        <v>2</v>
      </c>
      <c r="BT9">
        <v>44</v>
      </c>
      <c r="BU9">
        <v>1</v>
      </c>
      <c r="BV9">
        <v>0</v>
      </c>
      <c r="BW9">
        <v>44</v>
      </c>
      <c r="BX9" s="8">
        <v>48.667000000000002</v>
      </c>
      <c r="BZ9" t="s">
        <v>419</v>
      </c>
      <c r="CA9" t="s">
        <v>420</v>
      </c>
      <c r="CB9">
        <v>71901</v>
      </c>
      <c r="CC9">
        <v>250</v>
      </c>
      <c r="CD9">
        <v>5016233781</v>
      </c>
      <c r="CE9" t="s">
        <v>337</v>
      </c>
      <c r="CF9" t="s">
        <v>335</v>
      </c>
      <c r="CG9" s="1">
        <v>32608</v>
      </c>
      <c r="CH9" t="s">
        <v>335</v>
      </c>
      <c r="CI9" t="s">
        <v>335</v>
      </c>
      <c r="CJ9" t="s">
        <v>335</v>
      </c>
      <c r="CK9" t="s">
        <v>339</v>
      </c>
      <c r="CL9" t="s">
        <v>421</v>
      </c>
      <c r="CM9">
        <v>95</v>
      </c>
      <c r="CN9" s="1">
        <v>44835</v>
      </c>
      <c r="CP9"/>
      <c r="CQ9"/>
      <c r="CR9"/>
      <c r="CS9"/>
      <c r="CT9"/>
      <c r="CU9" s="23"/>
      <c r="CV9"/>
      <c r="CW9"/>
      <c r="CX9"/>
    </row>
    <row r="10" spans="1:103" x14ac:dyDescent="0.35">
      <c r="A10" t="s">
        <v>98</v>
      </c>
      <c r="B10" t="s">
        <v>377</v>
      </c>
      <c r="C10">
        <v>45143</v>
      </c>
      <c r="D10" t="s">
        <v>422</v>
      </c>
      <c r="E10" t="s">
        <v>423</v>
      </c>
      <c r="F10" t="s">
        <v>380</v>
      </c>
      <c r="G10" t="s">
        <v>166</v>
      </c>
      <c r="H10" t="s">
        <v>344</v>
      </c>
      <c r="I10">
        <v>34.4</v>
      </c>
      <c r="K10" t="s">
        <v>335</v>
      </c>
      <c r="L10" t="s">
        <v>340</v>
      </c>
      <c r="M10">
        <v>3</v>
      </c>
      <c r="N10">
        <v>2</v>
      </c>
      <c r="P10">
        <v>5</v>
      </c>
      <c r="Q10">
        <v>5</v>
      </c>
      <c r="T10" s="8">
        <v>2.7948900000000001</v>
      </c>
      <c r="U10" s="8">
        <v>0.38854</v>
      </c>
      <c r="V10">
        <v>46.7</v>
      </c>
      <c r="W10" s="8">
        <v>0.83086000000000004</v>
      </c>
      <c r="X10" s="8">
        <v>1.2194</v>
      </c>
      <c r="Y10" s="8">
        <v>2.85859</v>
      </c>
      <c r="Z10" s="8">
        <v>0.33866000000000002</v>
      </c>
      <c r="AA10" s="8">
        <v>2.64E-3</v>
      </c>
      <c r="AC10" s="8">
        <v>1.5754900000000001</v>
      </c>
      <c r="AE10">
        <v>6</v>
      </c>
      <c r="AF10">
        <v>1</v>
      </c>
      <c r="AI10" s="8">
        <v>1.9254</v>
      </c>
      <c r="AJ10" s="8">
        <v>0.64495000000000002</v>
      </c>
      <c r="AK10" s="8">
        <v>0.32766000000000001</v>
      </c>
      <c r="AL10" s="8">
        <v>2.8980100000000002</v>
      </c>
      <c r="AM10">
        <v>1.66909</v>
      </c>
      <c r="AN10">
        <v>0.94830999999999999</v>
      </c>
      <c r="AO10">
        <v>0.45046999999999998</v>
      </c>
      <c r="AP10">
        <v>3.0434999999999999</v>
      </c>
      <c r="AR10">
        <v>0</v>
      </c>
      <c r="AS10">
        <v>3</v>
      </c>
      <c r="AT10">
        <v>1</v>
      </c>
      <c r="AU10">
        <v>1</v>
      </c>
      <c r="AV10" s="4">
        <v>655.01</v>
      </c>
      <c r="AW10">
        <v>0</v>
      </c>
      <c r="AX10">
        <v>1</v>
      </c>
      <c r="AZ10" s="1">
        <v>44390</v>
      </c>
      <c r="BA10">
        <v>14</v>
      </c>
      <c r="BB10">
        <v>14</v>
      </c>
      <c r="BC10">
        <v>1</v>
      </c>
      <c r="BD10">
        <v>108</v>
      </c>
      <c r="BE10">
        <v>1</v>
      </c>
      <c r="BF10">
        <v>0</v>
      </c>
      <c r="BG10">
        <v>108</v>
      </c>
      <c r="BH10">
        <v>43854</v>
      </c>
      <c r="BI10">
        <v>13</v>
      </c>
      <c r="BJ10">
        <v>12</v>
      </c>
      <c r="BK10">
        <v>1</v>
      </c>
      <c r="BL10">
        <v>116</v>
      </c>
      <c r="BM10">
        <v>1</v>
      </c>
      <c r="BN10">
        <v>0</v>
      </c>
      <c r="BO10">
        <v>116</v>
      </c>
      <c r="BP10">
        <v>43483</v>
      </c>
      <c r="BQ10">
        <v>7</v>
      </c>
      <c r="BR10">
        <v>7</v>
      </c>
      <c r="BS10">
        <v>0</v>
      </c>
      <c r="BT10">
        <v>48</v>
      </c>
      <c r="BU10">
        <v>1</v>
      </c>
      <c r="BV10">
        <v>0</v>
      </c>
      <c r="BW10">
        <v>48</v>
      </c>
      <c r="BX10" s="8">
        <v>100.667</v>
      </c>
      <c r="BZ10" t="s">
        <v>424</v>
      </c>
      <c r="CA10" t="s">
        <v>425</v>
      </c>
      <c r="CB10">
        <v>72714</v>
      </c>
      <c r="CC10">
        <v>30</v>
      </c>
      <c r="CD10">
        <v>4798553735</v>
      </c>
      <c r="CE10" t="s">
        <v>337</v>
      </c>
      <c r="CF10" t="s">
        <v>335</v>
      </c>
      <c r="CG10" s="1">
        <v>32660</v>
      </c>
      <c r="CH10" t="s">
        <v>335</v>
      </c>
      <c r="CI10" t="s">
        <v>335</v>
      </c>
      <c r="CJ10" t="s">
        <v>335</v>
      </c>
      <c r="CK10" t="s">
        <v>339</v>
      </c>
      <c r="CL10" t="s">
        <v>426</v>
      </c>
      <c r="CM10">
        <v>102</v>
      </c>
      <c r="CN10" s="1">
        <v>44835</v>
      </c>
      <c r="CP10"/>
      <c r="CQ10"/>
      <c r="CR10"/>
      <c r="CS10"/>
      <c r="CT10"/>
      <c r="CU10" s="23"/>
      <c r="CV10">
        <v>2</v>
      </c>
      <c r="CW10"/>
      <c r="CX10"/>
    </row>
    <row r="11" spans="1:103" x14ac:dyDescent="0.35">
      <c r="A11" t="s">
        <v>98</v>
      </c>
      <c r="B11" t="s">
        <v>377</v>
      </c>
      <c r="C11">
        <v>45146</v>
      </c>
      <c r="D11" t="s">
        <v>427</v>
      </c>
      <c r="E11" t="s">
        <v>428</v>
      </c>
      <c r="F11" t="s">
        <v>429</v>
      </c>
      <c r="G11" t="s">
        <v>166</v>
      </c>
      <c r="H11" t="s">
        <v>344</v>
      </c>
      <c r="I11">
        <v>77.2</v>
      </c>
      <c r="K11" t="s">
        <v>335</v>
      </c>
      <c r="L11" t="s">
        <v>336</v>
      </c>
      <c r="M11">
        <v>1</v>
      </c>
      <c r="N11">
        <v>3</v>
      </c>
      <c r="P11">
        <v>4</v>
      </c>
      <c r="Q11">
        <v>4</v>
      </c>
      <c r="R11">
        <v>3</v>
      </c>
      <c r="T11" s="8">
        <v>3.3398699999999999</v>
      </c>
      <c r="U11" s="8">
        <v>0.74890000000000001</v>
      </c>
      <c r="V11">
        <v>50</v>
      </c>
      <c r="W11" s="8">
        <v>0.58160999999999996</v>
      </c>
      <c r="X11" s="8">
        <v>1.3305100000000001</v>
      </c>
      <c r="Y11" s="8">
        <v>2.6812100000000001</v>
      </c>
      <c r="Z11" s="8">
        <v>0.58711000000000002</v>
      </c>
      <c r="AA11" s="8">
        <v>7.1309999999999998E-2</v>
      </c>
      <c r="AC11" s="8">
        <v>2.00936</v>
      </c>
      <c r="AD11">
        <v>47.1</v>
      </c>
      <c r="AF11">
        <v>1</v>
      </c>
      <c r="AI11" s="8">
        <v>1.80257</v>
      </c>
      <c r="AJ11" s="8">
        <v>0.65212999999999999</v>
      </c>
      <c r="AK11" s="8">
        <v>0.29698999999999998</v>
      </c>
      <c r="AL11" s="8">
        <v>2.75169</v>
      </c>
      <c r="AM11">
        <v>2.2738</v>
      </c>
      <c r="AN11">
        <v>0.65651999999999999</v>
      </c>
      <c r="AO11">
        <v>0.95792999999999995</v>
      </c>
      <c r="AP11">
        <v>3.8303600000000002</v>
      </c>
      <c r="AR11">
        <v>0</v>
      </c>
      <c r="AS11">
        <v>4</v>
      </c>
      <c r="AT11">
        <v>13</v>
      </c>
      <c r="AU11">
        <v>5</v>
      </c>
      <c r="AV11" s="4">
        <v>54307.5</v>
      </c>
      <c r="AW11">
        <v>0</v>
      </c>
      <c r="AX11">
        <v>5</v>
      </c>
      <c r="AZ11" s="1">
        <v>44666</v>
      </c>
      <c r="BA11">
        <v>14</v>
      </c>
      <c r="BB11">
        <v>10</v>
      </c>
      <c r="BC11">
        <v>2</v>
      </c>
      <c r="BD11">
        <v>100</v>
      </c>
      <c r="BE11">
        <v>1</v>
      </c>
      <c r="BF11">
        <v>0</v>
      </c>
      <c r="BG11">
        <v>100</v>
      </c>
      <c r="BH11">
        <v>44225</v>
      </c>
      <c r="BI11">
        <v>19</v>
      </c>
      <c r="BJ11">
        <v>8</v>
      </c>
      <c r="BK11">
        <v>11</v>
      </c>
      <c r="BL11">
        <v>156</v>
      </c>
      <c r="BM11">
        <v>1</v>
      </c>
      <c r="BN11">
        <v>0</v>
      </c>
      <c r="BO11">
        <v>156</v>
      </c>
      <c r="BP11">
        <v>43686</v>
      </c>
      <c r="BQ11">
        <v>10</v>
      </c>
      <c r="BR11">
        <v>8</v>
      </c>
      <c r="BS11">
        <v>0</v>
      </c>
      <c r="BT11">
        <v>68</v>
      </c>
      <c r="BU11">
        <v>1</v>
      </c>
      <c r="BV11">
        <v>0</v>
      </c>
      <c r="BW11">
        <v>68</v>
      </c>
      <c r="BX11" s="8">
        <v>113.333</v>
      </c>
      <c r="BZ11" t="s">
        <v>430</v>
      </c>
      <c r="CA11" t="s">
        <v>431</v>
      </c>
      <c r="CB11">
        <v>72560</v>
      </c>
      <c r="CC11">
        <v>680</v>
      </c>
      <c r="CD11">
        <v>8702695835</v>
      </c>
      <c r="CE11" t="s">
        <v>337</v>
      </c>
      <c r="CF11" t="s">
        <v>335</v>
      </c>
      <c r="CG11" s="1">
        <v>32743</v>
      </c>
      <c r="CH11" t="s">
        <v>335</v>
      </c>
      <c r="CI11" t="s">
        <v>335</v>
      </c>
      <c r="CJ11" t="s">
        <v>335</v>
      </c>
      <c r="CK11" t="s">
        <v>339</v>
      </c>
      <c r="CL11" t="s">
        <v>432</v>
      </c>
      <c r="CM11">
        <v>97</v>
      </c>
      <c r="CN11" s="1">
        <v>44835</v>
      </c>
      <c r="CP11"/>
      <c r="CQ11"/>
      <c r="CR11"/>
      <c r="CS11"/>
      <c r="CT11"/>
      <c r="CU11" s="23"/>
      <c r="CV11"/>
      <c r="CW11"/>
      <c r="CX11"/>
    </row>
    <row r="12" spans="1:103" x14ac:dyDescent="0.35">
      <c r="A12" t="s">
        <v>98</v>
      </c>
      <c r="B12" t="s">
        <v>377</v>
      </c>
      <c r="C12">
        <v>45147</v>
      </c>
      <c r="D12" t="s">
        <v>433</v>
      </c>
      <c r="E12" t="s">
        <v>434</v>
      </c>
      <c r="F12" t="s">
        <v>435</v>
      </c>
      <c r="G12" t="s">
        <v>166</v>
      </c>
      <c r="H12" t="s">
        <v>344</v>
      </c>
      <c r="I12">
        <v>106</v>
      </c>
      <c r="K12" t="s">
        <v>335</v>
      </c>
      <c r="L12" t="s">
        <v>340</v>
      </c>
      <c r="M12">
        <v>4</v>
      </c>
      <c r="N12">
        <v>2</v>
      </c>
      <c r="P12">
        <v>5</v>
      </c>
      <c r="Q12">
        <v>5</v>
      </c>
      <c r="R12">
        <v>4</v>
      </c>
      <c r="T12" s="8">
        <v>3.4067099999999999</v>
      </c>
      <c r="U12" s="8">
        <v>0.25645000000000001</v>
      </c>
      <c r="V12">
        <v>50.8</v>
      </c>
      <c r="W12" s="8">
        <v>0.94237000000000004</v>
      </c>
      <c r="X12" s="8">
        <v>1.1988300000000001</v>
      </c>
      <c r="Y12" s="8">
        <v>2.42815</v>
      </c>
      <c r="Z12" s="8">
        <v>0.11778</v>
      </c>
      <c r="AA12" s="8">
        <v>1.6619999999999999E-2</v>
      </c>
      <c r="AC12" s="8">
        <v>2.2078899999999999</v>
      </c>
      <c r="AD12">
        <v>37.5</v>
      </c>
      <c r="AF12">
        <v>1</v>
      </c>
      <c r="AI12" s="8">
        <v>2.0452900000000001</v>
      </c>
      <c r="AJ12" s="8">
        <v>0.65834000000000004</v>
      </c>
      <c r="AK12" s="8">
        <v>0.28954999999999997</v>
      </c>
      <c r="AL12" s="8">
        <v>2.9931800000000002</v>
      </c>
      <c r="AM12">
        <v>2.2019500000000001</v>
      </c>
      <c r="AN12">
        <v>1.0537099999999999</v>
      </c>
      <c r="AO12">
        <v>0.33645999999999998</v>
      </c>
      <c r="AP12">
        <v>3.5918000000000001</v>
      </c>
      <c r="AR12">
        <v>0</v>
      </c>
      <c r="AS12">
        <v>0</v>
      </c>
      <c r="AT12">
        <v>1</v>
      </c>
      <c r="AU12">
        <v>1</v>
      </c>
      <c r="AV12" s="4">
        <v>3250</v>
      </c>
      <c r="AW12">
        <v>0</v>
      </c>
      <c r="AX12">
        <v>1</v>
      </c>
      <c r="AZ12" s="1">
        <v>44428</v>
      </c>
      <c r="BA12">
        <v>8</v>
      </c>
      <c r="BB12">
        <v>8</v>
      </c>
      <c r="BC12">
        <v>0</v>
      </c>
      <c r="BD12">
        <v>56</v>
      </c>
      <c r="BE12">
        <v>1</v>
      </c>
      <c r="BF12">
        <v>0</v>
      </c>
      <c r="BG12">
        <v>56</v>
      </c>
      <c r="BH12">
        <v>43882</v>
      </c>
      <c r="BI12">
        <v>10</v>
      </c>
      <c r="BJ12">
        <v>9</v>
      </c>
      <c r="BK12">
        <v>1</v>
      </c>
      <c r="BL12">
        <v>72</v>
      </c>
      <c r="BM12">
        <v>1</v>
      </c>
      <c r="BN12">
        <v>0</v>
      </c>
      <c r="BO12">
        <v>72</v>
      </c>
      <c r="BP12">
        <v>43504</v>
      </c>
      <c r="BQ12">
        <v>5</v>
      </c>
      <c r="BR12">
        <v>5</v>
      </c>
      <c r="BS12">
        <v>0</v>
      </c>
      <c r="BT12">
        <v>40</v>
      </c>
      <c r="BU12">
        <v>1</v>
      </c>
      <c r="BV12">
        <v>0</v>
      </c>
      <c r="BW12">
        <v>40</v>
      </c>
      <c r="BX12" s="8">
        <v>58.667000000000002</v>
      </c>
      <c r="BZ12" t="s">
        <v>436</v>
      </c>
      <c r="CA12" t="s">
        <v>437</v>
      </c>
      <c r="CB12">
        <v>72110</v>
      </c>
      <c r="CC12">
        <v>140</v>
      </c>
      <c r="CD12">
        <v>5013544585</v>
      </c>
      <c r="CE12" t="s">
        <v>337</v>
      </c>
      <c r="CF12" t="s">
        <v>335</v>
      </c>
      <c r="CG12" s="1">
        <v>32743</v>
      </c>
      <c r="CH12" t="s">
        <v>335</v>
      </c>
      <c r="CI12" t="s">
        <v>335</v>
      </c>
      <c r="CJ12" t="s">
        <v>335</v>
      </c>
      <c r="CK12" t="s">
        <v>339</v>
      </c>
      <c r="CL12" t="s">
        <v>438</v>
      </c>
      <c r="CM12">
        <v>118</v>
      </c>
      <c r="CN12" s="1">
        <v>44835</v>
      </c>
      <c r="CP12"/>
      <c r="CQ12"/>
      <c r="CR12"/>
      <c r="CS12"/>
      <c r="CT12"/>
      <c r="CU12" s="23"/>
      <c r="CV12"/>
      <c r="CW12"/>
      <c r="CX12"/>
    </row>
    <row r="13" spans="1:103" x14ac:dyDescent="0.35">
      <c r="A13" t="s">
        <v>98</v>
      </c>
      <c r="B13" t="s">
        <v>377</v>
      </c>
      <c r="C13">
        <v>45148</v>
      </c>
      <c r="D13" t="s">
        <v>439</v>
      </c>
      <c r="E13" t="s">
        <v>440</v>
      </c>
      <c r="F13" t="s">
        <v>441</v>
      </c>
      <c r="G13" t="s">
        <v>167</v>
      </c>
      <c r="H13" t="s">
        <v>347</v>
      </c>
      <c r="I13">
        <v>70.599999999999994</v>
      </c>
      <c r="K13" t="s">
        <v>335</v>
      </c>
      <c r="L13" t="s">
        <v>340</v>
      </c>
      <c r="M13">
        <v>2</v>
      </c>
      <c r="N13">
        <v>3</v>
      </c>
      <c r="P13">
        <v>3</v>
      </c>
      <c r="Q13">
        <v>3</v>
      </c>
      <c r="R13">
        <v>3</v>
      </c>
      <c r="T13" s="8">
        <v>4.1570999999999998</v>
      </c>
      <c r="U13" s="8">
        <v>0.46234999999999998</v>
      </c>
      <c r="V13">
        <v>63.2</v>
      </c>
      <c r="W13" s="8">
        <v>0.61478999999999995</v>
      </c>
      <c r="X13" s="8">
        <v>1.07714</v>
      </c>
      <c r="Y13" s="8">
        <v>3.3768099999999999</v>
      </c>
      <c r="Z13" s="8">
        <v>0.27804000000000001</v>
      </c>
      <c r="AA13" s="8">
        <v>8.3599999999999994E-3</v>
      </c>
      <c r="AC13" s="8">
        <v>3.0799599999999998</v>
      </c>
      <c r="AD13">
        <v>50</v>
      </c>
      <c r="AF13">
        <v>0</v>
      </c>
      <c r="AI13" s="8">
        <v>1.85219</v>
      </c>
      <c r="AJ13" s="8">
        <v>0.64107999999999998</v>
      </c>
      <c r="AK13" s="8">
        <v>0.43813000000000002</v>
      </c>
      <c r="AL13" s="8">
        <v>2.9314</v>
      </c>
      <c r="AM13">
        <v>3.3919100000000002</v>
      </c>
      <c r="AN13">
        <v>0.70592999999999995</v>
      </c>
      <c r="AO13">
        <v>0.40089000000000002</v>
      </c>
      <c r="AP13">
        <v>4.47532</v>
      </c>
      <c r="AR13">
        <v>0</v>
      </c>
      <c r="AS13">
        <v>1</v>
      </c>
      <c r="AT13">
        <v>0</v>
      </c>
      <c r="AU13">
        <v>1</v>
      </c>
      <c r="AV13" s="4">
        <v>650</v>
      </c>
      <c r="AW13">
        <v>0</v>
      </c>
      <c r="AX13">
        <v>1</v>
      </c>
      <c r="AZ13" s="1">
        <v>44477</v>
      </c>
      <c r="BA13">
        <v>17</v>
      </c>
      <c r="BB13">
        <v>17</v>
      </c>
      <c r="BC13">
        <v>3</v>
      </c>
      <c r="BD13">
        <v>144</v>
      </c>
      <c r="BE13">
        <v>1</v>
      </c>
      <c r="BF13">
        <v>0</v>
      </c>
      <c r="BG13">
        <v>144</v>
      </c>
      <c r="BH13">
        <v>44014</v>
      </c>
      <c r="BI13">
        <v>12</v>
      </c>
      <c r="BJ13">
        <v>12</v>
      </c>
      <c r="BK13">
        <v>0</v>
      </c>
      <c r="BL13">
        <v>92</v>
      </c>
      <c r="BM13">
        <v>1</v>
      </c>
      <c r="BN13">
        <v>0</v>
      </c>
      <c r="BO13">
        <v>92</v>
      </c>
      <c r="BP13">
        <v>43525</v>
      </c>
      <c r="BQ13">
        <v>7</v>
      </c>
      <c r="BR13">
        <v>7</v>
      </c>
      <c r="BS13">
        <v>0</v>
      </c>
      <c r="BT13">
        <v>24</v>
      </c>
      <c r="BU13">
        <v>1</v>
      </c>
      <c r="BV13">
        <v>0</v>
      </c>
      <c r="BW13">
        <v>24</v>
      </c>
      <c r="BX13" s="8">
        <v>106.667</v>
      </c>
      <c r="BZ13" t="s">
        <v>442</v>
      </c>
      <c r="CA13" t="s">
        <v>443</v>
      </c>
      <c r="CB13">
        <v>72521</v>
      </c>
      <c r="CC13">
        <v>670</v>
      </c>
      <c r="CD13">
        <v>8702835313</v>
      </c>
      <c r="CE13" t="s">
        <v>337</v>
      </c>
      <c r="CF13" t="s">
        <v>335</v>
      </c>
      <c r="CG13" s="1">
        <v>32813</v>
      </c>
      <c r="CH13" t="s">
        <v>335</v>
      </c>
      <c r="CI13" t="s">
        <v>335</v>
      </c>
      <c r="CJ13" t="s">
        <v>335</v>
      </c>
      <c r="CK13" t="s">
        <v>339</v>
      </c>
      <c r="CL13" t="s">
        <v>444</v>
      </c>
      <c r="CM13">
        <v>90</v>
      </c>
      <c r="CN13" s="1">
        <v>44835</v>
      </c>
      <c r="CP13"/>
      <c r="CQ13"/>
      <c r="CR13"/>
      <c r="CS13"/>
      <c r="CT13"/>
      <c r="CU13" s="23"/>
      <c r="CV13"/>
      <c r="CW13"/>
      <c r="CX13"/>
    </row>
    <row r="14" spans="1:103" x14ac:dyDescent="0.35">
      <c r="A14" t="s">
        <v>98</v>
      </c>
      <c r="B14" t="s">
        <v>377</v>
      </c>
      <c r="C14">
        <v>45151</v>
      </c>
      <c r="D14" t="s">
        <v>445</v>
      </c>
      <c r="E14" t="s">
        <v>446</v>
      </c>
      <c r="F14" t="s">
        <v>360</v>
      </c>
      <c r="G14" t="s">
        <v>166</v>
      </c>
      <c r="H14" t="s">
        <v>344</v>
      </c>
      <c r="I14">
        <v>57.8</v>
      </c>
      <c r="K14" t="s">
        <v>335</v>
      </c>
      <c r="L14" t="s">
        <v>340</v>
      </c>
      <c r="M14">
        <v>4</v>
      </c>
      <c r="N14">
        <v>5</v>
      </c>
      <c r="P14">
        <v>5</v>
      </c>
      <c r="Q14">
        <v>5</v>
      </c>
      <c r="T14" s="8">
        <v>4.8868099999999997</v>
      </c>
      <c r="U14" s="8">
        <v>0.55637000000000003</v>
      </c>
      <c r="V14">
        <v>46.7</v>
      </c>
      <c r="W14" s="8">
        <v>1.1620600000000001</v>
      </c>
      <c r="X14" s="8">
        <v>1.71844</v>
      </c>
      <c r="Y14" s="8">
        <v>3.5566399999999998</v>
      </c>
      <c r="Z14" s="8">
        <v>0.38080999999999998</v>
      </c>
      <c r="AA14" s="8">
        <v>7.8899999999999994E-3</v>
      </c>
      <c r="AC14" s="8">
        <v>3.1683699999999999</v>
      </c>
      <c r="AD14">
        <v>37.5</v>
      </c>
      <c r="AF14">
        <v>0</v>
      </c>
      <c r="AI14" s="8">
        <v>1.9080999999999999</v>
      </c>
      <c r="AJ14" s="8">
        <v>0.67767999999999995</v>
      </c>
      <c r="AK14" s="8">
        <v>0.29303000000000001</v>
      </c>
      <c r="AL14" s="8">
        <v>2.8788100000000001</v>
      </c>
      <c r="AM14">
        <v>3.3870300000000002</v>
      </c>
      <c r="AN14">
        <v>1.26227</v>
      </c>
      <c r="AO14">
        <v>0.72128999999999999</v>
      </c>
      <c r="AP14">
        <v>5.3569899999999997</v>
      </c>
      <c r="AR14">
        <v>1</v>
      </c>
      <c r="AS14">
        <v>0</v>
      </c>
      <c r="AT14">
        <v>5</v>
      </c>
      <c r="AU14">
        <v>3</v>
      </c>
      <c r="AV14" s="4">
        <v>24492.79</v>
      </c>
      <c r="AW14">
        <v>0</v>
      </c>
      <c r="AX14">
        <v>3</v>
      </c>
      <c r="AZ14" s="1">
        <v>44372</v>
      </c>
      <c r="BA14">
        <v>9</v>
      </c>
      <c r="BB14">
        <v>9</v>
      </c>
      <c r="BC14">
        <v>0</v>
      </c>
      <c r="BD14">
        <v>68</v>
      </c>
      <c r="BE14">
        <v>1</v>
      </c>
      <c r="BF14">
        <v>0</v>
      </c>
      <c r="BG14">
        <v>68</v>
      </c>
      <c r="BH14">
        <v>43840</v>
      </c>
      <c r="BI14">
        <v>10</v>
      </c>
      <c r="BJ14">
        <v>7</v>
      </c>
      <c r="BK14">
        <v>2</v>
      </c>
      <c r="BL14">
        <v>193</v>
      </c>
      <c r="BM14">
        <v>1</v>
      </c>
      <c r="BN14">
        <v>0</v>
      </c>
      <c r="BO14">
        <v>193</v>
      </c>
      <c r="BP14">
        <v>43406</v>
      </c>
      <c r="BQ14">
        <v>8</v>
      </c>
      <c r="BR14">
        <v>6</v>
      </c>
      <c r="BS14">
        <v>1</v>
      </c>
      <c r="BT14">
        <v>36</v>
      </c>
      <c r="BU14">
        <v>1</v>
      </c>
      <c r="BV14">
        <v>0</v>
      </c>
      <c r="BW14">
        <v>36</v>
      </c>
      <c r="BX14" s="8">
        <v>104.333</v>
      </c>
      <c r="BZ14" t="s">
        <v>447</v>
      </c>
      <c r="CA14" t="s">
        <v>448</v>
      </c>
      <c r="CB14">
        <v>72476</v>
      </c>
      <c r="CC14">
        <v>370</v>
      </c>
      <c r="CD14">
        <v>8708869022</v>
      </c>
      <c r="CE14" t="s">
        <v>337</v>
      </c>
      <c r="CF14" t="s">
        <v>335</v>
      </c>
      <c r="CG14" s="1">
        <v>32978</v>
      </c>
      <c r="CH14" t="s">
        <v>335</v>
      </c>
      <c r="CI14" t="s">
        <v>335</v>
      </c>
      <c r="CJ14" t="s">
        <v>335</v>
      </c>
      <c r="CK14" t="s">
        <v>339</v>
      </c>
      <c r="CL14" t="s">
        <v>449</v>
      </c>
      <c r="CM14">
        <v>119</v>
      </c>
      <c r="CN14" s="1">
        <v>44835</v>
      </c>
      <c r="CP14"/>
      <c r="CQ14"/>
      <c r="CR14"/>
      <c r="CS14"/>
      <c r="CT14"/>
      <c r="CU14" s="23"/>
      <c r="CV14">
        <v>2</v>
      </c>
      <c r="CW14"/>
      <c r="CX14"/>
    </row>
    <row r="15" spans="1:103" x14ac:dyDescent="0.35">
      <c r="A15" t="s">
        <v>98</v>
      </c>
      <c r="B15" t="s">
        <v>377</v>
      </c>
      <c r="C15">
        <v>45153</v>
      </c>
      <c r="D15" t="s">
        <v>450</v>
      </c>
      <c r="E15" t="s">
        <v>451</v>
      </c>
      <c r="F15" t="s">
        <v>452</v>
      </c>
      <c r="G15" t="s">
        <v>166</v>
      </c>
      <c r="H15" t="s">
        <v>344</v>
      </c>
      <c r="I15">
        <v>37.6</v>
      </c>
      <c r="K15" t="s">
        <v>335</v>
      </c>
      <c r="L15" t="s">
        <v>340</v>
      </c>
      <c r="M15">
        <v>3</v>
      </c>
      <c r="N15">
        <v>1</v>
      </c>
      <c r="P15">
        <v>3</v>
      </c>
      <c r="Q15">
        <v>3</v>
      </c>
      <c r="R15">
        <v>4</v>
      </c>
      <c r="T15" s="8">
        <v>3.0207899999999999</v>
      </c>
      <c r="U15" s="8">
        <v>0.3725</v>
      </c>
      <c r="V15">
        <v>57.9</v>
      </c>
      <c r="W15" s="8">
        <v>0.95404</v>
      </c>
      <c r="X15" s="8">
        <v>1.3265499999999999</v>
      </c>
      <c r="Y15" s="8">
        <v>2.4111099999999999</v>
      </c>
      <c r="Z15" s="8">
        <v>0.26618999999999998</v>
      </c>
      <c r="AA15" s="8">
        <v>4.4099999999999999E-3</v>
      </c>
      <c r="AC15" s="8">
        <v>1.69424</v>
      </c>
      <c r="AD15">
        <v>83.3</v>
      </c>
      <c r="AF15">
        <v>1</v>
      </c>
      <c r="AI15" s="8">
        <v>1.9854700000000001</v>
      </c>
      <c r="AJ15" s="8">
        <v>0.64017000000000002</v>
      </c>
      <c r="AK15" s="8">
        <v>0.28895999999999999</v>
      </c>
      <c r="AL15" s="8">
        <v>2.91459</v>
      </c>
      <c r="AM15">
        <v>1.7405999999999999</v>
      </c>
      <c r="AN15">
        <v>1.0970500000000001</v>
      </c>
      <c r="AO15">
        <v>0.48971999999999999</v>
      </c>
      <c r="AP15">
        <v>3.2707799999999998</v>
      </c>
      <c r="AR15">
        <v>0</v>
      </c>
      <c r="AS15">
        <v>2</v>
      </c>
      <c r="AT15">
        <v>1</v>
      </c>
      <c r="AU15">
        <v>4</v>
      </c>
      <c r="AV15" s="4">
        <v>4585.59</v>
      </c>
      <c r="AW15">
        <v>0</v>
      </c>
      <c r="AX15">
        <v>4</v>
      </c>
      <c r="AZ15" s="1">
        <v>44750</v>
      </c>
      <c r="BA15">
        <v>2</v>
      </c>
      <c r="BB15">
        <v>2</v>
      </c>
      <c r="BC15">
        <v>0</v>
      </c>
      <c r="BD15">
        <v>24</v>
      </c>
      <c r="BE15">
        <v>1</v>
      </c>
      <c r="BF15">
        <v>0</v>
      </c>
      <c r="BG15">
        <v>24</v>
      </c>
      <c r="BH15">
        <v>44365</v>
      </c>
      <c r="BI15">
        <v>5</v>
      </c>
      <c r="BJ15">
        <v>5</v>
      </c>
      <c r="BK15">
        <v>0</v>
      </c>
      <c r="BL15">
        <v>44</v>
      </c>
      <c r="BM15">
        <v>1</v>
      </c>
      <c r="BN15">
        <v>0</v>
      </c>
      <c r="BO15">
        <v>44</v>
      </c>
      <c r="BP15">
        <v>43882</v>
      </c>
      <c r="BQ15">
        <v>9</v>
      </c>
      <c r="BR15">
        <v>8</v>
      </c>
      <c r="BS15">
        <v>1</v>
      </c>
      <c r="BT15">
        <v>68</v>
      </c>
      <c r="BU15">
        <v>1</v>
      </c>
      <c r="BV15">
        <v>0</v>
      </c>
      <c r="BW15">
        <v>68</v>
      </c>
      <c r="BX15" s="8">
        <v>38</v>
      </c>
      <c r="BZ15" t="s">
        <v>453</v>
      </c>
      <c r="CA15" t="s">
        <v>454</v>
      </c>
      <c r="CB15">
        <v>72088</v>
      </c>
      <c r="CC15">
        <v>700</v>
      </c>
      <c r="CD15">
        <v>5018843210</v>
      </c>
      <c r="CE15" t="s">
        <v>337</v>
      </c>
      <c r="CF15" t="s">
        <v>335</v>
      </c>
      <c r="CG15" s="1">
        <v>32959</v>
      </c>
      <c r="CH15" t="s">
        <v>335</v>
      </c>
      <c r="CI15" t="s">
        <v>335</v>
      </c>
      <c r="CJ15" t="s">
        <v>335</v>
      </c>
      <c r="CK15" t="s">
        <v>339</v>
      </c>
      <c r="CL15" t="s">
        <v>455</v>
      </c>
      <c r="CM15">
        <v>55</v>
      </c>
      <c r="CN15" s="1">
        <v>44835</v>
      </c>
      <c r="CP15"/>
      <c r="CQ15"/>
      <c r="CR15"/>
      <c r="CS15"/>
      <c r="CT15"/>
      <c r="CU15" s="23"/>
      <c r="CV15"/>
      <c r="CW15"/>
      <c r="CX15"/>
    </row>
    <row r="16" spans="1:103" x14ac:dyDescent="0.35">
      <c r="A16" t="s">
        <v>98</v>
      </c>
      <c r="B16" t="s">
        <v>377</v>
      </c>
      <c r="C16">
        <v>45155</v>
      </c>
      <c r="D16" t="s">
        <v>456</v>
      </c>
      <c r="E16" t="s">
        <v>457</v>
      </c>
      <c r="F16" t="s">
        <v>441</v>
      </c>
      <c r="G16" t="s">
        <v>166</v>
      </c>
      <c r="H16" t="s">
        <v>344</v>
      </c>
      <c r="I16">
        <v>56.5</v>
      </c>
      <c r="K16" t="s">
        <v>335</v>
      </c>
      <c r="L16" t="s">
        <v>340</v>
      </c>
      <c r="M16">
        <v>3</v>
      </c>
      <c r="N16">
        <v>3</v>
      </c>
      <c r="P16">
        <v>5</v>
      </c>
      <c r="Q16">
        <v>5</v>
      </c>
      <c r="R16">
        <v>5</v>
      </c>
      <c r="T16" s="8">
        <v>3.7949999999999999</v>
      </c>
      <c r="U16" s="8">
        <v>0.39082</v>
      </c>
      <c r="V16">
        <v>50.9</v>
      </c>
      <c r="W16" s="8">
        <v>0.99590999999999996</v>
      </c>
      <c r="X16" s="8">
        <v>1.38673</v>
      </c>
      <c r="Y16" s="8">
        <v>3.1993800000000001</v>
      </c>
      <c r="Z16" s="8">
        <v>0.29463</v>
      </c>
      <c r="AA16" s="8">
        <v>1.6109999999999999E-2</v>
      </c>
      <c r="AC16" s="8">
        <v>2.4082699999999999</v>
      </c>
      <c r="AD16">
        <v>40</v>
      </c>
      <c r="AF16">
        <v>0</v>
      </c>
      <c r="AI16" s="8">
        <v>1.9495499999999999</v>
      </c>
      <c r="AJ16" s="8">
        <v>0.67444999999999999</v>
      </c>
      <c r="AK16" s="8">
        <v>0.31135000000000002</v>
      </c>
      <c r="AL16" s="8">
        <v>2.9353500000000001</v>
      </c>
      <c r="AM16">
        <v>2.5197400000000001</v>
      </c>
      <c r="AN16">
        <v>1.0869800000000001</v>
      </c>
      <c r="AO16">
        <v>0.47686000000000001</v>
      </c>
      <c r="AP16">
        <v>4.0800099999999997</v>
      </c>
      <c r="AR16">
        <v>0</v>
      </c>
      <c r="AS16">
        <v>5</v>
      </c>
      <c r="AT16">
        <v>13</v>
      </c>
      <c r="AU16">
        <v>1</v>
      </c>
      <c r="AV16" s="4">
        <v>9750</v>
      </c>
      <c r="AW16">
        <v>0</v>
      </c>
      <c r="AX16">
        <v>1</v>
      </c>
      <c r="AZ16" s="1">
        <v>44428</v>
      </c>
      <c r="BA16">
        <v>16</v>
      </c>
      <c r="BB16">
        <v>10</v>
      </c>
      <c r="BC16">
        <v>8</v>
      </c>
      <c r="BD16">
        <v>112</v>
      </c>
      <c r="BE16">
        <v>1</v>
      </c>
      <c r="BF16">
        <v>0</v>
      </c>
      <c r="BG16">
        <v>112</v>
      </c>
      <c r="BH16">
        <v>44029</v>
      </c>
      <c r="BI16">
        <v>5</v>
      </c>
      <c r="BJ16">
        <v>0</v>
      </c>
      <c r="BK16">
        <v>4</v>
      </c>
      <c r="BL16">
        <v>24</v>
      </c>
      <c r="BM16">
        <v>1</v>
      </c>
      <c r="BN16">
        <v>0</v>
      </c>
      <c r="BO16">
        <v>24</v>
      </c>
      <c r="BP16">
        <v>43546</v>
      </c>
      <c r="BQ16">
        <v>19</v>
      </c>
      <c r="BR16">
        <v>19</v>
      </c>
      <c r="BS16">
        <v>0</v>
      </c>
      <c r="BT16">
        <v>136</v>
      </c>
      <c r="BU16">
        <v>1</v>
      </c>
      <c r="BV16">
        <v>0</v>
      </c>
      <c r="BW16">
        <v>136</v>
      </c>
      <c r="BX16" s="8">
        <v>86.667000000000002</v>
      </c>
      <c r="BZ16" t="s">
        <v>458</v>
      </c>
      <c r="CA16" t="s">
        <v>459</v>
      </c>
      <c r="CB16">
        <v>72513</v>
      </c>
      <c r="CC16">
        <v>670</v>
      </c>
      <c r="CD16">
        <v>8709942341</v>
      </c>
      <c r="CE16" t="s">
        <v>337</v>
      </c>
      <c r="CF16" t="s">
        <v>335</v>
      </c>
      <c r="CG16" s="1">
        <v>33133</v>
      </c>
      <c r="CH16" t="s">
        <v>335</v>
      </c>
      <c r="CI16" t="s">
        <v>335</v>
      </c>
      <c r="CJ16" t="s">
        <v>335</v>
      </c>
      <c r="CK16" t="s">
        <v>339</v>
      </c>
      <c r="CL16" t="s">
        <v>460</v>
      </c>
      <c r="CM16">
        <v>105</v>
      </c>
      <c r="CN16" s="1">
        <v>44835</v>
      </c>
      <c r="CP16"/>
      <c r="CQ16"/>
      <c r="CR16"/>
      <c r="CS16"/>
      <c r="CT16"/>
      <c r="CU16" s="23"/>
      <c r="CV16"/>
      <c r="CW16"/>
      <c r="CX16"/>
    </row>
    <row r="17" spans="1:102" x14ac:dyDescent="0.35">
      <c r="A17" t="s">
        <v>98</v>
      </c>
      <c r="B17" t="s">
        <v>377</v>
      </c>
      <c r="C17">
        <v>45157</v>
      </c>
      <c r="D17" t="s">
        <v>461</v>
      </c>
      <c r="E17" t="s">
        <v>462</v>
      </c>
      <c r="F17" t="s">
        <v>463</v>
      </c>
      <c r="G17" t="s">
        <v>166</v>
      </c>
      <c r="H17" t="s">
        <v>344</v>
      </c>
      <c r="I17">
        <v>60.8</v>
      </c>
      <c r="K17" t="s">
        <v>335</v>
      </c>
      <c r="L17" t="s">
        <v>340</v>
      </c>
      <c r="M17">
        <v>2</v>
      </c>
      <c r="N17">
        <v>1</v>
      </c>
      <c r="P17">
        <v>5</v>
      </c>
      <c r="Q17">
        <v>4</v>
      </c>
      <c r="R17">
        <v>5</v>
      </c>
      <c r="T17" s="8">
        <v>3.03756</v>
      </c>
      <c r="U17" s="8">
        <v>0.24773999999999999</v>
      </c>
      <c r="V17">
        <v>60.4</v>
      </c>
      <c r="W17" s="8">
        <v>0.92786000000000002</v>
      </c>
      <c r="X17" s="8">
        <v>1.1756</v>
      </c>
      <c r="Y17" s="8">
        <v>2.3159100000000001</v>
      </c>
      <c r="Z17" s="8">
        <v>0.15981000000000001</v>
      </c>
      <c r="AA17" s="8">
        <v>1.1379999999999999E-2</v>
      </c>
      <c r="AC17" s="8">
        <v>1.8619600000000001</v>
      </c>
      <c r="AD17">
        <v>75</v>
      </c>
      <c r="AF17">
        <v>0</v>
      </c>
      <c r="AI17" s="8">
        <v>1.85273</v>
      </c>
      <c r="AJ17" s="8">
        <v>0.63617999999999997</v>
      </c>
      <c r="AK17" s="8">
        <v>0.28745999999999999</v>
      </c>
      <c r="AL17" s="8">
        <v>2.7763800000000001</v>
      </c>
      <c r="AM17">
        <v>2.0499499999999999</v>
      </c>
      <c r="AN17">
        <v>1.0736300000000001</v>
      </c>
      <c r="AO17">
        <v>0.32739000000000001</v>
      </c>
      <c r="AP17">
        <v>3.45268</v>
      </c>
      <c r="AR17">
        <v>0</v>
      </c>
      <c r="AS17">
        <v>8</v>
      </c>
      <c r="AT17">
        <v>10</v>
      </c>
      <c r="AU17">
        <v>2</v>
      </c>
      <c r="AV17" s="4">
        <v>33146.75</v>
      </c>
      <c r="AW17">
        <v>0</v>
      </c>
      <c r="AX17">
        <v>2</v>
      </c>
      <c r="AZ17" s="1">
        <v>44638</v>
      </c>
      <c r="BA17">
        <v>13</v>
      </c>
      <c r="BB17">
        <v>12</v>
      </c>
      <c r="BC17">
        <v>1</v>
      </c>
      <c r="BD17">
        <v>96</v>
      </c>
      <c r="BE17">
        <v>1</v>
      </c>
      <c r="BF17">
        <v>0</v>
      </c>
      <c r="BG17">
        <v>96</v>
      </c>
      <c r="BH17">
        <v>44204</v>
      </c>
      <c r="BI17">
        <v>14</v>
      </c>
      <c r="BJ17">
        <v>4</v>
      </c>
      <c r="BK17">
        <v>10</v>
      </c>
      <c r="BL17">
        <v>148</v>
      </c>
      <c r="BM17">
        <v>1</v>
      </c>
      <c r="BN17">
        <v>0</v>
      </c>
      <c r="BO17">
        <v>148</v>
      </c>
      <c r="BP17">
        <v>43665</v>
      </c>
      <c r="BQ17">
        <v>10</v>
      </c>
      <c r="BR17">
        <v>10</v>
      </c>
      <c r="BS17">
        <v>0</v>
      </c>
      <c r="BT17">
        <v>72</v>
      </c>
      <c r="BU17">
        <v>1</v>
      </c>
      <c r="BV17">
        <v>0</v>
      </c>
      <c r="BW17">
        <v>72</v>
      </c>
      <c r="BX17" s="8">
        <v>109.333</v>
      </c>
      <c r="BZ17" t="s">
        <v>464</v>
      </c>
      <c r="CA17" t="s">
        <v>465</v>
      </c>
      <c r="CB17">
        <v>72396</v>
      </c>
      <c r="CC17">
        <v>180</v>
      </c>
      <c r="CD17">
        <v>8702384400</v>
      </c>
      <c r="CE17" t="s">
        <v>337</v>
      </c>
      <c r="CF17" t="s">
        <v>335</v>
      </c>
      <c r="CG17" s="1">
        <v>33092</v>
      </c>
      <c r="CH17" t="s">
        <v>335</v>
      </c>
      <c r="CI17" t="s">
        <v>335</v>
      </c>
      <c r="CJ17" t="s">
        <v>335</v>
      </c>
      <c r="CK17" t="s">
        <v>339</v>
      </c>
      <c r="CL17" t="s">
        <v>466</v>
      </c>
      <c r="CM17">
        <v>100</v>
      </c>
      <c r="CN17" s="1">
        <v>44835</v>
      </c>
      <c r="CP17"/>
      <c r="CQ17"/>
      <c r="CR17"/>
      <c r="CS17"/>
      <c r="CT17"/>
      <c r="CU17" s="23"/>
      <c r="CV17"/>
      <c r="CW17"/>
      <c r="CX17"/>
    </row>
    <row r="18" spans="1:102" x14ac:dyDescent="0.35">
      <c r="A18" t="s">
        <v>98</v>
      </c>
      <c r="B18" t="s">
        <v>377</v>
      </c>
      <c r="C18">
        <v>45158</v>
      </c>
      <c r="D18" t="s">
        <v>467</v>
      </c>
      <c r="E18" t="s">
        <v>468</v>
      </c>
      <c r="F18" t="s">
        <v>349</v>
      </c>
      <c r="G18" t="s">
        <v>167</v>
      </c>
      <c r="H18" t="s">
        <v>347</v>
      </c>
      <c r="I18">
        <v>56.5</v>
      </c>
      <c r="K18" t="s">
        <v>335</v>
      </c>
      <c r="L18" t="s">
        <v>340</v>
      </c>
      <c r="M18">
        <v>1</v>
      </c>
      <c r="N18">
        <v>3</v>
      </c>
      <c r="P18">
        <v>3</v>
      </c>
      <c r="Q18">
        <v>4</v>
      </c>
      <c r="R18">
        <v>1</v>
      </c>
      <c r="T18" s="8">
        <v>3.7588200000000001</v>
      </c>
      <c r="U18" s="8">
        <v>0.50878000000000001</v>
      </c>
      <c r="V18"/>
      <c r="W18" s="8">
        <v>1.00169</v>
      </c>
      <c r="X18" s="8">
        <v>1.51047</v>
      </c>
      <c r="Y18" s="8">
        <v>2.80376</v>
      </c>
      <c r="Z18" s="8">
        <v>0.34000999999999998</v>
      </c>
      <c r="AA18" s="8">
        <v>7.43E-3</v>
      </c>
      <c r="AB18">
        <v>6</v>
      </c>
      <c r="AC18" s="8">
        <v>2.2483499999999998</v>
      </c>
      <c r="AE18">
        <v>6</v>
      </c>
      <c r="AF18">
        <v>1</v>
      </c>
      <c r="AI18" s="8">
        <v>2.0691199999999998</v>
      </c>
      <c r="AJ18" s="8">
        <v>0.67686999999999997</v>
      </c>
      <c r="AK18" s="8">
        <v>0.33137</v>
      </c>
      <c r="AL18" s="8">
        <v>3.0773600000000001</v>
      </c>
      <c r="AM18">
        <v>2.2164799999999998</v>
      </c>
      <c r="AN18">
        <v>1.0893900000000001</v>
      </c>
      <c r="AO18">
        <v>0.58326</v>
      </c>
      <c r="AP18">
        <v>3.8546299999999998</v>
      </c>
      <c r="AR18">
        <v>0</v>
      </c>
      <c r="AS18">
        <v>11</v>
      </c>
      <c r="AT18">
        <v>8</v>
      </c>
      <c r="AU18">
        <v>4</v>
      </c>
      <c r="AV18" s="4">
        <v>25147.89</v>
      </c>
      <c r="AW18">
        <v>1</v>
      </c>
      <c r="AX18">
        <v>5</v>
      </c>
      <c r="AZ18" s="1">
        <v>44652</v>
      </c>
      <c r="BA18">
        <v>12</v>
      </c>
      <c r="BB18">
        <v>10</v>
      </c>
      <c r="BC18">
        <v>2</v>
      </c>
      <c r="BD18">
        <v>112</v>
      </c>
      <c r="BE18">
        <v>1</v>
      </c>
      <c r="BF18">
        <v>0</v>
      </c>
      <c r="BG18">
        <v>112</v>
      </c>
      <c r="BH18">
        <v>44210</v>
      </c>
      <c r="BI18">
        <v>9</v>
      </c>
      <c r="BJ18">
        <v>3</v>
      </c>
      <c r="BK18">
        <v>5</v>
      </c>
      <c r="BL18">
        <v>88</v>
      </c>
      <c r="BM18">
        <v>1</v>
      </c>
      <c r="BN18">
        <v>0</v>
      </c>
      <c r="BO18">
        <v>88</v>
      </c>
      <c r="BP18">
        <v>43677</v>
      </c>
      <c r="BQ18">
        <v>12</v>
      </c>
      <c r="BR18">
        <v>8</v>
      </c>
      <c r="BS18">
        <v>3</v>
      </c>
      <c r="BT18">
        <v>209</v>
      </c>
      <c r="BU18">
        <v>1</v>
      </c>
      <c r="BV18">
        <v>0</v>
      </c>
      <c r="BW18">
        <v>209</v>
      </c>
      <c r="BX18" s="8">
        <v>120.167</v>
      </c>
      <c r="BZ18" t="s">
        <v>467</v>
      </c>
      <c r="CA18" t="s">
        <v>469</v>
      </c>
      <c r="CB18">
        <v>72543</v>
      </c>
      <c r="CC18">
        <v>110</v>
      </c>
      <c r="CD18">
        <v>5013628137</v>
      </c>
      <c r="CE18" t="s">
        <v>337</v>
      </c>
      <c r="CF18" t="s">
        <v>335</v>
      </c>
      <c r="CG18" s="1">
        <v>33086</v>
      </c>
      <c r="CH18" t="s">
        <v>335</v>
      </c>
      <c r="CI18" t="s">
        <v>335</v>
      </c>
      <c r="CJ18" t="s">
        <v>335</v>
      </c>
      <c r="CK18" t="s">
        <v>339</v>
      </c>
      <c r="CL18" t="s">
        <v>470</v>
      </c>
      <c r="CM18">
        <v>140</v>
      </c>
      <c r="CN18" s="1">
        <v>44835</v>
      </c>
      <c r="CP18"/>
      <c r="CQ18"/>
      <c r="CR18"/>
      <c r="CS18"/>
      <c r="CT18"/>
      <c r="CU18" s="23"/>
      <c r="CV18"/>
      <c r="CW18"/>
      <c r="CX18"/>
    </row>
    <row r="19" spans="1:102" x14ac:dyDescent="0.35">
      <c r="A19" t="s">
        <v>98</v>
      </c>
      <c r="B19" t="s">
        <v>377</v>
      </c>
      <c r="C19">
        <v>45166</v>
      </c>
      <c r="D19" t="s">
        <v>471</v>
      </c>
      <c r="E19" t="s">
        <v>462</v>
      </c>
      <c r="F19" t="s">
        <v>463</v>
      </c>
      <c r="G19" t="s">
        <v>166</v>
      </c>
      <c r="H19" t="s">
        <v>344</v>
      </c>
      <c r="I19">
        <v>35</v>
      </c>
      <c r="K19" t="s">
        <v>335</v>
      </c>
      <c r="L19" t="s">
        <v>340</v>
      </c>
      <c r="M19">
        <v>5</v>
      </c>
      <c r="N19">
        <v>4</v>
      </c>
      <c r="P19">
        <v>5</v>
      </c>
      <c r="Q19">
        <v>5</v>
      </c>
      <c r="T19" s="8">
        <v>5.4161400000000004</v>
      </c>
      <c r="U19" s="8">
        <v>0.39876</v>
      </c>
      <c r="V19">
        <v>42.3</v>
      </c>
      <c r="W19" s="8">
        <v>1.26694</v>
      </c>
      <c r="X19" s="8">
        <v>1.6657</v>
      </c>
      <c r="Y19" s="8">
        <v>4.6018699999999999</v>
      </c>
      <c r="Z19" s="8">
        <v>0.24917</v>
      </c>
      <c r="AA19" s="8">
        <v>2.8400000000000001E-3</v>
      </c>
      <c r="AC19" s="8">
        <v>3.7504499999999998</v>
      </c>
      <c r="AE19">
        <v>6</v>
      </c>
      <c r="AF19">
        <v>0</v>
      </c>
      <c r="AI19" s="8">
        <v>1.98428</v>
      </c>
      <c r="AJ19" s="8">
        <v>0.62383</v>
      </c>
      <c r="AK19" s="8">
        <v>0.2727</v>
      </c>
      <c r="AL19" s="8">
        <v>2.8808099999999999</v>
      </c>
      <c r="AM19">
        <v>3.8553700000000002</v>
      </c>
      <c r="AN19">
        <v>1.49499</v>
      </c>
      <c r="AO19">
        <v>0.55549000000000004</v>
      </c>
      <c r="AP19">
        <v>5.9331399999999999</v>
      </c>
      <c r="AR19">
        <v>0</v>
      </c>
      <c r="AS19">
        <v>0</v>
      </c>
      <c r="AT19">
        <v>0</v>
      </c>
      <c r="AU19">
        <v>1</v>
      </c>
      <c r="AV19" s="4">
        <v>650</v>
      </c>
      <c r="AW19">
        <v>0</v>
      </c>
      <c r="AX19">
        <v>1</v>
      </c>
      <c r="AZ19" s="1">
        <v>44484</v>
      </c>
      <c r="BA19">
        <v>3</v>
      </c>
      <c r="BB19">
        <v>3</v>
      </c>
      <c r="BC19">
        <v>0</v>
      </c>
      <c r="BD19">
        <v>32</v>
      </c>
      <c r="BE19">
        <v>1</v>
      </c>
      <c r="BF19">
        <v>0</v>
      </c>
      <c r="BG19">
        <v>32</v>
      </c>
      <c r="BH19">
        <v>44099</v>
      </c>
      <c r="BI19">
        <v>2</v>
      </c>
      <c r="BJ19">
        <v>2</v>
      </c>
      <c r="BK19">
        <v>0</v>
      </c>
      <c r="BL19">
        <v>12</v>
      </c>
      <c r="BM19">
        <v>1</v>
      </c>
      <c r="BN19">
        <v>0</v>
      </c>
      <c r="BO19">
        <v>12</v>
      </c>
      <c r="BP19">
        <v>43595</v>
      </c>
      <c r="BQ19">
        <v>12</v>
      </c>
      <c r="BR19">
        <v>12</v>
      </c>
      <c r="BS19">
        <v>0</v>
      </c>
      <c r="BT19">
        <v>185</v>
      </c>
      <c r="BU19">
        <v>1</v>
      </c>
      <c r="BV19">
        <v>0</v>
      </c>
      <c r="BW19">
        <v>185</v>
      </c>
      <c r="BX19" s="8">
        <v>50.832999999999998</v>
      </c>
      <c r="BZ19" t="s">
        <v>471</v>
      </c>
      <c r="CA19" t="s">
        <v>472</v>
      </c>
      <c r="CB19">
        <v>72396</v>
      </c>
      <c r="CC19">
        <v>180</v>
      </c>
      <c r="CD19">
        <v>8702387941</v>
      </c>
      <c r="CE19" t="s">
        <v>337</v>
      </c>
      <c r="CF19" t="s">
        <v>335</v>
      </c>
      <c r="CG19" s="1">
        <v>33482</v>
      </c>
      <c r="CH19" t="s">
        <v>338</v>
      </c>
      <c r="CI19" t="s">
        <v>335</v>
      </c>
      <c r="CJ19" t="s">
        <v>335</v>
      </c>
      <c r="CK19" t="s">
        <v>339</v>
      </c>
      <c r="CL19" t="s">
        <v>473</v>
      </c>
      <c r="CM19">
        <v>100</v>
      </c>
      <c r="CN19" s="1">
        <v>44835</v>
      </c>
      <c r="CP19"/>
      <c r="CQ19"/>
      <c r="CR19"/>
      <c r="CS19"/>
      <c r="CT19"/>
      <c r="CU19" s="23"/>
      <c r="CV19">
        <v>2</v>
      </c>
      <c r="CW19"/>
      <c r="CX19"/>
    </row>
    <row r="20" spans="1:102" x14ac:dyDescent="0.35">
      <c r="A20" t="s">
        <v>98</v>
      </c>
      <c r="B20" t="s">
        <v>377</v>
      </c>
      <c r="C20">
        <v>45167</v>
      </c>
      <c r="D20" t="s">
        <v>474</v>
      </c>
      <c r="E20" t="s">
        <v>475</v>
      </c>
      <c r="F20" t="s">
        <v>356</v>
      </c>
      <c r="G20" t="s">
        <v>166</v>
      </c>
      <c r="H20" t="s">
        <v>344</v>
      </c>
      <c r="I20">
        <v>100.7</v>
      </c>
      <c r="K20" t="s">
        <v>335</v>
      </c>
      <c r="L20" t="s">
        <v>336</v>
      </c>
      <c r="M20">
        <v>1</v>
      </c>
      <c r="N20">
        <v>3</v>
      </c>
      <c r="P20">
        <v>3</v>
      </c>
      <c r="Q20">
        <v>4</v>
      </c>
      <c r="R20">
        <v>2</v>
      </c>
      <c r="T20" s="8">
        <v>4.2795399999999999</v>
      </c>
      <c r="U20" s="8">
        <v>0.19416</v>
      </c>
      <c r="V20"/>
      <c r="W20" s="8">
        <v>0.97602</v>
      </c>
      <c r="X20" s="8">
        <v>1.17018</v>
      </c>
      <c r="Y20" s="8">
        <v>3.3808699999999998</v>
      </c>
      <c r="Z20" s="8">
        <v>0.14266000000000001</v>
      </c>
      <c r="AA20" s="8">
        <v>4.7390000000000002E-2</v>
      </c>
      <c r="AB20">
        <v>6</v>
      </c>
      <c r="AC20" s="8">
        <v>3.1093600000000001</v>
      </c>
      <c r="AE20">
        <v>6</v>
      </c>
      <c r="AG20">
        <v>6</v>
      </c>
      <c r="AI20" s="8">
        <v>2.0037799999999999</v>
      </c>
      <c r="AJ20" s="8">
        <v>0.65973999999999999</v>
      </c>
      <c r="AK20" s="8">
        <v>0.30504999999999999</v>
      </c>
      <c r="AL20" s="8">
        <v>2.9685800000000002</v>
      </c>
      <c r="AM20">
        <v>3.1652300000000002</v>
      </c>
      <c r="AN20">
        <v>1.0890200000000001</v>
      </c>
      <c r="AO20">
        <v>0.24177999999999999</v>
      </c>
      <c r="AP20">
        <v>4.5494399999999997</v>
      </c>
      <c r="AR20">
        <v>0</v>
      </c>
      <c r="AS20">
        <v>7</v>
      </c>
      <c r="AT20">
        <v>8</v>
      </c>
      <c r="AU20">
        <v>1</v>
      </c>
      <c r="AV20" s="4">
        <v>3250</v>
      </c>
      <c r="AW20">
        <v>0</v>
      </c>
      <c r="AX20">
        <v>1</v>
      </c>
      <c r="AZ20" s="1">
        <v>44659</v>
      </c>
      <c r="BA20">
        <v>19</v>
      </c>
      <c r="BB20">
        <v>17</v>
      </c>
      <c r="BC20">
        <v>2</v>
      </c>
      <c r="BD20">
        <v>132</v>
      </c>
      <c r="BE20">
        <v>1</v>
      </c>
      <c r="BF20">
        <v>0</v>
      </c>
      <c r="BG20">
        <v>132</v>
      </c>
      <c r="BH20">
        <v>44211</v>
      </c>
      <c r="BI20">
        <v>19</v>
      </c>
      <c r="BJ20">
        <v>13</v>
      </c>
      <c r="BK20">
        <v>6</v>
      </c>
      <c r="BL20">
        <v>148</v>
      </c>
      <c r="BM20">
        <v>1</v>
      </c>
      <c r="BN20">
        <v>0</v>
      </c>
      <c r="BO20">
        <v>148</v>
      </c>
      <c r="BP20">
        <v>43678</v>
      </c>
      <c r="BQ20">
        <v>20</v>
      </c>
      <c r="BR20">
        <v>17</v>
      </c>
      <c r="BS20">
        <v>3</v>
      </c>
      <c r="BT20">
        <v>152</v>
      </c>
      <c r="BU20">
        <v>1</v>
      </c>
      <c r="BV20">
        <v>0</v>
      </c>
      <c r="BW20">
        <v>152</v>
      </c>
      <c r="BX20" s="8">
        <v>140.667</v>
      </c>
      <c r="BZ20" t="s">
        <v>476</v>
      </c>
      <c r="CA20" t="s">
        <v>477</v>
      </c>
      <c r="CB20">
        <v>72762</v>
      </c>
      <c r="CC20">
        <v>710</v>
      </c>
      <c r="CD20">
        <v>4797560330</v>
      </c>
      <c r="CE20" t="s">
        <v>337</v>
      </c>
      <c r="CF20" t="s">
        <v>335</v>
      </c>
      <c r="CG20" s="1">
        <v>33436</v>
      </c>
      <c r="CH20" t="s">
        <v>335</v>
      </c>
      <c r="CI20" t="s">
        <v>335</v>
      </c>
      <c r="CJ20" t="s">
        <v>335</v>
      </c>
      <c r="CK20" t="s">
        <v>339</v>
      </c>
      <c r="CL20" t="s">
        <v>478</v>
      </c>
      <c r="CM20">
        <v>140</v>
      </c>
      <c r="CN20" s="1">
        <v>44835</v>
      </c>
      <c r="CP20"/>
      <c r="CQ20"/>
      <c r="CR20"/>
      <c r="CS20"/>
      <c r="CT20"/>
      <c r="CU20" s="23"/>
      <c r="CV20"/>
      <c r="CW20"/>
      <c r="CX20"/>
    </row>
    <row r="21" spans="1:102" x14ac:dyDescent="0.35">
      <c r="A21" t="s">
        <v>98</v>
      </c>
      <c r="B21" t="s">
        <v>377</v>
      </c>
      <c r="C21">
        <v>45168</v>
      </c>
      <c r="D21" t="s">
        <v>479</v>
      </c>
      <c r="E21" t="s">
        <v>480</v>
      </c>
      <c r="F21" t="s">
        <v>481</v>
      </c>
      <c r="G21" t="s">
        <v>166</v>
      </c>
      <c r="H21" t="s">
        <v>344</v>
      </c>
      <c r="I21">
        <v>99.6</v>
      </c>
      <c r="K21" t="s">
        <v>335</v>
      </c>
      <c r="L21" t="s">
        <v>340</v>
      </c>
      <c r="M21">
        <v>5</v>
      </c>
      <c r="N21">
        <v>3</v>
      </c>
      <c r="P21">
        <v>4</v>
      </c>
      <c r="Q21">
        <v>3</v>
      </c>
      <c r="R21">
        <v>4</v>
      </c>
      <c r="T21" s="8">
        <v>3.7753299999999999</v>
      </c>
      <c r="U21" s="8">
        <v>0.34410000000000002</v>
      </c>
      <c r="V21">
        <v>56.2</v>
      </c>
      <c r="W21" s="8">
        <v>0.94623000000000002</v>
      </c>
      <c r="X21" s="8">
        <v>1.29033</v>
      </c>
      <c r="Y21" s="8">
        <v>2.8334899999999998</v>
      </c>
      <c r="Z21" s="8">
        <v>0.11906</v>
      </c>
      <c r="AA21" s="8">
        <v>6.4599999999999996E-3</v>
      </c>
      <c r="AC21" s="8">
        <v>2.4849899999999998</v>
      </c>
      <c r="AD21">
        <v>45.5</v>
      </c>
      <c r="AF21">
        <v>0</v>
      </c>
      <c r="AI21" s="8">
        <v>2.1406000000000001</v>
      </c>
      <c r="AJ21" s="8">
        <v>0.65012999999999999</v>
      </c>
      <c r="AK21" s="8">
        <v>0.29483999999999999</v>
      </c>
      <c r="AL21" s="8">
        <v>3.0855700000000001</v>
      </c>
      <c r="AM21">
        <v>2.3679600000000001</v>
      </c>
      <c r="AN21">
        <v>1.0713900000000001</v>
      </c>
      <c r="AO21">
        <v>0.44335000000000002</v>
      </c>
      <c r="AP21">
        <v>3.8612500000000001</v>
      </c>
      <c r="AR21">
        <v>0</v>
      </c>
      <c r="AS21">
        <v>0</v>
      </c>
      <c r="AT21">
        <v>3</v>
      </c>
      <c r="AU21">
        <v>0</v>
      </c>
      <c r="AV21" s="4">
        <v>0</v>
      </c>
      <c r="AW21">
        <v>0</v>
      </c>
      <c r="AX21">
        <v>0</v>
      </c>
      <c r="AZ21" s="1">
        <v>44497</v>
      </c>
      <c r="BA21">
        <v>0</v>
      </c>
      <c r="BB21">
        <v>0</v>
      </c>
      <c r="BC21">
        <v>0</v>
      </c>
      <c r="BD21">
        <v>0</v>
      </c>
      <c r="BE21">
        <v>0</v>
      </c>
      <c r="BF21">
        <v>0</v>
      </c>
      <c r="BG21">
        <v>0</v>
      </c>
      <c r="BH21">
        <v>44022</v>
      </c>
      <c r="BI21">
        <v>5</v>
      </c>
      <c r="BJ21">
        <v>5</v>
      </c>
      <c r="BK21">
        <v>0</v>
      </c>
      <c r="BL21">
        <v>44</v>
      </c>
      <c r="BM21">
        <v>1</v>
      </c>
      <c r="BN21">
        <v>0</v>
      </c>
      <c r="BO21">
        <v>44</v>
      </c>
      <c r="BP21">
        <v>43539</v>
      </c>
      <c r="BQ21">
        <v>8</v>
      </c>
      <c r="BR21">
        <v>6</v>
      </c>
      <c r="BS21">
        <v>0</v>
      </c>
      <c r="BT21">
        <v>60</v>
      </c>
      <c r="BU21">
        <v>1</v>
      </c>
      <c r="BV21">
        <v>0</v>
      </c>
      <c r="BW21">
        <v>60</v>
      </c>
      <c r="BX21" s="8">
        <v>24.667000000000002</v>
      </c>
      <c r="BZ21" t="s">
        <v>479</v>
      </c>
      <c r="CA21" t="s">
        <v>482</v>
      </c>
      <c r="CB21">
        <v>72830</v>
      </c>
      <c r="CC21">
        <v>350</v>
      </c>
      <c r="CD21">
        <v>4797542052</v>
      </c>
      <c r="CE21" t="s">
        <v>337</v>
      </c>
      <c r="CF21" t="s">
        <v>335</v>
      </c>
      <c r="CG21" s="1">
        <v>33451</v>
      </c>
      <c r="CH21" t="s">
        <v>335</v>
      </c>
      <c r="CI21" t="s">
        <v>335</v>
      </c>
      <c r="CJ21" t="s">
        <v>335</v>
      </c>
      <c r="CK21" t="s">
        <v>339</v>
      </c>
      <c r="CL21" t="s">
        <v>483</v>
      </c>
      <c r="CM21">
        <v>140</v>
      </c>
      <c r="CN21" s="1">
        <v>44835</v>
      </c>
      <c r="CP21"/>
      <c r="CQ21"/>
      <c r="CR21"/>
      <c r="CS21"/>
      <c r="CT21"/>
      <c r="CU21" s="23"/>
      <c r="CV21"/>
      <c r="CW21"/>
      <c r="CX21"/>
    </row>
    <row r="22" spans="1:102" x14ac:dyDescent="0.35">
      <c r="A22" t="s">
        <v>98</v>
      </c>
      <c r="B22" t="s">
        <v>377</v>
      </c>
      <c r="C22">
        <v>45170</v>
      </c>
      <c r="D22" t="s">
        <v>484</v>
      </c>
      <c r="E22" t="s">
        <v>485</v>
      </c>
      <c r="F22" t="s">
        <v>363</v>
      </c>
      <c r="G22" t="s">
        <v>166</v>
      </c>
      <c r="H22" t="s">
        <v>344</v>
      </c>
      <c r="I22">
        <v>113.4</v>
      </c>
      <c r="K22" t="s">
        <v>335</v>
      </c>
      <c r="L22" t="s">
        <v>340</v>
      </c>
      <c r="M22">
        <v>4</v>
      </c>
      <c r="N22">
        <v>3</v>
      </c>
      <c r="P22">
        <v>5</v>
      </c>
      <c r="Q22">
        <v>5</v>
      </c>
      <c r="R22">
        <v>5</v>
      </c>
      <c r="T22" s="8">
        <v>5.3683399999999999</v>
      </c>
      <c r="U22" s="8">
        <v>0.31247999999999998</v>
      </c>
      <c r="V22">
        <v>61.7</v>
      </c>
      <c r="W22" s="8">
        <v>1.198</v>
      </c>
      <c r="X22" s="8">
        <v>1.51047</v>
      </c>
      <c r="Y22" s="8">
        <v>4.52156</v>
      </c>
      <c r="Z22" s="8">
        <v>0.21515000000000001</v>
      </c>
      <c r="AA22" s="8">
        <v>7.3230000000000003E-2</v>
      </c>
      <c r="AC22" s="8">
        <v>3.8578700000000001</v>
      </c>
      <c r="AD22">
        <v>80</v>
      </c>
      <c r="AF22">
        <v>0</v>
      </c>
      <c r="AI22" s="8">
        <v>1.92201</v>
      </c>
      <c r="AJ22" s="8">
        <v>0.66213999999999995</v>
      </c>
      <c r="AK22" s="8">
        <v>0.26807999999999998</v>
      </c>
      <c r="AL22" s="8">
        <v>2.85223</v>
      </c>
      <c r="AM22">
        <v>4.0942699999999999</v>
      </c>
      <c r="AN22">
        <v>1.33185</v>
      </c>
      <c r="AO22">
        <v>0.44280000000000003</v>
      </c>
      <c r="AP22">
        <v>5.9397000000000002</v>
      </c>
      <c r="AR22">
        <v>0</v>
      </c>
      <c r="AS22">
        <v>6</v>
      </c>
      <c r="AT22">
        <v>3</v>
      </c>
      <c r="AU22">
        <v>2</v>
      </c>
      <c r="AV22" s="4">
        <v>19500</v>
      </c>
      <c r="AW22">
        <v>0</v>
      </c>
      <c r="AX22">
        <v>2</v>
      </c>
      <c r="AZ22" s="1">
        <v>44421</v>
      </c>
      <c r="BA22">
        <v>12</v>
      </c>
      <c r="BB22">
        <v>8</v>
      </c>
      <c r="BC22">
        <v>4</v>
      </c>
      <c r="BD22">
        <v>80</v>
      </c>
      <c r="BE22">
        <v>1</v>
      </c>
      <c r="BF22">
        <v>0</v>
      </c>
      <c r="BG22">
        <v>80</v>
      </c>
      <c r="BH22">
        <v>43896</v>
      </c>
      <c r="BI22">
        <v>11</v>
      </c>
      <c r="BJ22">
        <v>10</v>
      </c>
      <c r="BK22">
        <v>1</v>
      </c>
      <c r="BL22">
        <v>56</v>
      </c>
      <c r="BM22">
        <v>1</v>
      </c>
      <c r="BN22">
        <v>0</v>
      </c>
      <c r="BO22">
        <v>56</v>
      </c>
      <c r="BP22">
        <v>43497</v>
      </c>
      <c r="BQ22">
        <v>8</v>
      </c>
      <c r="BR22">
        <v>7</v>
      </c>
      <c r="BS22">
        <v>1</v>
      </c>
      <c r="BT22">
        <v>44</v>
      </c>
      <c r="BU22">
        <v>1</v>
      </c>
      <c r="BV22">
        <v>0</v>
      </c>
      <c r="BW22">
        <v>44</v>
      </c>
      <c r="BX22" s="8">
        <v>66</v>
      </c>
      <c r="BZ22" t="s">
        <v>486</v>
      </c>
      <c r="CA22" t="s">
        <v>487</v>
      </c>
      <c r="CB22">
        <v>72450</v>
      </c>
      <c r="CC22">
        <v>270</v>
      </c>
      <c r="CD22">
        <v>8702367104</v>
      </c>
      <c r="CE22" t="s">
        <v>337</v>
      </c>
      <c r="CF22" t="s">
        <v>335</v>
      </c>
      <c r="CG22" s="1">
        <v>33490</v>
      </c>
      <c r="CH22" t="s">
        <v>335</v>
      </c>
      <c r="CI22" t="s">
        <v>335</v>
      </c>
      <c r="CJ22" t="s">
        <v>335</v>
      </c>
      <c r="CK22" t="s">
        <v>339</v>
      </c>
      <c r="CL22" t="s">
        <v>488</v>
      </c>
      <c r="CM22">
        <v>167</v>
      </c>
      <c r="CN22" s="1">
        <v>44835</v>
      </c>
      <c r="CP22"/>
      <c r="CQ22"/>
      <c r="CR22"/>
      <c r="CS22"/>
      <c r="CT22"/>
      <c r="CU22" s="23"/>
      <c r="CV22"/>
      <c r="CW22"/>
      <c r="CX22"/>
    </row>
    <row r="23" spans="1:102" x14ac:dyDescent="0.35">
      <c r="A23" t="s">
        <v>98</v>
      </c>
      <c r="B23" t="s">
        <v>377</v>
      </c>
      <c r="C23">
        <v>45172</v>
      </c>
      <c r="D23" t="s">
        <v>489</v>
      </c>
      <c r="E23" t="s">
        <v>490</v>
      </c>
      <c r="F23" t="s">
        <v>491</v>
      </c>
      <c r="G23" t="s">
        <v>168</v>
      </c>
      <c r="H23" t="s">
        <v>365</v>
      </c>
      <c r="I23">
        <v>42.7</v>
      </c>
      <c r="K23" t="s">
        <v>335</v>
      </c>
      <c r="L23" t="s">
        <v>340</v>
      </c>
      <c r="M23">
        <v>1</v>
      </c>
      <c r="N23">
        <v>4</v>
      </c>
      <c r="P23">
        <v>1</v>
      </c>
      <c r="Q23">
        <v>2</v>
      </c>
      <c r="R23">
        <v>1</v>
      </c>
      <c r="T23" s="8">
        <v>3.5364100000000001</v>
      </c>
      <c r="U23" s="8">
        <v>0.62733000000000005</v>
      </c>
      <c r="V23">
        <v>41.9</v>
      </c>
      <c r="W23" s="8">
        <v>0.72706000000000004</v>
      </c>
      <c r="X23" s="8">
        <v>1.35439</v>
      </c>
      <c r="Y23" s="8">
        <v>2.98001</v>
      </c>
      <c r="Z23" s="8">
        <v>0.50641999999999998</v>
      </c>
      <c r="AA23" s="8">
        <v>3.8010000000000002E-2</v>
      </c>
      <c r="AC23" s="8">
        <v>2.1820200000000001</v>
      </c>
      <c r="AD23">
        <v>33.299999999999997</v>
      </c>
      <c r="AF23">
        <v>0</v>
      </c>
      <c r="AI23" s="8">
        <v>1.9273899999999999</v>
      </c>
      <c r="AJ23" s="8">
        <v>0.72155000000000002</v>
      </c>
      <c r="AK23" s="8">
        <v>0.32807999999999998</v>
      </c>
      <c r="AL23" s="8">
        <v>2.97702</v>
      </c>
      <c r="AM23">
        <v>2.3092700000000002</v>
      </c>
      <c r="AN23">
        <v>0.74173999999999995</v>
      </c>
      <c r="AO23">
        <v>0.72638000000000003</v>
      </c>
      <c r="AP23">
        <v>3.74878</v>
      </c>
      <c r="AR23">
        <v>1</v>
      </c>
      <c r="AS23">
        <v>5</v>
      </c>
      <c r="AT23">
        <v>7</v>
      </c>
      <c r="AU23">
        <v>6</v>
      </c>
      <c r="AV23" s="4">
        <v>29147.86</v>
      </c>
      <c r="AW23">
        <v>1</v>
      </c>
      <c r="AX23">
        <v>7</v>
      </c>
      <c r="AZ23" s="1">
        <v>44400</v>
      </c>
      <c r="BA23">
        <v>9</v>
      </c>
      <c r="BB23">
        <v>6</v>
      </c>
      <c r="BC23">
        <v>3</v>
      </c>
      <c r="BD23">
        <v>123</v>
      </c>
      <c r="BE23">
        <v>1</v>
      </c>
      <c r="BF23">
        <v>0</v>
      </c>
      <c r="BG23">
        <v>123</v>
      </c>
      <c r="BH23">
        <v>43868</v>
      </c>
      <c r="BI23">
        <v>21</v>
      </c>
      <c r="BJ23">
        <v>16</v>
      </c>
      <c r="BK23">
        <v>3</v>
      </c>
      <c r="BL23">
        <v>104</v>
      </c>
      <c r="BM23">
        <v>1</v>
      </c>
      <c r="BN23">
        <v>0</v>
      </c>
      <c r="BO23">
        <v>104</v>
      </c>
      <c r="BP23">
        <v>43483</v>
      </c>
      <c r="BQ23">
        <v>9</v>
      </c>
      <c r="BR23">
        <v>6</v>
      </c>
      <c r="BS23">
        <v>3</v>
      </c>
      <c r="BT23">
        <v>131</v>
      </c>
      <c r="BU23">
        <v>2</v>
      </c>
      <c r="BV23">
        <v>66</v>
      </c>
      <c r="BW23">
        <v>197</v>
      </c>
      <c r="BX23" s="8">
        <v>129</v>
      </c>
      <c r="BZ23" t="s">
        <v>489</v>
      </c>
      <c r="CA23" t="s">
        <v>492</v>
      </c>
      <c r="CB23">
        <v>71638</v>
      </c>
      <c r="CC23">
        <v>80</v>
      </c>
      <c r="CD23">
        <v>8705383241</v>
      </c>
      <c r="CE23" t="s">
        <v>337</v>
      </c>
      <c r="CF23" t="s">
        <v>335</v>
      </c>
      <c r="CG23" s="1">
        <v>33512</v>
      </c>
      <c r="CH23" t="s">
        <v>335</v>
      </c>
      <c r="CI23" t="s">
        <v>335</v>
      </c>
      <c r="CJ23" t="s">
        <v>335</v>
      </c>
      <c r="CK23" t="s">
        <v>339</v>
      </c>
      <c r="CL23" t="s">
        <v>493</v>
      </c>
      <c r="CM23">
        <v>70</v>
      </c>
      <c r="CN23" s="1">
        <v>44835</v>
      </c>
      <c r="CP23"/>
      <c r="CQ23"/>
      <c r="CR23"/>
      <c r="CS23"/>
      <c r="CT23"/>
      <c r="CU23" s="23"/>
      <c r="CV23"/>
      <c r="CW23"/>
      <c r="CX23"/>
    </row>
    <row r="24" spans="1:102" x14ac:dyDescent="0.35">
      <c r="A24" t="s">
        <v>98</v>
      </c>
      <c r="B24" t="s">
        <v>377</v>
      </c>
      <c r="C24">
        <v>45173</v>
      </c>
      <c r="D24" t="s">
        <v>494</v>
      </c>
      <c r="E24" t="s">
        <v>369</v>
      </c>
      <c r="F24" t="s">
        <v>495</v>
      </c>
      <c r="G24" t="s">
        <v>166</v>
      </c>
      <c r="H24" t="s">
        <v>334</v>
      </c>
      <c r="I24">
        <v>84.5</v>
      </c>
      <c r="K24" t="s">
        <v>335</v>
      </c>
      <c r="L24" t="s">
        <v>340</v>
      </c>
      <c r="M24">
        <v>4</v>
      </c>
      <c r="N24">
        <v>3</v>
      </c>
      <c r="P24">
        <v>4</v>
      </c>
      <c r="Q24">
        <v>4</v>
      </c>
      <c r="R24">
        <v>4</v>
      </c>
      <c r="T24" s="8">
        <v>3.75169</v>
      </c>
      <c r="U24" s="8">
        <v>0.36698999999999998</v>
      </c>
      <c r="V24">
        <v>50.5</v>
      </c>
      <c r="W24" s="8">
        <v>0.89527999999999996</v>
      </c>
      <c r="X24" s="8">
        <v>1.2622800000000001</v>
      </c>
      <c r="Y24" s="8">
        <v>2.9003000000000001</v>
      </c>
      <c r="Z24" s="8">
        <v>0.25412000000000001</v>
      </c>
      <c r="AA24" s="8">
        <v>4.8999999999999998E-3</v>
      </c>
      <c r="AC24" s="8">
        <v>2.48942</v>
      </c>
      <c r="AD24">
        <v>50</v>
      </c>
      <c r="AF24">
        <v>0</v>
      </c>
      <c r="AI24" s="8">
        <v>1.8535900000000001</v>
      </c>
      <c r="AJ24" s="8">
        <v>0.61956</v>
      </c>
      <c r="AK24" s="8">
        <v>0.27444000000000002</v>
      </c>
      <c r="AL24" s="8">
        <v>2.7475900000000002</v>
      </c>
      <c r="AM24">
        <v>2.7394799999999999</v>
      </c>
      <c r="AN24">
        <v>1.06372</v>
      </c>
      <c r="AO24">
        <v>0.50800000000000001</v>
      </c>
      <c r="AP24">
        <v>4.3090799999999998</v>
      </c>
      <c r="AR24">
        <v>0</v>
      </c>
      <c r="AS24">
        <v>1</v>
      </c>
      <c r="AT24">
        <v>2</v>
      </c>
      <c r="AU24">
        <v>0</v>
      </c>
      <c r="AV24" s="4">
        <v>0</v>
      </c>
      <c r="AW24">
        <v>0</v>
      </c>
      <c r="AX24">
        <v>0</v>
      </c>
      <c r="AZ24" s="1">
        <v>44498</v>
      </c>
      <c r="BA24">
        <v>4</v>
      </c>
      <c r="BB24">
        <v>4</v>
      </c>
      <c r="BC24">
        <v>0</v>
      </c>
      <c r="BD24">
        <v>32</v>
      </c>
      <c r="BE24">
        <v>1</v>
      </c>
      <c r="BF24">
        <v>0</v>
      </c>
      <c r="BG24">
        <v>32</v>
      </c>
      <c r="BH24">
        <v>44022</v>
      </c>
      <c r="BI24">
        <v>6</v>
      </c>
      <c r="BJ24">
        <v>3</v>
      </c>
      <c r="BK24">
        <v>3</v>
      </c>
      <c r="BL24">
        <v>48</v>
      </c>
      <c r="BM24">
        <v>1</v>
      </c>
      <c r="BN24">
        <v>0</v>
      </c>
      <c r="BO24">
        <v>48</v>
      </c>
      <c r="BP24">
        <v>43546</v>
      </c>
      <c r="BQ24">
        <v>6</v>
      </c>
      <c r="BR24">
        <v>6</v>
      </c>
      <c r="BS24">
        <v>0</v>
      </c>
      <c r="BT24">
        <v>40</v>
      </c>
      <c r="BU24">
        <v>1</v>
      </c>
      <c r="BV24">
        <v>0</v>
      </c>
      <c r="BW24">
        <v>40</v>
      </c>
      <c r="BX24" s="8">
        <v>38.667000000000002</v>
      </c>
      <c r="BZ24" t="s">
        <v>496</v>
      </c>
      <c r="CA24" t="s">
        <v>497</v>
      </c>
      <c r="CB24">
        <v>71701</v>
      </c>
      <c r="CC24">
        <v>510</v>
      </c>
      <c r="CD24">
        <v>8708366831</v>
      </c>
      <c r="CE24" t="s">
        <v>337</v>
      </c>
      <c r="CF24" t="s">
        <v>335</v>
      </c>
      <c r="CG24" s="1">
        <v>33543</v>
      </c>
      <c r="CH24" t="s">
        <v>335</v>
      </c>
      <c r="CI24" t="s">
        <v>335</v>
      </c>
      <c r="CJ24" t="s">
        <v>335</v>
      </c>
      <c r="CK24" t="s">
        <v>339</v>
      </c>
      <c r="CL24" t="s">
        <v>498</v>
      </c>
      <c r="CM24">
        <v>104</v>
      </c>
      <c r="CN24" s="1">
        <v>44835</v>
      </c>
      <c r="CP24"/>
      <c r="CQ24"/>
      <c r="CR24"/>
      <c r="CS24"/>
      <c r="CT24"/>
      <c r="CU24" s="23"/>
      <c r="CV24"/>
      <c r="CW24"/>
      <c r="CX24"/>
    </row>
    <row r="25" spans="1:102" x14ac:dyDescent="0.35">
      <c r="A25" t="s">
        <v>98</v>
      </c>
      <c r="B25" t="s">
        <v>377</v>
      </c>
      <c r="C25">
        <v>45176</v>
      </c>
      <c r="D25" t="s">
        <v>499</v>
      </c>
      <c r="E25" t="s">
        <v>500</v>
      </c>
      <c r="F25" t="s">
        <v>501</v>
      </c>
      <c r="G25" t="s">
        <v>166</v>
      </c>
      <c r="H25" t="s">
        <v>334</v>
      </c>
      <c r="I25">
        <v>40.9</v>
      </c>
      <c r="K25" t="s">
        <v>335</v>
      </c>
      <c r="L25" t="s">
        <v>340</v>
      </c>
      <c r="M25">
        <v>3</v>
      </c>
      <c r="N25">
        <v>4</v>
      </c>
      <c r="P25">
        <v>3</v>
      </c>
      <c r="Q25">
        <v>3</v>
      </c>
      <c r="R25">
        <v>2</v>
      </c>
      <c r="T25" s="8">
        <v>4.72363</v>
      </c>
      <c r="U25" s="8">
        <v>0.37941999999999998</v>
      </c>
      <c r="V25">
        <v>63.6</v>
      </c>
      <c r="W25" s="8">
        <v>1.3888100000000001</v>
      </c>
      <c r="X25" s="8">
        <v>1.76823</v>
      </c>
      <c r="Y25" s="8">
        <v>4.0816600000000003</v>
      </c>
      <c r="Z25" s="8">
        <v>0.20943000000000001</v>
      </c>
      <c r="AA25" s="8">
        <v>1.082E-2</v>
      </c>
      <c r="AC25" s="8">
        <v>2.9554</v>
      </c>
      <c r="AD25">
        <v>50</v>
      </c>
      <c r="AF25">
        <v>0</v>
      </c>
      <c r="AI25" s="8">
        <v>1.93824</v>
      </c>
      <c r="AJ25" s="8">
        <v>0.68764999999999998</v>
      </c>
      <c r="AK25" s="8">
        <v>0.30447999999999997</v>
      </c>
      <c r="AL25" s="8">
        <v>2.9303699999999999</v>
      </c>
      <c r="AM25">
        <v>3.1102300000000001</v>
      </c>
      <c r="AN25">
        <v>1.48672</v>
      </c>
      <c r="AO25">
        <v>0.47338999999999998</v>
      </c>
      <c r="AP25">
        <v>5.0870199999999999</v>
      </c>
      <c r="AR25">
        <v>1</v>
      </c>
      <c r="AS25">
        <v>0</v>
      </c>
      <c r="AT25">
        <v>2</v>
      </c>
      <c r="AU25">
        <v>2</v>
      </c>
      <c r="AV25" s="4">
        <v>24586.25</v>
      </c>
      <c r="AW25">
        <v>0</v>
      </c>
      <c r="AX25">
        <v>2</v>
      </c>
      <c r="AZ25" s="1">
        <v>44484</v>
      </c>
      <c r="BA25">
        <v>4</v>
      </c>
      <c r="BB25">
        <v>4</v>
      </c>
      <c r="BC25">
        <v>0</v>
      </c>
      <c r="BD25">
        <v>40</v>
      </c>
      <c r="BE25">
        <v>1</v>
      </c>
      <c r="BF25">
        <v>0</v>
      </c>
      <c r="BG25">
        <v>40</v>
      </c>
      <c r="BH25">
        <v>44029</v>
      </c>
      <c r="BI25">
        <v>11</v>
      </c>
      <c r="BJ25">
        <v>9</v>
      </c>
      <c r="BK25">
        <v>2</v>
      </c>
      <c r="BL25">
        <v>96</v>
      </c>
      <c r="BM25">
        <v>1</v>
      </c>
      <c r="BN25">
        <v>0</v>
      </c>
      <c r="BO25">
        <v>96</v>
      </c>
      <c r="BP25">
        <v>43546</v>
      </c>
      <c r="BQ25">
        <v>6</v>
      </c>
      <c r="BR25">
        <v>6</v>
      </c>
      <c r="BS25">
        <v>0</v>
      </c>
      <c r="BT25">
        <v>48</v>
      </c>
      <c r="BU25">
        <v>1</v>
      </c>
      <c r="BV25">
        <v>0</v>
      </c>
      <c r="BW25">
        <v>48</v>
      </c>
      <c r="BX25" s="8">
        <v>60</v>
      </c>
      <c r="BZ25" t="s">
        <v>502</v>
      </c>
      <c r="CA25" t="s">
        <v>503</v>
      </c>
      <c r="CB25">
        <v>71655</v>
      </c>
      <c r="CC25">
        <v>210</v>
      </c>
      <c r="CD25">
        <v>8703676852</v>
      </c>
      <c r="CE25" t="s">
        <v>337</v>
      </c>
      <c r="CF25" t="s">
        <v>335</v>
      </c>
      <c r="CG25" s="1">
        <v>33543</v>
      </c>
      <c r="CH25" t="s">
        <v>335</v>
      </c>
      <c r="CI25" t="s">
        <v>335</v>
      </c>
      <c r="CJ25" t="s">
        <v>335</v>
      </c>
      <c r="CK25" t="s">
        <v>339</v>
      </c>
      <c r="CL25" t="s">
        <v>504</v>
      </c>
      <c r="CM25">
        <v>122</v>
      </c>
      <c r="CN25" s="1">
        <v>44835</v>
      </c>
      <c r="CP25"/>
      <c r="CQ25"/>
      <c r="CR25"/>
      <c r="CS25"/>
      <c r="CT25"/>
      <c r="CU25" s="23"/>
      <c r="CV25"/>
      <c r="CW25"/>
      <c r="CX25"/>
    </row>
    <row r="26" spans="1:102" x14ac:dyDescent="0.35">
      <c r="A26" t="s">
        <v>98</v>
      </c>
      <c r="B26" t="s">
        <v>377</v>
      </c>
      <c r="C26">
        <v>45177</v>
      </c>
      <c r="D26" t="s">
        <v>505</v>
      </c>
      <c r="E26" t="s">
        <v>506</v>
      </c>
      <c r="F26" t="s">
        <v>507</v>
      </c>
      <c r="G26" t="s">
        <v>166</v>
      </c>
      <c r="H26" t="s">
        <v>344</v>
      </c>
      <c r="I26">
        <v>42.4</v>
      </c>
      <c r="K26" t="s">
        <v>335</v>
      </c>
      <c r="L26" t="s">
        <v>336</v>
      </c>
      <c r="M26">
        <v>2</v>
      </c>
      <c r="N26">
        <v>4</v>
      </c>
      <c r="P26">
        <v>2</v>
      </c>
      <c r="Q26">
        <v>2</v>
      </c>
      <c r="T26" s="8">
        <v>3.8446699999999998</v>
      </c>
      <c r="U26" s="8">
        <v>0.38153999999999999</v>
      </c>
      <c r="V26">
        <v>48.1</v>
      </c>
      <c r="W26" s="8">
        <v>0.87770999999999999</v>
      </c>
      <c r="X26" s="8">
        <v>1.25926</v>
      </c>
      <c r="Y26" s="8">
        <v>3.24227</v>
      </c>
      <c r="Z26" s="8">
        <v>0.26904</v>
      </c>
      <c r="AA26" s="8">
        <v>1.64E-3</v>
      </c>
      <c r="AC26" s="8">
        <v>2.58541</v>
      </c>
      <c r="AE26">
        <v>6</v>
      </c>
      <c r="AF26">
        <v>0</v>
      </c>
      <c r="AI26" s="8">
        <v>1.8732599999999999</v>
      </c>
      <c r="AJ26" s="8">
        <v>0.61997999999999998</v>
      </c>
      <c r="AK26" s="8">
        <v>0.29758000000000001</v>
      </c>
      <c r="AL26" s="8">
        <v>2.7908300000000001</v>
      </c>
      <c r="AM26">
        <v>2.8152400000000002</v>
      </c>
      <c r="AN26">
        <v>1.04213</v>
      </c>
      <c r="AO26">
        <v>0.48707</v>
      </c>
      <c r="AP26">
        <v>4.3474500000000003</v>
      </c>
      <c r="AR26">
        <v>1</v>
      </c>
      <c r="AS26">
        <v>0</v>
      </c>
      <c r="AT26">
        <v>1</v>
      </c>
      <c r="AU26">
        <v>0</v>
      </c>
      <c r="AV26" s="4">
        <v>0</v>
      </c>
      <c r="AW26">
        <v>0</v>
      </c>
      <c r="AX26">
        <v>0</v>
      </c>
      <c r="AZ26" s="1">
        <v>44757</v>
      </c>
      <c r="BA26">
        <v>10</v>
      </c>
      <c r="BB26">
        <v>9</v>
      </c>
      <c r="BC26">
        <v>1</v>
      </c>
      <c r="BD26">
        <v>88</v>
      </c>
      <c r="BE26">
        <v>1</v>
      </c>
      <c r="BF26">
        <v>0</v>
      </c>
      <c r="BG26">
        <v>88</v>
      </c>
      <c r="BH26">
        <v>44308</v>
      </c>
      <c r="BI26">
        <v>10</v>
      </c>
      <c r="BJ26">
        <v>9</v>
      </c>
      <c r="BK26">
        <v>0</v>
      </c>
      <c r="BL26">
        <v>80</v>
      </c>
      <c r="BM26">
        <v>1</v>
      </c>
      <c r="BN26">
        <v>0</v>
      </c>
      <c r="BO26">
        <v>80</v>
      </c>
      <c r="BP26">
        <v>43763</v>
      </c>
      <c r="BQ26">
        <v>9</v>
      </c>
      <c r="BR26">
        <v>9</v>
      </c>
      <c r="BS26">
        <v>0</v>
      </c>
      <c r="BT26">
        <v>60</v>
      </c>
      <c r="BU26">
        <v>1</v>
      </c>
      <c r="BV26">
        <v>0</v>
      </c>
      <c r="BW26">
        <v>60</v>
      </c>
      <c r="BX26" s="8">
        <v>80.667000000000002</v>
      </c>
      <c r="BZ26" t="s">
        <v>505</v>
      </c>
      <c r="CA26" t="s">
        <v>508</v>
      </c>
      <c r="CB26">
        <v>72042</v>
      </c>
      <c r="CC26">
        <v>0</v>
      </c>
      <c r="CD26">
        <v>8709463569</v>
      </c>
      <c r="CE26" t="s">
        <v>337</v>
      </c>
      <c r="CF26" t="s">
        <v>335</v>
      </c>
      <c r="CG26" s="1">
        <v>33573</v>
      </c>
      <c r="CH26" t="s">
        <v>335</v>
      </c>
      <c r="CI26" t="s">
        <v>335</v>
      </c>
      <c r="CJ26" t="s">
        <v>335</v>
      </c>
      <c r="CK26" t="s">
        <v>339</v>
      </c>
      <c r="CL26" t="s">
        <v>509</v>
      </c>
      <c r="CM26">
        <v>70</v>
      </c>
      <c r="CN26" s="1">
        <v>44835</v>
      </c>
      <c r="CP26"/>
      <c r="CQ26"/>
      <c r="CR26"/>
      <c r="CS26"/>
      <c r="CT26"/>
      <c r="CU26" s="23"/>
      <c r="CV26">
        <v>2</v>
      </c>
      <c r="CW26"/>
      <c r="CX26"/>
    </row>
    <row r="27" spans="1:102" x14ac:dyDescent="0.35">
      <c r="A27" t="s">
        <v>98</v>
      </c>
      <c r="B27" t="s">
        <v>377</v>
      </c>
      <c r="C27">
        <v>45178</v>
      </c>
      <c r="D27" t="s">
        <v>510</v>
      </c>
      <c r="E27" t="s">
        <v>511</v>
      </c>
      <c r="F27" t="s">
        <v>357</v>
      </c>
      <c r="G27" t="s">
        <v>167</v>
      </c>
      <c r="H27" t="s">
        <v>347</v>
      </c>
      <c r="I27">
        <v>35.799999999999997</v>
      </c>
      <c r="K27" t="s">
        <v>335</v>
      </c>
      <c r="L27" t="s">
        <v>340</v>
      </c>
      <c r="M27">
        <v>4</v>
      </c>
      <c r="N27">
        <v>2</v>
      </c>
      <c r="P27">
        <v>1</v>
      </c>
      <c r="Q27">
        <v>1</v>
      </c>
      <c r="T27" s="8">
        <v>3.2211699999999999</v>
      </c>
      <c r="U27" s="8">
        <v>0.61065999999999998</v>
      </c>
      <c r="V27">
        <v>67.5</v>
      </c>
      <c r="W27" s="8">
        <v>0.56764000000000003</v>
      </c>
      <c r="X27" s="8">
        <v>1.1782999999999999</v>
      </c>
      <c r="Y27" s="8">
        <v>2.3431500000000001</v>
      </c>
      <c r="Z27" s="8">
        <v>0.47216000000000002</v>
      </c>
      <c r="AA27" s="8">
        <v>9.5600000000000008E-3</v>
      </c>
      <c r="AC27" s="8">
        <v>2.0428700000000002</v>
      </c>
      <c r="AE27">
        <v>6</v>
      </c>
      <c r="AG27">
        <v>6</v>
      </c>
      <c r="AI27" s="8">
        <v>1.9028</v>
      </c>
      <c r="AJ27" s="8">
        <v>0.66230999999999995</v>
      </c>
      <c r="AK27" s="8">
        <v>0.30095</v>
      </c>
      <c r="AL27" s="8">
        <v>2.8660700000000001</v>
      </c>
      <c r="AM27">
        <v>2.18994</v>
      </c>
      <c r="AN27">
        <v>0.63090000000000002</v>
      </c>
      <c r="AO27">
        <v>0.77081999999999995</v>
      </c>
      <c r="AP27">
        <v>3.5467900000000001</v>
      </c>
      <c r="AR27">
        <v>0</v>
      </c>
      <c r="AS27">
        <v>2</v>
      </c>
      <c r="AT27">
        <v>2</v>
      </c>
      <c r="AU27">
        <v>1</v>
      </c>
      <c r="AV27" s="4">
        <v>657.8</v>
      </c>
      <c r="AW27">
        <v>0</v>
      </c>
      <c r="AX27">
        <v>1</v>
      </c>
      <c r="AZ27" s="1">
        <v>44560</v>
      </c>
      <c r="BA27">
        <v>4</v>
      </c>
      <c r="BB27">
        <v>4</v>
      </c>
      <c r="BC27">
        <v>0</v>
      </c>
      <c r="BD27">
        <v>36</v>
      </c>
      <c r="BE27">
        <v>1</v>
      </c>
      <c r="BF27">
        <v>0</v>
      </c>
      <c r="BG27">
        <v>36</v>
      </c>
      <c r="BH27">
        <v>44183</v>
      </c>
      <c r="BI27">
        <v>2</v>
      </c>
      <c r="BJ27">
        <v>0</v>
      </c>
      <c r="BK27">
        <v>2</v>
      </c>
      <c r="BL27">
        <v>8</v>
      </c>
      <c r="BM27">
        <v>0</v>
      </c>
      <c r="BN27">
        <v>0</v>
      </c>
      <c r="BO27">
        <v>8</v>
      </c>
      <c r="BP27">
        <v>43658</v>
      </c>
      <c r="BQ27">
        <v>9</v>
      </c>
      <c r="BR27">
        <v>8</v>
      </c>
      <c r="BS27">
        <v>1</v>
      </c>
      <c r="BT27">
        <v>56</v>
      </c>
      <c r="BU27">
        <v>1</v>
      </c>
      <c r="BV27">
        <v>0</v>
      </c>
      <c r="BW27">
        <v>56</v>
      </c>
      <c r="BX27" s="8">
        <v>30</v>
      </c>
      <c r="BZ27" t="s">
        <v>510</v>
      </c>
      <c r="CA27" t="s">
        <v>512</v>
      </c>
      <c r="CB27">
        <v>72454</v>
      </c>
      <c r="CC27">
        <v>100</v>
      </c>
      <c r="CD27">
        <v>8705982291</v>
      </c>
      <c r="CE27" t="s">
        <v>337</v>
      </c>
      <c r="CF27" t="s">
        <v>335</v>
      </c>
      <c r="CG27" s="1">
        <v>33573</v>
      </c>
      <c r="CH27" t="s">
        <v>335</v>
      </c>
      <c r="CI27" t="s">
        <v>335</v>
      </c>
      <c r="CJ27" t="s">
        <v>335</v>
      </c>
      <c r="CK27" t="s">
        <v>339</v>
      </c>
      <c r="CL27" t="s">
        <v>513</v>
      </c>
      <c r="CM27">
        <v>105</v>
      </c>
      <c r="CN27" s="1">
        <v>44835</v>
      </c>
      <c r="CP27"/>
      <c r="CQ27"/>
      <c r="CR27"/>
      <c r="CS27"/>
      <c r="CT27"/>
      <c r="CU27" s="23"/>
      <c r="CV27">
        <v>2</v>
      </c>
      <c r="CW27"/>
      <c r="CX27"/>
    </row>
    <row r="28" spans="1:102" x14ac:dyDescent="0.35">
      <c r="A28" t="s">
        <v>98</v>
      </c>
      <c r="B28" t="s">
        <v>377</v>
      </c>
      <c r="C28">
        <v>45180</v>
      </c>
      <c r="D28" t="s">
        <v>514</v>
      </c>
      <c r="E28" t="s">
        <v>515</v>
      </c>
      <c r="F28" t="s">
        <v>516</v>
      </c>
      <c r="G28" t="s">
        <v>166</v>
      </c>
      <c r="H28" t="s">
        <v>344</v>
      </c>
      <c r="I28">
        <v>73.7</v>
      </c>
      <c r="K28" t="s">
        <v>338</v>
      </c>
      <c r="L28" t="s">
        <v>340</v>
      </c>
      <c r="M28">
        <v>2</v>
      </c>
      <c r="N28">
        <v>2</v>
      </c>
      <c r="P28">
        <v>4</v>
      </c>
      <c r="Q28">
        <v>5</v>
      </c>
      <c r="R28">
        <v>3</v>
      </c>
      <c r="T28" s="8">
        <v>3.3489900000000001</v>
      </c>
      <c r="U28" s="8">
        <v>0.37444</v>
      </c>
      <c r="V28"/>
      <c r="W28" s="8">
        <v>0.75865000000000005</v>
      </c>
      <c r="X28" s="8">
        <v>1.1330899999999999</v>
      </c>
      <c r="Y28" s="8">
        <v>2.6093099999999998</v>
      </c>
      <c r="Z28" s="8">
        <v>0.25109999999999999</v>
      </c>
      <c r="AA28" s="8">
        <v>7.2300000000000003E-3</v>
      </c>
      <c r="AB28">
        <v>6</v>
      </c>
      <c r="AC28" s="8">
        <v>2.2159</v>
      </c>
      <c r="AE28">
        <v>6</v>
      </c>
      <c r="AF28">
        <v>1</v>
      </c>
      <c r="AI28" s="8">
        <v>1.9366699999999999</v>
      </c>
      <c r="AJ28" s="8">
        <v>0.67895000000000005</v>
      </c>
      <c r="AK28" s="8">
        <v>0.32118000000000002</v>
      </c>
      <c r="AL28" s="8">
        <v>2.9367999999999999</v>
      </c>
      <c r="AM28">
        <v>2.3338899999999998</v>
      </c>
      <c r="AN28">
        <v>0.82254000000000005</v>
      </c>
      <c r="AO28">
        <v>0.44286999999999999</v>
      </c>
      <c r="AP28">
        <v>3.5987300000000002</v>
      </c>
      <c r="AR28">
        <v>0</v>
      </c>
      <c r="AS28">
        <v>2</v>
      </c>
      <c r="AT28">
        <v>1</v>
      </c>
      <c r="AU28">
        <v>3</v>
      </c>
      <c r="AV28" s="4">
        <v>32467.22</v>
      </c>
      <c r="AW28">
        <v>1</v>
      </c>
      <c r="AX28">
        <v>4</v>
      </c>
      <c r="AZ28" s="1">
        <v>44764</v>
      </c>
      <c r="BA28">
        <v>7</v>
      </c>
      <c r="BB28">
        <v>4</v>
      </c>
      <c r="BC28">
        <v>3</v>
      </c>
      <c r="BD28">
        <v>84</v>
      </c>
      <c r="BE28">
        <v>1</v>
      </c>
      <c r="BF28">
        <v>0</v>
      </c>
      <c r="BG28">
        <v>84</v>
      </c>
      <c r="BH28">
        <v>44308</v>
      </c>
      <c r="BI28">
        <v>7</v>
      </c>
      <c r="BJ28">
        <v>6</v>
      </c>
      <c r="BK28">
        <v>6</v>
      </c>
      <c r="BL28">
        <v>64</v>
      </c>
      <c r="BM28">
        <v>1</v>
      </c>
      <c r="BN28">
        <v>0</v>
      </c>
      <c r="BO28">
        <v>64</v>
      </c>
      <c r="BP28">
        <v>43742</v>
      </c>
      <c r="BQ28">
        <v>7</v>
      </c>
      <c r="BR28">
        <v>6</v>
      </c>
      <c r="BS28">
        <v>1</v>
      </c>
      <c r="BT28">
        <v>72</v>
      </c>
      <c r="BU28">
        <v>1</v>
      </c>
      <c r="BV28">
        <v>0</v>
      </c>
      <c r="BW28">
        <v>72</v>
      </c>
      <c r="BX28" s="8">
        <v>75.332999999999998</v>
      </c>
      <c r="BZ28" t="s">
        <v>517</v>
      </c>
      <c r="CA28" t="s">
        <v>518</v>
      </c>
      <c r="CB28">
        <v>71852</v>
      </c>
      <c r="CC28">
        <v>300</v>
      </c>
      <c r="CD28">
        <v>8708452021</v>
      </c>
      <c r="CE28" t="s">
        <v>337</v>
      </c>
      <c r="CF28" t="s">
        <v>335</v>
      </c>
      <c r="CG28" s="1">
        <v>33573</v>
      </c>
      <c r="CH28" t="s">
        <v>335</v>
      </c>
      <c r="CI28" t="s">
        <v>335</v>
      </c>
      <c r="CJ28" t="s">
        <v>335</v>
      </c>
      <c r="CK28" t="s">
        <v>339</v>
      </c>
      <c r="CL28" t="s">
        <v>519</v>
      </c>
      <c r="CM28">
        <v>78</v>
      </c>
      <c r="CN28" s="1">
        <v>44835</v>
      </c>
      <c r="CP28"/>
      <c r="CQ28"/>
      <c r="CR28"/>
      <c r="CS28"/>
      <c r="CT28"/>
      <c r="CU28" s="23"/>
      <c r="CV28"/>
      <c r="CW28"/>
      <c r="CX28"/>
    </row>
    <row r="29" spans="1:102" x14ac:dyDescent="0.35">
      <c r="A29" t="s">
        <v>98</v>
      </c>
      <c r="B29" t="s">
        <v>377</v>
      </c>
      <c r="C29">
        <v>45182</v>
      </c>
      <c r="D29" t="s">
        <v>520</v>
      </c>
      <c r="E29" t="s">
        <v>521</v>
      </c>
      <c r="F29" t="s">
        <v>522</v>
      </c>
      <c r="G29" t="s">
        <v>166</v>
      </c>
      <c r="H29" t="s">
        <v>334</v>
      </c>
      <c r="I29">
        <v>70.900000000000006</v>
      </c>
      <c r="K29" t="s">
        <v>335</v>
      </c>
      <c r="L29" t="s">
        <v>340</v>
      </c>
      <c r="M29">
        <v>4</v>
      </c>
      <c r="N29">
        <v>4</v>
      </c>
      <c r="P29">
        <v>5</v>
      </c>
      <c r="Q29">
        <v>5</v>
      </c>
      <c r="R29">
        <v>4</v>
      </c>
      <c r="T29" s="8">
        <v>3.5310899999999998</v>
      </c>
      <c r="U29" s="8">
        <v>0.52410999999999996</v>
      </c>
      <c r="V29">
        <v>33.299999999999997</v>
      </c>
      <c r="W29" s="8">
        <v>0.87429999999999997</v>
      </c>
      <c r="X29" s="8">
        <v>1.3984099999999999</v>
      </c>
      <c r="Y29" s="8">
        <v>2.9335</v>
      </c>
      <c r="Z29" s="8">
        <v>0.28088000000000002</v>
      </c>
      <c r="AA29" s="8">
        <v>6.6839999999999997E-2</v>
      </c>
      <c r="AC29" s="8">
        <v>2.1326800000000001</v>
      </c>
      <c r="AD29">
        <v>28.6</v>
      </c>
      <c r="AF29">
        <v>0</v>
      </c>
      <c r="AI29" s="8">
        <v>2.0385399999999998</v>
      </c>
      <c r="AJ29" s="8">
        <v>0.64229999999999998</v>
      </c>
      <c r="AK29" s="8">
        <v>0.27418999999999999</v>
      </c>
      <c r="AL29" s="8">
        <v>2.9550299999999998</v>
      </c>
      <c r="AM29">
        <v>2.1339800000000002</v>
      </c>
      <c r="AN29">
        <v>1.0020199999999999</v>
      </c>
      <c r="AO29">
        <v>0.72614000000000001</v>
      </c>
      <c r="AP29">
        <v>3.7709899999999998</v>
      </c>
      <c r="AR29">
        <v>0</v>
      </c>
      <c r="AS29">
        <v>0</v>
      </c>
      <c r="AT29">
        <v>0</v>
      </c>
      <c r="AU29">
        <v>1</v>
      </c>
      <c r="AV29" s="4">
        <v>8297.25</v>
      </c>
      <c r="AW29">
        <v>0</v>
      </c>
      <c r="AX29">
        <v>1</v>
      </c>
      <c r="AZ29" s="1">
        <v>44735</v>
      </c>
      <c r="BA29">
        <v>4</v>
      </c>
      <c r="BB29">
        <v>4</v>
      </c>
      <c r="BC29">
        <v>0</v>
      </c>
      <c r="BD29">
        <v>32</v>
      </c>
      <c r="BE29">
        <v>1</v>
      </c>
      <c r="BF29">
        <v>0</v>
      </c>
      <c r="BG29">
        <v>32</v>
      </c>
      <c r="BH29">
        <v>44302</v>
      </c>
      <c r="BI29">
        <v>10</v>
      </c>
      <c r="BJ29">
        <v>10</v>
      </c>
      <c r="BK29">
        <v>0</v>
      </c>
      <c r="BL29">
        <v>76</v>
      </c>
      <c r="BM29">
        <v>1</v>
      </c>
      <c r="BN29">
        <v>0</v>
      </c>
      <c r="BO29">
        <v>76</v>
      </c>
      <c r="BP29">
        <v>43749</v>
      </c>
      <c r="BQ29">
        <v>2</v>
      </c>
      <c r="BR29">
        <v>2</v>
      </c>
      <c r="BS29">
        <v>0</v>
      </c>
      <c r="BT29">
        <v>141</v>
      </c>
      <c r="BU29">
        <v>1</v>
      </c>
      <c r="BV29">
        <v>0</v>
      </c>
      <c r="BW29">
        <v>141</v>
      </c>
      <c r="BX29" s="8">
        <v>64.832999999999998</v>
      </c>
      <c r="BZ29" t="s">
        <v>523</v>
      </c>
      <c r="CA29" t="s">
        <v>524</v>
      </c>
      <c r="CB29">
        <v>71730</v>
      </c>
      <c r="CC29">
        <v>690</v>
      </c>
      <c r="CD29">
        <v>8708635034</v>
      </c>
      <c r="CE29" t="s">
        <v>337</v>
      </c>
      <c r="CF29" t="s">
        <v>335</v>
      </c>
      <c r="CG29" s="1">
        <v>33584</v>
      </c>
      <c r="CH29" t="s">
        <v>335</v>
      </c>
      <c r="CI29" t="s">
        <v>335</v>
      </c>
      <c r="CJ29" t="s">
        <v>335</v>
      </c>
      <c r="CK29" t="s">
        <v>339</v>
      </c>
      <c r="CL29" t="s">
        <v>525</v>
      </c>
      <c r="CM29">
        <v>101</v>
      </c>
      <c r="CN29" s="1">
        <v>44835</v>
      </c>
      <c r="CP29"/>
      <c r="CQ29"/>
      <c r="CR29"/>
      <c r="CS29"/>
      <c r="CT29"/>
      <c r="CU29" s="23"/>
      <c r="CV29"/>
      <c r="CW29"/>
      <c r="CX29"/>
    </row>
    <row r="30" spans="1:102" x14ac:dyDescent="0.35">
      <c r="A30" t="s">
        <v>98</v>
      </c>
      <c r="B30" t="s">
        <v>377</v>
      </c>
      <c r="C30">
        <v>45183</v>
      </c>
      <c r="D30" t="s">
        <v>526</v>
      </c>
      <c r="E30" t="s">
        <v>527</v>
      </c>
      <c r="F30" t="s">
        <v>528</v>
      </c>
      <c r="G30" t="s">
        <v>166</v>
      </c>
      <c r="H30" t="s">
        <v>334</v>
      </c>
      <c r="I30">
        <v>81.900000000000006</v>
      </c>
      <c r="K30" t="s">
        <v>335</v>
      </c>
      <c r="L30" t="s">
        <v>340</v>
      </c>
      <c r="M30">
        <v>2</v>
      </c>
      <c r="N30">
        <v>2</v>
      </c>
      <c r="P30">
        <v>3</v>
      </c>
      <c r="Q30">
        <v>3</v>
      </c>
      <c r="R30">
        <v>4</v>
      </c>
      <c r="T30" s="8">
        <v>4.0190099999999997</v>
      </c>
      <c r="U30" s="8">
        <v>0.18296999999999999</v>
      </c>
      <c r="V30">
        <v>62</v>
      </c>
      <c r="W30" s="8">
        <v>0.96465999999999996</v>
      </c>
      <c r="X30" s="8">
        <v>1.14764</v>
      </c>
      <c r="Y30" s="8">
        <v>3.1815600000000002</v>
      </c>
      <c r="Z30" s="8">
        <v>0.16109999999999999</v>
      </c>
      <c r="AA30" s="8">
        <v>2.4879999999999999E-2</v>
      </c>
      <c r="AC30" s="8">
        <v>2.8713799999999998</v>
      </c>
      <c r="AD30">
        <v>55.6</v>
      </c>
      <c r="AF30">
        <v>0</v>
      </c>
      <c r="AI30" s="8">
        <v>2.01674</v>
      </c>
      <c r="AJ30" s="8">
        <v>0.62724999999999997</v>
      </c>
      <c r="AK30" s="8">
        <v>0.27845999999999999</v>
      </c>
      <c r="AL30" s="8">
        <v>2.92245</v>
      </c>
      <c r="AM30">
        <v>2.9041899999999998</v>
      </c>
      <c r="AN30">
        <v>1.1321099999999999</v>
      </c>
      <c r="AO30">
        <v>0.24962000000000001</v>
      </c>
      <c r="AP30">
        <v>4.3399200000000002</v>
      </c>
      <c r="AR30">
        <v>0</v>
      </c>
      <c r="AS30">
        <v>0</v>
      </c>
      <c r="AT30">
        <v>0</v>
      </c>
      <c r="AU30">
        <v>0</v>
      </c>
      <c r="AV30" s="4">
        <v>0</v>
      </c>
      <c r="AW30">
        <v>0</v>
      </c>
      <c r="AX30">
        <v>0</v>
      </c>
      <c r="AZ30" s="1">
        <v>44701</v>
      </c>
      <c r="BA30">
        <v>10</v>
      </c>
      <c r="BB30">
        <v>10</v>
      </c>
      <c r="BC30">
        <v>0</v>
      </c>
      <c r="BD30">
        <v>88</v>
      </c>
      <c r="BE30">
        <v>1</v>
      </c>
      <c r="BF30">
        <v>0</v>
      </c>
      <c r="BG30">
        <v>88</v>
      </c>
      <c r="BH30">
        <v>44274</v>
      </c>
      <c r="BI30">
        <v>9</v>
      </c>
      <c r="BJ30">
        <v>8</v>
      </c>
      <c r="BK30">
        <v>1</v>
      </c>
      <c r="BL30">
        <v>64</v>
      </c>
      <c r="BM30">
        <v>1</v>
      </c>
      <c r="BN30">
        <v>0</v>
      </c>
      <c r="BO30">
        <v>64</v>
      </c>
      <c r="BP30">
        <v>43735</v>
      </c>
      <c r="BQ30">
        <v>12</v>
      </c>
      <c r="BR30">
        <v>12</v>
      </c>
      <c r="BS30">
        <v>0</v>
      </c>
      <c r="BT30">
        <v>92</v>
      </c>
      <c r="BU30">
        <v>1</v>
      </c>
      <c r="BV30">
        <v>0</v>
      </c>
      <c r="BW30">
        <v>92</v>
      </c>
      <c r="BX30" s="8">
        <v>80.667000000000002</v>
      </c>
      <c r="BZ30" t="s">
        <v>529</v>
      </c>
      <c r="CA30" t="s">
        <v>530</v>
      </c>
      <c r="CB30">
        <v>72034</v>
      </c>
      <c r="CC30">
        <v>220</v>
      </c>
      <c r="CD30">
        <v>5013274421</v>
      </c>
      <c r="CE30" t="s">
        <v>337</v>
      </c>
      <c r="CF30" t="s">
        <v>335</v>
      </c>
      <c r="CG30" s="1">
        <v>33573</v>
      </c>
      <c r="CH30" t="s">
        <v>335</v>
      </c>
      <c r="CI30" t="s">
        <v>335</v>
      </c>
      <c r="CJ30" t="s">
        <v>335</v>
      </c>
      <c r="CK30" t="s">
        <v>339</v>
      </c>
      <c r="CL30" t="s">
        <v>531</v>
      </c>
      <c r="CM30">
        <v>115</v>
      </c>
      <c r="CN30" s="1">
        <v>44835</v>
      </c>
      <c r="CP30"/>
      <c r="CQ30"/>
      <c r="CR30"/>
      <c r="CS30"/>
      <c r="CT30"/>
      <c r="CU30" s="23"/>
      <c r="CV30"/>
      <c r="CW30"/>
      <c r="CX30"/>
    </row>
    <row r="31" spans="1:102" x14ac:dyDescent="0.35">
      <c r="A31" t="s">
        <v>98</v>
      </c>
      <c r="B31" t="s">
        <v>377</v>
      </c>
      <c r="C31">
        <v>45184</v>
      </c>
      <c r="D31" t="s">
        <v>532</v>
      </c>
      <c r="E31" t="s">
        <v>533</v>
      </c>
      <c r="F31" t="s">
        <v>491</v>
      </c>
      <c r="G31" t="s">
        <v>166</v>
      </c>
      <c r="H31" t="s">
        <v>344</v>
      </c>
      <c r="I31">
        <v>52.5</v>
      </c>
      <c r="K31" t="s">
        <v>335</v>
      </c>
      <c r="L31" t="s">
        <v>340</v>
      </c>
      <c r="M31">
        <v>4</v>
      </c>
      <c r="N31">
        <v>3</v>
      </c>
      <c r="P31">
        <v>3</v>
      </c>
      <c r="Q31">
        <v>5</v>
      </c>
      <c r="R31">
        <v>1</v>
      </c>
      <c r="T31" s="8">
        <v>4.0623899999999997</v>
      </c>
      <c r="U31" s="8">
        <v>0.40550000000000003</v>
      </c>
      <c r="V31">
        <v>60.7</v>
      </c>
      <c r="W31" s="8">
        <v>1.0568</v>
      </c>
      <c r="X31" s="8">
        <v>1.4622999999999999</v>
      </c>
      <c r="Y31" s="8">
        <v>3.7051400000000001</v>
      </c>
      <c r="Z31" s="8">
        <v>0.41114000000000001</v>
      </c>
      <c r="AA31" s="8">
        <v>1.1469999999999999E-2</v>
      </c>
      <c r="AC31" s="8">
        <v>2.6000999999999999</v>
      </c>
      <c r="AD31">
        <v>66.7</v>
      </c>
      <c r="AF31">
        <v>0</v>
      </c>
      <c r="AI31" s="8">
        <v>2.1166900000000002</v>
      </c>
      <c r="AJ31" s="8">
        <v>0.69423000000000001</v>
      </c>
      <c r="AK31" s="8">
        <v>0.27360000000000001</v>
      </c>
      <c r="AL31" s="8">
        <v>3.0845099999999999</v>
      </c>
      <c r="AM31">
        <v>2.50563</v>
      </c>
      <c r="AN31">
        <v>1.1205799999999999</v>
      </c>
      <c r="AO31">
        <v>0.56303000000000003</v>
      </c>
      <c r="AP31">
        <v>4.1562799999999998</v>
      </c>
      <c r="AR31">
        <v>0</v>
      </c>
      <c r="AS31">
        <v>15</v>
      </c>
      <c r="AT31">
        <v>4</v>
      </c>
      <c r="AU31">
        <v>0</v>
      </c>
      <c r="AV31" s="4">
        <v>0</v>
      </c>
      <c r="AW31">
        <v>0</v>
      </c>
      <c r="AX31">
        <v>0</v>
      </c>
      <c r="AZ31" s="1">
        <v>44749</v>
      </c>
      <c r="BA31">
        <v>3</v>
      </c>
      <c r="BB31">
        <v>2</v>
      </c>
      <c r="BC31">
        <v>1</v>
      </c>
      <c r="BD31">
        <v>24</v>
      </c>
      <c r="BE31">
        <v>1</v>
      </c>
      <c r="BF31">
        <v>0</v>
      </c>
      <c r="BG31">
        <v>24</v>
      </c>
      <c r="BH31">
        <v>44309</v>
      </c>
      <c r="BI31">
        <v>6</v>
      </c>
      <c r="BJ31">
        <v>4</v>
      </c>
      <c r="BK31">
        <v>2</v>
      </c>
      <c r="BL31">
        <v>48</v>
      </c>
      <c r="BM31">
        <v>1</v>
      </c>
      <c r="BN31">
        <v>0</v>
      </c>
      <c r="BO31">
        <v>48</v>
      </c>
      <c r="BP31">
        <v>43769</v>
      </c>
      <c r="BQ31">
        <v>10</v>
      </c>
      <c r="BR31">
        <v>5</v>
      </c>
      <c r="BS31">
        <v>6</v>
      </c>
      <c r="BT31">
        <v>68</v>
      </c>
      <c r="BU31">
        <v>1</v>
      </c>
      <c r="BV31">
        <v>0</v>
      </c>
      <c r="BW31">
        <v>68</v>
      </c>
      <c r="BX31" s="8">
        <v>39.332999999999998</v>
      </c>
      <c r="BZ31" t="s">
        <v>534</v>
      </c>
      <c r="CA31" t="s">
        <v>535</v>
      </c>
      <c r="CB31">
        <v>71653</v>
      </c>
      <c r="CC31">
        <v>80</v>
      </c>
      <c r="CD31">
        <v>8702655337</v>
      </c>
      <c r="CE31" t="s">
        <v>337</v>
      </c>
      <c r="CF31" t="s">
        <v>335</v>
      </c>
      <c r="CG31" s="1">
        <v>33604</v>
      </c>
      <c r="CH31" t="s">
        <v>335</v>
      </c>
      <c r="CI31" t="s">
        <v>335</v>
      </c>
      <c r="CJ31" t="s">
        <v>335</v>
      </c>
      <c r="CK31" t="s">
        <v>339</v>
      </c>
      <c r="CL31" t="s">
        <v>536</v>
      </c>
      <c r="CM31">
        <v>102</v>
      </c>
      <c r="CN31" s="1">
        <v>44835</v>
      </c>
      <c r="CP31"/>
      <c r="CQ31"/>
      <c r="CR31"/>
      <c r="CS31"/>
      <c r="CT31"/>
      <c r="CU31" s="23"/>
      <c r="CV31"/>
      <c r="CW31"/>
      <c r="CX31"/>
    </row>
    <row r="32" spans="1:102" x14ac:dyDescent="0.35">
      <c r="A32" t="s">
        <v>98</v>
      </c>
      <c r="B32" t="s">
        <v>377</v>
      </c>
      <c r="C32">
        <v>45187</v>
      </c>
      <c r="D32" t="s">
        <v>537</v>
      </c>
      <c r="E32" t="s">
        <v>402</v>
      </c>
      <c r="F32" t="s">
        <v>403</v>
      </c>
      <c r="G32" t="s">
        <v>166</v>
      </c>
      <c r="H32" t="s">
        <v>344</v>
      </c>
      <c r="I32">
        <v>99.1</v>
      </c>
      <c r="K32" t="s">
        <v>335</v>
      </c>
      <c r="L32" t="s">
        <v>340</v>
      </c>
      <c r="M32">
        <v>5</v>
      </c>
      <c r="N32">
        <v>5</v>
      </c>
      <c r="P32">
        <v>5</v>
      </c>
      <c r="Q32">
        <v>5</v>
      </c>
      <c r="R32">
        <v>4</v>
      </c>
      <c r="T32" s="8">
        <v>5.2144000000000004</v>
      </c>
      <c r="U32" s="8">
        <v>0.43081000000000003</v>
      </c>
      <c r="V32">
        <v>41.7</v>
      </c>
      <c r="W32" s="8">
        <v>1.20936</v>
      </c>
      <c r="X32" s="8">
        <v>1.64018</v>
      </c>
      <c r="Y32" s="8">
        <v>3.70425</v>
      </c>
      <c r="Z32" s="8">
        <v>0.24629999999999999</v>
      </c>
      <c r="AA32" s="8">
        <v>8.3700000000000007E-3</v>
      </c>
      <c r="AC32" s="8">
        <v>3.57422</v>
      </c>
      <c r="AD32">
        <v>25</v>
      </c>
      <c r="AF32">
        <v>0</v>
      </c>
      <c r="AI32" s="8">
        <v>1.8723700000000001</v>
      </c>
      <c r="AJ32" s="8">
        <v>0.64498999999999995</v>
      </c>
      <c r="AK32" s="8">
        <v>0.27216000000000001</v>
      </c>
      <c r="AL32" s="8">
        <v>2.78952</v>
      </c>
      <c r="AM32">
        <v>3.8938100000000002</v>
      </c>
      <c r="AN32">
        <v>1.3802399999999999</v>
      </c>
      <c r="AO32">
        <v>0.60133000000000003</v>
      </c>
      <c r="AP32">
        <v>5.89907</v>
      </c>
      <c r="AR32">
        <v>0</v>
      </c>
      <c r="AS32">
        <v>0</v>
      </c>
      <c r="AT32">
        <v>0</v>
      </c>
      <c r="AU32">
        <v>0</v>
      </c>
      <c r="AV32" s="4">
        <v>0</v>
      </c>
      <c r="AW32">
        <v>0</v>
      </c>
      <c r="AX32">
        <v>0</v>
      </c>
      <c r="AZ32" s="1">
        <v>44757</v>
      </c>
      <c r="BA32">
        <v>6</v>
      </c>
      <c r="BB32">
        <v>6</v>
      </c>
      <c r="BC32">
        <v>0</v>
      </c>
      <c r="BD32">
        <v>44</v>
      </c>
      <c r="BE32">
        <v>1</v>
      </c>
      <c r="BF32">
        <v>0</v>
      </c>
      <c r="BG32">
        <v>44</v>
      </c>
      <c r="BH32">
        <v>44295</v>
      </c>
      <c r="BI32">
        <v>3</v>
      </c>
      <c r="BJ32">
        <v>3</v>
      </c>
      <c r="BK32">
        <v>0</v>
      </c>
      <c r="BL32">
        <v>32</v>
      </c>
      <c r="BM32">
        <v>1</v>
      </c>
      <c r="BN32">
        <v>0</v>
      </c>
      <c r="BO32">
        <v>32</v>
      </c>
      <c r="BP32">
        <v>43721</v>
      </c>
      <c r="BQ32">
        <v>5</v>
      </c>
      <c r="BR32">
        <v>5</v>
      </c>
      <c r="BS32">
        <v>0</v>
      </c>
      <c r="BT32">
        <v>36</v>
      </c>
      <c r="BU32">
        <v>1</v>
      </c>
      <c r="BV32">
        <v>0</v>
      </c>
      <c r="BW32">
        <v>36</v>
      </c>
      <c r="BX32" s="8">
        <v>38.667000000000002</v>
      </c>
      <c r="BZ32" t="s">
        <v>538</v>
      </c>
      <c r="CA32" t="s">
        <v>539</v>
      </c>
      <c r="CB32">
        <v>71753</v>
      </c>
      <c r="CC32">
        <v>130</v>
      </c>
      <c r="CD32">
        <v>8702341361</v>
      </c>
      <c r="CE32" t="s">
        <v>337</v>
      </c>
      <c r="CF32" t="s">
        <v>335</v>
      </c>
      <c r="CG32" s="1">
        <v>33604</v>
      </c>
      <c r="CH32" t="s">
        <v>335</v>
      </c>
      <c r="CI32" t="s">
        <v>335</v>
      </c>
      <c r="CJ32" t="s">
        <v>335</v>
      </c>
      <c r="CK32" t="s">
        <v>339</v>
      </c>
      <c r="CL32" t="s">
        <v>540</v>
      </c>
      <c r="CM32">
        <v>135</v>
      </c>
      <c r="CN32" s="1">
        <v>44835</v>
      </c>
      <c r="CP32"/>
      <c r="CQ32"/>
      <c r="CR32"/>
      <c r="CS32"/>
      <c r="CT32"/>
      <c r="CU32" s="23"/>
      <c r="CV32"/>
      <c r="CW32"/>
      <c r="CX32"/>
    </row>
    <row r="33" spans="1:102" x14ac:dyDescent="0.35">
      <c r="A33" t="s">
        <v>98</v>
      </c>
      <c r="B33" t="s">
        <v>377</v>
      </c>
      <c r="C33">
        <v>45189</v>
      </c>
      <c r="D33" t="s">
        <v>541</v>
      </c>
      <c r="E33" t="s">
        <v>369</v>
      </c>
      <c r="F33" t="s">
        <v>495</v>
      </c>
      <c r="G33" t="s">
        <v>167</v>
      </c>
      <c r="H33" t="s">
        <v>347</v>
      </c>
      <c r="I33">
        <v>71</v>
      </c>
      <c r="K33" t="s">
        <v>335</v>
      </c>
      <c r="L33" t="s">
        <v>336</v>
      </c>
      <c r="M33">
        <v>1</v>
      </c>
      <c r="N33">
        <v>2</v>
      </c>
      <c r="P33">
        <v>4</v>
      </c>
      <c r="Q33">
        <v>4</v>
      </c>
      <c r="T33" s="8">
        <v>3.7437299999999998</v>
      </c>
      <c r="U33" s="8">
        <v>0.31004999999999999</v>
      </c>
      <c r="V33">
        <v>98.5</v>
      </c>
      <c r="W33" s="8">
        <v>0.93974000000000002</v>
      </c>
      <c r="X33" s="8">
        <v>1.24979</v>
      </c>
      <c r="Y33" s="8">
        <v>3.1658900000000001</v>
      </c>
      <c r="Z33" s="8">
        <v>0.17598</v>
      </c>
      <c r="AA33" s="8">
        <v>6.3699999999999998E-3</v>
      </c>
      <c r="AC33" s="8">
        <v>2.4939399999999998</v>
      </c>
      <c r="AD33">
        <v>100</v>
      </c>
      <c r="AF33">
        <v>1</v>
      </c>
      <c r="AI33" s="8">
        <v>1.8498399999999999</v>
      </c>
      <c r="AJ33" s="8">
        <v>0.64259999999999995</v>
      </c>
      <c r="AK33" s="8">
        <v>0.28453000000000001</v>
      </c>
      <c r="AL33" s="8">
        <v>2.7769699999999999</v>
      </c>
      <c r="AM33">
        <v>2.7500300000000002</v>
      </c>
      <c r="AN33">
        <v>1.0765100000000001</v>
      </c>
      <c r="AO33">
        <v>0.41395999999999999</v>
      </c>
      <c r="AP33">
        <v>4.2544500000000003</v>
      </c>
      <c r="AR33">
        <v>0</v>
      </c>
      <c r="AS33">
        <v>11</v>
      </c>
      <c r="AT33">
        <v>12</v>
      </c>
      <c r="AU33">
        <v>1</v>
      </c>
      <c r="AV33" s="4">
        <v>650</v>
      </c>
      <c r="AW33">
        <v>0</v>
      </c>
      <c r="AX33">
        <v>1</v>
      </c>
      <c r="AZ33" s="1">
        <v>44519</v>
      </c>
      <c r="BA33">
        <v>16</v>
      </c>
      <c r="BB33">
        <v>9</v>
      </c>
      <c r="BC33">
        <v>14</v>
      </c>
      <c r="BD33">
        <v>132</v>
      </c>
      <c r="BE33">
        <v>1</v>
      </c>
      <c r="BF33">
        <v>0</v>
      </c>
      <c r="BG33">
        <v>132</v>
      </c>
      <c r="BH33">
        <v>44134</v>
      </c>
      <c r="BI33">
        <v>12</v>
      </c>
      <c r="BJ33">
        <v>7</v>
      </c>
      <c r="BK33">
        <v>6</v>
      </c>
      <c r="BL33">
        <v>88</v>
      </c>
      <c r="BM33">
        <v>1</v>
      </c>
      <c r="BN33">
        <v>0</v>
      </c>
      <c r="BO33">
        <v>88</v>
      </c>
      <c r="BP33">
        <v>43602</v>
      </c>
      <c r="BQ33">
        <v>13</v>
      </c>
      <c r="BR33">
        <v>6</v>
      </c>
      <c r="BS33">
        <v>6</v>
      </c>
      <c r="BT33">
        <v>76</v>
      </c>
      <c r="BU33">
        <v>1</v>
      </c>
      <c r="BV33">
        <v>0</v>
      </c>
      <c r="BW33">
        <v>76</v>
      </c>
      <c r="BX33" s="8">
        <v>108</v>
      </c>
      <c r="BZ33" t="s">
        <v>541</v>
      </c>
      <c r="CA33" t="s">
        <v>542</v>
      </c>
      <c r="CB33">
        <v>71701</v>
      </c>
      <c r="CC33">
        <v>510</v>
      </c>
      <c r="CD33">
        <v>8708366833</v>
      </c>
      <c r="CE33" t="s">
        <v>337</v>
      </c>
      <c r="CF33" t="s">
        <v>335</v>
      </c>
      <c r="CG33" s="1">
        <v>33618</v>
      </c>
      <c r="CH33" t="s">
        <v>335</v>
      </c>
      <c r="CI33" t="s">
        <v>335</v>
      </c>
      <c r="CJ33" t="s">
        <v>335</v>
      </c>
      <c r="CK33" t="s">
        <v>339</v>
      </c>
      <c r="CL33" t="s">
        <v>543</v>
      </c>
      <c r="CM33">
        <v>106</v>
      </c>
      <c r="CN33" s="1">
        <v>44835</v>
      </c>
      <c r="CP33"/>
      <c r="CQ33"/>
      <c r="CR33"/>
      <c r="CS33"/>
      <c r="CT33"/>
      <c r="CU33" s="23"/>
      <c r="CV33">
        <v>2</v>
      </c>
      <c r="CW33"/>
      <c r="CX33"/>
    </row>
    <row r="34" spans="1:102" x14ac:dyDescent="0.35">
      <c r="A34" t="s">
        <v>98</v>
      </c>
      <c r="B34" t="s">
        <v>377</v>
      </c>
      <c r="C34">
        <v>45190</v>
      </c>
      <c r="D34" t="s">
        <v>544</v>
      </c>
      <c r="E34" t="s">
        <v>545</v>
      </c>
      <c r="F34" t="s">
        <v>546</v>
      </c>
      <c r="G34" t="s">
        <v>166</v>
      </c>
      <c r="H34" t="s">
        <v>334</v>
      </c>
      <c r="I34">
        <v>48.9</v>
      </c>
      <c r="K34" t="s">
        <v>335</v>
      </c>
      <c r="L34" t="s">
        <v>340</v>
      </c>
      <c r="M34">
        <v>2</v>
      </c>
      <c r="N34">
        <v>3</v>
      </c>
      <c r="P34">
        <v>3</v>
      </c>
      <c r="Q34">
        <v>1</v>
      </c>
      <c r="R34">
        <v>4</v>
      </c>
      <c r="T34" s="8">
        <v>3.3993600000000002</v>
      </c>
      <c r="U34" s="8">
        <v>0.30482999999999999</v>
      </c>
      <c r="V34">
        <v>34.9</v>
      </c>
      <c r="W34" s="8">
        <v>1.15625</v>
      </c>
      <c r="X34" s="8">
        <v>1.4610799999999999</v>
      </c>
      <c r="Y34" s="8">
        <v>2.7231800000000002</v>
      </c>
      <c r="Z34" s="8">
        <v>0.23313</v>
      </c>
      <c r="AA34" s="8">
        <v>1.636E-2</v>
      </c>
      <c r="AC34" s="8">
        <v>1.93828</v>
      </c>
      <c r="AE34">
        <v>6</v>
      </c>
      <c r="AF34">
        <v>0</v>
      </c>
      <c r="AI34" s="8">
        <v>1.9602900000000001</v>
      </c>
      <c r="AJ34" s="8">
        <v>0.65959000000000001</v>
      </c>
      <c r="AK34" s="8">
        <v>0.31248999999999999</v>
      </c>
      <c r="AL34" s="8">
        <v>2.9323600000000001</v>
      </c>
      <c r="AM34">
        <v>2.0168900000000001</v>
      </c>
      <c r="AN34">
        <v>1.2904199999999999</v>
      </c>
      <c r="AO34">
        <v>0.37058000000000002</v>
      </c>
      <c r="AP34">
        <v>3.6583800000000002</v>
      </c>
      <c r="AR34">
        <v>0</v>
      </c>
      <c r="AS34">
        <v>1</v>
      </c>
      <c r="AT34">
        <v>0</v>
      </c>
      <c r="AU34">
        <v>2</v>
      </c>
      <c r="AV34" s="4">
        <v>1644.5</v>
      </c>
      <c r="AW34">
        <v>0</v>
      </c>
      <c r="AX34">
        <v>2</v>
      </c>
      <c r="AZ34" s="1">
        <v>44763</v>
      </c>
      <c r="BA34">
        <v>11</v>
      </c>
      <c r="BB34">
        <v>11</v>
      </c>
      <c r="BC34">
        <v>0</v>
      </c>
      <c r="BD34">
        <v>76</v>
      </c>
      <c r="BE34">
        <v>1</v>
      </c>
      <c r="BF34">
        <v>0</v>
      </c>
      <c r="BG34">
        <v>76</v>
      </c>
      <c r="BH34">
        <v>44316</v>
      </c>
      <c r="BI34">
        <v>9</v>
      </c>
      <c r="BJ34">
        <v>9</v>
      </c>
      <c r="BK34">
        <v>0</v>
      </c>
      <c r="BL34">
        <v>72</v>
      </c>
      <c r="BM34">
        <v>1</v>
      </c>
      <c r="BN34">
        <v>0</v>
      </c>
      <c r="BO34">
        <v>72</v>
      </c>
      <c r="BP34">
        <v>43784</v>
      </c>
      <c r="BQ34">
        <v>10</v>
      </c>
      <c r="BR34">
        <v>10</v>
      </c>
      <c r="BS34">
        <v>10</v>
      </c>
      <c r="BT34">
        <v>96</v>
      </c>
      <c r="BU34">
        <v>1</v>
      </c>
      <c r="BV34">
        <v>0</v>
      </c>
      <c r="BW34">
        <v>96</v>
      </c>
      <c r="BX34" s="8">
        <v>78</v>
      </c>
      <c r="BZ34" t="s">
        <v>547</v>
      </c>
      <c r="CA34" t="s">
        <v>548</v>
      </c>
      <c r="CB34">
        <v>71635</v>
      </c>
      <c r="CC34">
        <v>10</v>
      </c>
      <c r="CD34">
        <v>8703645721</v>
      </c>
      <c r="CE34" t="s">
        <v>337</v>
      </c>
      <c r="CF34" t="s">
        <v>335</v>
      </c>
      <c r="CG34" s="1">
        <v>33635</v>
      </c>
      <c r="CH34" t="s">
        <v>335</v>
      </c>
      <c r="CI34" t="s">
        <v>335</v>
      </c>
      <c r="CJ34" t="s">
        <v>335</v>
      </c>
      <c r="CK34" t="s">
        <v>339</v>
      </c>
      <c r="CL34" t="s">
        <v>549</v>
      </c>
      <c r="CM34">
        <v>83</v>
      </c>
      <c r="CN34" s="1">
        <v>44835</v>
      </c>
      <c r="CP34"/>
      <c r="CQ34"/>
      <c r="CR34"/>
      <c r="CS34"/>
      <c r="CT34"/>
      <c r="CU34" s="23"/>
      <c r="CV34"/>
      <c r="CW34"/>
      <c r="CX34"/>
    </row>
    <row r="35" spans="1:102" x14ac:dyDescent="0.35">
      <c r="A35" t="s">
        <v>98</v>
      </c>
      <c r="B35" t="s">
        <v>377</v>
      </c>
      <c r="C35">
        <v>45191</v>
      </c>
      <c r="D35" t="s">
        <v>550</v>
      </c>
      <c r="E35" t="s">
        <v>551</v>
      </c>
      <c r="F35" t="s">
        <v>386</v>
      </c>
      <c r="G35" t="s">
        <v>166</v>
      </c>
      <c r="H35" t="s">
        <v>334</v>
      </c>
      <c r="I35">
        <v>28.2</v>
      </c>
      <c r="K35" t="s">
        <v>335</v>
      </c>
      <c r="L35" t="s">
        <v>350</v>
      </c>
      <c r="M35">
        <v>3</v>
      </c>
      <c r="N35">
        <v>4</v>
      </c>
      <c r="P35">
        <v>3</v>
      </c>
      <c r="Q35">
        <v>4</v>
      </c>
      <c r="R35">
        <v>2</v>
      </c>
      <c r="T35" s="8">
        <v>3.71068</v>
      </c>
      <c r="U35" s="8">
        <v>0.9123</v>
      </c>
      <c r="V35">
        <v>59</v>
      </c>
      <c r="W35" s="8">
        <v>0.85409000000000002</v>
      </c>
      <c r="X35" s="8">
        <v>1.7663899999999999</v>
      </c>
      <c r="Y35" s="8">
        <v>3.8609399999999998</v>
      </c>
      <c r="Z35" s="8">
        <v>0.87775999999999998</v>
      </c>
      <c r="AA35" s="8">
        <v>0.13300000000000001</v>
      </c>
      <c r="AC35" s="8">
        <v>1.9442900000000001</v>
      </c>
      <c r="AD35">
        <v>50</v>
      </c>
      <c r="AF35">
        <v>0</v>
      </c>
      <c r="AI35" s="8">
        <v>2.16031</v>
      </c>
      <c r="AJ35" s="8">
        <v>0.69945000000000002</v>
      </c>
      <c r="AK35" s="8">
        <v>0.32967999999999997</v>
      </c>
      <c r="AL35" s="8">
        <v>3.1894399999999998</v>
      </c>
      <c r="AM35">
        <v>1.83582</v>
      </c>
      <c r="AN35">
        <v>0.89885999999999999</v>
      </c>
      <c r="AO35">
        <v>1.0512300000000001</v>
      </c>
      <c r="AP35">
        <v>3.6715300000000002</v>
      </c>
      <c r="AR35">
        <v>2</v>
      </c>
      <c r="AS35">
        <v>4</v>
      </c>
      <c r="AT35">
        <v>2</v>
      </c>
      <c r="AU35">
        <v>1</v>
      </c>
      <c r="AV35" s="4">
        <v>7507.89</v>
      </c>
      <c r="AW35">
        <v>0</v>
      </c>
      <c r="AX35">
        <v>1</v>
      </c>
      <c r="AZ35" s="1">
        <v>44686</v>
      </c>
      <c r="BA35">
        <v>7</v>
      </c>
      <c r="BB35">
        <v>7</v>
      </c>
      <c r="BC35">
        <v>0</v>
      </c>
      <c r="BD35">
        <v>40</v>
      </c>
      <c r="BE35">
        <v>1</v>
      </c>
      <c r="BF35">
        <v>0</v>
      </c>
      <c r="BG35">
        <v>40</v>
      </c>
      <c r="BH35">
        <v>44267</v>
      </c>
      <c r="BI35">
        <v>8</v>
      </c>
      <c r="BJ35">
        <v>5</v>
      </c>
      <c r="BK35">
        <v>3</v>
      </c>
      <c r="BL35">
        <v>48</v>
      </c>
      <c r="BM35">
        <v>1</v>
      </c>
      <c r="BN35">
        <v>0</v>
      </c>
      <c r="BO35">
        <v>48</v>
      </c>
      <c r="BP35">
        <v>43699</v>
      </c>
      <c r="BQ35">
        <v>14</v>
      </c>
      <c r="BR35">
        <v>13</v>
      </c>
      <c r="BS35">
        <v>1</v>
      </c>
      <c r="BT35">
        <v>124</v>
      </c>
      <c r="BU35">
        <v>1</v>
      </c>
      <c r="BV35">
        <v>0</v>
      </c>
      <c r="BW35">
        <v>124</v>
      </c>
      <c r="BX35" s="8">
        <v>56.667000000000002</v>
      </c>
      <c r="BZ35" t="s">
        <v>375</v>
      </c>
      <c r="CA35" t="s">
        <v>552</v>
      </c>
      <c r="CB35">
        <v>71909</v>
      </c>
      <c r="CC35">
        <v>250</v>
      </c>
      <c r="CD35">
        <v>5019222000</v>
      </c>
      <c r="CE35" t="s">
        <v>337</v>
      </c>
      <c r="CF35" t="s">
        <v>335</v>
      </c>
      <c r="CG35" s="1">
        <v>33664</v>
      </c>
      <c r="CH35" t="s">
        <v>338</v>
      </c>
      <c r="CI35" t="s">
        <v>335</v>
      </c>
      <c r="CJ35" t="s">
        <v>335</v>
      </c>
      <c r="CK35" t="s">
        <v>339</v>
      </c>
      <c r="CL35" t="s">
        <v>553</v>
      </c>
      <c r="CM35">
        <v>50</v>
      </c>
      <c r="CN35" s="1">
        <v>44835</v>
      </c>
      <c r="CP35"/>
      <c r="CQ35"/>
      <c r="CR35"/>
      <c r="CS35"/>
      <c r="CT35"/>
      <c r="CU35" s="23"/>
      <c r="CV35"/>
      <c r="CW35"/>
      <c r="CX35"/>
    </row>
    <row r="36" spans="1:102" x14ac:dyDescent="0.35">
      <c r="A36" t="s">
        <v>98</v>
      </c>
      <c r="B36" t="s">
        <v>377</v>
      </c>
      <c r="C36">
        <v>45192</v>
      </c>
      <c r="D36" t="s">
        <v>554</v>
      </c>
      <c r="E36" t="s">
        <v>555</v>
      </c>
      <c r="F36" t="s">
        <v>556</v>
      </c>
      <c r="G36" t="s">
        <v>167</v>
      </c>
      <c r="H36" t="s">
        <v>347</v>
      </c>
      <c r="I36">
        <v>72.7</v>
      </c>
      <c r="K36" t="s">
        <v>335</v>
      </c>
      <c r="L36" t="s">
        <v>340</v>
      </c>
      <c r="M36">
        <v>1</v>
      </c>
      <c r="N36">
        <v>1</v>
      </c>
      <c r="P36">
        <v>4</v>
      </c>
      <c r="Q36">
        <v>5</v>
      </c>
      <c r="R36">
        <v>3</v>
      </c>
      <c r="T36" s="8">
        <v>3.1107</v>
      </c>
      <c r="U36" s="8">
        <v>0.29855999999999999</v>
      </c>
      <c r="V36">
        <v>98.5</v>
      </c>
      <c r="W36" s="8">
        <v>0.76473999999999998</v>
      </c>
      <c r="X36" s="8">
        <v>1.06331</v>
      </c>
      <c r="Y36" s="8">
        <v>2.8120099999999999</v>
      </c>
      <c r="Z36" s="8">
        <v>0.28177000000000002</v>
      </c>
      <c r="AA36" s="8">
        <v>4.5400000000000003E-2</v>
      </c>
      <c r="AC36" s="8">
        <v>2.0474000000000001</v>
      </c>
      <c r="AD36">
        <v>100</v>
      </c>
      <c r="AF36">
        <v>1</v>
      </c>
      <c r="AI36" s="8">
        <v>1.899</v>
      </c>
      <c r="AJ36" s="8">
        <v>0.65173000000000003</v>
      </c>
      <c r="AK36" s="8">
        <v>0.30614000000000002</v>
      </c>
      <c r="AL36" s="8">
        <v>2.8568699999999998</v>
      </c>
      <c r="AM36">
        <v>2.1991800000000001</v>
      </c>
      <c r="AN36">
        <v>0.86377000000000004</v>
      </c>
      <c r="AO36">
        <v>0.37047999999999998</v>
      </c>
      <c r="AP36">
        <v>3.4361899999999999</v>
      </c>
      <c r="AR36">
        <v>0</v>
      </c>
      <c r="AS36">
        <v>2</v>
      </c>
      <c r="AT36">
        <v>8</v>
      </c>
      <c r="AU36">
        <v>4</v>
      </c>
      <c r="AV36" s="4">
        <v>63821.71</v>
      </c>
      <c r="AW36">
        <v>0</v>
      </c>
      <c r="AX36">
        <v>4</v>
      </c>
      <c r="AZ36" s="1">
        <v>44673</v>
      </c>
      <c r="BA36">
        <v>9</v>
      </c>
      <c r="BB36">
        <v>8</v>
      </c>
      <c r="BC36">
        <v>1</v>
      </c>
      <c r="BD36">
        <v>68</v>
      </c>
      <c r="BE36">
        <v>1</v>
      </c>
      <c r="BF36">
        <v>0</v>
      </c>
      <c r="BG36">
        <v>68</v>
      </c>
      <c r="BH36">
        <v>44260</v>
      </c>
      <c r="BI36">
        <v>12</v>
      </c>
      <c r="BJ36">
        <v>7</v>
      </c>
      <c r="BK36">
        <v>2</v>
      </c>
      <c r="BL36">
        <v>104</v>
      </c>
      <c r="BM36">
        <v>1</v>
      </c>
      <c r="BN36">
        <v>0</v>
      </c>
      <c r="BO36">
        <v>104</v>
      </c>
      <c r="BP36">
        <v>43700</v>
      </c>
      <c r="BQ36">
        <v>10</v>
      </c>
      <c r="BR36">
        <v>7</v>
      </c>
      <c r="BS36">
        <v>0</v>
      </c>
      <c r="BT36">
        <v>96</v>
      </c>
      <c r="BU36">
        <v>1</v>
      </c>
      <c r="BV36">
        <v>0</v>
      </c>
      <c r="BW36">
        <v>96</v>
      </c>
      <c r="BX36" s="8">
        <v>84.667000000000002</v>
      </c>
      <c r="BZ36" t="s">
        <v>554</v>
      </c>
      <c r="CA36" t="s">
        <v>557</v>
      </c>
      <c r="CB36">
        <v>72601</v>
      </c>
      <c r="CC36">
        <v>40</v>
      </c>
      <c r="CD36">
        <v>8707417667</v>
      </c>
      <c r="CE36" t="s">
        <v>337</v>
      </c>
      <c r="CF36" t="s">
        <v>335</v>
      </c>
      <c r="CG36" s="1">
        <v>33635</v>
      </c>
      <c r="CH36" t="s">
        <v>335</v>
      </c>
      <c r="CI36" t="s">
        <v>335</v>
      </c>
      <c r="CJ36" t="s">
        <v>335</v>
      </c>
      <c r="CK36" t="s">
        <v>339</v>
      </c>
      <c r="CL36" t="s">
        <v>558</v>
      </c>
      <c r="CM36">
        <v>154</v>
      </c>
      <c r="CN36" s="1">
        <v>44835</v>
      </c>
      <c r="CP36"/>
      <c r="CQ36"/>
      <c r="CR36"/>
      <c r="CS36"/>
      <c r="CT36"/>
      <c r="CU36" s="23"/>
      <c r="CV36"/>
      <c r="CW36"/>
      <c r="CX36"/>
    </row>
    <row r="37" spans="1:102" x14ac:dyDescent="0.35">
      <c r="A37" t="s">
        <v>98</v>
      </c>
      <c r="B37" t="s">
        <v>377</v>
      </c>
      <c r="C37">
        <v>45194</v>
      </c>
      <c r="D37" t="s">
        <v>559</v>
      </c>
      <c r="E37" t="s">
        <v>560</v>
      </c>
      <c r="F37" t="s">
        <v>561</v>
      </c>
      <c r="G37" t="s">
        <v>166</v>
      </c>
      <c r="H37" t="s">
        <v>344</v>
      </c>
      <c r="I37">
        <v>47.8</v>
      </c>
      <c r="K37" t="s">
        <v>335</v>
      </c>
      <c r="L37" t="s">
        <v>340</v>
      </c>
      <c r="M37">
        <v>2</v>
      </c>
      <c r="N37">
        <v>4</v>
      </c>
      <c r="P37">
        <v>5</v>
      </c>
      <c r="Q37">
        <v>5</v>
      </c>
      <c r="T37" s="8">
        <v>4.0237800000000004</v>
      </c>
      <c r="U37" s="8">
        <v>0.50944999999999996</v>
      </c>
      <c r="V37">
        <v>56.9</v>
      </c>
      <c r="W37" s="8">
        <v>0.99180000000000001</v>
      </c>
      <c r="X37" s="8">
        <v>1.50125</v>
      </c>
      <c r="Y37" s="8">
        <v>3.26172</v>
      </c>
      <c r="Z37" s="8">
        <v>0.35226000000000002</v>
      </c>
      <c r="AA37" s="8">
        <v>4.8640000000000003E-2</v>
      </c>
      <c r="AC37" s="8">
        <v>2.5225399999999998</v>
      </c>
      <c r="AE37">
        <v>6</v>
      </c>
      <c r="AF37">
        <v>0</v>
      </c>
      <c r="AI37" s="8">
        <v>1.8429800000000001</v>
      </c>
      <c r="AJ37" s="8">
        <v>0.67523</v>
      </c>
      <c r="AK37" s="8">
        <v>0.31345000000000001</v>
      </c>
      <c r="AL37" s="8">
        <v>2.8316499999999998</v>
      </c>
      <c r="AM37">
        <v>2.7919200000000002</v>
      </c>
      <c r="AN37">
        <v>1.08124</v>
      </c>
      <c r="AO37">
        <v>0.61743000000000003</v>
      </c>
      <c r="AP37">
        <v>4.4843900000000003</v>
      </c>
      <c r="AR37">
        <v>1</v>
      </c>
      <c r="AS37">
        <v>6</v>
      </c>
      <c r="AT37">
        <v>6</v>
      </c>
      <c r="AU37">
        <v>0</v>
      </c>
      <c r="AV37" s="4">
        <v>0</v>
      </c>
      <c r="AW37">
        <v>0</v>
      </c>
      <c r="AX37">
        <v>0</v>
      </c>
      <c r="AZ37" s="1">
        <v>44449</v>
      </c>
      <c r="BA37">
        <v>8</v>
      </c>
      <c r="BB37">
        <v>7</v>
      </c>
      <c r="BC37">
        <v>1</v>
      </c>
      <c r="BD37">
        <v>68</v>
      </c>
      <c r="BE37">
        <v>1</v>
      </c>
      <c r="BF37">
        <v>0</v>
      </c>
      <c r="BG37">
        <v>68</v>
      </c>
      <c r="BH37">
        <v>43882</v>
      </c>
      <c r="BI37">
        <v>18</v>
      </c>
      <c r="BJ37">
        <v>15</v>
      </c>
      <c r="BK37">
        <v>3</v>
      </c>
      <c r="BL37">
        <v>147</v>
      </c>
      <c r="BM37">
        <v>1</v>
      </c>
      <c r="BN37">
        <v>0</v>
      </c>
      <c r="BO37">
        <v>147</v>
      </c>
      <c r="BP37">
        <v>43525</v>
      </c>
      <c r="BQ37">
        <v>26</v>
      </c>
      <c r="BR37">
        <v>22</v>
      </c>
      <c r="BS37">
        <v>4</v>
      </c>
      <c r="BT37">
        <v>220</v>
      </c>
      <c r="BU37">
        <v>2</v>
      </c>
      <c r="BV37">
        <v>110</v>
      </c>
      <c r="BW37">
        <v>330</v>
      </c>
      <c r="BX37" s="8">
        <v>138</v>
      </c>
      <c r="BZ37" t="s">
        <v>562</v>
      </c>
      <c r="CA37" t="s">
        <v>563</v>
      </c>
      <c r="CB37">
        <v>71854</v>
      </c>
      <c r="CC37">
        <v>450</v>
      </c>
      <c r="CD37">
        <v>8707737515</v>
      </c>
      <c r="CE37" t="s">
        <v>337</v>
      </c>
      <c r="CF37" t="s">
        <v>335</v>
      </c>
      <c r="CG37" s="1">
        <v>33739</v>
      </c>
      <c r="CH37" t="s">
        <v>335</v>
      </c>
      <c r="CI37" t="s">
        <v>335</v>
      </c>
      <c r="CJ37" t="s">
        <v>335</v>
      </c>
      <c r="CK37" t="s">
        <v>339</v>
      </c>
      <c r="CL37" t="s">
        <v>564</v>
      </c>
      <c r="CM37">
        <v>111</v>
      </c>
      <c r="CN37" s="1">
        <v>44835</v>
      </c>
      <c r="CP37"/>
      <c r="CQ37"/>
      <c r="CR37"/>
      <c r="CS37"/>
      <c r="CT37"/>
      <c r="CU37" s="23"/>
      <c r="CV37">
        <v>2</v>
      </c>
      <c r="CW37"/>
      <c r="CX37"/>
    </row>
    <row r="38" spans="1:102" x14ac:dyDescent="0.35">
      <c r="A38" t="s">
        <v>98</v>
      </c>
      <c r="B38" t="s">
        <v>377</v>
      </c>
      <c r="C38">
        <v>45195</v>
      </c>
      <c r="D38" t="s">
        <v>565</v>
      </c>
      <c r="E38" t="s">
        <v>566</v>
      </c>
      <c r="F38" t="s">
        <v>567</v>
      </c>
      <c r="G38" t="s">
        <v>166</v>
      </c>
      <c r="H38" t="s">
        <v>344</v>
      </c>
      <c r="I38">
        <v>72.8</v>
      </c>
      <c r="K38" t="s">
        <v>335</v>
      </c>
      <c r="L38" t="s">
        <v>340</v>
      </c>
      <c r="M38">
        <v>1</v>
      </c>
      <c r="N38">
        <v>1</v>
      </c>
      <c r="P38">
        <v>4</v>
      </c>
      <c r="Q38">
        <v>5</v>
      </c>
      <c r="R38">
        <v>3</v>
      </c>
      <c r="T38" s="8">
        <v>3.5910899999999999</v>
      </c>
      <c r="U38" s="8">
        <v>0.37920999999999999</v>
      </c>
      <c r="V38">
        <v>84.3</v>
      </c>
      <c r="W38" s="8">
        <v>1.1976500000000001</v>
      </c>
      <c r="X38" s="8">
        <v>1.5768599999999999</v>
      </c>
      <c r="Y38" s="8">
        <v>2.8433799999999998</v>
      </c>
      <c r="Z38" s="8">
        <v>0.23025000000000001</v>
      </c>
      <c r="AA38" s="8">
        <v>7.5200000000000003E-2</v>
      </c>
      <c r="AC38" s="8">
        <v>2.01423</v>
      </c>
      <c r="AD38">
        <v>89.3</v>
      </c>
      <c r="AF38">
        <v>3</v>
      </c>
      <c r="AI38" s="8">
        <v>1.9767600000000001</v>
      </c>
      <c r="AJ38" s="8">
        <v>0.66334000000000004</v>
      </c>
      <c r="AK38" s="8">
        <v>0.28989999999999999</v>
      </c>
      <c r="AL38" s="8">
        <v>2.93</v>
      </c>
      <c r="AM38">
        <v>2.0784600000000002</v>
      </c>
      <c r="AN38">
        <v>1.32904</v>
      </c>
      <c r="AO38">
        <v>0.49692999999999998</v>
      </c>
      <c r="AP38">
        <v>3.8678300000000001</v>
      </c>
      <c r="AR38">
        <v>0</v>
      </c>
      <c r="AS38">
        <v>14</v>
      </c>
      <c r="AT38">
        <v>8</v>
      </c>
      <c r="AU38">
        <v>2</v>
      </c>
      <c r="AV38" s="4">
        <v>1637.52</v>
      </c>
      <c r="AW38">
        <v>0</v>
      </c>
      <c r="AX38">
        <v>2</v>
      </c>
      <c r="AZ38" s="1">
        <v>44400</v>
      </c>
      <c r="BA38">
        <v>28</v>
      </c>
      <c r="BB38">
        <v>16</v>
      </c>
      <c r="BC38">
        <v>12</v>
      </c>
      <c r="BD38">
        <v>196</v>
      </c>
      <c r="BE38">
        <v>1</v>
      </c>
      <c r="BF38">
        <v>0</v>
      </c>
      <c r="BG38">
        <v>196</v>
      </c>
      <c r="BH38">
        <v>43860</v>
      </c>
      <c r="BI38">
        <v>13</v>
      </c>
      <c r="BJ38">
        <v>12</v>
      </c>
      <c r="BK38">
        <v>1</v>
      </c>
      <c r="BL38">
        <v>92</v>
      </c>
      <c r="BM38">
        <v>1</v>
      </c>
      <c r="BN38">
        <v>0</v>
      </c>
      <c r="BO38">
        <v>92</v>
      </c>
      <c r="BP38">
        <v>43476</v>
      </c>
      <c r="BQ38">
        <v>9</v>
      </c>
      <c r="BR38">
        <v>9</v>
      </c>
      <c r="BS38">
        <v>0</v>
      </c>
      <c r="BT38">
        <v>72</v>
      </c>
      <c r="BU38">
        <v>1</v>
      </c>
      <c r="BV38">
        <v>0</v>
      </c>
      <c r="BW38">
        <v>72</v>
      </c>
      <c r="BX38" s="8">
        <v>140.667</v>
      </c>
      <c r="BZ38" t="s">
        <v>568</v>
      </c>
      <c r="CA38" t="s">
        <v>569</v>
      </c>
      <c r="CB38">
        <v>72301</v>
      </c>
      <c r="CC38">
        <v>170</v>
      </c>
      <c r="CD38">
        <v>8707355174</v>
      </c>
      <c r="CE38" t="s">
        <v>337</v>
      </c>
      <c r="CF38" t="s">
        <v>335</v>
      </c>
      <c r="CG38" s="1">
        <v>33695</v>
      </c>
      <c r="CH38" t="s">
        <v>335</v>
      </c>
      <c r="CI38" t="s">
        <v>335</v>
      </c>
      <c r="CJ38" t="s">
        <v>335</v>
      </c>
      <c r="CK38" t="s">
        <v>339</v>
      </c>
      <c r="CL38" t="s">
        <v>570</v>
      </c>
      <c r="CM38">
        <v>119</v>
      </c>
      <c r="CN38" s="1">
        <v>44835</v>
      </c>
      <c r="CP38"/>
      <c r="CQ38"/>
      <c r="CR38"/>
      <c r="CS38"/>
      <c r="CT38"/>
      <c r="CU38" s="23"/>
      <c r="CV38"/>
      <c r="CW38"/>
      <c r="CX38"/>
    </row>
    <row r="39" spans="1:102" x14ac:dyDescent="0.35">
      <c r="A39" t="s">
        <v>98</v>
      </c>
      <c r="B39" t="s">
        <v>377</v>
      </c>
      <c r="C39">
        <v>45196</v>
      </c>
      <c r="D39" t="s">
        <v>571</v>
      </c>
      <c r="E39" t="s">
        <v>468</v>
      </c>
      <c r="F39" t="s">
        <v>349</v>
      </c>
      <c r="G39" t="s">
        <v>166</v>
      </c>
      <c r="H39" t="s">
        <v>334</v>
      </c>
      <c r="I39">
        <v>74.5</v>
      </c>
      <c r="K39" t="s">
        <v>335</v>
      </c>
      <c r="L39" t="s">
        <v>340</v>
      </c>
      <c r="M39">
        <v>5</v>
      </c>
      <c r="N39">
        <v>4</v>
      </c>
      <c r="P39">
        <v>5</v>
      </c>
      <c r="Q39">
        <v>5</v>
      </c>
      <c r="R39">
        <v>4</v>
      </c>
      <c r="T39" s="8">
        <v>3.8775499999999998</v>
      </c>
      <c r="U39" s="8">
        <v>0.43947999999999998</v>
      </c>
      <c r="V39">
        <v>45.8</v>
      </c>
      <c r="W39" s="8">
        <v>0.96157000000000004</v>
      </c>
      <c r="X39" s="8">
        <v>1.40106</v>
      </c>
      <c r="Y39" s="8">
        <v>2.6751499999999999</v>
      </c>
      <c r="Z39" s="8">
        <v>0.21839</v>
      </c>
      <c r="AA39" s="8">
        <v>1.609E-2</v>
      </c>
      <c r="AC39" s="8">
        <v>2.4764900000000001</v>
      </c>
      <c r="AD39">
        <v>20</v>
      </c>
      <c r="AF39">
        <v>0</v>
      </c>
      <c r="AI39" s="8">
        <v>2.0214500000000002</v>
      </c>
      <c r="AJ39" s="8">
        <v>0.64493</v>
      </c>
      <c r="AK39" s="8">
        <v>0.30124000000000001</v>
      </c>
      <c r="AL39" s="8">
        <v>2.9676200000000001</v>
      </c>
      <c r="AM39">
        <v>2.4989499999999998</v>
      </c>
      <c r="AN39">
        <v>1.09755</v>
      </c>
      <c r="AO39">
        <v>0.55422000000000005</v>
      </c>
      <c r="AP39">
        <v>4.1234200000000003</v>
      </c>
      <c r="AR39">
        <v>0</v>
      </c>
      <c r="AS39">
        <v>1</v>
      </c>
      <c r="AT39">
        <v>3</v>
      </c>
      <c r="AU39">
        <v>1</v>
      </c>
      <c r="AV39" s="4">
        <v>3250</v>
      </c>
      <c r="AW39">
        <v>0</v>
      </c>
      <c r="AX39">
        <v>1</v>
      </c>
      <c r="AZ39" s="1">
        <v>44546</v>
      </c>
      <c r="BA39">
        <v>4</v>
      </c>
      <c r="BB39">
        <v>3</v>
      </c>
      <c r="BC39">
        <v>0</v>
      </c>
      <c r="BD39">
        <v>40</v>
      </c>
      <c r="BE39">
        <v>1</v>
      </c>
      <c r="BF39">
        <v>0</v>
      </c>
      <c r="BG39">
        <v>40</v>
      </c>
      <c r="BH39">
        <v>44113</v>
      </c>
      <c r="BI39">
        <v>8</v>
      </c>
      <c r="BJ39">
        <v>8</v>
      </c>
      <c r="BK39">
        <v>1</v>
      </c>
      <c r="BL39">
        <v>68</v>
      </c>
      <c r="BM39">
        <v>1</v>
      </c>
      <c r="BN39">
        <v>0</v>
      </c>
      <c r="BO39">
        <v>68</v>
      </c>
      <c r="BP39">
        <v>43588</v>
      </c>
      <c r="BQ39">
        <v>5</v>
      </c>
      <c r="BR39">
        <v>4</v>
      </c>
      <c r="BS39">
        <v>0</v>
      </c>
      <c r="BT39">
        <v>40</v>
      </c>
      <c r="BU39">
        <v>1</v>
      </c>
      <c r="BV39">
        <v>0</v>
      </c>
      <c r="BW39">
        <v>40</v>
      </c>
      <c r="BX39" s="8">
        <v>49.332999999999998</v>
      </c>
      <c r="BZ39" t="s">
        <v>572</v>
      </c>
      <c r="CA39" t="s">
        <v>573</v>
      </c>
      <c r="CB39">
        <v>72543</v>
      </c>
      <c r="CC39">
        <v>110</v>
      </c>
      <c r="CD39">
        <v>5013623185</v>
      </c>
      <c r="CE39" t="s">
        <v>337</v>
      </c>
      <c r="CF39" t="s">
        <v>335</v>
      </c>
      <c r="CG39" s="1">
        <v>33695</v>
      </c>
      <c r="CH39" t="s">
        <v>335</v>
      </c>
      <c r="CI39" t="s">
        <v>335</v>
      </c>
      <c r="CJ39" t="s">
        <v>335</v>
      </c>
      <c r="CK39" t="s">
        <v>339</v>
      </c>
      <c r="CL39" t="s">
        <v>574</v>
      </c>
      <c r="CM39">
        <v>122</v>
      </c>
      <c r="CN39" s="1">
        <v>44835</v>
      </c>
      <c r="CP39"/>
      <c r="CQ39"/>
      <c r="CR39"/>
      <c r="CS39"/>
      <c r="CT39"/>
      <c r="CU39" s="23"/>
      <c r="CV39"/>
      <c r="CW39"/>
      <c r="CX39"/>
    </row>
    <row r="40" spans="1:102" x14ac:dyDescent="0.35">
      <c r="A40" t="s">
        <v>98</v>
      </c>
      <c r="B40" t="s">
        <v>377</v>
      </c>
      <c r="C40">
        <v>45197</v>
      </c>
      <c r="D40" t="s">
        <v>575</v>
      </c>
      <c r="E40" t="s">
        <v>555</v>
      </c>
      <c r="F40" t="s">
        <v>556</v>
      </c>
      <c r="G40" t="s">
        <v>167</v>
      </c>
      <c r="H40" t="s">
        <v>347</v>
      </c>
      <c r="I40">
        <v>60.5</v>
      </c>
      <c r="K40" t="s">
        <v>335</v>
      </c>
      <c r="L40" t="s">
        <v>340</v>
      </c>
      <c r="M40">
        <v>2</v>
      </c>
      <c r="N40">
        <v>2</v>
      </c>
      <c r="P40">
        <v>3</v>
      </c>
      <c r="Q40">
        <v>4</v>
      </c>
      <c r="R40">
        <v>1</v>
      </c>
      <c r="T40" s="8">
        <v>3.4759899999999999</v>
      </c>
      <c r="U40" s="8">
        <v>0.31114999999999998</v>
      </c>
      <c r="V40">
        <v>98.5</v>
      </c>
      <c r="W40" s="8">
        <v>0.89866999999999997</v>
      </c>
      <c r="X40" s="8">
        <v>1.20983</v>
      </c>
      <c r="Y40" s="8">
        <v>3.0914100000000002</v>
      </c>
      <c r="Z40" s="8">
        <v>0.26743</v>
      </c>
      <c r="AA40" s="8">
        <v>8.6999999999999994E-2</v>
      </c>
      <c r="AC40" s="8">
        <v>2.2661600000000002</v>
      </c>
      <c r="AD40">
        <v>100</v>
      </c>
      <c r="AF40">
        <v>1</v>
      </c>
      <c r="AI40" s="8">
        <v>2.0115699999999999</v>
      </c>
      <c r="AJ40" s="8">
        <v>0.64944000000000002</v>
      </c>
      <c r="AK40" s="8">
        <v>0.29277999999999998</v>
      </c>
      <c r="AL40" s="8">
        <v>2.9537900000000001</v>
      </c>
      <c r="AM40">
        <v>2.2979599999999998</v>
      </c>
      <c r="AN40">
        <v>1.0186200000000001</v>
      </c>
      <c r="AO40">
        <v>0.40372000000000002</v>
      </c>
      <c r="AP40">
        <v>3.7137099999999998</v>
      </c>
      <c r="AR40">
        <v>0</v>
      </c>
      <c r="AS40">
        <v>2</v>
      </c>
      <c r="AT40">
        <v>2</v>
      </c>
      <c r="AU40">
        <v>1</v>
      </c>
      <c r="AV40" s="4">
        <v>20947.09</v>
      </c>
      <c r="AW40">
        <v>0</v>
      </c>
      <c r="AX40">
        <v>1</v>
      </c>
      <c r="AZ40" s="1">
        <v>44466</v>
      </c>
      <c r="BA40">
        <v>12</v>
      </c>
      <c r="BB40">
        <v>11</v>
      </c>
      <c r="BC40">
        <v>1</v>
      </c>
      <c r="BD40">
        <v>84</v>
      </c>
      <c r="BE40">
        <v>1</v>
      </c>
      <c r="BF40">
        <v>0</v>
      </c>
      <c r="BG40">
        <v>84</v>
      </c>
      <c r="BH40">
        <v>43874</v>
      </c>
      <c r="BI40">
        <v>11</v>
      </c>
      <c r="BJ40">
        <v>10</v>
      </c>
      <c r="BK40">
        <v>0</v>
      </c>
      <c r="BL40">
        <v>68</v>
      </c>
      <c r="BM40">
        <v>1</v>
      </c>
      <c r="BN40">
        <v>0</v>
      </c>
      <c r="BO40">
        <v>68</v>
      </c>
      <c r="BP40">
        <v>43538</v>
      </c>
      <c r="BQ40">
        <v>4</v>
      </c>
      <c r="BR40">
        <v>2</v>
      </c>
      <c r="BS40">
        <v>1</v>
      </c>
      <c r="BT40">
        <v>124</v>
      </c>
      <c r="BU40">
        <v>1</v>
      </c>
      <c r="BV40">
        <v>0</v>
      </c>
      <c r="BW40">
        <v>124</v>
      </c>
      <c r="BX40" s="8">
        <v>85.332999999999998</v>
      </c>
      <c r="BZ40" t="s">
        <v>575</v>
      </c>
      <c r="CA40" t="s">
        <v>576</v>
      </c>
      <c r="CB40">
        <v>72601</v>
      </c>
      <c r="CC40">
        <v>40</v>
      </c>
      <c r="CD40">
        <v>8707413438</v>
      </c>
      <c r="CE40" t="s">
        <v>337</v>
      </c>
      <c r="CF40" t="s">
        <v>335</v>
      </c>
      <c r="CG40" s="1">
        <v>33664</v>
      </c>
      <c r="CH40" t="s">
        <v>335</v>
      </c>
      <c r="CI40" t="s">
        <v>335</v>
      </c>
      <c r="CJ40" t="s">
        <v>335</v>
      </c>
      <c r="CK40" t="s">
        <v>339</v>
      </c>
      <c r="CL40" t="s">
        <v>577</v>
      </c>
      <c r="CM40">
        <v>90</v>
      </c>
      <c r="CN40" s="1">
        <v>44835</v>
      </c>
      <c r="CP40"/>
      <c r="CQ40"/>
      <c r="CR40"/>
      <c r="CS40"/>
      <c r="CT40"/>
      <c r="CU40" s="23"/>
      <c r="CV40"/>
      <c r="CW40"/>
      <c r="CX40"/>
    </row>
    <row r="41" spans="1:102" x14ac:dyDescent="0.35">
      <c r="A41" t="s">
        <v>98</v>
      </c>
      <c r="B41" t="s">
        <v>377</v>
      </c>
      <c r="C41">
        <v>45199</v>
      </c>
      <c r="D41" t="s">
        <v>578</v>
      </c>
      <c r="E41" t="s">
        <v>579</v>
      </c>
      <c r="F41" t="s">
        <v>580</v>
      </c>
      <c r="G41" t="s">
        <v>166</v>
      </c>
      <c r="H41" t="s">
        <v>344</v>
      </c>
      <c r="I41">
        <v>66</v>
      </c>
      <c r="J41" t="s">
        <v>345</v>
      </c>
      <c r="K41" t="s">
        <v>335</v>
      </c>
      <c r="L41" t="s">
        <v>340</v>
      </c>
      <c r="M41">
        <v>2</v>
      </c>
      <c r="N41">
        <v>3</v>
      </c>
      <c r="P41">
        <v>5</v>
      </c>
      <c r="Q41">
        <v>4</v>
      </c>
      <c r="R41">
        <v>5</v>
      </c>
      <c r="T41" s="8">
        <v>3.9567299999999999</v>
      </c>
      <c r="U41" s="8">
        <v>0.48085</v>
      </c>
      <c r="V41">
        <v>64.2</v>
      </c>
      <c r="W41" s="8">
        <v>1.00739</v>
      </c>
      <c r="X41" s="8">
        <v>1.48824</v>
      </c>
      <c r="Y41" s="8">
        <v>2.99221</v>
      </c>
      <c r="Z41" s="8">
        <v>0.33707999999999999</v>
      </c>
      <c r="AA41" s="8">
        <v>7.1260000000000004E-2</v>
      </c>
      <c r="AC41" s="8">
        <v>2.4684900000000001</v>
      </c>
      <c r="AD41">
        <v>50</v>
      </c>
      <c r="AF41">
        <v>2</v>
      </c>
      <c r="AI41" s="8">
        <v>2.0059999999999998</v>
      </c>
      <c r="AJ41" s="8">
        <v>0.64763000000000004</v>
      </c>
      <c r="AK41" s="8">
        <v>0.28059000000000001</v>
      </c>
      <c r="AL41" s="8">
        <v>2.9342199999999998</v>
      </c>
      <c r="AM41">
        <v>2.5100600000000002</v>
      </c>
      <c r="AN41">
        <v>1.1450400000000001</v>
      </c>
      <c r="AO41">
        <v>0.65103</v>
      </c>
      <c r="AP41">
        <v>4.2555199999999997</v>
      </c>
      <c r="AR41">
        <v>0</v>
      </c>
      <c r="AS41">
        <v>6</v>
      </c>
      <c r="AT41">
        <v>12</v>
      </c>
      <c r="AU41">
        <v>4</v>
      </c>
      <c r="AV41" s="4">
        <v>46770.75</v>
      </c>
      <c r="AW41">
        <v>2</v>
      </c>
      <c r="AX41">
        <v>6</v>
      </c>
      <c r="AZ41" s="1">
        <v>44538</v>
      </c>
      <c r="BA41">
        <v>15</v>
      </c>
      <c r="BB41">
        <v>14</v>
      </c>
      <c r="BC41">
        <v>1</v>
      </c>
      <c r="BD41">
        <v>250</v>
      </c>
      <c r="BE41">
        <v>2</v>
      </c>
      <c r="BF41">
        <v>125</v>
      </c>
      <c r="BG41">
        <v>375</v>
      </c>
      <c r="BH41">
        <v>44092</v>
      </c>
      <c r="BI41">
        <v>17</v>
      </c>
      <c r="BJ41">
        <v>8</v>
      </c>
      <c r="BK41">
        <v>8</v>
      </c>
      <c r="BL41">
        <v>212</v>
      </c>
      <c r="BM41">
        <v>1</v>
      </c>
      <c r="BN41">
        <v>0</v>
      </c>
      <c r="BO41">
        <v>212</v>
      </c>
      <c r="BP41">
        <v>43574</v>
      </c>
      <c r="BQ41">
        <v>8</v>
      </c>
      <c r="BR41">
        <v>4</v>
      </c>
      <c r="BS41">
        <v>4</v>
      </c>
      <c r="BT41">
        <v>48</v>
      </c>
      <c r="BU41">
        <v>1</v>
      </c>
      <c r="BV41">
        <v>0</v>
      </c>
      <c r="BW41">
        <v>48</v>
      </c>
      <c r="BX41" s="8">
        <v>266.16699999999997</v>
      </c>
      <c r="BZ41" t="s">
        <v>581</v>
      </c>
      <c r="CA41" t="s">
        <v>582</v>
      </c>
      <c r="CB41">
        <v>72015</v>
      </c>
      <c r="CC41">
        <v>620</v>
      </c>
      <c r="CD41">
        <v>5017788200</v>
      </c>
      <c r="CE41" t="s">
        <v>337</v>
      </c>
      <c r="CF41" t="s">
        <v>335</v>
      </c>
      <c r="CG41" s="1">
        <v>33822</v>
      </c>
      <c r="CH41" t="s">
        <v>335</v>
      </c>
      <c r="CI41" t="s">
        <v>335</v>
      </c>
      <c r="CJ41" t="s">
        <v>335</v>
      </c>
      <c r="CK41" t="s">
        <v>339</v>
      </c>
      <c r="CL41" t="s">
        <v>583</v>
      </c>
      <c r="CM41">
        <v>119</v>
      </c>
      <c r="CN41" s="1">
        <v>44835</v>
      </c>
      <c r="CP41"/>
      <c r="CQ41"/>
      <c r="CR41"/>
      <c r="CS41"/>
      <c r="CT41"/>
      <c r="CU41" s="23"/>
      <c r="CV41"/>
      <c r="CW41"/>
      <c r="CX41"/>
    </row>
    <row r="42" spans="1:102" x14ac:dyDescent="0.35">
      <c r="A42" t="s">
        <v>98</v>
      </c>
      <c r="B42" t="s">
        <v>377</v>
      </c>
      <c r="C42">
        <v>45201</v>
      </c>
      <c r="D42" t="s">
        <v>584</v>
      </c>
      <c r="E42" t="s">
        <v>585</v>
      </c>
      <c r="F42" t="s">
        <v>586</v>
      </c>
      <c r="G42" t="s">
        <v>166</v>
      </c>
      <c r="H42" t="s">
        <v>334</v>
      </c>
      <c r="I42">
        <v>72</v>
      </c>
      <c r="K42" t="s">
        <v>335</v>
      </c>
      <c r="L42" t="s">
        <v>340</v>
      </c>
      <c r="M42">
        <v>3</v>
      </c>
      <c r="N42">
        <v>3</v>
      </c>
      <c r="P42">
        <v>4</v>
      </c>
      <c r="Q42">
        <v>4</v>
      </c>
      <c r="R42">
        <v>4</v>
      </c>
      <c r="T42" s="8">
        <v>3.8231899999999999</v>
      </c>
      <c r="U42" s="8">
        <v>0.25950000000000001</v>
      </c>
      <c r="V42">
        <v>48.7</v>
      </c>
      <c r="W42" s="8">
        <v>0.95186000000000004</v>
      </c>
      <c r="X42" s="8">
        <v>1.21136</v>
      </c>
      <c r="Y42" s="8">
        <v>2.9008500000000002</v>
      </c>
      <c r="Z42" s="8">
        <v>0.11556</v>
      </c>
      <c r="AA42" s="8">
        <v>4.2100000000000002E-3</v>
      </c>
      <c r="AC42" s="8">
        <v>2.6118299999999999</v>
      </c>
      <c r="AD42">
        <v>42.9</v>
      </c>
      <c r="AF42">
        <v>1</v>
      </c>
      <c r="AI42" s="8">
        <v>1.7998099999999999</v>
      </c>
      <c r="AJ42" s="8">
        <v>0.60858999999999996</v>
      </c>
      <c r="AK42" s="8">
        <v>0.26030999999999999</v>
      </c>
      <c r="AL42" s="8">
        <v>2.6686999999999999</v>
      </c>
      <c r="AM42">
        <v>2.9600900000000001</v>
      </c>
      <c r="AN42">
        <v>1.15133</v>
      </c>
      <c r="AO42">
        <v>0.37870999999999999</v>
      </c>
      <c r="AP42">
        <v>4.5210100000000004</v>
      </c>
      <c r="AR42">
        <v>0</v>
      </c>
      <c r="AS42">
        <v>3</v>
      </c>
      <c r="AT42">
        <v>0</v>
      </c>
      <c r="AU42">
        <v>1</v>
      </c>
      <c r="AV42" s="4">
        <v>9750</v>
      </c>
      <c r="AW42">
        <v>0</v>
      </c>
      <c r="AX42">
        <v>1</v>
      </c>
      <c r="AZ42" s="1">
        <v>44379</v>
      </c>
      <c r="BA42">
        <v>10</v>
      </c>
      <c r="BB42">
        <v>9</v>
      </c>
      <c r="BC42">
        <v>1</v>
      </c>
      <c r="BD42">
        <v>80</v>
      </c>
      <c r="BE42">
        <v>1</v>
      </c>
      <c r="BF42">
        <v>0</v>
      </c>
      <c r="BG42">
        <v>80</v>
      </c>
      <c r="BH42">
        <v>43896</v>
      </c>
      <c r="BI42">
        <v>11</v>
      </c>
      <c r="BJ42">
        <v>10</v>
      </c>
      <c r="BK42">
        <v>4</v>
      </c>
      <c r="BL42">
        <v>76</v>
      </c>
      <c r="BM42">
        <v>1</v>
      </c>
      <c r="BN42">
        <v>0</v>
      </c>
      <c r="BO42">
        <v>76</v>
      </c>
      <c r="BP42">
        <v>43511</v>
      </c>
      <c r="BQ42">
        <v>8</v>
      </c>
      <c r="BR42">
        <v>8</v>
      </c>
      <c r="BS42">
        <v>0</v>
      </c>
      <c r="BT42">
        <v>60</v>
      </c>
      <c r="BU42">
        <v>1</v>
      </c>
      <c r="BV42">
        <v>0</v>
      </c>
      <c r="BW42">
        <v>60</v>
      </c>
      <c r="BX42" s="8">
        <v>75.332999999999998</v>
      </c>
      <c r="BZ42" t="s">
        <v>587</v>
      </c>
      <c r="CA42" t="s">
        <v>588</v>
      </c>
      <c r="CB42">
        <v>71671</v>
      </c>
      <c r="CC42">
        <v>50</v>
      </c>
      <c r="CD42">
        <v>8702266766</v>
      </c>
      <c r="CE42" t="s">
        <v>337</v>
      </c>
      <c r="CF42" t="s">
        <v>335</v>
      </c>
      <c r="CG42" s="1">
        <v>33848</v>
      </c>
      <c r="CH42" t="s">
        <v>335</v>
      </c>
      <c r="CI42" t="s">
        <v>335</v>
      </c>
      <c r="CJ42" t="s">
        <v>335</v>
      </c>
      <c r="CK42" t="s">
        <v>339</v>
      </c>
      <c r="CL42" t="s">
        <v>589</v>
      </c>
      <c r="CM42">
        <v>140</v>
      </c>
      <c r="CN42" s="1">
        <v>44835</v>
      </c>
      <c r="CP42"/>
      <c r="CQ42"/>
      <c r="CR42"/>
      <c r="CS42"/>
      <c r="CT42"/>
      <c r="CU42" s="23"/>
      <c r="CV42"/>
      <c r="CW42"/>
      <c r="CX42"/>
    </row>
    <row r="43" spans="1:102" x14ac:dyDescent="0.35">
      <c r="A43" t="s">
        <v>98</v>
      </c>
      <c r="B43" t="s">
        <v>377</v>
      </c>
      <c r="C43">
        <v>45202</v>
      </c>
      <c r="D43" t="s">
        <v>590</v>
      </c>
      <c r="E43" t="s">
        <v>591</v>
      </c>
      <c r="F43" t="s">
        <v>592</v>
      </c>
      <c r="G43" t="s">
        <v>166</v>
      </c>
      <c r="H43" t="s">
        <v>344</v>
      </c>
      <c r="I43">
        <v>65.2</v>
      </c>
      <c r="K43" t="s">
        <v>335</v>
      </c>
      <c r="L43" t="s">
        <v>340</v>
      </c>
      <c r="M43">
        <v>2</v>
      </c>
      <c r="N43">
        <v>2</v>
      </c>
      <c r="P43">
        <v>4</v>
      </c>
      <c r="Q43">
        <v>4</v>
      </c>
      <c r="R43">
        <v>4</v>
      </c>
      <c r="T43" s="8">
        <v>3.8967299999999998</v>
      </c>
      <c r="U43" s="8">
        <v>0.25527</v>
      </c>
      <c r="V43">
        <v>76.2</v>
      </c>
      <c r="W43" s="8">
        <v>1.0556000000000001</v>
      </c>
      <c r="X43" s="8">
        <v>1.31087</v>
      </c>
      <c r="Y43" s="8">
        <v>2.6183399999999999</v>
      </c>
      <c r="Z43" s="8">
        <v>0.17204</v>
      </c>
      <c r="AA43" s="8">
        <v>9.4699999999999993E-3</v>
      </c>
      <c r="AC43" s="8">
        <v>2.5858599999999998</v>
      </c>
      <c r="AD43">
        <v>100</v>
      </c>
      <c r="AF43">
        <v>0</v>
      </c>
      <c r="AI43" s="8">
        <v>2.00624</v>
      </c>
      <c r="AJ43" s="8">
        <v>0.63804000000000005</v>
      </c>
      <c r="AK43" s="8">
        <v>0.28491</v>
      </c>
      <c r="AL43" s="8">
        <v>2.9291999999999998</v>
      </c>
      <c r="AM43">
        <v>2.6291000000000002</v>
      </c>
      <c r="AN43">
        <v>1.21787</v>
      </c>
      <c r="AO43">
        <v>0.34036</v>
      </c>
      <c r="AP43">
        <v>4.1981799999999998</v>
      </c>
      <c r="AR43">
        <v>0</v>
      </c>
      <c r="AS43">
        <v>1</v>
      </c>
      <c r="AT43">
        <v>2</v>
      </c>
      <c r="AU43">
        <v>1</v>
      </c>
      <c r="AV43" s="4">
        <v>11908</v>
      </c>
      <c r="AW43">
        <v>0</v>
      </c>
      <c r="AX43">
        <v>1</v>
      </c>
      <c r="AZ43" s="1">
        <v>44707</v>
      </c>
      <c r="BA43">
        <v>15</v>
      </c>
      <c r="BB43">
        <v>12</v>
      </c>
      <c r="BC43">
        <v>3</v>
      </c>
      <c r="BD43">
        <v>108</v>
      </c>
      <c r="BE43">
        <v>1</v>
      </c>
      <c r="BF43">
        <v>0</v>
      </c>
      <c r="BG43">
        <v>108</v>
      </c>
      <c r="BH43">
        <v>44267</v>
      </c>
      <c r="BI43">
        <v>4</v>
      </c>
      <c r="BJ43">
        <v>4</v>
      </c>
      <c r="BK43">
        <v>0</v>
      </c>
      <c r="BL43">
        <v>28</v>
      </c>
      <c r="BM43">
        <v>1</v>
      </c>
      <c r="BN43">
        <v>0</v>
      </c>
      <c r="BO43">
        <v>28</v>
      </c>
      <c r="BP43">
        <v>43721</v>
      </c>
      <c r="BQ43">
        <v>11</v>
      </c>
      <c r="BR43">
        <v>11</v>
      </c>
      <c r="BS43">
        <v>0</v>
      </c>
      <c r="BT43">
        <v>84</v>
      </c>
      <c r="BU43">
        <v>1</v>
      </c>
      <c r="BV43">
        <v>0</v>
      </c>
      <c r="BW43">
        <v>84</v>
      </c>
      <c r="BX43" s="8">
        <v>77.332999999999998</v>
      </c>
      <c r="BZ43" t="s">
        <v>593</v>
      </c>
      <c r="CA43" t="s">
        <v>594</v>
      </c>
      <c r="CB43">
        <v>72116</v>
      </c>
      <c r="CC43">
        <v>590</v>
      </c>
      <c r="CD43">
        <v>5017912323</v>
      </c>
      <c r="CE43" t="s">
        <v>337</v>
      </c>
      <c r="CF43" t="s">
        <v>335</v>
      </c>
      <c r="CG43" s="1">
        <v>33856</v>
      </c>
      <c r="CH43" t="s">
        <v>335</v>
      </c>
      <c r="CI43" t="s">
        <v>335</v>
      </c>
      <c r="CJ43" t="s">
        <v>335</v>
      </c>
      <c r="CK43" t="s">
        <v>339</v>
      </c>
      <c r="CL43" t="s">
        <v>595</v>
      </c>
      <c r="CM43">
        <v>85</v>
      </c>
      <c r="CN43" s="1">
        <v>44835</v>
      </c>
      <c r="CP43"/>
      <c r="CQ43"/>
      <c r="CR43"/>
      <c r="CS43"/>
      <c r="CT43"/>
      <c r="CU43" s="23"/>
      <c r="CV43"/>
      <c r="CW43"/>
      <c r="CX43"/>
    </row>
    <row r="44" spans="1:102" x14ac:dyDescent="0.35">
      <c r="A44" t="s">
        <v>98</v>
      </c>
      <c r="B44" t="s">
        <v>377</v>
      </c>
      <c r="C44">
        <v>45203</v>
      </c>
      <c r="D44" t="s">
        <v>596</v>
      </c>
      <c r="E44" t="s">
        <v>597</v>
      </c>
      <c r="F44" t="s">
        <v>598</v>
      </c>
      <c r="G44" t="s">
        <v>166</v>
      </c>
      <c r="H44" t="s">
        <v>344</v>
      </c>
      <c r="I44">
        <v>94.2</v>
      </c>
      <c r="J44" t="s">
        <v>345</v>
      </c>
      <c r="K44" t="s">
        <v>335</v>
      </c>
      <c r="L44" t="s">
        <v>340</v>
      </c>
      <c r="M44">
        <v>1</v>
      </c>
      <c r="N44">
        <v>3</v>
      </c>
      <c r="P44">
        <v>2</v>
      </c>
      <c r="Q44">
        <v>1</v>
      </c>
      <c r="R44">
        <v>4</v>
      </c>
      <c r="T44" s="8">
        <v>3.6305700000000001</v>
      </c>
      <c r="U44" s="8">
        <v>0.28691</v>
      </c>
      <c r="V44"/>
      <c r="W44" s="8">
        <v>1.0033399999999999</v>
      </c>
      <c r="X44" s="8">
        <v>1.2902499999999999</v>
      </c>
      <c r="Y44" s="8">
        <v>2.7562700000000002</v>
      </c>
      <c r="Z44" s="8">
        <v>0.12318999999999999</v>
      </c>
      <c r="AA44" s="8">
        <v>1.6289999999999999E-2</v>
      </c>
      <c r="AB44">
        <v>6</v>
      </c>
      <c r="AC44" s="8">
        <v>2.3403200000000002</v>
      </c>
      <c r="AE44">
        <v>6</v>
      </c>
      <c r="AF44">
        <v>0</v>
      </c>
      <c r="AI44" s="8">
        <v>1.8715599999999999</v>
      </c>
      <c r="AJ44" s="8">
        <v>0.61016999999999999</v>
      </c>
      <c r="AK44" s="8">
        <v>0.27828999999999998</v>
      </c>
      <c r="AL44" s="8">
        <v>2.76003</v>
      </c>
      <c r="AM44">
        <v>2.5506799999999998</v>
      </c>
      <c r="AN44">
        <v>1.21044</v>
      </c>
      <c r="AO44">
        <v>0.39165</v>
      </c>
      <c r="AP44">
        <v>4.1511699999999996</v>
      </c>
      <c r="AR44">
        <v>0</v>
      </c>
      <c r="AS44">
        <v>26</v>
      </c>
      <c r="AT44">
        <v>19</v>
      </c>
      <c r="AU44">
        <v>8</v>
      </c>
      <c r="AV44" s="4">
        <v>97324</v>
      </c>
      <c r="AW44">
        <v>1</v>
      </c>
      <c r="AX44">
        <v>9</v>
      </c>
      <c r="AZ44" s="1">
        <v>44589</v>
      </c>
      <c r="BA44">
        <v>15</v>
      </c>
      <c r="BB44">
        <v>10</v>
      </c>
      <c r="BC44">
        <v>8</v>
      </c>
      <c r="BD44">
        <v>240</v>
      </c>
      <c r="BE44">
        <v>1</v>
      </c>
      <c r="BF44">
        <v>0</v>
      </c>
      <c r="BG44">
        <v>240</v>
      </c>
      <c r="BH44">
        <v>44147</v>
      </c>
      <c r="BI44">
        <v>24</v>
      </c>
      <c r="BJ44">
        <v>10</v>
      </c>
      <c r="BK44">
        <v>14</v>
      </c>
      <c r="BL44">
        <v>164</v>
      </c>
      <c r="BM44">
        <v>1</v>
      </c>
      <c r="BN44">
        <v>0</v>
      </c>
      <c r="BO44">
        <v>164</v>
      </c>
      <c r="BP44">
        <v>43593</v>
      </c>
      <c r="BQ44">
        <v>11</v>
      </c>
      <c r="BR44">
        <v>3</v>
      </c>
      <c r="BS44">
        <v>7</v>
      </c>
      <c r="BT44">
        <v>88</v>
      </c>
      <c r="BU44">
        <v>1</v>
      </c>
      <c r="BV44">
        <v>0</v>
      </c>
      <c r="BW44">
        <v>88</v>
      </c>
      <c r="BX44" s="8">
        <v>189.333</v>
      </c>
      <c r="BZ44" t="s">
        <v>599</v>
      </c>
      <c r="CA44" t="s">
        <v>600</v>
      </c>
      <c r="CB44">
        <v>72501</v>
      </c>
      <c r="CC44">
        <v>310</v>
      </c>
      <c r="CD44">
        <v>8706981853</v>
      </c>
      <c r="CE44" t="s">
        <v>337</v>
      </c>
      <c r="CF44" t="s">
        <v>335</v>
      </c>
      <c r="CG44" s="1">
        <v>33786</v>
      </c>
      <c r="CH44" t="s">
        <v>335</v>
      </c>
      <c r="CI44" t="s">
        <v>335</v>
      </c>
      <c r="CJ44" t="s">
        <v>335</v>
      </c>
      <c r="CK44" t="s">
        <v>339</v>
      </c>
      <c r="CL44" t="s">
        <v>601</v>
      </c>
      <c r="CM44">
        <v>150</v>
      </c>
      <c r="CN44" s="1">
        <v>44835</v>
      </c>
      <c r="CP44"/>
      <c r="CQ44"/>
      <c r="CR44"/>
      <c r="CS44"/>
      <c r="CT44"/>
      <c r="CU44" s="23"/>
      <c r="CV44"/>
      <c r="CW44"/>
      <c r="CX44"/>
    </row>
    <row r="45" spans="1:102" x14ac:dyDescent="0.35">
      <c r="A45" t="s">
        <v>98</v>
      </c>
      <c r="B45" t="s">
        <v>377</v>
      </c>
      <c r="C45">
        <v>45207</v>
      </c>
      <c r="D45" t="s">
        <v>602</v>
      </c>
      <c r="E45" t="s">
        <v>369</v>
      </c>
      <c r="F45" t="s">
        <v>495</v>
      </c>
      <c r="G45" t="s">
        <v>166</v>
      </c>
      <c r="H45" t="s">
        <v>344</v>
      </c>
      <c r="I45">
        <v>73.3</v>
      </c>
      <c r="K45" t="s">
        <v>335</v>
      </c>
      <c r="L45" t="s">
        <v>340</v>
      </c>
      <c r="M45">
        <v>4</v>
      </c>
      <c r="N45">
        <v>3</v>
      </c>
      <c r="P45">
        <v>5</v>
      </c>
      <c r="Q45">
        <v>5</v>
      </c>
      <c r="R45">
        <v>4</v>
      </c>
      <c r="T45" s="8">
        <v>3.8460100000000002</v>
      </c>
      <c r="U45" s="8">
        <v>0.40331</v>
      </c>
      <c r="V45">
        <v>49.4</v>
      </c>
      <c r="W45" s="8">
        <v>0.99319000000000002</v>
      </c>
      <c r="X45" s="8">
        <v>1.3965000000000001</v>
      </c>
      <c r="Y45" s="8">
        <v>2.8633199999999999</v>
      </c>
      <c r="Z45" s="8">
        <v>0.33228000000000002</v>
      </c>
      <c r="AA45" s="8">
        <v>1.145E-2</v>
      </c>
      <c r="AC45" s="8">
        <v>2.4495100000000001</v>
      </c>
      <c r="AD45">
        <v>57.1</v>
      </c>
      <c r="AF45">
        <v>2</v>
      </c>
      <c r="AI45" s="8">
        <v>1.85138</v>
      </c>
      <c r="AJ45" s="8">
        <v>0.67127000000000003</v>
      </c>
      <c r="AK45" s="8">
        <v>0.28321000000000002</v>
      </c>
      <c r="AL45" s="8">
        <v>2.80586</v>
      </c>
      <c r="AM45">
        <v>2.6987800000000002</v>
      </c>
      <c r="AN45">
        <v>1.0891500000000001</v>
      </c>
      <c r="AO45">
        <v>0.54098000000000002</v>
      </c>
      <c r="AP45">
        <v>4.3256699999999997</v>
      </c>
      <c r="AR45">
        <v>1</v>
      </c>
      <c r="AS45">
        <v>3</v>
      </c>
      <c r="AT45">
        <v>3</v>
      </c>
      <c r="AU45">
        <v>2</v>
      </c>
      <c r="AV45" s="4">
        <v>19012.39</v>
      </c>
      <c r="AW45">
        <v>0</v>
      </c>
      <c r="AX45">
        <v>2</v>
      </c>
      <c r="AZ45" s="1">
        <v>44630</v>
      </c>
      <c r="BA45">
        <v>6</v>
      </c>
      <c r="BB45">
        <v>5</v>
      </c>
      <c r="BC45">
        <v>1</v>
      </c>
      <c r="BD45">
        <v>44</v>
      </c>
      <c r="BE45">
        <v>1</v>
      </c>
      <c r="BF45">
        <v>0</v>
      </c>
      <c r="BG45">
        <v>44</v>
      </c>
      <c r="BH45">
        <v>44204</v>
      </c>
      <c r="BI45">
        <v>9</v>
      </c>
      <c r="BJ45">
        <v>7</v>
      </c>
      <c r="BK45">
        <v>1</v>
      </c>
      <c r="BL45">
        <v>80</v>
      </c>
      <c r="BM45">
        <v>1</v>
      </c>
      <c r="BN45">
        <v>0</v>
      </c>
      <c r="BO45">
        <v>80</v>
      </c>
      <c r="BP45">
        <v>43671</v>
      </c>
      <c r="BQ45">
        <v>11</v>
      </c>
      <c r="BR45">
        <v>10</v>
      </c>
      <c r="BS45">
        <v>0</v>
      </c>
      <c r="BT45">
        <v>108</v>
      </c>
      <c r="BU45">
        <v>1</v>
      </c>
      <c r="BV45">
        <v>0</v>
      </c>
      <c r="BW45">
        <v>108</v>
      </c>
      <c r="BX45" s="8">
        <v>66.667000000000002</v>
      </c>
      <c r="BZ45" t="s">
        <v>603</v>
      </c>
      <c r="CA45" t="s">
        <v>604</v>
      </c>
      <c r="CB45">
        <v>71701</v>
      </c>
      <c r="CC45">
        <v>510</v>
      </c>
      <c r="CD45">
        <v>8708364111</v>
      </c>
      <c r="CE45" t="s">
        <v>337</v>
      </c>
      <c r="CF45" t="s">
        <v>335</v>
      </c>
      <c r="CG45" s="1">
        <v>34029</v>
      </c>
      <c r="CH45" t="s">
        <v>335</v>
      </c>
      <c r="CI45" t="s">
        <v>335</v>
      </c>
      <c r="CJ45" t="s">
        <v>335</v>
      </c>
      <c r="CK45" t="s">
        <v>339</v>
      </c>
      <c r="CL45" t="s">
        <v>605</v>
      </c>
      <c r="CM45">
        <v>142</v>
      </c>
      <c r="CN45" s="1">
        <v>44835</v>
      </c>
      <c r="CP45"/>
      <c r="CQ45"/>
      <c r="CR45"/>
      <c r="CS45"/>
      <c r="CT45"/>
      <c r="CU45" s="23"/>
      <c r="CV45"/>
      <c r="CW45"/>
      <c r="CX45"/>
    </row>
    <row r="46" spans="1:102" x14ac:dyDescent="0.35">
      <c r="A46" t="s">
        <v>98</v>
      </c>
      <c r="B46" t="s">
        <v>377</v>
      </c>
      <c r="C46">
        <v>45208</v>
      </c>
      <c r="D46" t="s">
        <v>606</v>
      </c>
      <c r="E46" t="s">
        <v>607</v>
      </c>
      <c r="F46" t="s">
        <v>608</v>
      </c>
      <c r="G46" t="s">
        <v>166</v>
      </c>
      <c r="H46" t="s">
        <v>344</v>
      </c>
      <c r="I46">
        <v>71.900000000000006</v>
      </c>
      <c r="K46" t="s">
        <v>335</v>
      </c>
      <c r="L46" t="s">
        <v>340</v>
      </c>
      <c r="M46">
        <v>2</v>
      </c>
      <c r="N46">
        <v>1</v>
      </c>
      <c r="P46">
        <v>4</v>
      </c>
      <c r="Q46">
        <v>3</v>
      </c>
      <c r="R46">
        <v>5</v>
      </c>
      <c r="T46" s="8">
        <v>3.3922099999999999</v>
      </c>
      <c r="U46" s="8">
        <v>0.27678000000000003</v>
      </c>
      <c r="V46">
        <v>69</v>
      </c>
      <c r="W46" s="8">
        <v>1.0740499999999999</v>
      </c>
      <c r="X46" s="8">
        <v>1.35083</v>
      </c>
      <c r="Y46" s="8">
        <v>2.2049799999999999</v>
      </c>
      <c r="Z46" s="8">
        <v>0.2019</v>
      </c>
      <c r="AA46" s="8">
        <v>9.4199999999999996E-3</v>
      </c>
      <c r="AC46" s="8">
        <v>2.0413800000000002</v>
      </c>
      <c r="AD46">
        <v>40</v>
      </c>
      <c r="AF46">
        <v>1</v>
      </c>
      <c r="AI46" s="8">
        <v>2.1665000000000001</v>
      </c>
      <c r="AJ46" s="8">
        <v>0.67142999999999997</v>
      </c>
      <c r="AK46" s="8">
        <v>0.28841</v>
      </c>
      <c r="AL46" s="8">
        <v>3.1263399999999999</v>
      </c>
      <c r="AM46">
        <v>1.9219900000000001</v>
      </c>
      <c r="AN46">
        <v>1.17754</v>
      </c>
      <c r="AO46">
        <v>0.36457000000000001</v>
      </c>
      <c r="AP46">
        <v>3.4241799999999998</v>
      </c>
      <c r="AR46">
        <v>0</v>
      </c>
      <c r="AS46">
        <v>0</v>
      </c>
      <c r="AT46">
        <v>0</v>
      </c>
      <c r="AU46">
        <v>0</v>
      </c>
      <c r="AV46" s="4">
        <v>0</v>
      </c>
      <c r="AW46">
        <v>0</v>
      </c>
      <c r="AX46">
        <v>0</v>
      </c>
      <c r="AZ46" s="1">
        <v>44400</v>
      </c>
      <c r="BA46">
        <v>10</v>
      </c>
      <c r="BB46">
        <v>10</v>
      </c>
      <c r="BC46">
        <v>0</v>
      </c>
      <c r="BD46">
        <v>68</v>
      </c>
      <c r="BE46">
        <v>1</v>
      </c>
      <c r="BF46">
        <v>0</v>
      </c>
      <c r="BG46">
        <v>68</v>
      </c>
      <c r="BH46">
        <v>43861</v>
      </c>
      <c r="BI46">
        <v>6</v>
      </c>
      <c r="BJ46">
        <v>6</v>
      </c>
      <c r="BK46">
        <v>0</v>
      </c>
      <c r="BL46">
        <v>48</v>
      </c>
      <c r="BM46">
        <v>1</v>
      </c>
      <c r="BN46">
        <v>0</v>
      </c>
      <c r="BO46">
        <v>48</v>
      </c>
      <c r="BP46">
        <v>43504</v>
      </c>
      <c r="BQ46">
        <v>5</v>
      </c>
      <c r="BR46">
        <v>5</v>
      </c>
      <c r="BS46">
        <v>0</v>
      </c>
      <c r="BT46">
        <v>40</v>
      </c>
      <c r="BU46">
        <v>1</v>
      </c>
      <c r="BV46">
        <v>0</v>
      </c>
      <c r="BW46">
        <v>40</v>
      </c>
      <c r="BX46" s="8">
        <v>56.667000000000002</v>
      </c>
      <c r="BZ46" t="s">
        <v>609</v>
      </c>
      <c r="CA46" t="s">
        <v>610</v>
      </c>
      <c r="CB46">
        <v>72023</v>
      </c>
      <c r="CC46">
        <v>420</v>
      </c>
      <c r="CD46">
        <v>5018436181</v>
      </c>
      <c r="CE46" t="s">
        <v>337</v>
      </c>
      <c r="CF46" t="s">
        <v>335</v>
      </c>
      <c r="CG46" s="1">
        <v>34029</v>
      </c>
      <c r="CH46" t="s">
        <v>335</v>
      </c>
      <c r="CI46" t="s">
        <v>335</v>
      </c>
      <c r="CJ46" t="s">
        <v>335</v>
      </c>
      <c r="CK46" t="s">
        <v>339</v>
      </c>
      <c r="CL46" t="s">
        <v>611</v>
      </c>
      <c r="CM46">
        <v>89</v>
      </c>
      <c r="CN46" s="1">
        <v>44835</v>
      </c>
      <c r="CP46"/>
      <c r="CQ46"/>
      <c r="CR46"/>
      <c r="CS46"/>
      <c r="CT46"/>
      <c r="CU46" s="23"/>
      <c r="CV46"/>
      <c r="CW46"/>
      <c r="CX46"/>
    </row>
    <row r="47" spans="1:102" x14ac:dyDescent="0.35">
      <c r="A47" t="s">
        <v>98</v>
      </c>
      <c r="B47" t="s">
        <v>377</v>
      </c>
      <c r="C47">
        <v>45209</v>
      </c>
      <c r="D47" t="s">
        <v>612</v>
      </c>
      <c r="E47" t="s">
        <v>414</v>
      </c>
      <c r="F47" t="s">
        <v>415</v>
      </c>
      <c r="G47" t="s">
        <v>166</v>
      </c>
      <c r="H47" t="s">
        <v>334</v>
      </c>
      <c r="I47">
        <v>119.1</v>
      </c>
      <c r="K47" t="s">
        <v>335</v>
      </c>
      <c r="L47" t="s">
        <v>340</v>
      </c>
      <c r="M47">
        <v>2</v>
      </c>
      <c r="N47">
        <v>2</v>
      </c>
      <c r="P47">
        <v>4</v>
      </c>
      <c r="Q47">
        <v>4</v>
      </c>
      <c r="R47">
        <v>4</v>
      </c>
      <c r="T47" s="8">
        <v>3.6926800000000002</v>
      </c>
      <c r="U47" s="8">
        <v>0.28227000000000002</v>
      </c>
      <c r="V47">
        <v>52.6</v>
      </c>
      <c r="W47" s="8">
        <v>1.085</v>
      </c>
      <c r="X47" s="8">
        <v>1.36727</v>
      </c>
      <c r="Y47" s="8">
        <v>2.4157500000000001</v>
      </c>
      <c r="Z47" s="8">
        <v>0.16930999999999999</v>
      </c>
      <c r="AA47" s="8">
        <v>5.1619999999999999E-2</v>
      </c>
      <c r="AC47" s="8">
        <v>2.3254100000000002</v>
      </c>
      <c r="AD47">
        <v>41.7</v>
      </c>
      <c r="AF47">
        <v>2</v>
      </c>
      <c r="AI47" s="8">
        <v>2.0544199999999999</v>
      </c>
      <c r="AJ47" s="8">
        <v>0.64625999999999995</v>
      </c>
      <c r="AK47" s="8">
        <v>0.29035</v>
      </c>
      <c r="AL47" s="8">
        <v>2.9910299999999999</v>
      </c>
      <c r="AM47">
        <v>2.3088500000000001</v>
      </c>
      <c r="AN47">
        <v>1.23587</v>
      </c>
      <c r="AO47">
        <v>0.36931000000000003</v>
      </c>
      <c r="AP47">
        <v>3.8961000000000001</v>
      </c>
      <c r="AR47">
        <v>0</v>
      </c>
      <c r="AS47">
        <v>5</v>
      </c>
      <c r="AT47">
        <v>21</v>
      </c>
      <c r="AU47">
        <v>1</v>
      </c>
      <c r="AV47" s="4">
        <v>157462.5</v>
      </c>
      <c r="AW47">
        <v>1</v>
      </c>
      <c r="AX47">
        <v>2</v>
      </c>
      <c r="AZ47" s="1">
        <v>44638</v>
      </c>
      <c r="BA47">
        <v>5</v>
      </c>
      <c r="BB47">
        <v>3</v>
      </c>
      <c r="BC47">
        <v>2</v>
      </c>
      <c r="BD47">
        <v>24</v>
      </c>
      <c r="BE47">
        <v>1</v>
      </c>
      <c r="BF47">
        <v>0</v>
      </c>
      <c r="BG47">
        <v>24</v>
      </c>
      <c r="BH47">
        <v>44183</v>
      </c>
      <c r="BI47">
        <v>21</v>
      </c>
      <c r="BJ47">
        <v>17</v>
      </c>
      <c r="BK47">
        <v>5</v>
      </c>
      <c r="BL47">
        <v>196</v>
      </c>
      <c r="BM47">
        <v>1</v>
      </c>
      <c r="BN47">
        <v>0</v>
      </c>
      <c r="BO47">
        <v>196</v>
      </c>
      <c r="BP47">
        <v>43664</v>
      </c>
      <c r="BQ47">
        <v>2</v>
      </c>
      <c r="BR47">
        <v>1</v>
      </c>
      <c r="BS47">
        <v>0</v>
      </c>
      <c r="BT47">
        <v>32</v>
      </c>
      <c r="BU47">
        <v>1</v>
      </c>
      <c r="BV47">
        <v>0</v>
      </c>
      <c r="BW47">
        <v>32</v>
      </c>
      <c r="BX47" s="8">
        <v>82.667000000000002</v>
      </c>
      <c r="BZ47" t="s">
        <v>613</v>
      </c>
      <c r="CA47" t="s">
        <v>614</v>
      </c>
      <c r="CB47">
        <v>72143</v>
      </c>
      <c r="CC47">
        <v>720</v>
      </c>
      <c r="CD47">
        <v>5012682324</v>
      </c>
      <c r="CE47" t="s">
        <v>337</v>
      </c>
      <c r="CF47" t="s">
        <v>335</v>
      </c>
      <c r="CG47" s="1">
        <v>34121</v>
      </c>
      <c r="CH47" t="s">
        <v>335</v>
      </c>
      <c r="CI47" t="s">
        <v>335</v>
      </c>
      <c r="CJ47" t="s">
        <v>335</v>
      </c>
      <c r="CK47" t="s">
        <v>339</v>
      </c>
      <c r="CL47" t="s">
        <v>615</v>
      </c>
      <c r="CM47">
        <v>138</v>
      </c>
      <c r="CN47" s="1">
        <v>44835</v>
      </c>
      <c r="CP47"/>
      <c r="CQ47"/>
      <c r="CR47"/>
      <c r="CS47"/>
      <c r="CT47"/>
      <c r="CU47" s="23"/>
      <c r="CV47"/>
      <c r="CW47"/>
      <c r="CX47"/>
    </row>
    <row r="48" spans="1:102" x14ac:dyDescent="0.35">
      <c r="A48" t="s">
        <v>98</v>
      </c>
      <c r="B48" t="s">
        <v>377</v>
      </c>
      <c r="C48">
        <v>45211</v>
      </c>
      <c r="D48" t="s">
        <v>616</v>
      </c>
      <c r="E48" t="s">
        <v>560</v>
      </c>
      <c r="F48" t="s">
        <v>561</v>
      </c>
      <c r="G48" t="s">
        <v>166</v>
      </c>
      <c r="H48" t="s">
        <v>344</v>
      </c>
      <c r="I48">
        <v>82.6</v>
      </c>
      <c r="K48" t="s">
        <v>335</v>
      </c>
      <c r="L48" t="s">
        <v>340</v>
      </c>
      <c r="M48">
        <v>2</v>
      </c>
      <c r="N48">
        <v>3</v>
      </c>
      <c r="P48">
        <v>3</v>
      </c>
      <c r="Q48">
        <v>4</v>
      </c>
      <c r="R48">
        <v>1</v>
      </c>
      <c r="T48" s="8">
        <v>3.8489</v>
      </c>
      <c r="U48" s="8">
        <v>0.23812</v>
      </c>
      <c r="V48"/>
      <c r="W48" s="8">
        <v>1.1844699999999999</v>
      </c>
      <c r="X48" s="8">
        <v>1.42259</v>
      </c>
      <c r="Y48" s="8">
        <v>3.41798</v>
      </c>
      <c r="Z48" s="8">
        <v>0.17652999999999999</v>
      </c>
      <c r="AA48" s="8">
        <v>5.5799999999999999E-3</v>
      </c>
      <c r="AB48">
        <v>6</v>
      </c>
      <c r="AC48" s="8">
        <v>2.42631</v>
      </c>
      <c r="AE48">
        <v>6</v>
      </c>
      <c r="AG48">
        <v>6</v>
      </c>
      <c r="AI48" s="8">
        <v>1.7660800000000001</v>
      </c>
      <c r="AJ48" s="8">
        <v>0.6512</v>
      </c>
      <c r="AK48" s="8">
        <v>0.30392999999999998</v>
      </c>
      <c r="AL48" s="8">
        <v>2.7212200000000002</v>
      </c>
      <c r="AM48">
        <v>2.8023400000000001</v>
      </c>
      <c r="AN48">
        <v>1.3389200000000001</v>
      </c>
      <c r="AO48">
        <v>0.29762</v>
      </c>
      <c r="AP48">
        <v>4.4635600000000002</v>
      </c>
      <c r="AR48">
        <v>0</v>
      </c>
      <c r="AS48">
        <v>6</v>
      </c>
      <c r="AT48">
        <v>13</v>
      </c>
      <c r="AU48">
        <v>4</v>
      </c>
      <c r="AV48" s="4">
        <v>39655.08</v>
      </c>
      <c r="AW48">
        <v>0</v>
      </c>
      <c r="AX48">
        <v>4</v>
      </c>
      <c r="AZ48" s="1">
        <v>44784</v>
      </c>
      <c r="BA48">
        <v>6</v>
      </c>
      <c r="BB48">
        <v>5</v>
      </c>
      <c r="BC48">
        <v>1</v>
      </c>
      <c r="BD48">
        <v>56</v>
      </c>
      <c r="BE48">
        <v>0</v>
      </c>
      <c r="BF48">
        <v>0</v>
      </c>
      <c r="BG48">
        <v>56</v>
      </c>
      <c r="BH48">
        <v>44344</v>
      </c>
      <c r="BI48">
        <v>17</v>
      </c>
      <c r="BJ48">
        <v>9</v>
      </c>
      <c r="BK48">
        <v>7</v>
      </c>
      <c r="BL48">
        <v>108</v>
      </c>
      <c r="BM48">
        <v>1</v>
      </c>
      <c r="BN48">
        <v>0</v>
      </c>
      <c r="BO48">
        <v>108</v>
      </c>
      <c r="BP48">
        <v>43805</v>
      </c>
      <c r="BQ48">
        <v>18</v>
      </c>
      <c r="BR48">
        <v>13</v>
      </c>
      <c r="BS48">
        <v>3</v>
      </c>
      <c r="BT48">
        <v>108</v>
      </c>
      <c r="BU48">
        <v>1</v>
      </c>
      <c r="BV48">
        <v>0</v>
      </c>
      <c r="BW48">
        <v>108</v>
      </c>
      <c r="BX48" s="8">
        <v>82</v>
      </c>
      <c r="BZ48" t="s">
        <v>617</v>
      </c>
      <c r="CA48" t="s">
        <v>618</v>
      </c>
      <c r="CB48">
        <v>71854</v>
      </c>
      <c r="CC48">
        <v>450</v>
      </c>
      <c r="CD48">
        <v>8707724427</v>
      </c>
      <c r="CE48" t="s">
        <v>337</v>
      </c>
      <c r="CF48" t="s">
        <v>335</v>
      </c>
      <c r="CG48" s="1">
        <v>34106</v>
      </c>
      <c r="CH48" t="s">
        <v>335</v>
      </c>
      <c r="CI48" t="s">
        <v>335</v>
      </c>
      <c r="CJ48" t="s">
        <v>335</v>
      </c>
      <c r="CK48" t="s">
        <v>339</v>
      </c>
      <c r="CL48" t="s">
        <v>619</v>
      </c>
      <c r="CM48">
        <v>173</v>
      </c>
      <c r="CN48" s="1">
        <v>44835</v>
      </c>
      <c r="CP48"/>
      <c r="CQ48"/>
      <c r="CR48"/>
      <c r="CS48"/>
      <c r="CT48"/>
      <c r="CU48" s="23"/>
      <c r="CV48"/>
      <c r="CW48"/>
      <c r="CX48"/>
    </row>
    <row r="49" spans="1:102" x14ac:dyDescent="0.35">
      <c r="A49" t="s">
        <v>98</v>
      </c>
      <c r="B49" t="s">
        <v>377</v>
      </c>
      <c r="C49">
        <v>45212</v>
      </c>
      <c r="D49" t="s">
        <v>620</v>
      </c>
      <c r="E49" t="s">
        <v>379</v>
      </c>
      <c r="F49" t="s">
        <v>380</v>
      </c>
      <c r="G49" t="s">
        <v>166</v>
      </c>
      <c r="H49" t="s">
        <v>344</v>
      </c>
      <c r="I49">
        <v>87.2</v>
      </c>
      <c r="J49" t="s">
        <v>345</v>
      </c>
      <c r="K49" t="s">
        <v>335</v>
      </c>
      <c r="L49" t="s">
        <v>340</v>
      </c>
      <c r="M49">
        <v>1</v>
      </c>
      <c r="N49">
        <v>3</v>
      </c>
      <c r="P49">
        <v>4</v>
      </c>
      <c r="Q49">
        <v>5</v>
      </c>
      <c r="R49">
        <v>2</v>
      </c>
      <c r="T49" s="8">
        <v>3.6645599999999998</v>
      </c>
      <c r="U49" s="8">
        <v>0.43332999999999999</v>
      </c>
      <c r="V49">
        <v>72</v>
      </c>
      <c r="W49" s="8">
        <v>0.63263999999999998</v>
      </c>
      <c r="X49" s="8">
        <v>1.0659700000000001</v>
      </c>
      <c r="Y49" s="8">
        <v>2.9744799999999998</v>
      </c>
      <c r="Z49" s="8">
        <v>0.47614000000000001</v>
      </c>
      <c r="AA49" s="8">
        <v>4.1099999999999999E-3</v>
      </c>
      <c r="AC49" s="8">
        <v>2.5985800000000001</v>
      </c>
      <c r="AD49">
        <v>54.5</v>
      </c>
      <c r="AF49">
        <v>1</v>
      </c>
      <c r="AI49" s="8">
        <v>1.77956</v>
      </c>
      <c r="AJ49" s="8">
        <v>0.65298999999999996</v>
      </c>
      <c r="AK49" s="8">
        <v>0.32728000000000002</v>
      </c>
      <c r="AL49" s="8">
        <v>2.75983</v>
      </c>
      <c r="AM49">
        <v>2.97858</v>
      </c>
      <c r="AN49">
        <v>0.71318000000000004</v>
      </c>
      <c r="AO49">
        <v>0.50299000000000005</v>
      </c>
      <c r="AP49">
        <v>4.1903300000000003</v>
      </c>
      <c r="AR49">
        <v>2</v>
      </c>
      <c r="AS49">
        <v>9</v>
      </c>
      <c r="AT49">
        <v>21</v>
      </c>
      <c r="AU49">
        <v>4</v>
      </c>
      <c r="AV49" s="4">
        <v>45516.55</v>
      </c>
      <c r="AW49">
        <v>1</v>
      </c>
      <c r="AX49">
        <v>5</v>
      </c>
      <c r="AZ49" s="1">
        <v>44519</v>
      </c>
      <c r="BA49">
        <v>15</v>
      </c>
      <c r="BB49">
        <v>8</v>
      </c>
      <c r="BC49">
        <v>10</v>
      </c>
      <c r="BD49">
        <v>132</v>
      </c>
      <c r="BE49">
        <v>1</v>
      </c>
      <c r="BF49">
        <v>0</v>
      </c>
      <c r="BG49">
        <v>132</v>
      </c>
      <c r="BH49">
        <v>44095</v>
      </c>
      <c r="BI49">
        <v>3</v>
      </c>
      <c r="BJ49">
        <v>0</v>
      </c>
      <c r="BK49">
        <v>3</v>
      </c>
      <c r="BL49">
        <v>32</v>
      </c>
      <c r="BM49">
        <v>1</v>
      </c>
      <c r="BN49">
        <v>0</v>
      </c>
      <c r="BO49">
        <v>32</v>
      </c>
      <c r="BP49">
        <v>43560</v>
      </c>
      <c r="BQ49">
        <v>38</v>
      </c>
      <c r="BR49">
        <v>28</v>
      </c>
      <c r="BS49">
        <v>9</v>
      </c>
      <c r="BT49">
        <v>530</v>
      </c>
      <c r="BU49">
        <v>2</v>
      </c>
      <c r="BV49">
        <v>265</v>
      </c>
      <c r="BW49">
        <v>795</v>
      </c>
      <c r="BX49" s="8">
        <v>209.167</v>
      </c>
      <c r="BZ49" t="s">
        <v>621</v>
      </c>
      <c r="CA49" t="s">
        <v>622</v>
      </c>
      <c r="CB49">
        <v>72758</v>
      </c>
      <c r="CC49">
        <v>30</v>
      </c>
      <c r="CD49">
        <v>4796365841</v>
      </c>
      <c r="CE49" t="s">
        <v>337</v>
      </c>
      <c r="CF49" t="s">
        <v>335</v>
      </c>
      <c r="CG49" s="1">
        <v>34122</v>
      </c>
      <c r="CH49" t="s">
        <v>335</v>
      </c>
      <c r="CI49" t="s">
        <v>335</v>
      </c>
      <c r="CJ49" t="s">
        <v>335</v>
      </c>
      <c r="CK49" t="s">
        <v>339</v>
      </c>
      <c r="CL49" t="s">
        <v>623</v>
      </c>
      <c r="CM49">
        <v>110</v>
      </c>
      <c r="CN49" s="1">
        <v>44835</v>
      </c>
      <c r="CP49"/>
      <c r="CQ49"/>
      <c r="CR49"/>
      <c r="CS49"/>
      <c r="CT49"/>
      <c r="CU49" s="23"/>
      <c r="CV49"/>
      <c r="CW49"/>
      <c r="CX49"/>
    </row>
    <row r="50" spans="1:102" x14ac:dyDescent="0.35">
      <c r="A50" t="s">
        <v>98</v>
      </c>
      <c r="B50" t="s">
        <v>377</v>
      </c>
      <c r="C50">
        <v>45214</v>
      </c>
      <c r="D50" t="s">
        <v>624</v>
      </c>
      <c r="E50" t="s">
        <v>521</v>
      </c>
      <c r="F50" t="s">
        <v>522</v>
      </c>
      <c r="G50" t="s">
        <v>166</v>
      </c>
      <c r="H50" t="s">
        <v>334</v>
      </c>
      <c r="I50">
        <v>56.5</v>
      </c>
      <c r="K50" t="s">
        <v>335</v>
      </c>
      <c r="L50" t="s">
        <v>340</v>
      </c>
      <c r="M50">
        <v>4</v>
      </c>
      <c r="N50">
        <v>3</v>
      </c>
      <c r="P50">
        <v>2</v>
      </c>
      <c r="Q50">
        <v>2</v>
      </c>
      <c r="T50" s="8">
        <v>4.0434999999999999</v>
      </c>
      <c r="U50" s="8">
        <v>0.36657000000000001</v>
      </c>
      <c r="V50">
        <v>56.3</v>
      </c>
      <c r="W50" s="8">
        <v>1.3278799999999999</v>
      </c>
      <c r="X50" s="8">
        <v>1.69445</v>
      </c>
      <c r="Y50" s="8">
        <v>3.4795500000000001</v>
      </c>
      <c r="Z50" s="8">
        <v>0.16019</v>
      </c>
      <c r="AA50" s="8">
        <v>9.0900000000000009E-3</v>
      </c>
      <c r="AC50" s="8">
        <v>2.3490500000000001</v>
      </c>
      <c r="AD50">
        <v>75</v>
      </c>
      <c r="AF50">
        <v>0</v>
      </c>
      <c r="AI50" s="8">
        <v>1.9206399999999999</v>
      </c>
      <c r="AJ50" s="8">
        <v>0.62050000000000005</v>
      </c>
      <c r="AK50" s="8">
        <v>0.26672000000000001</v>
      </c>
      <c r="AL50" s="8">
        <v>2.8078599999999998</v>
      </c>
      <c r="AM50">
        <v>2.49478</v>
      </c>
      <c r="AN50">
        <v>1.57531</v>
      </c>
      <c r="AO50">
        <v>0.52209000000000005</v>
      </c>
      <c r="AP50">
        <v>4.5445500000000001</v>
      </c>
      <c r="AR50">
        <v>1</v>
      </c>
      <c r="AS50">
        <v>5</v>
      </c>
      <c r="AT50">
        <v>2</v>
      </c>
      <c r="AU50">
        <v>2</v>
      </c>
      <c r="AV50" s="4">
        <v>13148.08</v>
      </c>
      <c r="AW50">
        <v>0</v>
      </c>
      <c r="AX50">
        <v>2</v>
      </c>
      <c r="AZ50" s="1">
        <v>44763</v>
      </c>
      <c r="BA50">
        <v>2</v>
      </c>
      <c r="BB50">
        <v>2</v>
      </c>
      <c r="BC50">
        <v>0</v>
      </c>
      <c r="BD50">
        <v>12</v>
      </c>
      <c r="BE50">
        <v>1</v>
      </c>
      <c r="BF50">
        <v>0</v>
      </c>
      <c r="BG50">
        <v>12</v>
      </c>
      <c r="BH50">
        <v>44323</v>
      </c>
      <c r="BI50">
        <v>4</v>
      </c>
      <c r="BJ50">
        <v>4</v>
      </c>
      <c r="BK50">
        <v>0</v>
      </c>
      <c r="BL50">
        <v>32</v>
      </c>
      <c r="BM50">
        <v>1</v>
      </c>
      <c r="BN50">
        <v>0</v>
      </c>
      <c r="BO50">
        <v>32</v>
      </c>
      <c r="BP50">
        <v>43861</v>
      </c>
      <c r="BQ50">
        <v>14</v>
      </c>
      <c r="BR50">
        <v>7</v>
      </c>
      <c r="BS50">
        <v>7</v>
      </c>
      <c r="BT50">
        <v>193</v>
      </c>
      <c r="BU50">
        <v>1</v>
      </c>
      <c r="BV50">
        <v>0</v>
      </c>
      <c r="BW50">
        <v>193</v>
      </c>
      <c r="BX50" s="8">
        <v>48.832999999999998</v>
      </c>
      <c r="BZ50" t="s">
        <v>624</v>
      </c>
      <c r="CA50" t="s">
        <v>625</v>
      </c>
      <c r="CB50">
        <v>71730</v>
      </c>
      <c r="CC50">
        <v>690</v>
      </c>
      <c r="CD50">
        <v>8708638131</v>
      </c>
      <c r="CE50" t="s">
        <v>337</v>
      </c>
      <c r="CF50" t="s">
        <v>335</v>
      </c>
      <c r="CG50" s="1">
        <v>34213</v>
      </c>
      <c r="CH50" t="s">
        <v>335</v>
      </c>
      <c r="CI50" t="s">
        <v>335</v>
      </c>
      <c r="CJ50" t="s">
        <v>335</v>
      </c>
      <c r="CK50" t="s">
        <v>339</v>
      </c>
      <c r="CL50" t="s">
        <v>626</v>
      </c>
      <c r="CM50">
        <v>108</v>
      </c>
      <c r="CN50" s="1">
        <v>44835</v>
      </c>
      <c r="CP50"/>
      <c r="CQ50"/>
      <c r="CR50"/>
      <c r="CS50"/>
      <c r="CT50"/>
      <c r="CU50" s="23"/>
      <c r="CV50">
        <v>2</v>
      </c>
      <c r="CW50"/>
      <c r="CX50"/>
    </row>
    <row r="51" spans="1:102" x14ac:dyDescent="0.35">
      <c r="A51" t="s">
        <v>98</v>
      </c>
      <c r="B51" t="s">
        <v>377</v>
      </c>
      <c r="C51">
        <v>45216</v>
      </c>
      <c r="D51" t="s">
        <v>627</v>
      </c>
      <c r="E51" t="s">
        <v>628</v>
      </c>
      <c r="F51" t="s">
        <v>629</v>
      </c>
      <c r="G51" t="s">
        <v>166</v>
      </c>
      <c r="H51" t="s">
        <v>344</v>
      </c>
      <c r="I51">
        <v>64.8</v>
      </c>
      <c r="K51" t="s">
        <v>335</v>
      </c>
      <c r="L51" t="s">
        <v>340</v>
      </c>
      <c r="M51">
        <v>4</v>
      </c>
      <c r="N51">
        <v>4</v>
      </c>
      <c r="P51">
        <v>4</v>
      </c>
      <c r="Q51">
        <v>3</v>
      </c>
      <c r="R51">
        <v>5</v>
      </c>
      <c r="T51" s="8">
        <v>4.38706</v>
      </c>
      <c r="U51" s="8">
        <v>0.43118000000000001</v>
      </c>
      <c r="V51">
        <v>39.1</v>
      </c>
      <c r="W51" s="8">
        <v>1.10968</v>
      </c>
      <c r="X51" s="8">
        <v>1.5408599999999999</v>
      </c>
      <c r="Y51" s="8">
        <v>3.7420200000000001</v>
      </c>
      <c r="Z51" s="8">
        <v>0.37452999999999997</v>
      </c>
      <c r="AA51" s="8">
        <v>7.3150000000000007E-2</v>
      </c>
      <c r="AC51" s="8">
        <v>2.8462000000000001</v>
      </c>
      <c r="AD51">
        <v>28.6</v>
      </c>
      <c r="AF51">
        <v>0</v>
      </c>
      <c r="AI51" s="8">
        <v>2.1580400000000002</v>
      </c>
      <c r="AJ51" s="8">
        <v>0.69945999999999997</v>
      </c>
      <c r="AK51" s="8">
        <v>0.34237000000000001</v>
      </c>
      <c r="AL51" s="8">
        <v>3.1998700000000002</v>
      </c>
      <c r="AM51">
        <v>2.6902400000000002</v>
      </c>
      <c r="AN51">
        <v>1.1678500000000001</v>
      </c>
      <c r="AO51">
        <v>0.47842000000000001</v>
      </c>
      <c r="AP51">
        <v>4.3266400000000003</v>
      </c>
      <c r="AR51">
        <v>0</v>
      </c>
      <c r="AS51">
        <v>0</v>
      </c>
      <c r="AT51">
        <v>0</v>
      </c>
      <c r="AU51">
        <v>0</v>
      </c>
      <c r="AV51" s="4">
        <v>0</v>
      </c>
      <c r="AW51">
        <v>0</v>
      </c>
      <c r="AX51">
        <v>0</v>
      </c>
      <c r="AZ51" s="1">
        <v>44757</v>
      </c>
      <c r="BA51">
        <v>8</v>
      </c>
      <c r="BB51">
        <v>8</v>
      </c>
      <c r="BC51">
        <v>0</v>
      </c>
      <c r="BD51">
        <v>72</v>
      </c>
      <c r="BE51">
        <v>1</v>
      </c>
      <c r="BF51">
        <v>0</v>
      </c>
      <c r="BG51">
        <v>72</v>
      </c>
      <c r="BH51">
        <v>44302</v>
      </c>
      <c r="BI51">
        <v>2</v>
      </c>
      <c r="BJ51">
        <v>2</v>
      </c>
      <c r="BK51">
        <v>0</v>
      </c>
      <c r="BL51">
        <v>12</v>
      </c>
      <c r="BM51">
        <v>1</v>
      </c>
      <c r="BN51">
        <v>0</v>
      </c>
      <c r="BO51">
        <v>12</v>
      </c>
      <c r="BP51">
        <v>43749</v>
      </c>
      <c r="BQ51">
        <v>8</v>
      </c>
      <c r="BR51">
        <v>8</v>
      </c>
      <c r="BS51">
        <v>0</v>
      </c>
      <c r="BT51">
        <v>60</v>
      </c>
      <c r="BU51">
        <v>1</v>
      </c>
      <c r="BV51">
        <v>0</v>
      </c>
      <c r="BW51">
        <v>60</v>
      </c>
      <c r="BX51" s="8">
        <v>50</v>
      </c>
      <c r="BZ51" t="s">
        <v>348</v>
      </c>
      <c r="CA51" t="s">
        <v>630</v>
      </c>
      <c r="CB51">
        <v>71923</v>
      </c>
      <c r="CC51">
        <v>90</v>
      </c>
      <c r="CD51">
        <v>8702466337</v>
      </c>
      <c r="CE51" t="s">
        <v>337</v>
      </c>
      <c r="CF51" t="s">
        <v>335</v>
      </c>
      <c r="CG51" s="1">
        <v>34213</v>
      </c>
      <c r="CH51" t="s">
        <v>335</v>
      </c>
      <c r="CI51" t="s">
        <v>335</v>
      </c>
      <c r="CJ51" t="s">
        <v>335</v>
      </c>
      <c r="CK51" t="s">
        <v>339</v>
      </c>
      <c r="CL51" t="s">
        <v>631</v>
      </c>
      <c r="CM51">
        <v>112</v>
      </c>
      <c r="CN51" s="1">
        <v>44835</v>
      </c>
      <c r="CP51"/>
      <c r="CQ51"/>
      <c r="CR51"/>
      <c r="CS51"/>
      <c r="CT51"/>
      <c r="CU51" s="23"/>
      <c r="CV51"/>
      <c r="CW51"/>
      <c r="CX51"/>
    </row>
    <row r="52" spans="1:102" x14ac:dyDescent="0.35">
      <c r="A52" t="s">
        <v>98</v>
      </c>
      <c r="B52" t="s">
        <v>377</v>
      </c>
      <c r="C52">
        <v>45217</v>
      </c>
      <c r="D52" t="s">
        <v>632</v>
      </c>
      <c r="E52" t="s">
        <v>566</v>
      </c>
      <c r="F52" t="s">
        <v>567</v>
      </c>
      <c r="G52" t="s">
        <v>166</v>
      </c>
      <c r="H52" t="s">
        <v>344</v>
      </c>
      <c r="I52">
        <v>68.400000000000006</v>
      </c>
      <c r="K52" t="s">
        <v>335</v>
      </c>
      <c r="L52" t="s">
        <v>340</v>
      </c>
      <c r="M52">
        <v>3</v>
      </c>
      <c r="N52">
        <v>3</v>
      </c>
      <c r="P52">
        <v>5</v>
      </c>
      <c r="Q52">
        <v>5</v>
      </c>
      <c r="R52">
        <v>3</v>
      </c>
      <c r="T52" s="8">
        <v>3.4070999999999998</v>
      </c>
      <c r="U52" s="8">
        <v>0.71797</v>
      </c>
      <c r="V52">
        <v>50.8</v>
      </c>
      <c r="W52" s="8">
        <v>0.70223000000000002</v>
      </c>
      <c r="X52" s="8">
        <v>1.42021</v>
      </c>
      <c r="Y52" s="8">
        <v>2.71435</v>
      </c>
      <c r="Z52" s="8">
        <v>0.53778000000000004</v>
      </c>
      <c r="AA52" s="8">
        <v>9.3100000000000006E-3</v>
      </c>
      <c r="AC52" s="8">
        <v>1.98689</v>
      </c>
      <c r="AD52">
        <v>72.7</v>
      </c>
      <c r="AF52">
        <v>0</v>
      </c>
      <c r="AI52" s="8">
        <v>1.9922299999999999</v>
      </c>
      <c r="AJ52" s="8">
        <v>0.67749000000000004</v>
      </c>
      <c r="AK52" s="8">
        <v>0.30553999999999998</v>
      </c>
      <c r="AL52" s="8">
        <v>2.97526</v>
      </c>
      <c r="AM52">
        <v>2.0343300000000002</v>
      </c>
      <c r="AN52">
        <v>0.76300999999999997</v>
      </c>
      <c r="AO52">
        <v>0.89266000000000001</v>
      </c>
      <c r="AP52">
        <v>3.6138400000000002</v>
      </c>
      <c r="AR52">
        <v>0</v>
      </c>
      <c r="AS52">
        <v>6</v>
      </c>
      <c r="AT52">
        <v>5</v>
      </c>
      <c r="AU52">
        <v>3</v>
      </c>
      <c r="AV52" s="4">
        <v>22750</v>
      </c>
      <c r="AW52">
        <v>0</v>
      </c>
      <c r="AX52">
        <v>3</v>
      </c>
      <c r="AZ52" s="1">
        <v>44386</v>
      </c>
      <c r="BA52">
        <v>15</v>
      </c>
      <c r="BB52">
        <v>10</v>
      </c>
      <c r="BC52">
        <v>5</v>
      </c>
      <c r="BD52">
        <v>100</v>
      </c>
      <c r="BE52">
        <v>1</v>
      </c>
      <c r="BF52">
        <v>0</v>
      </c>
      <c r="BG52">
        <v>100</v>
      </c>
      <c r="BH52">
        <v>43847</v>
      </c>
      <c r="BI52">
        <v>9</v>
      </c>
      <c r="BJ52">
        <v>7</v>
      </c>
      <c r="BK52">
        <v>1</v>
      </c>
      <c r="BL52">
        <v>68</v>
      </c>
      <c r="BM52">
        <v>1</v>
      </c>
      <c r="BN52">
        <v>0</v>
      </c>
      <c r="BO52">
        <v>68</v>
      </c>
      <c r="BP52">
        <v>43455</v>
      </c>
      <c r="BQ52">
        <v>9</v>
      </c>
      <c r="BR52">
        <v>6</v>
      </c>
      <c r="BS52">
        <v>3</v>
      </c>
      <c r="BT52">
        <v>64</v>
      </c>
      <c r="BU52">
        <v>1</v>
      </c>
      <c r="BV52">
        <v>0</v>
      </c>
      <c r="BW52">
        <v>64</v>
      </c>
      <c r="BX52" s="8">
        <v>83.332999999999998</v>
      </c>
      <c r="BZ52" t="s">
        <v>633</v>
      </c>
      <c r="CA52" t="s">
        <v>634</v>
      </c>
      <c r="CB52">
        <v>72301</v>
      </c>
      <c r="CC52">
        <v>170</v>
      </c>
      <c r="CD52">
        <v>8707354543</v>
      </c>
      <c r="CE52" t="s">
        <v>337</v>
      </c>
      <c r="CF52" t="s">
        <v>335</v>
      </c>
      <c r="CG52" s="1">
        <v>34274</v>
      </c>
      <c r="CH52" t="s">
        <v>335</v>
      </c>
      <c r="CI52" t="s">
        <v>335</v>
      </c>
      <c r="CJ52" t="s">
        <v>335</v>
      </c>
      <c r="CK52" t="s">
        <v>339</v>
      </c>
      <c r="CL52" t="s">
        <v>635</v>
      </c>
      <c r="CM52">
        <v>85</v>
      </c>
      <c r="CN52" s="1">
        <v>44835</v>
      </c>
      <c r="CP52"/>
      <c r="CQ52"/>
      <c r="CR52"/>
      <c r="CS52"/>
      <c r="CT52"/>
      <c r="CU52" s="23"/>
      <c r="CV52"/>
      <c r="CW52"/>
      <c r="CX52"/>
    </row>
    <row r="53" spans="1:102" x14ac:dyDescent="0.35">
      <c r="A53" t="s">
        <v>98</v>
      </c>
      <c r="B53" t="s">
        <v>377</v>
      </c>
      <c r="C53">
        <v>45218</v>
      </c>
      <c r="D53" t="s">
        <v>636</v>
      </c>
      <c r="E53" t="s">
        <v>637</v>
      </c>
      <c r="F53" t="s">
        <v>638</v>
      </c>
      <c r="G53" t="s">
        <v>166</v>
      </c>
      <c r="H53" t="s">
        <v>334</v>
      </c>
      <c r="I53">
        <v>51</v>
      </c>
      <c r="K53" t="s">
        <v>335</v>
      </c>
      <c r="L53" t="s">
        <v>340</v>
      </c>
      <c r="M53">
        <v>3</v>
      </c>
      <c r="N53">
        <v>3</v>
      </c>
      <c r="P53">
        <v>3</v>
      </c>
      <c r="Q53">
        <v>3</v>
      </c>
      <c r="R53">
        <v>4</v>
      </c>
      <c r="T53" s="8">
        <v>3.9093599999999999</v>
      </c>
      <c r="U53" s="8">
        <v>0.26235000000000003</v>
      </c>
      <c r="V53">
        <v>54.5</v>
      </c>
      <c r="W53" s="8">
        <v>1.26502</v>
      </c>
      <c r="X53" s="8">
        <v>1.52738</v>
      </c>
      <c r="Y53" s="8">
        <v>2.7647300000000001</v>
      </c>
      <c r="Z53" s="8">
        <v>0.21546000000000001</v>
      </c>
      <c r="AA53" s="8">
        <v>1.5740000000000001E-2</v>
      </c>
      <c r="AC53" s="8">
        <v>2.3819900000000001</v>
      </c>
      <c r="AE53">
        <v>6</v>
      </c>
      <c r="AF53">
        <v>0</v>
      </c>
      <c r="AI53" s="8">
        <v>1.9370000000000001</v>
      </c>
      <c r="AJ53" s="8">
        <v>0.63275000000000003</v>
      </c>
      <c r="AK53" s="8">
        <v>0.27590999999999999</v>
      </c>
      <c r="AL53" s="8">
        <v>2.8456600000000001</v>
      </c>
      <c r="AM53">
        <v>2.5083799999999998</v>
      </c>
      <c r="AN53">
        <v>1.4716899999999999</v>
      </c>
      <c r="AO53">
        <v>0.36121999999999999</v>
      </c>
      <c r="AP53">
        <v>4.3354299999999997</v>
      </c>
      <c r="AR53">
        <v>0</v>
      </c>
      <c r="AS53">
        <v>5</v>
      </c>
      <c r="AT53">
        <v>5</v>
      </c>
      <c r="AU53">
        <v>2</v>
      </c>
      <c r="AV53" s="4">
        <v>33702.5</v>
      </c>
      <c r="AW53">
        <v>0</v>
      </c>
      <c r="AX53">
        <v>2</v>
      </c>
      <c r="AZ53" s="1">
        <v>44610</v>
      </c>
      <c r="BA53">
        <v>7</v>
      </c>
      <c r="BB53">
        <v>5</v>
      </c>
      <c r="BC53">
        <v>2</v>
      </c>
      <c r="BD53">
        <v>60</v>
      </c>
      <c r="BE53">
        <v>1</v>
      </c>
      <c r="BF53">
        <v>0</v>
      </c>
      <c r="BG53">
        <v>60</v>
      </c>
      <c r="BH53">
        <v>44155</v>
      </c>
      <c r="BI53">
        <v>9</v>
      </c>
      <c r="BJ53">
        <v>3</v>
      </c>
      <c r="BK53">
        <v>6</v>
      </c>
      <c r="BL53">
        <v>92</v>
      </c>
      <c r="BM53">
        <v>1</v>
      </c>
      <c r="BN53">
        <v>0</v>
      </c>
      <c r="BO53">
        <v>92</v>
      </c>
      <c r="BP53">
        <v>43643</v>
      </c>
      <c r="BQ53">
        <v>7</v>
      </c>
      <c r="BR53">
        <v>3</v>
      </c>
      <c r="BS53">
        <v>4</v>
      </c>
      <c r="BT53">
        <v>52</v>
      </c>
      <c r="BU53">
        <v>1</v>
      </c>
      <c r="BV53">
        <v>0</v>
      </c>
      <c r="BW53">
        <v>52</v>
      </c>
      <c r="BX53" s="8">
        <v>69.332999999999998</v>
      </c>
      <c r="BZ53" t="s">
        <v>639</v>
      </c>
      <c r="CA53" t="s">
        <v>640</v>
      </c>
      <c r="CB53">
        <v>72635</v>
      </c>
      <c r="CC53">
        <v>20</v>
      </c>
      <c r="CD53">
        <v>8704352588</v>
      </c>
      <c r="CE53" t="s">
        <v>337</v>
      </c>
      <c r="CF53" t="s">
        <v>335</v>
      </c>
      <c r="CG53" s="1">
        <v>34274</v>
      </c>
      <c r="CH53" t="s">
        <v>335</v>
      </c>
      <c r="CI53" t="s">
        <v>335</v>
      </c>
      <c r="CJ53" t="s">
        <v>335</v>
      </c>
      <c r="CK53" t="s">
        <v>339</v>
      </c>
      <c r="CL53" t="s">
        <v>641</v>
      </c>
      <c r="CM53">
        <v>105</v>
      </c>
      <c r="CN53" s="1">
        <v>44835</v>
      </c>
      <c r="CP53"/>
      <c r="CQ53"/>
      <c r="CR53"/>
      <c r="CS53"/>
      <c r="CT53"/>
      <c r="CU53" s="23"/>
      <c r="CV53"/>
      <c r="CW53"/>
      <c r="CX53"/>
    </row>
    <row r="54" spans="1:102" x14ac:dyDescent="0.35">
      <c r="A54" t="s">
        <v>98</v>
      </c>
      <c r="B54" t="s">
        <v>377</v>
      </c>
      <c r="C54">
        <v>45219</v>
      </c>
      <c r="D54" t="s">
        <v>642</v>
      </c>
      <c r="E54" t="s">
        <v>643</v>
      </c>
      <c r="F54" t="s">
        <v>644</v>
      </c>
      <c r="G54" t="s">
        <v>166</v>
      </c>
      <c r="H54" t="s">
        <v>344</v>
      </c>
      <c r="I54">
        <v>42.5</v>
      </c>
      <c r="K54" t="s">
        <v>335</v>
      </c>
      <c r="L54" t="s">
        <v>340</v>
      </c>
      <c r="M54">
        <v>2</v>
      </c>
      <c r="N54">
        <v>1</v>
      </c>
      <c r="P54">
        <v>2</v>
      </c>
      <c r="Q54">
        <v>2</v>
      </c>
      <c r="T54" s="8">
        <v>3.8252000000000002</v>
      </c>
      <c r="U54" s="8">
        <v>0.27816000000000002</v>
      </c>
      <c r="V54">
        <v>26</v>
      </c>
      <c r="W54" s="8">
        <v>0.60962000000000005</v>
      </c>
      <c r="X54" s="8">
        <v>0.88778000000000001</v>
      </c>
      <c r="Y54" s="8">
        <v>3.4120599999999999</v>
      </c>
      <c r="Z54" s="8">
        <v>0.26327</v>
      </c>
      <c r="AA54" s="8">
        <v>1.74E-3</v>
      </c>
      <c r="AC54" s="8">
        <v>2.9374199999999999</v>
      </c>
      <c r="AD54">
        <v>40</v>
      </c>
      <c r="AG54">
        <v>6</v>
      </c>
      <c r="AI54" s="8">
        <v>1.8819300000000001</v>
      </c>
      <c r="AJ54" s="8">
        <v>0.6169</v>
      </c>
      <c r="AK54" s="8">
        <v>0.26135999999999998</v>
      </c>
      <c r="AL54" s="8">
        <v>2.7601900000000001</v>
      </c>
      <c r="AM54">
        <v>3.1838099999999998</v>
      </c>
      <c r="AN54">
        <v>0.72743999999999998</v>
      </c>
      <c r="AO54">
        <v>0.40429999999999999</v>
      </c>
      <c r="AP54">
        <v>4.3734500000000001</v>
      </c>
      <c r="AR54">
        <v>0</v>
      </c>
      <c r="AS54">
        <v>1</v>
      </c>
      <c r="AT54">
        <v>0</v>
      </c>
      <c r="AU54">
        <v>1</v>
      </c>
      <c r="AV54" s="4">
        <v>657.8</v>
      </c>
      <c r="AW54">
        <v>0</v>
      </c>
      <c r="AX54">
        <v>1</v>
      </c>
      <c r="AZ54" s="1">
        <v>44715</v>
      </c>
      <c r="BA54">
        <v>16</v>
      </c>
      <c r="BB54">
        <v>16</v>
      </c>
      <c r="BC54">
        <v>0</v>
      </c>
      <c r="BD54">
        <v>112</v>
      </c>
      <c r="BE54">
        <v>1</v>
      </c>
      <c r="BF54">
        <v>0</v>
      </c>
      <c r="BG54">
        <v>112</v>
      </c>
      <c r="BH54">
        <v>44281</v>
      </c>
      <c r="BI54">
        <v>4</v>
      </c>
      <c r="BJ54">
        <v>3</v>
      </c>
      <c r="BK54">
        <v>1</v>
      </c>
      <c r="BL54">
        <v>36</v>
      </c>
      <c r="BM54">
        <v>1</v>
      </c>
      <c r="BN54">
        <v>0</v>
      </c>
      <c r="BO54">
        <v>36</v>
      </c>
      <c r="BP54">
        <v>43728</v>
      </c>
      <c r="BQ54">
        <v>6</v>
      </c>
      <c r="BR54">
        <v>6</v>
      </c>
      <c r="BS54">
        <v>0</v>
      </c>
      <c r="BT54">
        <v>36</v>
      </c>
      <c r="BU54">
        <v>1</v>
      </c>
      <c r="BV54">
        <v>0</v>
      </c>
      <c r="BW54">
        <v>36</v>
      </c>
      <c r="BX54" s="8">
        <v>74</v>
      </c>
      <c r="BZ54" t="s">
        <v>642</v>
      </c>
      <c r="CA54" t="s">
        <v>645</v>
      </c>
      <c r="CB54">
        <v>72335</v>
      </c>
      <c r="CC54">
        <v>610</v>
      </c>
      <c r="CD54">
        <v>8706334260</v>
      </c>
      <c r="CE54" t="s">
        <v>337</v>
      </c>
      <c r="CF54" t="s">
        <v>335</v>
      </c>
      <c r="CG54" s="1">
        <v>34274</v>
      </c>
      <c r="CH54" t="s">
        <v>335</v>
      </c>
      <c r="CI54" t="s">
        <v>335</v>
      </c>
      <c r="CJ54" t="s">
        <v>335</v>
      </c>
      <c r="CK54" t="s">
        <v>339</v>
      </c>
      <c r="CL54" t="s">
        <v>646</v>
      </c>
      <c r="CM54">
        <v>100</v>
      </c>
      <c r="CN54" s="1">
        <v>44835</v>
      </c>
      <c r="CP54"/>
      <c r="CQ54"/>
      <c r="CR54">
        <v>12</v>
      </c>
      <c r="CS54"/>
      <c r="CT54"/>
      <c r="CU54" s="23"/>
      <c r="CV54">
        <v>2</v>
      </c>
      <c r="CW54"/>
      <c r="CX54"/>
    </row>
    <row r="55" spans="1:102" x14ac:dyDescent="0.35">
      <c r="A55" t="s">
        <v>98</v>
      </c>
      <c r="B55" t="s">
        <v>377</v>
      </c>
      <c r="C55">
        <v>45220</v>
      </c>
      <c r="D55" t="s">
        <v>647</v>
      </c>
      <c r="E55" t="s">
        <v>391</v>
      </c>
      <c r="F55" t="s">
        <v>356</v>
      </c>
      <c r="G55" t="s">
        <v>166</v>
      </c>
      <c r="H55" t="s">
        <v>344</v>
      </c>
      <c r="I55">
        <v>93.9</v>
      </c>
      <c r="K55" t="s">
        <v>335</v>
      </c>
      <c r="L55" t="s">
        <v>340</v>
      </c>
      <c r="M55">
        <v>1</v>
      </c>
      <c r="N55">
        <v>3</v>
      </c>
      <c r="P55">
        <v>3</v>
      </c>
      <c r="Q55">
        <v>5</v>
      </c>
      <c r="R55">
        <v>2</v>
      </c>
      <c r="T55" s="8">
        <v>3.9250699999999998</v>
      </c>
      <c r="U55" s="8">
        <v>0.27681</v>
      </c>
      <c r="V55"/>
      <c r="W55" s="8">
        <v>0.91990000000000005</v>
      </c>
      <c r="X55" s="8">
        <v>1.1967099999999999</v>
      </c>
      <c r="Y55" s="8">
        <v>2.81454</v>
      </c>
      <c r="Z55" s="8">
        <v>0.10095999999999999</v>
      </c>
      <c r="AA55" s="8">
        <v>6.7100000000000007E-2</v>
      </c>
      <c r="AB55">
        <v>6</v>
      </c>
      <c r="AC55" s="8">
        <v>2.7283599999999999</v>
      </c>
      <c r="AE55">
        <v>6</v>
      </c>
      <c r="AG55">
        <v>6</v>
      </c>
      <c r="AI55" s="8">
        <v>1.67703</v>
      </c>
      <c r="AJ55" s="8">
        <v>0.61182999999999998</v>
      </c>
      <c r="AK55" s="8">
        <v>0.28467999999999999</v>
      </c>
      <c r="AL55" s="8">
        <v>2.5735399999999999</v>
      </c>
      <c r="AM55">
        <v>3.31854</v>
      </c>
      <c r="AN55">
        <v>1.1067800000000001</v>
      </c>
      <c r="AO55">
        <v>0.36937999999999999</v>
      </c>
      <c r="AP55">
        <v>4.8131199999999996</v>
      </c>
      <c r="AR55">
        <v>0</v>
      </c>
      <c r="AS55">
        <v>13</v>
      </c>
      <c r="AT55">
        <v>22</v>
      </c>
      <c r="AU55">
        <v>3</v>
      </c>
      <c r="AV55" s="4">
        <v>35122.75</v>
      </c>
      <c r="AW55">
        <v>0</v>
      </c>
      <c r="AX55">
        <v>3</v>
      </c>
      <c r="AZ55" s="1">
        <v>44630</v>
      </c>
      <c r="BA55">
        <v>13</v>
      </c>
      <c r="BB55">
        <v>11</v>
      </c>
      <c r="BC55">
        <v>2</v>
      </c>
      <c r="BD55">
        <v>92</v>
      </c>
      <c r="BE55">
        <v>1</v>
      </c>
      <c r="BF55">
        <v>0</v>
      </c>
      <c r="BG55">
        <v>92</v>
      </c>
      <c r="BH55">
        <v>44173</v>
      </c>
      <c r="BI55">
        <v>18</v>
      </c>
      <c r="BJ55">
        <v>12</v>
      </c>
      <c r="BK55">
        <v>5</v>
      </c>
      <c r="BL55">
        <v>156</v>
      </c>
      <c r="BM55">
        <v>1</v>
      </c>
      <c r="BN55">
        <v>0</v>
      </c>
      <c r="BO55">
        <v>156</v>
      </c>
      <c r="BP55">
        <v>43644</v>
      </c>
      <c r="BQ55">
        <v>29</v>
      </c>
      <c r="BR55">
        <v>22</v>
      </c>
      <c r="BS55">
        <v>7</v>
      </c>
      <c r="BT55">
        <v>346</v>
      </c>
      <c r="BU55">
        <v>2</v>
      </c>
      <c r="BV55">
        <v>173</v>
      </c>
      <c r="BW55">
        <v>519</v>
      </c>
      <c r="BX55" s="8">
        <v>184.5</v>
      </c>
      <c r="BZ55" t="s">
        <v>476</v>
      </c>
      <c r="CA55" t="s">
        <v>648</v>
      </c>
      <c r="CB55">
        <v>72703</v>
      </c>
      <c r="CC55">
        <v>710</v>
      </c>
      <c r="CD55">
        <v>4795214353</v>
      </c>
      <c r="CE55" t="s">
        <v>337</v>
      </c>
      <c r="CF55" t="s">
        <v>335</v>
      </c>
      <c r="CG55" s="1">
        <v>34304</v>
      </c>
      <c r="CH55" t="s">
        <v>335</v>
      </c>
      <c r="CI55" t="s">
        <v>335</v>
      </c>
      <c r="CJ55" t="s">
        <v>335</v>
      </c>
      <c r="CK55" t="s">
        <v>339</v>
      </c>
      <c r="CL55" t="s">
        <v>649</v>
      </c>
      <c r="CM55">
        <v>140</v>
      </c>
      <c r="CN55" s="1">
        <v>44835</v>
      </c>
      <c r="CP55"/>
      <c r="CQ55"/>
      <c r="CR55"/>
      <c r="CS55"/>
      <c r="CT55"/>
      <c r="CU55" s="23"/>
      <c r="CV55"/>
      <c r="CW55"/>
      <c r="CX55"/>
    </row>
    <row r="56" spans="1:102" x14ac:dyDescent="0.35">
      <c r="A56" t="s">
        <v>98</v>
      </c>
      <c r="B56" t="s">
        <v>377</v>
      </c>
      <c r="C56">
        <v>45221</v>
      </c>
      <c r="D56" t="s">
        <v>650</v>
      </c>
      <c r="E56" t="s">
        <v>651</v>
      </c>
      <c r="F56" t="s">
        <v>652</v>
      </c>
      <c r="G56" t="s">
        <v>166</v>
      </c>
      <c r="H56" t="s">
        <v>344</v>
      </c>
      <c r="I56">
        <v>40.700000000000003</v>
      </c>
      <c r="K56" t="s">
        <v>335</v>
      </c>
      <c r="L56" t="s">
        <v>340</v>
      </c>
      <c r="M56">
        <v>4</v>
      </c>
      <c r="N56">
        <v>5</v>
      </c>
      <c r="P56">
        <v>3</v>
      </c>
      <c r="Q56">
        <v>3</v>
      </c>
      <c r="T56" s="8">
        <v>5.0428699999999997</v>
      </c>
      <c r="U56" s="8">
        <v>0.55994999999999995</v>
      </c>
      <c r="V56">
        <v>32.200000000000003</v>
      </c>
      <c r="W56" s="8">
        <v>1.0402400000000001</v>
      </c>
      <c r="X56" s="8">
        <v>1.60019</v>
      </c>
      <c r="Y56" s="8">
        <v>4.0977300000000003</v>
      </c>
      <c r="Z56" s="8">
        <v>0.38551000000000002</v>
      </c>
      <c r="AA56" s="8">
        <v>5.4000000000000001E-4</v>
      </c>
      <c r="AC56" s="8">
        <v>3.4426800000000002</v>
      </c>
      <c r="AD56">
        <v>14.3</v>
      </c>
      <c r="AF56">
        <v>0</v>
      </c>
      <c r="AI56" s="8">
        <v>1.9508399999999999</v>
      </c>
      <c r="AJ56" s="8">
        <v>0.63092000000000004</v>
      </c>
      <c r="AK56" s="8">
        <v>0.24462999999999999</v>
      </c>
      <c r="AL56" s="8">
        <v>2.8263799999999999</v>
      </c>
      <c r="AM56">
        <v>3.59965</v>
      </c>
      <c r="AN56">
        <v>1.2137</v>
      </c>
      <c r="AO56">
        <v>0.86955000000000005</v>
      </c>
      <c r="AP56">
        <v>5.6306099999999999</v>
      </c>
      <c r="AR56">
        <v>1</v>
      </c>
      <c r="AS56">
        <v>3</v>
      </c>
      <c r="AT56">
        <v>12</v>
      </c>
      <c r="AU56">
        <v>2</v>
      </c>
      <c r="AV56" s="4">
        <v>19010.45</v>
      </c>
      <c r="AW56">
        <v>0</v>
      </c>
      <c r="AX56">
        <v>2</v>
      </c>
      <c r="AZ56" s="1">
        <v>44574</v>
      </c>
      <c r="BA56">
        <v>6</v>
      </c>
      <c r="BB56">
        <v>6</v>
      </c>
      <c r="BC56">
        <v>0</v>
      </c>
      <c r="BD56">
        <v>52</v>
      </c>
      <c r="BE56">
        <v>1</v>
      </c>
      <c r="BF56">
        <v>0</v>
      </c>
      <c r="BG56">
        <v>52</v>
      </c>
      <c r="BH56">
        <v>44141</v>
      </c>
      <c r="BI56">
        <v>12</v>
      </c>
      <c r="BJ56">
        <v>10</v>
      </c>
      <c r="BK56">
        <v>2</v>
      </c>
      <c r="BL56">
        <v>68</v>
      </c>
      <c r="BM56">
        <v>1</v>
      </c>
      <c r="BN56">
        <v>0</v>
      </c>
      <c r="BO56">
        <v>68</v>
      </c>
      <c r="BP56">
        <v>43644</v>
      </c>
      <c r="BQ56">
        <v>9</v>
      </c>
      <c r="BR56">
        <v>4</v>
      </c>
      <c r="BS56">
        <v>5</v>
      </c>
      <c r="BT56">
        <v>80</v>
      </c>
      <c r="BU56">
        <v>1</v>
      </c>
      <c r="BV56">
        <v>0</v>
      </c>
      <c r="BW56">
        <v>80</v>
      </c>
      <c r="BX56" s="8">
        <v>62</v>
      </c>
      <c r="BZ56" t="s">
        <v>650</v>
      </c>
      <c r="CA56" t="s">
        <v>653</v>
      </c>
      <c r="CB56">
        <v>72342</v>
      </c>
      <c r="CC56">
        <v>530</v>
      </c>
      <c r="CD56">
        <v>8703389886</v>
      </c>
      <c r="CE56" t="s">
        <v>337</v>
      </c>
      <c r="CF56" t="s">
        <v>335</v>
      </c>
      <c r="CG56" s="1">
        <v>34335</v>
      </c>
      <c r="CH56" t="s">
        <v>335</v>
      </c>
      <c r="CI56" t="s">
        <v>335</v>
      </c>
      <c r="CJ56" t="s">
        <v>335</v>
      </c>
      <c r="CK56" t="s">
        <v>339</v>
      </c>
      <c r="CL56" t="s">
        <v>654</v>
      </c>
      <c r="CM56">
        <v>100</v>
      </c>
      <c r="CN56" s="1">
        <v>44835</v>
      </c>
      <c r="CP56"/>
      <c r="CQ56"/>
      <c r="CR56"/>
      <c r="CS56"/>
      <c r="CT56"/>
      <c r="CU56" s="23"/>
      <c r="CV56">
        <v>2</v>
      </c>
      <c r="CW56"/>
      <c r="CX56"/>
    </row>
    <row r="57" spans="1:102" x14ac:dyDescent="0.35">
      <c r="A57" t="s">
        <v>98</v>
      </c>
      <c r="B57" t="s">
        <v>377</v>
      </c>
      <c r="C57">
        <v>45222</v>
      </c>
      <c r="D57" t="s">
        <v>655</v>
      </c>
      <c r="E57" t="s">
        <v>656</v>
      </c>
      <c r="F57" t="s">
        <v>657</v>
      </c>
      <c r="G57" t="s">
        <v>168</v>
      </c>
      <c r="H57" t="s">
        <v>342</v>
      </c>
      <c r="I57">
        <v>72.8</v>
      </c>
      <c r="K57" t="s">
        <v>335</v>
      </c>
      <c r="L57" t="s">
        <v>340</v>
      </c>
      <c r="M57">
        <v>3</v>
      </c>
      <c r="N57">
        <v>4</v>
      </c>
      <c r="P57">
        <v>2</v>
      </c>
      <c r="Q57">
        <v>2</v>
      </c>
      <c r="R57">
        <v>2</v>
      </c>
      <c r="T57" s="8">
        <v>4.1687599999999998</v>
      </c>
      <c r="U57" s="8">
        <v>0.56291000000000002</v>
      </c>
      <c r="V57">
        <v>46.4</v>
      </c>
      <c r="W57" s="8">
        <v>0.91710999999999998</v>
      </c>
      <c r="X57" s="8">
        <v>1.4800199999999999</v>
      </c>
      <c r="Y57" s="8">
        <v>3.9118200000000001</v>
      </c>
      <c r="Z57" s="8">
        <v>0.47288000000000002</v>
      </c>
      <c r="AA57" s="8">
        <v>4.7320000000000001E-2</v>
      </c>
      <c r="AC57" s="8">
        <v>2.6887400000000001</v>
      </c>
      <c r="AD57">
        <v>61.5</v>
      </c>
      <c r="AG57">
        <v>6</v>
      </c>
      <c r="AI57" s="8">
        <v>1.8833299999999999</v>
      </c>
      <c r="AJ57" s="8">
        <v>0.64581999999999995</v>
      </c>
      <c r="AK57" s="8">
        <v>0.29943999999999998</v>
      </c>
      <c r="AL57" s="8">
        <v>2.8285999999999998</v>
      </c>
      <c r="AM57">
        <v>2.9121100000000002</v>
      </c>
      <c r="AN57">
        <v>1.0453399999999999</v>
      </c>
      <c r="AO57">
        <v>0.71414</v>
      </c>
      <c r="AP57">
        <v>4.6509900000000002</v>
      </c>
      <c r="AR57">
        <v>0</v>
      </c>
      <c r="AS57">
        <v>2</v>
      </c>
      <c r="AT57">
        <v>0</v>
      </c>
      <c r="AU57">
        <v>1</v>
      </c>
      <c r="AV57" s="4">
        <v>650</v>
      </c>
      <c r="AW57">
        <v>0</v>
      </c>
      <c r="AX57">
        <v>1</v>
      </c>
      <c r="AZ57" s="1">
        <v>44463</v>
      </c>
      <c r="BA57">
        <v>10</v>
      </c>
      <c r="BB57">
        <v>7</v>
      </c>
      <c r="BC57">
        <v>3</v>
      </c>
      <c r="BD57">
        <v>80</v>
      </c>
      <c r="BE57">
        <v>1</v>
      </c>
      <c r="BF57">
        <v>0</v>
      </c>
      <c r="BG57">
        <v>80</v>
      </c>
      <c r="BH57">
        <v>43903</v>
      </c>
      <c r="BI57">
        <v>6</v>
      </c>
      <c r="BJ57">
        <v>6</v>
      </c>
      <c r="BK57">
        <v>0</v>
      </c>
      <c r="BL57">
        <v>56</v>
      </c>
      <c r="BM57">
        <v>1</v>
      </c>
      <c r="BN57">
        <v>0</v>
      </c>
      <c r="BO57">
        <v>56</v>
      </c>
      <c r="BP57">
        <v>43539</v>
      </c>
      <c r="BQ57">
        <v>3</v>
      </c>
      <c r="BR57">
        <v>2</v>
      </c>
      <c r="BS57">
        <v>1</v>
      </c>
      <c r="BT57">
        <v>16</v>
      </c>
      <c r="BU57">
        <v>1</v>
      </c>
      <c r="BV57">
        <v>0</v>
      </c>
      <c r="BW57">
        <v>16</v>
      </c>
      <c r="BX57" s="8">
        <v>61.332999999999998</v>
      </c>
      <c r="BZ57" t="s">
        <v>655</v>
      </c>
      <c r="CA57" t="s">
        <v>658</v>
      </c>
      <c r="CB57">
        <v>72101</v>
      </c>
      <c r="CC57">
        <v>730</v>
      </c>
      <c r="CD57">
        <v>8707312543</v>
      </c>
      <c r="CE57" t="s">
        <v>337</v>
      </c>
      <c r="CF57" t="s">
        <v>335</v>
      </c>
      <c r="CG57" s="1">
        <v>34292</v>
      </c>
      <c r="CH57" t="s">
        <v>335</v>
      </c>
      <c r="CI57" t="s">
        <v>335</v>
      </c>
      <c r="CJ57" t="s">
        <v>335</v>
      </c>
      <c r="CK57" t="s">
        <v>339</v>
      </c>
      <c r="CL57" t="s">
        <v>659</v>
      </c>
      <c r="CM57">
        <v>120</v>
      </c>
      <c r="CN57" s="1">
        <v>44835</v>
      </c>
      <c r="CP57"/>
      <c r="CQ57"/>
      <c r="CR57"/>
      <c r="CS57"/>
      <c r="CT57"/>
      <c r="CU57" s="23"/>
      <c r="CV57"/>
      <c r="CW57"/>
      <c r="CX57"/>
    </row>
    <row r="58" spans="1:102" x14ac:dyDescent="0.35">
      <c r="A58" t="s">
        <v>98</v>
      </c>
      <c r="B58" t="s">
        <v>377</v>
      </c>
      <c r="C58">
        <v>45227</v>
      </c>
      <c r="D58" t="s">
        <v>660</v>
      </c>
      <c r="E58" t="s">
        <v>661</v>
      </c>
      <c r="F58" t="s">
        <v>662</v>
      </c>
      <c r="G58" t="s">
        <v>166</v>
      </c>
      <c r="H58" t="s">
        <v>344</v>
      </c>
      <c r="I58">
        <v>67.099999999999994</v>
      </c>
      <c r="K58" t="s">
        <v>335</v>
      </c>
      <c r="L58" t="s">
        <v>340</v>
      </c>
      <c r="M58">
        <v>1</v>
      </c>
      <c r="N58">
        <v>2</v>
      </c>
      <c r="P58">
        <v>4</v>
      </c>
      <c r="Q58">
        <v>4</v>
      </c>
      <c r="T58" s="8">
        <v>3.7840699999999998</v>
      </c>
      <c r="U58" s="8">
        <v>0.24265999999999999</v>
      </c>
      <c r="V58">
        <v>81.599999999999994</v>
      </c>
      <c r="W58" s="8">
        <v>1.12974</v>
      </c>
      <c r="X58" s="8">
        <v>1.3724000000000001</v>
      </c>
      <c r="Y58" s="8">
        <v>3.1128399999999998</v>
      </c>
      <c r="Z58" s="8">
        <v>0.13128000000000001</v>
      </c>
      <c r="AA58" s="8">
        <v>5.9729999999999998E-2</v>
      </c>
      <c r="AC58" s="8">
        <v>2.41167</v>
      </c>
      <c r="AE58">
        <v>6</v>
      </c>
      <c r="AF58">
        <v>3</v>
      </c>
      <c r="AI58" s="8">
        <v>1.85398</v>
      </c>
      <c r="AJ58" s="8">
        <v>0.62014999999999998</v>
      </c>
      <c r="AK58" s="8">
        <v>0.28956999999999999</v>
      </c>
      <c r="AL58" s="8">
        <v>2.7637</v>
      </c>
      <c r="AM58">
        <v>2.6533799999999998</v>
      </c>
      <c r="AN58">
        <v>1.34101</v>
      </c>
      <c r="AO58">
        <v>0.31834000000000001</v>
      </c>
      <c r="AP58">
        <v>4.3209299999999997</v>
      </c>
      <c r="AR58">
        <v>2</v>
      </c>
      <c r="AS58">
        <v>6</v>
      </c>
      <c r="AT58">
        <v>0</v>
      </c>
      <c r="AU58">
        <v>7</v>
      </c>
      <c r="AV58" s="4">
        <v>35307.35</v>
      </c>
      <c r="AW58">
        <v>0</v>
      </c>
      <c r="AX58">
        <v>7</v>
      </c>
      <c r="AZ58" s="1">
        <v>44722</v>
      </c>
      <c r="BA58">
        <v>13</v>
      </c>
      <c r="BB58">
        <v>12</v>
      </c>
      <c r="BC58">
        <v>1</v>
      </c>
      <c r="BD58">
        <v>88</v>
      </c>
      <c r="BE58">
        <v>1</v>
      </c>
      <c r="BF58">
        <v>0</v>
      </c>
      <c r="BG58">
        <v>88</v>
      </c>
      <c r="BH58">
        <v>44281</v>
      </c>
      <c r="BI58">
        <v>11</v>
      </c>
      <c r="BJ58">
        <v>7</v>
      </c>
      <c r="BK58">
        <v>4</v>
      </c>
      <c r="BL58">
        <v>302</v>
      </c>
      <c r="BM58">
        <v>1</v>
      </c>
      <c r="BN58">
        <v>0</v>
      </c>
      <c r="BO58">
        <v>302</v>
      </c>
      <c r="BP58">
        <v>43728</v>
      </c>
      <c r="BQ58">
        <v>9</v>
      </c>
      <c r="BR58">
        <v>7</v>
      </c>
      <c r="BS58">
        <v>2</v>
      </c>
      <c r="BT58">
        <v>143</v>
      </c>
      <c r="BU58">
        <v>1</v>
      </c>
      <c r="BV58">
        <v>0</v>
      </c>
      <c r="BW58">
        <v>143</v>
      </c>
      <c r="BX58" s="8">
        <v>168.5</v>
      </c>
      <c r="BZ58" t="s">
        <v>660</v>
      </c>
      <c r="CA58" t="s">
        <v>663</v>
      </c>
      <c r="CB58">
        <v>71822</v>
      </c>
      <c r="CC58">
        <v>400</v>
      </c>
      <c r="CD58">
        <v>8708985001</v>
      </c>
      <c r="CE58" t="s">
        <v>337</v>
      </c>
      <c r="CF58" t="s">
        <v>335</v>
      </c>
      <c r="CG58" s="1">
        <v>34304</v>
      </c>
      <c r="CH58" t="s">
        <v>335</v>
      </c>
      <c r="CI58" t="s">
        <v>335</v>
      </c>
      <c r="CJ58" t="s">
        <v>335</v>
      </c>
      <c r="CK58" t="s">
        <v>339</v>
      </c>
      <c r="CL58" t="s">
        <v>664</v>
      </c>
      <c r="CM58">
        <v>88</v>
      </c>
      <c r="CN58" s="1">
        <v>44835</v>
      </c>
      <c r="CP58"/>
      <c r="CQ58"/>
      <c r="CR58"/>
      <c r="CS58"/>
      <c r="CT58"/>
      <c r="CU58" s="23"/>
      <c r="CV58">
        <v>2</v>
      </c>
      <c r="CW58"/>
      <c r="CX58"/>
    </row>
    <row r="59" spans="1:102" x14ac:dyDescent="0.35">
      <c r="A59" t="s">
        <v>98</v>
      </c>
      <c r="B59" t="s">
        <v>377</v>
      </c>
      <c r="C59">
        <v>45228</v>
      </c>
      <c r="D59" t="s">
        <v>665</v>
      </c>
      <c r="E59" t="s">
        <v>666</v>
      </c>
      <c r="F59" t="s">
        <v>667</v>
      </c>
      <c r="G59" t="s">
        <v>166</v>
      </c>
      <c r="H59" t="s">
        <v>344</v>
      </c>
      <c r="I59">
        <v>28</v>
      </c>
      <c r="K59" t="s">
        <v>335</v>
      </c>
      <c r="L59" t="s">
        <v>340</v>
      </c>
      <c r="M59">
        <v>1</v>
      </c>
      <c r="N59">
        <v>4</v>
      </c>
      <c r="P59">
        <v>1</v>
      </c>
      <c r="Q59">
        <v>1</v>
      </c>
      <c r="T59" s="8">
        <v>3.8088799999999998</v>
      </c>
      <c r="U59" s="8">
        <v>0.56342000000000003</v>
      </c>
      <c r="V59"/>
      <c r="W59" s="8">
        <v>0.89209000000000005</v>
      </c>
      <c r="X59" s="8">
        <v>1.4555100000000001</v>
      </c>
      <c r="Y59" s="8">
        <v>3.12662</v>
      </c>
      <c r="Z59" s="8">
        <v>0.56703000000000003</v>
      </c>
      <c r="AA59" s="8">
        <v>2.9659999999999999E-2</v>
      </c>
      <c r="AB59">
        <v>6</v>
      </c>
      <c r="AC59" s="8">
        <v>2.35337</v>
      </c>
      <c r="AE59">
        <v>6</v>
      </c>
      <c r="AG59">
        <v>6</v>
      </c>
      <c r="AI59" s="8">
        <v>1.69224</v>
      </c>
      <c r="AJ59" s="8">
        <v>0.62007000000000001</v>
      </c>
      <c r="AK59" s="8">
        <v>0.29479</v>
      </c>
      <c r="AL59" s="8">
        <v>2.6071</v>
      </c>
      <c r="AM59">
        <v>2.8367100000000001</v>
      </c>
      <c r="AN59">
        <v>1.05904</v>
      </c>
      <c r="AO59">
        <v>0.72606999999999999</v>
      </c>
      <c r="AP59">
        <v>4.6105099999999997</v>
      </c>
      <c r="AR59">
        <v>0</v>
      </c>
      <c r="AS59">
        <v>1</v>
      </c>
      <c r="AT59">
        <v>1</v>
      </c>
      <c r="AU59">
        <v>3</v>
      </c>
      <c r="AV59" s="4">
        <v>16874</v>
      </c>
      <c r="AW59">
        <v>0</v>
      </c>
      <c r="AX59">
        <v>3</v>
      </c>
      <c r="AZ59" s="1">
        <v>44449</v>
      </c>
      <c r="BA59">
        <v>10</v>
      </c>
      <c r="BB59">
        <v>10</v>
      </c>
      <c r="BC59">
        <v>0</v>
      </c>
      <c r="BD59">
        <v>72</v>
      </c>
      <c r="BE59">
        <v>1</v>
      </c>
      <c r="BF59">
        <v>0</v>
      </c>
      <c r="BG59">
        <v>72</v>
      </c>
      <c r="BH59">
        <v>43882</v>
      </c>
      <c r="BI59">
        <v>8</v>
      </c>
      <c r="BJ59">
        <v>6</v>
      </c>
      <c r="BK59">
        <v>1</v>
      </c>
      <c r="BL59">
        <v>213</v>
      </c>
      <c r="BM59">
        <v>1</v>
      </c>
      <c r="BN59">
        <v>0</v>
      </c>
      <c r="BO59">
        <v>213</v>
      </c>
      <c r="BP59">
        <v>43517</v>
      </c>
      <c r="BQ59">
        <v>5</v>
      </c>
      <c r="BR59">
        <v>5</v>
      </c>
      <c r="BS59">
        <v>0</v>
      </c>
      <c r="BT59">
        <v>56</v>
      </c>
      <c r="BU59">
        <v>1</v>
      </c>
      <c r="BV59">
        <v>0</v>
      </c>
      <c r="BW59">
        <v>56</v>
      </c>
      <c r="BX59" s="8">
        <v>116.333</v>
      </c>
      <c r="BZ59" t="s">
        <v>668</v>
      </c>
      <c r="CA59" t="s">
        <v>669</v>
      </c>
      <c r="CB59">
        <v>72064</v>
      </c>
      <c r="CC59">
        <v>580</v>
      </c>
      <c r="CD59">
        <v>8702554323</v>
      </c>
      <c r="CE59" t="s">
        <v>337</v>
      </c>
      <c r="CF59" t="s">
        <v>335</v>
      </c>
      <c r="CG59" s="1">
        <v>34335</v>
      </c>
      <c r="CH59" t="s">
        <v>335</v>
      </c>
      <c r="CI59" t="s">
        <v>335</v>
      </c>
      <c r="CJ59" t="s">
        <v>335</v>
      </c>
      <c r="CK59" t="s">
        <v>339</v>
      </c>
      <c r="CL59" t="s">
        <v>670</v>
      </c>
      <c r="CM59">
        <v>70</v>
      </c>
      <c r="CN59" s="1">
        <v>44835</v>
      </c>
      <c r="CP59"/>
      <c r="CQ59"/>
      <c r="CR59"/>
      <c r="CS59"/>
      <c r="CT59"/>
      <c r="CU59" s="23"/>
      <c r="CV59">
        <v>2</v>
      </c>
      <c r="CW59"/>
      <c r="CX59"/>
    </row>
    <row r="60" spans="1:102" x14ac:dyDescent="0.35">
      <c r="A60" t="s">
        <v>98</v>
      </c>
      <c r="B60" t="s">
        <v>377</v>
      </c>
      <c r="C60">
        <v>45232</v>
      </c>
      <c r="D60" t="s">
        <v>671</v>
      </c>
      <c r="E60" t="s">
        <v>672</v>
      </c>
      <c r="F60" t="s">
        <v>673</v>
      </c>
      <c r="G60" t="s">
        <v>166</v>
      </c>
      <c r="H60" t="s">
        <v>344</v>
      </c>
      <c r="I60">
        <v>39.799999999999997</v>
      </c>
      <c r="K60" t="s">
        <v>335</v>
      </c>
      <c r="L60" t="s">
        <v>340</v>
      </c>
      <c r="M60">
        <v>4</v>
      </c>
      <c r="N60">
        <v>3</v>
      </c>
      <c r="P60">
        <v>5</v>
      </c>
      <c r="Q60">
        <v>5</v>
      </c>
      <c r="T60" s="8">
        <v>3.94319</v>
      </c>
      <c r="U60" s="8">
        <v>0.23249</v>
      </c>
      <c r="V60">
        <v>47.8</v>
      </c>
      <c r="W60" s="8">
        <v>1.3237699999999999</v>
      </c>
      <c r="X60" s="8">
        <v>1.55626</v>
      </c>
      <c r="Y60" s="8">
        <v>3.3020200000000002</v>
      </c>
      <c r="Z60" s="8">
        <v>0.20857000000000001</v>
      </c>
      <c r="AA60" s="8">
        <v>1E-3</v>
      </c>
      <c r="AC60" s="8">
        <v>2.38693</v>
      </c>
      <c r="AE60">
        <v>6</v>
      </c>
      <c r="AF60">
        <v>1</v>
      </c>
      <c r="AI60" s="8">
        <v>1.78206</v>
      </c>
      <c r="AJ60" s="8">
        <v>0.62451000000000001</v>
      </c>
      <c r="AK60" s="8">
        <v>0.29881999999999997</v>
      </c>
      <c r="AL60" s="8">
        <v>2.70539</v>
      </c>
      <c r="AM60">
        <v>2.7321399999999998</v>
      </c>
      <c r="AN60">
        <v>1.56037</v>
      </c>
      <c r="AO60">
        <v>0.29555999999999999</v>
      </c>
      <c r="AP60">
        <v>4.5996800000000002</v>
      </c>
      <c r="AR60">
        <v>0</v>
      </c>
      <c r="AS60">
        <v>4</v>
      </c>
      <c r="AT60">
        <v>3</v>
      </c>
      <c r="AU60">
        <v>1</v>
      </c>
      <c r="AV60" s="4">
        <v>23509.62</v>
      </c>
      <c r="AW60">
        <v>0</v>
      </c>
      <c r="AX60">
        <v>1</v>
      </c>
      <c r="AZ60" s="1">
        <v>44812</v>
      </c>
      <c r="BA60">
        <v>3</v>
      </c>
      <c r="BB60">
        <v>3</v>
      </c>
      <c r="BC60">
        <v>0</v>
      </c>
      <c r="BD60">
        <v>16</v>
      </c>
      <c r="BE60">
        <v>0</v>
      </c>
      <c r="BF60">
        <v>0</v>
      </c>
      <c r="BG60">
        <v>16</v>
      </c>
      <c r="BH60">
        <v>44386</v>
      </c>
      <c r="BI60">
        <v>8</v>
      </c>
      <c r="BJ60">
        <v>8</v>
      </c>
      <c r="BK60">
        <v>0</v>
      </c>
      <c r="BL60">
        <v>64</v>
      </c>
      <c r="BM60">
        <v>1</v>
      </c>
      <c r="BN60">
        <v>0</v>
      </c>
      <c r="BO60">
        <v>64</v>
      </c>
      <c r="BP60">
        <v>43854</v>
      </c>
      <c r="BQ60">
        <v>15</v>
      </c>
      <c r="BR60">
        <v>9</v>
      </c>
      <c r="BS60">
        <v>6</v>
      </c>
      <c r="BT60">
        <v>274</v>
      </c>
      <c r="BU60">
        <v>1</v>
      </c>
      <c r="BV60">
        <v>0</v>
      </c>
      <c r="BW60">
        <v>274</v>
      </c>
      <c r="BX60" s="8">
        <v>75</v>
      </c>
      <c r="BZ60" t="s">
        <v>674</v>
      </c>
      <c r="CA60" t="s">
        <v>675</v>
      </c>
      <c r="CB60">
        <v>71860</v>
      </c>
      <c r="CC60">
        <v>360</v>
      </c>
      <c r="CD60">
        <v>8705334444</v>
      </c>
      <c r="CE60" t="s">
        <v>337</v>
      </c>
      <c r="CF60" t="s">
        <v>335</v>
      </c>
      <c r="CG60" s="1">
        <v>34394</v>
      </c>
      <c r="CH60" t="s">
        <v>335</v>
      </c>
      <c r="CI60" t="s">
        <v>335</v>
      </c>
      <c r="CJ60" t="s">
        <v>335</v>
      </c>
      <c r="CK60" t="s">
        <v>339</v>
      </c>
      <c r="CL60" t="s">
        <v>676</v>
      </c>
      <c r="CM60">
        <v>94</v>
      </c>
      <c r="CN60" s="1">
        <v>44835</v>
      </c>
      <c r="CP60"/>
      <c r="CQ60"/>
      <c r="CR60"/>
      <c r="CS60"/>
      <c r="CT60"/>
      <c r="CU60" s="23"/>
      <c r="CV60">
        <v>2</v>
      </c>
      <c r="CW60"/>
      <c r="CX60"/>
    </row>
    <row r="61" spans="1:102" x14ac:dyDescent="0.35">
      <c r="A61" t="s">
        <v>98</v>
      </c>
      <c r="B61" t="s">
        <v>377</v>
      </c>
      <c r="C61">
        <v>45236</v>
      </c>
      <c r="D61" t="s">
        <v>677</v>
      </c>
      <c r="E61" t="s">
        <v>678</v>
      </c>
      <c r="F61" t="s">
        <v>667</v>
      </c>
      <c r="G61" t="s">
        <v>166</v>
      </c>
      <c r="H61" t="s">
        <v>344</v>
      </c>
      <c r="I61">
        <v>52.8</v>
      </c>
      <c r="K61" t="s">
        <v>335</v>
      </c>
      <c r="L61" t="s">
        <v>340</v>
      </c>
      <c r="M61">
        <v>2</v>
      </c>
      <c r="N61">
        <v>4</v>
      </c>
      <c r="P61">
        <v>2</v>
      </c>
      <c r="Q61">
        <v>3</v>
      </c>
      <c r="R61">
        <v>1</v>
      </c>
      <c r="T61" s="8">
        <v>4.0450999999999997</v>
      </c>
      <c r="U61" s="8">
        <v>0.84606999999999999</v>
      </c>
      <c r="V61">
        <v>57.4</v>
      </c>
      <c r="W61" s="8">
        <v>0.36712</v>
      </c>
      <c r="X61" s="8">
        <v>1.2131799999999999</v>
      </c>
      <c r="Y61" s="8">
        <v>3.32159</v>
      </c>
      <c r="Z61" s="8">
        <v>0.51424000000000003</v>
      </c>
      <c r="AA61" s="8">
        <v>7.0400000000000004E-2</v>
      </c>
      <c r="AC61" s="8">
        <v>2.8319100000000001</v>
      </c>
      <c r="AD61">
        <v>37.5</v>
      </c>
      <c r="AF61">
        <v>0</v>
      </c>
      <c r="AI61" s="8">
        <v>2.0378699999999998</v>
      </c>
      <c r="AJ61" s="8">
        <v>0.69306999999999996</v>
      </c>
      <c r="AK61" s="8">
        <v>0.35958000000000001</v>
      </c>
      <c r="AL61" s="8">
        <v>3.0905300000000002</v>
      </c>
      <c r="AM61">
        <v>2.8345799999999999</v>
      </c>
      <c r="AN61">
        <v>0.38991999999999999</v>
      </c>
      <c r="AO61">
        <v>0.89383999999999997</v>
      </c>
      <c r="AP61">
        <v>4.1305300000000003</v>
      </c>
      <c r="AR61">
        <v>0</v>
      </c>
      <c r="AS61">
        <v>2</v>
      </c>
      <c r="AT61">
        <v>3</v>
      </c>
      <c r="AU61">
        <v>0</v>
      </c>
      <c r="AV61" s="4">
        <v>0</v>
      </c>
      <c r="AW61">
        <v>0</v>
      </c>
      <c r="AX61">
        <v>0</v>
      </c>
      <c r="AZ61" s="1">
        <v>44365</v>
      </c>
      <c r="BA61">
        <v>9</v>
      </c>
      <c r="BB61">
        <v>8</v>
      </c>
      <c r="BC61">
        <v>1</v>
      </c>
      <c r="BD61">
        <v>72</v>
      </c>
      <c r="BE61">
        <v>1</v>
      </c>
      <c r="BF61">
        <v>0</v>
      </c>
      <c r="BG61">
        <v>72</v>
      </c>
      <c r="BH61">
        <v>43847</v>
      </c>
      <c r="BI61">
        <v>15</v>
      </c>
      <c r="BJ61">
        <v>11</v>
      </c>
      <c r="BK61">
        <v>3</v>
      </c>
      <c r="BL61">
        <v>100</v>
      </c>
      <c r="BM61">
        <v>1</v>
      </c>
      <c r="BN61">
        <v>0</v>
      </c>
      <c r="BO61">
        <v>100</v>
      </c>
      <c r="BP61">
        <v>43454</v>
      </c>
      <c r="BQ61">
        <v>9</v>
      </c>
      <c r="BR61">
        <v>9</v>
      </c>
      <c r="BS61">
        <v>0</v>
      </c>
      <c r="BT61">
        <v>48</v>
      </c>
      <c r="BU61">
        <v>1</v>
      </c>
      <c r="BV61">
        <v>0</v>
      </c>
      <c r="BW61">
        <v>48</v>
      </c>
      <c r="BX61" s="8">
        <v>77.332999999999998</v>
      </c>
      <c r="BZ61" t="s">
        <v>679</v>
      </c>
      <c r="CA61" t="s">
        <v>680</v>
      </c>
      <c r="CB61">
        <v>72040</v>
      </c>
      <c r="CC61">
        <v>580</v>
      </c>
      <c r="CD61">
        <v>8702564194</v>
      </c>
      <c r="CE61" t="s">
        <v>337</v>
      </c>
      <c r="CF61" t="s">
        <v>335</v>
      </c>
      <c r="CG61" s="1">
        <v>34486</v>
      </c>
      <c r="CH61" t="s">
        <v>335</v>
      </c>
      <c r="CI61" t="s">
        <v>335</v>
      </c>
      <c r="CJ61" t="s">
        <v>335</v>
      </c>
      <c r="CK61" t="s">
        <v>339</v>
      </c>
      <c r="CL61" t="s">
        <v>681</v>
      </c>
      <c r="CM61">
        <v>98</v>
      </c>
      <c r="CN61" s="1">
        <v>44835</v>
      </c>
      <c r="CP61"/>
      <c r="CQ61"/>
      <c r="CR61"/>
      <c r="CS61"/>
      <c r="CT61"/>
      <c r="CU61" s="23"/>
      <c r="CV61"/>
      <c r="CW61"/>
      <c r="CX61"/>
    </row>
    <row r="62" spans="1:102" x14ac:dyDescent="0.35">
      <c r="A62" t="s">
        <v>98</v>
      </c>
      <c r="B62" t="s">
        <v>377</v>
      </c>
      <c r="C62">
        <v>45239</v>
      </c>
      <c r="D62" t="s">
        <v>682</v>
      </c>
      <c r="E62" t="s">
        <v>500</v>
      </c>
      <c r="F62" t="s">
        <v>501</v>
      </c>
      <c r="G62" t="s">
        <v>166</v>
      </c>
      <c r="H62" t="s">
        <v>344</v>
      </c>
      <c r="I62">
        <v>66.900000000000006</v>
      </c>
      <c r="K62" t="s">
        <v>335</v>
      </c>
      <c r="L62" t="s">
        <v>340</v>
      </c>
      <c r="M62">
        <v>5</v>
      </c>
      <c r="N62">
        <v>2</v>
      </c>
      <c r="P62">
        <v>5</v>
      </c>
      <c r="Q62">
        <v>5</v>
      </c>
      <c r="R62">
        <v>5</v>
      </c>
      <c r="T62" s="8">
        <v>3.2650000000000001</v>
      </c>
      <c r="U62" s="8">
        <v>0.33110000000000001</v>
      </c>
      <c r="V62">
        <v>55.7</v>
      </c>
      <c r="W62" s="8">
        <v>1.1890400000000001</v>
      </c>
      <c r="X62" s="8">
        <v>1.5201499999999999</v>
      </c>
      <c r="Y62" s="8">
        <v>2.4495800000000001</v>
      </c>
      <c r="Z62" s="8">
        <v>0.20161999999999999</v>
      </c>
      <c r="AA62" s="8">
        <v>4.011E-2</v>
      </c>
      <c r="AC62" s="8">
        <v>1.7448600000000001</v>
      </c>
      <c r="AD62">
        <v>50</v>
      </c>
      <c r="AF62">
        <v>0</v>
      </c>
      <c r="AI62" s="8">
        <v>2.01844</v>
      </c>
      <c r="AJ62" s="8">
        <v>0.70731999999999995</v>
      </c>
      <c r="AK62" s="8">
        <v>0.29670000000000002</v>
      </c>
      <c r="AL62" s="8">
        <v>3.0224700000000002</v>
      </c>
      <c r="AM62">
        <v>1.7633099999999999</v>
      </c>
      <c r="AN62">
        <v>1.23746</v>
      </c>
      <c r="AO62">
        <v>0.42393999999999998</v>
      </c>
      <c r="AP62">
        <v>3.40903</v>
      </c>
      <c r="AR62">
        <v>0</v>
      </c>
      <c r="AS62">
        <v>1</v>
      </c>
      <c r="AT62">
        <v>0</v>
      </c>
      <c r="AU62">
        <v>0</v>
      </c>
      <c r="AV62" s="4">
        <v>0</v>
      </c>
      <c r="AW62">
        <v>0</v>
      </c>
      <c r="AX62">
        <v>0</v>
      </c>
      <c r="AZ62" s="1">
        <v>44456</v>
      </c>
      <c r="BA62">
        <v>3</v>
      </c>
      <c r="BB62">
        <v>3</v>
      </c>
      <c r="BC62">
        <v>0</v>
      </c>
      <c r="BD62">
        <v>36</v>
      </c>
      <c r="BE62">
        <v>1</v>
      </c>
      <c r="BF62">
        <v>0</v>
      </c>
      <c r="BG62">
        <v>36</v>
      </c>
      <c r="BH62">
        <v>43903</v>
      </c>
      <c r="BI62">
        <v>2</v>
      </c>
      <c r="BJ62">
        <v>2</v>
      </c>
      <c r="BK62">
        <v>0</v>
      </c>
      <c r="BL62">
        <v>8</v>
      </c>
      <c r="BM62">
        <v>1</v>
      </c>
      <c r="BN62">
        <v>0</v>
      </c>
      <c r="BO62">
        <v>8</v>
      </c>
      <c r="BP62">
        <v>43497</v>
      </c>
      <c r="BQ62">
        <v>13</v>
      </c>
      <c r="BR62">
        <v>12</v>
      </c>
      <c r="BS62">
        <v>1</v>
      </c>
      <c r="BT62">
        <v>80</v>
      </c>
      <c r="BU62">
        <v>1</v>
      </c>
      <c r="BV62">
        <v>0</v>
      </c>
      <c r="BW62">
        <v>80</v>
      </c>
      <c r="BX62" s="8">
        <v>34</v>
      </c>
      <c r="BZ62" t="s">
        <v>683</v>
      </c>
      <c r="CA62" t="s">
        <v>684</v>
      </c>
      <c r="CB62">
        <v>71655</v>
      </c>
      <c r="CC62">
        <v>210</v>
      </c>
      <c r="CD62">
        <v>8703670044</v>
      </c>
      <c r="CE62" t="s">
        <v>337</v>
      </c>
      <c r="CF62" t="s">
        <v>335</v>
      </c>
      <c r="CG62" s="1">
        <v>34530</v>
      </c>
      <c r="CH62" t="s">
        <v>335</v>
      </c>
      <c r="CI62" t="s">
        <v>335</v>
      </c>
      <c r="CJ62" t="s">
        <v>335</v>
      </c>
      <c r="CK62" t="s">
        <v>339</v>
      </c>
      <c r="CL62" t="s">
        <v>685</v>
      </c>
      <c r="CM62">
        <v>80</v>
      </c>
      <c r="CN62" s="1">
        <v>44835</v>
      </c>
      <c r="CP62"/>
      <c r="CQ62"/>
      <c r="CR62"/>
      <c r="CS62"/>
      <c r="CT62"/>
      <c r="CU62" s="23"/>
      <c r="CV62"/>
      <c r="CW62"/>
      <c r="CX62"/>
    </row>
    <row r="63" spans="1:102" x14ac:dyDescent="0.35">
      <c r="A63" t="s">
        <v>98</v>
      </c>
      <c r="B63" t="s">
        <v>377</v>
      </c>
      <c r="C63">
        <v>45241</v>
      </c>
      <c r="D63" t="s">
        <v>686</v>
      </c>
      <c r="E63" t="s">
        <v>560</v>
      </c>
      <c r="F63" t="s">
        <v>561</v>
      </c>
      <c r="G63" t="s">
        <v>166</v>
      </c>
      <c r="H63" t="s">
        <v>334</v>
      </c>
      <c r="I63">
        <v>63.7</v>
      </c>
      <c r="K63" t="s">
        <v>335</v>
      </c>
      <c r="L63" t="s">
        <v>340</v>
      </c>
      <c r="M63">
        <v>3</v>
      </c>
      <c r="N63">
        <v>4</v>
      </c>
      <c r="P63">
        <v>4</v>
      </c>
      <c r="Q63">
        <v>4</v>
      </c>
      <c r="R63">
        <v>3</v>
      </c>
      <c r="T63" s="8">
        <v>3.8940000000000001</v>
      </c>
      <c r="U63" s="8">
        <v>0.43986999999999998</v>
      </c>
      <c r="V63">
        <v>49.3</v>
      </c>
      <c r="W63" s="8">
        <v>0.99011000000000005</v>
      </c>
      <c r="X63" s="8">
        <v>1.42997</v>
      </c>
      <c r="Y63" s="8">
        <v>3.2569900000000001</v>
      </c>
      <c r="Z63" s="8">
        <v>0.24018999999999999</v>
      </c>
      <c r="AA63" s="8">
        <v>6.5030000000000004E-2</v>
      </c>
      <c r="AC63" s="8">
        <v>2.4640300000000002</v>
      </c>
      <c r="AD63">
        <v>44.4</v>
      </c>
      <c r="AF63">
        <v>0</v>
      </c>
      <c r="AI63" s="8">
        <v>1.9542999999999999</v>
      </c>
      <c r="AJ63" s="8">
        <v>0.62187000000000003</v>
      </c>
      <c r="AK63" s="8">
        <v>0.27731</v>
      </c>
      <c r="AL63" s="8">
        <v>2.8534700000000002</v>
      </c>
      <c r="AM63">
        <v>2.5718200000000002</v>
      </c>
      <c r="AN63">
        <v>1.1720200000000001</v>
      </c>
      <c r="AO63">
        <v>0.60257000000000005</v>
      </c>
      <c r="AP63">
        <v>4.3065699999999998</v>
      </c>
      <c r="AR63">
        <v>0</v>
      </c>
      <c r="AS63">
        <v>1</v>
      </c>
      <c r="AT63">
        <v>2</v>
      </c>
      <c r="AU63">
        <v>2</v>
      </c>
      <c r="AV63" s="4">
        <v>16672.5</v>
      </c>
      <c r="AW63">
        <v>0</v>
      </c>
      <c r="AX63">
        <v>2</v>
      </c>
      <c r="AZ63" s="1">
        <v>44771</v>
      </c>
      <c r="BA63">
        <v>2</v>
      </c>
      <c r="BB63">
        <v>2</v>
      </c>
      <c r="BC63">
        <v>0</v>
      </c>
      <c r="BD63">
        <v>24</v>
      </c>
      <c r="BE63">
        <v>1</v>
      </c>
      <c r="BF63">
        <v>0</v>
      </c>
      <c r="BG63">
        <v>24</v>
      </c>
      <c r="BH63">
        <v>44330</v>
      </c>
      <c r="BI63">
        <v>11</v>
      </c>
      <c r="BJ63">
        <v>10</v>
      </c>
      <c r="BK63">
        <v>1</v>
      </c>
      <c r="BL63">
        <v>88</v>
      </c>
      <c r="BM63">
        <v>1</v>
      </c>
      <c r="BN63">
        <v>0</v>
      </c>
      <c r="BO63">
        <v>88</v>
      </c>
      <c r="BP63">
        <v>43776</v>
      </c>
      <c r="BQ63">
        <v>11</v>
      </c>
      <c r="BR63">
        <v>10</v>
      </c>
      <c r="BS63">
        <v>0</v>
      </c>
      <c r="BT63">
        <v>80</v>
      </c>
      <c r="BU63">
        <v>1</v>
      </c>
      <c r="BV63">
        <v>0</v>
      </c>
      <c r="BW63">
        <v>80</v>
      </c>
      <c r="BX63" s="8">
        <v>54.667000000000002</v>
      </c>
      <c r="BZ63" t="s">
        <v>687</v>
      </c>
      <c r="CA63" t="s">
        <v>688</v>
      </c>
      <c r="CB63">
        <v>71854</v>
      </c>
      <c r="CC63">
        <v>450</v>
      </c>
      <c r="CD63">
        <v>8707743581</v>
      </c>
      <c r="CE63" t="s">
        <v>337</v>
      </c>
      <c r="CF63" t="s">
        <v>335</v>
      </c>
      <c r="CG63" s="1">
        <v>34578</v>
      </c>
      <c r="CH63" t="s">
        <v>335</v>
      </c>
      <c r="CI63" t="s">
        <v>335</v>
      </c>
      <c r="CJ63" t="s">
        <v>335</v>
      </c>
      <c r="CK63" t="s">
        <v>339</v>
      </c>
      <c r="CL63" t="s">
        <v>689</v>
      </c>
      <c r="CM63">
        <v>115</v>
      </c>
      <c r="CN63" s="1">
        <v>44835</v>
      </c>
      <c r="CP63"/>
      <c r="CQ63"/>
      <c r="CR63"/>
      <c r="CS63"/>
      <c r="CT63"/>
      <c r="CU63" s="23"/>
      <c r="CV63"/>
      <c r="CW63"/>
      <c r="CX63"/>
    </row>
    <row r="64" spans="1:102" x14ac:dyDescent="0.35">
      <c r="A64" t="s">
        <v>98</v>
      </c>
      <c r="B64" t="s">
        <v>377</v>
      </c>
      <c r="C64">
        <v>45242</v>
      </c>
      <c r="D64" t="s">
        <v>690</v>
      </c>
      <c r="E64" t="s">
        <v>691</v>
      </c>
      <c r="F64" t="s">
        <v>692</v>
      </c>
      <c r="G64" t="s">
        <v>166</v>
      </c>
      <c r="H64" t="s">
        <v>344</v>
      </c>
      <c r="I64">
        <v>22.5</v>
      </c>
      <c r="K64" t="s">
        <v>335</v>
      </c>
      <c r="L64" t="s">
        <v>340</v>
      </c>
      <c r="M64">
        <v>2</v>
      </c>
      <c r="N64">
        <v>3</v>
      </c>
      <c r="P64">
        <v>1</v>
      </c>
      <c r="Q64">
        <v>1</v>
      </c>
      <c r="T64" s="8">
        <v>3.1312500000000001</v>
      </c>
      <c r="U64" s="8">
        <v>0.80379999999999996</v>
      </c>
      <c r="V64"/>
      <c r="W64" s="8">
        <v>0.69694999999999996</v>
      </c>
      <c r="X64" s="8">
        <v>1.5007600000000001</v>
      </c>
      <c r="Y64" s="8">
        <v>2.7883300000000002</v>
      </c>
      <c r="Z64" s="8">
        <v>0.73826000000000003</v>
      </c>
      <c r="AA64" s="8">
        <v>6.7449999999999996E-2</v>
      </c>
      <c r="AB64">
        <v>6</v>
      </c>
      <c r="AC64" s="8">
        <v>1.63049</v>
      </c>
      <c r="AE64">
        <v>6</v>
      </c>
      <c r="AG64">
        <v>6</v>
      </c>
      <c r="AI64" s="8">
        <v>2.0445000000000002</v>
      </c>
      <c r="AJ64" s="8">
        <v>0.64397000000000004</v>
      </c>
      <c r="AK64" s="8">
        <v>0.27432000000000001</v>
      </c>
      <c r="AL64" s="8">
        <v>2.96279</v>
      </c>
      <c r="AM64">
        <v>1.62673</v>
      </c>
      <c r="AN64">
        <v>0.79669000000000001</v>
      </c>
      <c r="AO64">
        <v>1.1131200000000001</v>
      </c>
      <c r="AP64">
        <v>3.3352300000000001</v>
      </c>
      <c r="AR64">
        <v>0</v>
      </c>
      <c r="AS64">
        <v>0</v>
      </c>
      <c r="AT64">
        <v>1</v>
      </c>
      <c r="AU64">
        <v>0</v>
      </c>
      <c r="AV64" s="4">
        <v>0</v>
      </c>
      <c r="AW64">
        <v>0</v>
      </c>
      <c r="AX64">
        <v>0</v>
      </c>
      <c r="AZ64" s="1">
        <v>44414</v>
      </c>
      <c r="BA64">
        <v>8</v>
      </c>
      <c r="BB64">
        <v>8</v>
      </c>
      <c r="BC64">
        <v>0</v>
      </c>
      <c r="BD64">
        <v>44</v>
      </c>
      <c r="BE64">
        <v>1</v>
      </c>
      <c r="BF64">
        <v>0</v>
      </c>
      <c r="BG64">
        <v>44</v>
      </c>
      <c r="BH64">
        <v>44035</v>
      </c>
      <c r="BI64">
        <v>8</v>
      </c>
      <c r="BJ64">
        <v>8</v>
      </c>
      <c r="BK64">
        <v>0</v>
      </c>
      <c r="BL64">
        <v>56</v>
      </c>
      <c r="BM64">
        <v>1</v>
      </c>
      <c r="BN64">
        <v>0</v>
      </c>
      <c r="BO64">
        <v>56</v>
      </c>
      <c r="BP64">
        <v>43538</v>
      </c>
      <c r="BQ64">
        <v>8</v>
      </c>
      <c r="BR64">
        <v>8</v>
      </c>
      <c r="BS64">
        <v>0</v>
      </c>
      <c r="BT64">
        <v>68</v>
      </c>
      <c r="BU64">
        <v>1</v>
      </c>
      <c r="BV64">
        <v>0</v>
      </c>
      <c r="BW64">
        <v>68</v>
      </c>
      <c r="BX64" s="8">
        <v>52</v>
      </c>
      <c r="BZ64" t="s">
        <v>693</v>
      </c>
      <c r="CA64" t="s">
        <v>694</v>
      </c>
      <c r="CB64">
        <v>72632</v>
      </c>
      <c r="CC64">
        <v>70</v>
      </c>
      <c r="CD64">
        <v>4792537038</v>
      </c>
      <c r="CE64" t="s">
        <v>337</v>
      </c>
      <c r="CF64" t="s">
        <v>335</v>
      </c>
      <c r="CG64" s="1">
        <v>34547</v>
      </c>
      <c r="CH64" t="s">
        <v>335</v>
      </c>
      <c r="CI64" t="s">
        <v>335</v>
      </c>
      <c r="CJ64" t="s">
        <v>335</v>
      </c>
      <c r="CK64" t="s">
        <v>339</v>
      </c>
      <c r="CL64" t="s">
        <v>695</v>
      </c>
      <c r="CM64">
        <v>100</v>
      </c>
      <c r="CN64" s="1">
        <v>44835</v>
      </c>
      <c r="CP64"/>
      <c r="CQ64"/>
      <c r="CR64"/>
      <c r="CS64"/>
      <c r="CT64"/>
      <c r="CU64" s="23"/>
      <c r="CV64">
        <v>2</v>
      </c>
      <c r="CW64"/>
      <c r="CX64"/>
    </row>
    <row r="65" spans="1:102" x14ac:dyDescent="0.35">
      <c r="A65" t="s">
        <v>98</v>
      </c>
      <c r="B65" t="s">
        <v>377</v>
      </c>
      <c r="C65">
        <v>45243</v>
      </c>
      <c r="D65" t="s">
        <v>696</v>
      </c>
      <c r="E65" t="s">
        <v>385</v>
      </c>
      <c r="F65" t="s">
        <v>386</v>
      </c>
      <c r="G65" t="s">
        <v>166</v>
      </c>
      <c r="H65" t="s">
        <v>344</v>
      </c>
      <c r="I65">
        <v>81.900000000000006</v>
      </c>
      <c r="K65" t="s">
        <v>335</v>
      </c>
      <c r="L65" t="s">
        <v>340</v>
      </c>
      <c r="M65">
        <v>1</v>
      </c>
      <c r="N65">
        <v>1</v>
      </c>
      <c r="P65">
        <v>4</v>
      </c>
      <c r="Q65">
        <v>5</v>
      </c>
      <c r="R65">
        <v>3</v>
      </c>
      <c r="T65" s="8">
        <v>3.0911499999999998</v>
      </c>
      <c r="U65" s="8">
        <v>0.25523000000000001</v>
      </c>
      <c r="V65">
        <v>57.3</v>
      </c>
      <c r="W65" s="8">
        <v>1.0763499999999999</v>
      </c>
      <c r="X65" s="8">
        <v>1.3315900000000001</v>
      </c>
      <c r="Y65" s="8">
        <v>2.5550000000000002</v>
      </c>
      <c r="Z65" s="8">
        <v>0.11235000000000001</v>
      </c>
      <c r="AA65" s="8">
        <v>4.4769999999999997E-2</v>
      </c>
      <c r="AC65" s="8">
        <v>1.7595700000000001</v>
      </c>
      <c r="AD65">
        <v>57.1</v>
      </c>
      <c r="AF65">
        <v>1</v>
      </c>
      <c r="AI65" s="8">
        <v>1.9037299999999999</v>
      </c>
      <c r="AJ65" s="8">
        <v>0.6573</v>
      </c>
      <c r="AK65" s="8">
        <v>0.27989000000000003</v>
      </c>
      <c r="AL65" s="8">
        <v>2.8409200000000001</v>
      </c>
      <c r="AM65">
        <v>1.8853200000000001</v>
      </c>
      <c r="AN65">
        <v>1.20543</v>
      </c>
      <c r="AO65">
        <v>0.34641</v>
      </c>
      <c r="AP65">
        <v>3.4337599999999999</v>
      </c>
      <c r="AR65">
        <v>2</v>
      </c>
      <c r="AS65">
        <v>3</v>
      </c>
      <c r="AT65">
        <v>1</v>
      </c>
      <c r="AU65">
        <v>1</v>
      </c>
      <c r="AV65" s="4">
        <v>152912.5</v>
      </c>
      <c r="AW65">
        <v>0</v>
      </c>
      <c r="AX65">
        <v>1</v>
      </c>
      <c r="AZ65" s="1">
        <v>44428</v>
      </c>
      <c r="BA65">
        <v>9</v>
      </c>
      <c r="BB65">
        <v>8</v>
      </c>
      <c r="BC65">
        <v>1</v>
      </c>
      <c r="BD65">
        <v>56</v>
      </c>
      <c r="BE65">
        <v>1</v>
      </c>
      <c r="BF65">
        <v>0</v>
      </c>
      <c r="BG65">
        <v>56</v>
      </c>
      <c r="BH65">
        <v>43875</v>
      </c>
      <c r="BI65">
        <v>9</v>
      </c>
      <c r="BJ65">
        <v>9</v>
      </c>
      <c r="BK65">
        <v>0</v>
      </c>
      <c r="BL65">
        <v>72</v>
      </c>
      <c r="BM65">
        <v>1</v>
      </c>
      <c r="BN65">
        <v>0</v>
      </c>
      <c r="BO65">
        <v>72</v>
      </c>
      <c r="BP65">
        <v>43476</v>
      </c>
      <c r="BQ65">
        <v>14</v>
      </c>
      <c r="BR65">
        <v>9</v>
      </c>
      <c r="BS65">
        <v>4</v>
      </c>
      <c r="BT65">
        <v>187</v>
      </c>
      <c r="BU65">
        <v>1</v>
      </c>
      <c r="BV65">
        <v>0</v>
      </c>
      <c r="BW65">
        <v>187</v>
      </c>
      <c r="BX65" s="8">
        <v>83.167000000000002</v>
      </c>
      <c r="BZ65" t="s">
        <v>697</v>
      </c>
      <c r="CA65" t="s">
        <v>698</v>
      </c>
      <c r="CB65">
        <v>71901</v>
      </c>
      <c r="CC65">
        <v>250</v>
      </c>
      <c r="CD65">
        <v>5012624124</v>
      </c>
      <c r="CE65" t="s">
        <v>337</v>
      </c>
      <c r="CF65" t="s">
        <v>335</v>
      </c>
      <c r="CG65" s="1">
        <v>34578</v>
      </c>
      <c r="CH65" t="s">
        <v>335</v>
      </c>
      <c r="CI65" t="s">
        <v>335</v>
      </c>
      <c r="CJ65" t="s">
        <v>335</v>
      </c>
      <c r="CK65" t="s">
        <v>339</v>
      </c>
      <c r="CL65" t="s">
        <v>699</v>
      </c>
      <c r="CM65">
        <v>125</v>
      </c>
      <c r="CN65" s="1">
        <v>44835</v>
      </c>
      <c r="CP65"/>
      <c r="CQ65"/>
      <c r="CR65"/>
      <c r="CS65"/>
      <c r="CT65"/>
      <c r="CU65" s="23"/>
      <c r="CV65"/>
      <c r="CW65"/>
      <c r="CX65"/>
    </row>
    <row r="66" spans="1:102" x14ac:dyDescent="0.35">
      <c r="A66" t="s">
        <v>98</v>
      </c>
      <c r="B66" t="s">
        <v>377</v>
      </c>
      <c r="C66">
        <v>45244</v>
      </c>
      <c r="D66" t="s">
        <v>700</v>
      </c>
      <c r="E66" t="s">
        <v>661</v>
      </c>
      <c r="F66" t="s">
        <v>662</v>
      </c>
      <c r="G66" t="s">
        <v>168</v>
      </c>
      <c r="H66" t="s">
        <v>342</v>
      </c>
      <c r="I66">
        <v>71.099999999999994</v>
      </c>
      <c r="K66" t="s">
        <v>335</v>
      </c>
      <c r="L66" t="s">
        <v>340</v>
      </c>
      <c r="M66">
        <v>3</v>
      </c>
      <c r="N66">
        <v>3</v>
      </c>
      <c r="P66">
        <v>3</v>
      </c>
      <c r="Q66">
        <v>3</v>
      </c>
      <c r="R66">
        <v>4</v>
      </c>
      <c r="T66" s="8">
        <v>3.52291</v>
      </c>
      <c r="U66" s="8">
        <v>0.38450000000000001</v>
      </c>
      <c r="V66">
        <v>45.6</v>
      </c>
      <c r="W66" s="8">
        <v>0.86077999999999999</v>
      </c>
      <c r="X66" s="8">
        <v>1.24529</v>
      </c>
      <c r="Y66" s="8">
        <v>2.8850799999999999</v>
      </c>
      <c r="Z66" s="8">
        <v>0.26691999999999999</v>
      </c>
      <c r="AA66" s="8">
        <v>5.2690000000000001E-2</v>
      </c>
      <c r="AC66" s="8">
        <v>2.2776200000000002</v>
      </c>
      <c r="AD66">
        <v>62.5</v>
      </c>
      <c r="AF66">
        <v>0</v>
      </c>
      <c r="AI66" s="8">
        <v>1.89015</v>
      </c>
      <c r="AJ66" s="8">
        <v>0.66080000000000005</v>
      </c>
      <c r="AK66" s="8">
        <v>0.29021999999999998</v>
      </c>
      <c r="AL66" s="8">
        <v>2.84118</v>
      </c>
      <c r="AM66">
        <v>2.4579300000000002</v>
      </c>
      <c r="AN66">
        <v>0.95889999999999997</v>
      </c>
      <c r="AO66">
        <v>0.50329000000000002</v>
      </c>
      <c r="AP66">
        <v>3.9130099999999999</v>
      </c>
      <c r="AR66">
        <v>0</v>
      </c>
      <c r="AS66">
        <v>0</v>
      </c>
      <c r="AT66">
        <v>1</v>
      </c>
      <c r="AU66">
        <v>2</v>
      </c>
      <c r="AV66" s="4">
        <v>1636.7</v>
      </c>
      <c r="AW66">
        <v>0</v>
      </c>
      <c r="AX66">
        <v>2</v>
      </c>
      <c r="AZ66" s="1">
        <v>44421</v>
      </c>
      <c r="BA66">
        <v>5</v>
      </c>
      <c r="BB66">
        <v>5</v>
      </c>
      <c r="BC66">
        <v>0</v>
      </c>
      <c r="BD66">
        <v>32</v>
      </c>
      <c r="BE66">
        <v>1</v>
      </c>
      <c r="BF66">
        <v>0</v>
      </c>
      <c r="BG66">
        <v>32</v>
      </c>
      <c r="BH66">
        <v>43868</v>
      </c>
      <c r="BI66">
        <v>11</v>
      </c>
      <c r="BJ66">
        <v>11</v>
      </c>
      <c r="BK66">
        <v>0</v>
      </c>
      <c r="BL66">
        <v>88</v>
      </c>
      <c r="BM66">
        <v>1</v>
      </c>
      <c r="BN66">
        <v>0</v>
      </c>
      <c r="BO66">
        <v>88</v>
      </c>
      <c r="BP66">
        <v>43539</v>
      </c>
      <c r="BQ66">
        <v>8</v>
      </c>
      <c r="BR66">
        <v>7</v>
      </c>
      <c r="BS66">
        <v>0</v>
      </c>
      <c r="BT66">
        <v>52</v>
      </c>
      <c r="BU66">
        <v>1</v>
      </c>
      <c r="BV66">
        <v>0</v>
      </c>
      <c r="BW66">
        <v>52</v>
      </c>
      <c r="BX66" s="8">
        <v>54</v>
      </c>
      <c r="BZ66" t="s">
        <v>701</v>
      </c>
      <c r="CA66" t="s">
        <v>702</v>
      </c>
      <c r="CB66">
        <v>71822</v>
      </c>
      <c r="CC66">
        <v>400</v>
      </c>
      <c r="CD66">
        <v>8708985101</v>
      </c>
      <c r="CE66" t="s">
        <v>337</v>
      </c>
      <c r="CF66" t="s">
        <v>335</v>
      </c>
      <c r="CG66" s="1">
        <v>34578</v>
      </c>
      <c r="CH66" t="s">
        <v>335</v>
      </c>
      <c r="CI66" t="s">
        <v>335</v>
      </c>
      <c r="CJ66" t="s">
        <v>335</v>
      </c>
      <c r="CK66" t="s">
        <v>339</v>
      </c>
      <c r="CL66" t="s">
        <v>703</v>
      </c>
      <c r="CM66">
        <v>85</v>
      </c>
      <c r="CN66" s="1">
        <v>44835</v>
      </c>
      <c r="CP66"/>
      <c r="CQ66"/>
      <c r="CR66"/>
      <c r="CS66"/>
      <c r="CT66"/>
      <c r="CU66" s="23"/>
      <c r="CV66"/>
      <c r="CW66"/>
      <c r="CX66"/>
    </row>
    <row r="67" spans="1:102" x14ac:dyDescent="0.35">
      <c r="A67" t="s">
        <v>98</v>
      </c>
      <c r="B67" t="s">
        <v>377</v>
      </c>
      <c r="C67">
        <v>45245</v>
      </c>
      <c r="D67" t="s">
        <v>704</v>
      </c>
      <c r="E67" t="s">
        <v>527</v>
      </c>
      <c r="F67" t="s">
        <v>528</v>
      </c>
      <c r="G67" t="s">
        <v>166</v>
      </c>
      <c r="H67" t="s">
        <v>344</v>
      </c>
      <c r="I67">
        <v>70.400000000000006</v>
      </c>
      <c r="K67" t="s">
        <v>335</v>
      </c>
      <c r="L67" t="s">
        <v>340</v>
      </c>
      <c r="M67">
        <v>2</v>
      </c>
      <c r="N67">
        <v>3</v>
      </c>
      <c r="P67">
        <v>5</v>
      </c>
      <c r="Q67">
        <v>5</v>
      </c>
      <c r="T67" s="8">
        <v>4.2555399999999999</v>
      </c>
      <c r="U67" s="8">
        <v>0.38690999999999998</v>
      </c>
      <c r="V67">
        <v>60.9</v>
      </c>
      <c r="W67" s="8">
        <v>0.73297999999999996</v>
      </c>
      <c r="X67" s="8">
        <v>1.1198999999999999</v>
      </c>
      <c r="Y67" s="8">
        <v>3.5299</v>
      </c>
      <c r="Z67" s="8">
        <v>0.39672000000000002</v>
      </c>
      <c r="AA67" s="8">
        <v>5.6610000000000001E-2</v>
      </c>
      <c r="AC67" s="8">
        <v>3.13564</v>
      </c>
      <c r="AD67">
        <v>62.5</v>
      </c>
      <c r="AF67">
        <v>1</v>
      </c>
      <c r="AI67" s="8">
        <v>1.96367</v>
      </c>
      <c r="AJ67" s="8">
        <v>0.67381999999999997</v>
      </c>
      <c r="AK67" s="8">
        <v>0.30569000000000002</v>
      </c>
      <c r="AL67" s="8">
        <v>2.9431799999999999</v>
      </c>
      <c r="AM67">
        <v>3.25719</v>
      </c>
      <c r="AN67">
        <v>0.80076000000000003</v>
      </c>
      <c r="AO67">
        <v>0.48082000000000003</v>
      </c>
      <c r="AP67">
        <v>4.5629600000000003</v>
      </c>
      <c r="AR67">
        <v>2</v>
      </c>
      <c r="AS67">
        <v>1</v>
      </c>
      <c r="AT67">
        <v>15</v>
      </c>
      <c r="AU67">
        <v>3</v>
      </c>
      <c r="AV67" s="4">
        <v>38619.75</v>
      </c>
      <c r="AW67">
        <v>1</v>
      </c>
      <c r="AX67">
        <v>4</v>
      </c>
      <c r="AZ67" s="1">
        <v>44491</v>
      </c>
      <c r="BA67">
        <v>5</v>
      </c>
      <c r="BB67">
        <v>5</v>
      </c>
      <c r="BC67">
        <v>0</v>
      </c>
      <c r="BD67">
        <v>36</v>
      </c>
      <c r="BE67">
        <v>1</v>
      </c>
      <c r="BF67">
        <v>0</v>
      </c>
      <c r="BG67">
        <v>36</v>
      </c>
      <c r="BH67">
        <v>44071</v>
      </c>
      <c r="BI67">
        <v>6</v>
      </c>
      <c r="BJ67">
        <v>0</v>
      </c>
      <c r="BK67">
        <v>5</v>
      </c>
      <c r="BL67">
        <v>177</v>
      </c>
      <c r="BM67">
        <v>1</v>
      </c>
      <c r="BN67">
        <v>0</v>
      </c>
      <c r="BO67">
        <v>177</v>
      </c>
      <c r="BP67">
        <v>43567</v>
      </c>
      <c r="BQ67">
        <v>14</v>
      </c>
      <c r="BR67">
        <v>14</v>
      </c>
      <c r="BS67">
        <v>0</v>
      </c>
      <c r="BT67">
        <v>200</v>
      </c>
      <c r="BU67">
        <v>1</v>
      </c>
      <c r="BV67">
        <v>0</v>
      </c>
      <c r="BW67">
        <v>200</v>
      </c>
      <c r="BX67" s="8">
        <v>110.333</v>
      </c>
      <c r="BZ67" t="s">
        <v>705</v>
      </c>
      <c r="CA67" t="s">
        <v>706</v>
      </c>
      <c r="CB67">
        <v>72034</v>
      </c>
      <c r="CC67">
        <v>220</v>
      </c>
      <c r="CD67">
        <v>5013292149</v>
      </c>
      <c r="CE67" t="s">
        <v>337</v>
      </c>
      <c r="CF67" t="s">
        <v>335</v>
      </c>
      <c r="CG67" s="1">
        <v>34561</v>
      </c>
      <c r="CH67" t="s">
        <v>335</v>
      </c>
      <c r="CI67" t="s">
        <v>335</v>
      </c>
      <c r="CJ67" t="s">
        <v>335</v>
      </c>
      <c r="CK67" t="s">
        <v>339</v>
      </c>
      <c r="CL67" t="s">
        <v>707</v>
      </c>
      <c r="CM67">
        <v>105</v>
      </c>
      <c r="CN67" s="1">
        <v>44835</v>
      </c>
      <c r="CP67"/>
      <c r="CQ67"/>
      <c r="CR67"/>
      <c r="CS67"/>
      <c r="CT67"/>
      <c r="CU67" s="23"/>
      <c r="CV67">
        <v>2</v>
      </c>
      <c r="CW67"/>
      <c r="CX67"/>
    </row>
    <row r="68" spans="1:102" x14ac:dyDescent="0.35">
      <c r="A68" t="s">
        <v>98</v>
      </c>
      <c r="B68" t="s">
        <v>377</v>
      </c>
      <c r="C68">
        <v>45246</v>
      </c>
      <c r="D68" t="s">
        <v>708</v>
      </c>
      <c r="E68" t="s">
        <v>709</v>
      </c>
      <c r="F68" t="s">
        <v>352</v>
      </c>
      <c r="G68" t="s">
        <v>166</v>
      </c>
      <c r="H68" t="s">
        <v>334</v>
      </c>
      <c r="I68">
        <v>60.1</v>
      </c>
      <c r="K68" t="s">
        <v>335</v>
      </c>
      <c r="L68" t="s">
        <v>340</v>
      </c>
      <c r="M68">
        <v>5</v>
      </c>
      <c r="N68">
        <v>2</v>
      </c>
      <c r="P68">
        <v>4</v>
      </c>
      <c r="Q68">
        <v>4</v>
      </c>
      <c r="R68">
        <v>5</v>
      </c>
      <c r="T68" s="8">
        <v>4.4180200000000003</v>
      </c>
      <c r="U68" s="8">
        <v>0.1699</v>
      </c>
      <c r="V68">
        <v>65.8</v>
      </c>
      <c r="W68" s="8">
        <v>0.96360999999999997</v>
      </c>
      <c r="X68" s="8">
        <v>1.1335</v>
      </c>
      <c r="Y68" s="8">
        <v>3.5839699999999999</v>
      </c>
      <c r="Z68" s="8">
        <v>0.14379</v>
      </c>
      <c r="AA68" s="8">
        <v>4.4400000000000004E-3</v>
      </c>
      <c r="AC68" s="8">
        <v>3.2845200000000001</v>
      </c>
      <c r="AD68">
        <v>66.7</v>
      </c>
      <c r="AF68">
        <v>0</v>
      </c>
      <c r="AI68" s="8">
        <v>2.2735300000000001</v>
      </c>
      <c r="AJ68" s="8">
        <v>0.65303999999999995</v>
      </c>
      <c r="AK68" s="8">
        <v>0.32756000000000002</v>
      </c>
      <c r="AL68" s="8">
        <v>3.25413</v>
      </c>
      <c r="AM68">
        <v>2.9468399999999999</v>
      </c>
      <c r="AN68">
        <v>1.0862000000000001</v>
      </c>
      <c r="AO68">
        <v>0.19703999999999999</v>
      </c>
      <c r="AP68">
        <v>4.2845199999999997</v>
      </c>
      <c r="AR68">
        <v>0</v>
      </c>
      <c r="AS68">
        <v>0</v>
      </c>
      <c r="AT68">
        <v>0</v>
      </c>
      <c r="AU68">
        <v>1</v>
      </c>
      <c r="AV68" s="4">
        <v>650</v>
      </c>
      <c r="AW68">
        <v>0</v>
      </c>
      <c r="AX68">
        <v>1</v>
      </c>
      <c r="AZ68" s="1">
        <v>44680</v>
      </c>
      <c r="BA68">
        <v>1</v>
      </c>
      <c r="BB68">
        <v>1</v>
      </c>
      <c r="BC68">
        <v>0</v>
      </c>
      <c r="BD68">
        <v>8</v>
      </c>
      <c r="BE68">
        <v>1</v>
      </c>
      <c r="BF68">
        <v>0</v>
      </c>
      <c r="BG68">
        <v>8</v>
      </c>
      <c r="BH68">
        <v>44232</v>
      </c>
      <c r="BI68">
        <v>2</v>
      </c>
      <c r="BJ68">
        <v>2</v>
      </c>
      <c r="BK68">
        <v>0</v>
      </c>
      <c r="BL68">
        <v>8</v>
      </c>
      <c r="BM68">
        <v>1</v>
      </c>
      <c r="BN68">
        <v>0</v>
      </c>
      <c r="BO68">
        <v>8</v>
      </c>
      <c r="BP68">
        <v>43700</v>
      </c>
      <c r="BQ68">
        <v>3</v>
      </c>
      <c r="BR68">
        <v>3</v>
      </c>
      <c r="BS68">
        <v>0</v>
      </c>
      <c r="BT68">
        <v>24</v>
      </c>
      <c r="BU68">
        <v>1</v>
      </c>
      <c r="BV68">
        <v>0</v>
      </c>
      <c r="BW68">
        <v>24</v>
      </c>
      <c r="BX68" s="8">
        <v>10.667</v>
      </c>
      <c r="BZ68" t="s">
        <v>710</v>
      </c>
      <c r="CA68" t="s">
        <v>711</v>
      </c>
      <c r="CB68">
        <v>72126</v>
      </c>
      <c r="CC68">
        <v>520</v>
      </c>
      <c r="CD68">
        <v>5018892400</v>
      </c>
      <c r="CE68" t="s">
        <v>337</v>
      </c>
      <c r="CF68" t="s">
        <v>335</v>
      </c>
      <c r="CG68" s="1">
        <v>34592</v>
      </c>
      <c r="CH68" t="s">
        <v>335</v>
      </c>
      <c r="CI68" t="s">
        <v>335</v>
      </c>
      <c r="CJ68" t="s">
        <v>335</v>
      </c>
      <c r="CK68" t="s">
        <v>339</v>
      </c>
      <c r="CL68" t="s">
        <v>712</v>
      </c>
      <c r="CM68">
        <v>95</v>
      </c>
      <c r="CN68" s="1">
        <v>44835</v>
      </c>
      <c r="CP68"/>
      <c r="CQ68"/>
      <c r="CR68"/>
      <c r="CS68"/>
      <c r="CT68"/>
      <c r="CU68" s="23"/>
      <c r="CV68"/>
      <c r="CW68"/>
      <c r="CX68"/>
    </row>
    <row r="69" spans="1:102" x14ac:dyDescent="0.35">
      <c r="A69" t="s">
        <v>98</v>
      </c>
      <c r="B69" t="s">
        <v>377</v>
      </c>
      <c r="C69">
        <v>45247</v>
      </c>
      <c r="D69" t="s">
        <v>713</v>
      </c>
      <c r="E69" t="s">
        <v>332</v>
      </c>
      <c r="F69" t="s">
        <v>714</v>
      </c>
      <c r="G69" t="s">
        <v>166</v>
      </c>
      <c r="H69" t="s">
        <v>334</v>
      </c>
      <c r="I69">
        <v>73.7</v>
      </c>
      <c r="K69" t="s">
        <v>335</v>
      </c>
      <c r="L69" t="s">
        <v>350</v>
      </c>
      <c r="M69">
        <v>5</v>
      </c>
      <c r="N69">
        <v>3</v>
      </c>
      <c r="P69">
        <v>5</v>
      </c>
      <c r="Q69">
        <v>5</v>
      </c>
      <c r="R69">
        <v>5</v>
      </c>
      <c r="T69" s="8">
        <v>3.6871900000000002</v>
      </c>
      <c r="U69" s="8">
        <v>0.29547000000000001</v>
      </c>
      <c r="V69">
        <v>52.7</v>
      </c>
      <c r="W69" s="8">
        <v>0.92988999999999999</v>
      </c>
      <c r="X69" s="8">
        <v>1.22536</v>
      </c>
      <c r="Y69" s="8">
        <v>3.2682199999999999</v>
      </c>
      <c r="Z69" s="8">
        <v>0.18909000000000001</v>
      </c>
      <c r="AA69" s="8">
        <v>8.7799999999999996E-3</v>
      </c>
      <c r="AC69" s="8">
        <v>2.46183</v>
      </c>
      <c r="AD69">
        <v>20</v>
      </c>
      <c r="AF69">
        <v>0</v>
      </c>
      <c r="AI69" s="8">
        <v>2.1194500000000001</v>
      </c>
      <c r="AJ69" s="8">
        <v>0.62483999999999995</v>
      </c>
      <c r="AK69" s="8">
        <v>0.29315000000000002</v>
      </c>
      <c r="AL69" s="8">
        <v>3.0374300000000001</v>
      </c>
      <c r="AM69">
        <v>2.3693</v>
      </c>
      <c r="AN69">
        <v>1.0954999999999999</v>
      </c>
      <c r="AO69">
        <v>0.38290000000000002</v>
      </c>
      <c r="AP69">
        <v>3.8308800000000001</v>
      </c>
      <c r="AR69">
        <v>0</v>
      </c>
      <c r="AS69">
        <v>0</v>
      </c>
      <c r="AT69">
        <v>2</v>
      </c>
      <c r="AU69">
        <v>0</v>
      </c>
      <c r="AV69" s="4">
        <v>0</v>
      </c>
      <c r="AW69">
        <v>0</v>
      </c>
      <c r="AX69">
        <v>0</v>
      </c>
      <c r="AZ69" s="1">
        <v>44756</v>
      </c>
      <c r="BA69">
        <v>5</v>
      </c>
      <c r="BB69">
        <v>5</v>
      </c>
      <c r="BC69">
        <v>0</v>
      </c>
      <c r="BD69">
        <v>40</v>
      </c>
      <c r="BE69">
        <v>1</v>
      </c>
      <c r="BF69">
        <v>0</v>
      </c>
      <c r="BG69">
        <v>40</v>
      </c>
      <c r="BH69">
        <v>44323</v>
      </c>
      <c r="BI69">
        <v>5</v>
      </c>
      <c r="BJ69">
        <v>5</v>
      </c>
      <c r="BK69">
        <v>0</v>
      </c>
      <c r="BL69">
        <v>44</v>
      </c>
      <c r="BM69">
        <v>1</v>
      </c>
      <c r="BN69">
        <v>0</v>
      </c>
      <c r="BO69">
        <v>44</v>
      </c>
      <c r="BP69">
        <v>43749</v>
      </c>
      <c r="BQ69">
        <v>7</v>
      </c>
      <c r="BR69">
        <v>5</v>
      </c>
      <c r="BS69">
        <v>1</v>
      </c>
      <c r="BT69">
        <v>52</v>
      </c>
      <c r="BU69">
        <v>1</v>
      </c>
      <c r="BV69">
        <v>0</v>
      </c>
      <c r="BW69">
        <v>52</v>
      </c>
      <c r="BX69" s="8">
        <v>43.332999999999998</v>
      </c>
      <c r="BZ69" t="s">
        <v>715</v>
      </c>
      <c r="CA69" t="s">
        <v>716</v>
      </c>
      <c r="CB69">
        <v>72801</v>
      </c>
      <c r="CC69">
        <v>570</v>
      </c>
      <c r="CD69">
        <v>4799684141</v>
      </c>
      <c r="CE69" t="s">
        <v>337</v>
      </c>
      <c r="CF69" t="s">
        <v>335</v>
      </c>
      <c r="CG69" s="1">
        <v>34578</v>
      </c>
      <c r="CH69" t="s">
        <v>335</v>
      </c>
      <c r="CI69" t="s">
        <v>335</v>
      </c>
      <c r="CJ69" t="s">
        <v>335</v>
      </c>
      <c r="CK69" t="s">
        <v>339</v>
      </c>
      <c r="CL69" t="s">
        <v>717</v>
      </c>
      <c r="CM69">
        <v>124</v>
      </c>
      <c r="CN69" s="1">
        <v>44835</v>
      </c>
      <c r="CP69"/>
      <c r="CQ69"/>
      <c r="CR69"/>
      <c r="CS69"/>
      <c r="CT69"/>
      <c r="CU69" s="23"/>
      <c r="CV69"/>
      <c r="CW69"/>
      <c r="CX69"/>
    </row>
    <row r="70" spans="1:102" x14ac:dyDescent="0.35">
      <c r="A70" t="s">
        <v>98</v>
      </c>
      <c r="B70" t="s">
        <v>377</v>
      </c>
      <c r="C70">
        <v>45248</v>
      </c>
      <c r="D70" t="s">
        <v>718</v>
      </c>
      <c r="E70" t="s">
        <v>719</v>
      </c>
      <c r="F70" t="s">
        <v>720</v>
      </c>
      <c r="G70" t="s">
        <v>166</v>
      </c>
      <c r="H70" t="s">
        <v>334</v>
      </c>
      <c r="I70">
        <v>60.6</v>
      </c>
      <c r="K70" t="s">
        <v>335</v>
      </c>
      <c r="L70" t="s">
        <v>340</v>
      </c>
      <c r="M70">
        <v>4</v>
      </c>
      <c r="N70">
        <v>3</v>
      </c>
      <c r="P70">
        <v>5</v>
      </c>
      <c r="Q70">
        <v>5</v>
      </c>
      <c r="R70">
        <v>4</v>
      </c>
      <c r="T70" s="8">
        <v>3.4716900000000002</v>
      </c>
      <c r="U70" s="8">
        <v>0.50022</v>
      </c>
      <c r="V70">
        <v>59</v>
      </c>
      <c r="W70" s="8">
        <v>0.75505999999999995</v>
      </c>
      <c r="X70" s="8">
        <v>1.25529</v>
      </c>
      <c r="Y70" s="8">
        <v>2.5752299999999999</v>
      </c>
      <c r="Z70" s="8">
        <v>0.38485999999999998</v>
      </c>
      <c r="AA70" s="8">
        <v>7.9799999999999992E-3</v>
      </c>
      <c r="AC70" s="8">
        <v>2.2164000000000001</v>
      </c>
      <c r="AE70">
        <v>6</v>
      </c>
      <c r="AF70">
        <v>3</v>
      </c>
      <c r="AI70" s="8">
        <v>1.90656</v>
      </c>
      <c r="AJ70" s="8">
        <v>0.62609000000000004</v>
      </c>
      <c r="AK70" s="8">
        <v>0.28089999999999998</v>
      </c>
      <c r="AL70" s="8">
        <v>2.8135599999999998</v>
      </c>
      <c r="AM70">
        <v>2.3712800000000001</v>
      </c>
      <c r="AN70">
        <v>0.88775999999999999</v>
      </c>
      <c r="AO70">
        <v>0.67649000000000004</v>
      </c>
      <c r="AP70">
        <v>3.8939900000000001</v>
      </c>
      <c r="AR70">
        <v>1</v>
      </c>
      <c r="AS70">
        <v>3</v>
      </c>
      <c r="AT70">
        <v>4</v>
      </c>
      <c r="AU70">
        <v>2</v>
      </c>
      <c r="AV70" s="4">
        <v>57895</v>
      </c>
      <c r="AW70">
        <v>0</v>
      </c>
      <c r="AX70">
        <v>2</v>
      </c>
      <c r="AZ70" s="1">
        <v>44729</v>
      </c>
      <c r="BA70">
        <v>6</v>
      </c>
      <c r="BB70">
        <v>6</v>
      </c>
      <c r="BC70">
        <v>0</v>
      </c>
      <c r="BD70">
        <v>40</v>
      </c>
      <c r="BE70">
        <v>1</v>
      </c>
      <c r="BF70">
        <v>0</v>
      </c>
      <c r="BG70">
        <v>40</v>
      </c>
      <c r="BH70">
        <v>44295</v>
      </c>
      <c r="BI70">
        <v>10</v>
      </c>
      <c r="BJ70">
        <v>5</v>
      </c>
      <c r="BK70">
        <v>5</v>
      </c>
      <c r="BL70">
        <v>96</v>
      </c>
      <c r="BM70">
        <v>1</v>
      </c>
      <c r="BN70">
        <v>0</v>
      </c>
      <c r="BO70">
        <v>96</v>
      </c>
      <c r="BP70">
        <v>43769</v>
      </c>
      <c r="BQ70">
        <v>4</v>
      </c>
      <c r="BR70">
        <v>2</v>
      </c>
      <c r="BS70">
        <v>1</v>
      </c>
      <c r="BT70">
        <v>36</v>
      </c>
      <c r="BU70">
        <v>1</v>
      </c>
      <c r="BV70">
        <v>0</v>
      </c>
      <c r="BW70">
        <v>36</v>
      </c>
      <c r="BX70" s="8">
        <v>58</v>
      </c>
      <c r="BZ70" t="s">
        <v>721</v>
      </c>
      <c r="CA70" t="s">
        <v>722</v>
      </c>
      <c r="CB70">
        <v>72576</v>
      </c>
      <c r="CC70">
        <v>240</v>
      </c>
      <c r="CD70">
        <v>8708953817</v>
      </c>
      <c r="CE70" t="s">
        <v>337</v>
      </c>
      <c r="CF70" t="s">
        <v>335</v>
      </c>
      <c r="CG70" s="1">
        <v>34578</v>
      </c>
      <c r="CH70" t="s">
        <v>335</v>
      </c>
      <c r="CI70" t="s">
        <v>335</v>
      </c>
      <c r="CJ70" t="s">
        <v>335</v>
      </c>
      <c r="CK70" t="s">
        <v>339</v>
      </c>
      <c r="CL70" t="s">
        <v>723</v>
      </c>
      <c r="CM70">
        <v>84</v>
      </c>
      <c r="CN70" s="1">
        <v>44835</v>
      </c>
      <c r="CP70"/>
      <c r="CQ70"/>
      <c r="CR70"/>
      <c r="CS70"/>
      <c r="CT70"/>
      <c r="CU70" s="23"/>
      <c r="CV70"/>
      <c r="CW70"/>
      <c r="CX70"/>
    </row>
    <row r="71" spans="1:102" x14ac:dyDescent="0.35">
      <c r="A71" t="s">
        <v>98</v>
      </c>
      <c r="B71" t="s">
        <v>377</v>
      </c>
      <c r="C71">
        <v>45250</v>
      </c>
      <c r="D71" t="s">
        <v>724</v>
      </c>
      <c r="E71" t="s">
        <v>725</v>
      </c>
      <c r="F71" t="s">
        <v>638</v>
      </c>
      <c r="G71" t="s">
        <v>167</v>
      </c>
      <c r="H71" t="s">
        <v>347</v>
      </c>
      <c r="I71">
        <v>37</v>
      </c>
      <c r="K71" t="s">
        <v>335</v>
      </c>
      <c r="L71" t="s">
        <v>340</v>
      </c>
      <c r="M71">
        <v>4</v>
      </c>
      <c r="N71">
        <v>3</v>
      </c>
      <c r="P71">
        <v>4</v>
      </c>
      <c r="Q71">
        <v>5</v>
      </c>
      <c r="R71">
        <v>4</v>
      </c>
      <c r="T71" s="8">
        <v>3.2695099999999999</v>
      </c>
      <c r="U71" s="8">
        <v>0.60272000000000003</v>
      </c>
      <c r="V71">
        <v>56.1</v>
      </c>
      <c r="W71" s="8">
        <v>0.87833000000000006</v>
      </c>
      <c r="X71" s="8">
        <v>1.48106</v>
      </c>
      <c r="Y71" s="8">
        <v>3.0749499999999999</v>
      </c>
      <c r="Z71" s="8">
        <v>0.57942000000000005</v>
      </c>
      <c r="AA71" s="8">
        <v>0.1366</v>
      </c>
      <c r="AC71" s="8">
        <v>1.7884599999999999</v>
      </c>
      <c r="AD71">
        <v>20</v>
      </c>
      <c r="AF71">
        <v>0</v>
      </c>
      <c r="AI71" s="8">
        <v>2.11849</v>
      </c>
      <c r="AJ71" s="8">
        <v>0.66756000000000004</v>
      </c>
      <c r="AK71" s="8">
        <v>0.32031999999999999</v>
      </c>
      <c r="AL71" s="8">
        <v>3.1063700000000001</v>
      </c>
      <c r="AM71">
        <v>1.7220200000000001</v>
      </c>
      <c r="AN71">
        <v>0.96855000000000002</v>
      </c>
      <c r="AO71">
        <v>0.71480999999999995</v>
      </c>
      <c r="AP71">
        <v>3.3215400000000002</v>
      </c>
      <c r="AR71">
        <v>0</v>
      </c>
      <c r="AS71">
        <v>0</v>
      </c>
      <c r="AT71">
        <v>1</v>
      </c>
      <c r="AU71">
        <v>0</v>
      </c>
      <c r="AV71" s="4">
        <v>0</v>
      </c>
      <c r="AW71">
        <v>0</v>
      </c>
      <c r="AX71">
        <v>0</v>
      </c>
      <c r="AZ71" s="1">
        <v>44616</v>
      </c>
      <c r="BA71">
        <v>3</v>
      </c>
      <c r="BB71">
        <v>3</v>
      </c>
      <c r="BC71">
        <v>0</v>
      </c>
      <c r="BD71">
        <v>28</v>
      </c>
      <c r="BE71">
        <v>1</v>
      </c>
      <c r="BF71">
        <v>0</v>
      </c>
      <c r="BG71">
        <v>28</v>
      </c>
      <c r="BH71">
        <v>44176</v>
      </c>
      <c r="BI71">
        <v>4</v>
      </c>
      <c r="BJ71">
        <v>4</v>
      </c>
      <c r="BK71">
        <v>0</v>
      </c>
      <c r="BL71">
        <v>40</v>
      </c>
      <c r="BM71">
        <v>1</v>
      </c>
      <c r="BN71">
        <v>0</v>
      </c>
      <c r="BO71">
        <v>40</v>
      </c>
      <c r="BP71">
        <v>43643</v>
      </c>
      <c r="BQ71">
        <v>5</v>
      </c>
      <c r="BR71">
        <v>5</v>
      </c>
      <c r="BS71">
        <v>0</v>
      </c>
      <c r="BT71">
        <v>36</v>
      </c>
      <c r="BU71">
        <v>1</v>
      </c>
      <c r="BV71">
        <v>0</v>
      </c>
      <c r="BW71">
        <v>36</v>
      </c>
      <c r="BX71" s="8">
        <v>33.332999999999998</v>
      </c>
      <c r="BZ71" t="s">
        <v>375</v>
      </c>
      <c r="CA71" t="s">
        <v>726</v>
      </c>
      <c r="CB71">
        <v>72653</v>
      </c>
      <c r="CC71">
        <v>20</v>
      </c>
      <c r="CD71">
        <v>8704252494</v>
      </c>
      <c r="CE71" t="s">
        <v>337</v>
      </c>
      <c r="CF71" t="s">
        <v>335</v>
      </c>
      <c r="CG71" s="1">
        <v>34669</v>
      </c>
      <c r="CH71" t="s">
        <v>338</v>
      </c>
      <c r="CI71" t="s">
        <v>335</v>
      </c>
      <c r="CJ71" t="s">
        <v>335</v>
      </c>
      <c r="CK71" t="s">
        <v>339</v>
      </c>
      <c r="CL71" t="s">
        <v>727</v>
      </c>
      <c r="CM71">
        <v>70</v>
      </c>
      <c r="CN71" s="1">
        <v>44835</v>
      </c>
      <c r="CP71"/>
      <c r="CQ71"/>
      <c r="CR71"/>
      <c r="CS71"/>
      <c r="CT71"/>
      <c r="CU71" s="23"/>
      <c r="CV71"/>
      <c r="CW71"/>
      <c r="CX71"/>
    </row>
    <row r="72" spans="1:102" x14ac:dyDescent="0.35">
      <c r="A72" t="s">
        <v>98</v>
      </c>
      <c r="B72" t="s">
        <v>377</v>
      </c>
      <c r="C72">
        <v>45254</v>
      </c>
      <c r="D72" t="s">
        <v>728</v>
      </c>
      <c r="E72" t="s">
        <v>385</v>
      </c>
      <c r="F72" t="s">
        <v>386</v>
      </c>
      <c r="G72" t="s">
        <v>166</v>
      </c>
      <c r="H72" t="s">
        <v>334</v>
      </c>
      <c r="I72">
        <v>85.6</v>
      </c>
      <c r="K72" t="s">
        <v>335</v>
      </c>
      <c r="L72" t="s">
        <v>340</v>
      </c>
      <c r="M72">
        <v>3</v>
      </c>
      <c r="N72">
        <v>3</v>
      </c>
      <c r="P72">
        <v>4</v>
      </c>
      <c r="Q72">
        <v>4</v>
      </c>
      <c r="R72">
        <v>5</v>
      </c>
      <c r="T72" s="8">
        <v>3.75284</v>
      </c>
      <c r="U72" s="8">
        <v>0.37425000000000003</v>
      </c>
      <c r="V72">
        <v>45.7</v>
      </c>
      <c r="W72" s="8">
        <v>0.86424000000000001</v>
      </c>
      <c r="X72" s="8">
        <v>1.2384900000000001</v>
      </c>
      <c r="Y72" s="8">
        <v>3.11084</v>
      </c>
      <c r="Z72" s="8">
        <v>0.1191</v>
      </c>
      <c r="AA72" s="8">
        <v>2.2630000000000001E-2</v>
      </c>
      <c r="AC72" s="8">
        <v>2.5143499999999999</v>
      </c>
      <c r="AD72">
        <v>58.3</v>
      </c>
      <c r="AF72">
        <v>0</v>
      </c>
      <c r="AI72" s="8">
        <v>1.8350299999999999</v>
      </c>
      <c r="AJ72" s="8">
        <v>0.63109000000000004</v>
      </c>
      <c r="AK72" s="8">
        <v>0.27333000000000002</v>
      </c>
      <c r="AL72" s="8">
        <v>2.7394500000000002</v>
      </c>
      <c r="AM72">
        <v>2.7949099999999998</v>
      </c>
      <c r="AN72">
        <v>1.0080800000000001</v>
      </c>
      <c r="AO72">
        <v>0.52015</v>
      </c>
      <c r="AP72">
        <v>4.3232100000000004</v>
      </c>
      <c r="AR72">
        <v>1</v>
      </c>
      <c r="AS72">
        <v>1</v>
      </c>
      <c r="AT72">
        <v>4</v>
      </c>
      <c r="AU72">
        <v>2</v>
      </c>
      <c r="AV72" s="4">
        <v>10172.5</v>
      </c>
      <c r="AW72">
        <v>0</v>
      </c>
      <c r="AX72">
        <v>2</v>
      </c>
      <c r="AZ72" s="1">
        <v>44770</v>
      </c>
      <c r="BA72">
        <v>8</v>
      </c>
      <c r="BB72">
        <v>6</v>
      </c>
      <c r="BC72">
        <v>2</v>
      </c>
      <c r="BD72">
        <v>60</v>
      </c>
      <c r="BE72">
        <v>1</v>
      </c>
      <c r="BF72">
        <v>0</v>
      </c>
      <c r="BG72">
        <v>60</v>
      </c>
      <c r="BH72">
        <v>44330</v>
      </c>
      <c r="BI72">
        <v>9</v>
      </c>
      <c r="BJ72">
        <v>8</v>
      </c>
      <c r="BK72">
        <v>1</v>
      </c>
      <c r="BL72">
        <v>76</v>
      </c>
      <c r="BM72">
        <v>1</v>
      </c>
      <c r="BN72">
        <v>0</v>
      </c>
      <c r="BO72">
        <v>76</v>
      </c>
      <c r="BP72">
        <v>43728</v>
      </c>
      <c r="BQ72">
        <v>11</v>
      </c>
      <c r="BR72">
        <v>10</v>
      </c>
      <c r="BS72">
        <v>1</v>
      </c>
      <c r="BT72">
        <v>64</v>
      </c>
      <c r="BU72">
        <v>1</v>
      </c>
      <c r="BV72">
        <v>0</v>
      </c>
      <c r="BW72">
        <v>64</v>
      </c>
      <c r="BX72" s="8">
        <v>66</v>
      </c>
      <c r="BZ72" t="s">
        <v>348</v>
      </c>
      <c r="CA72" t="s">
        <v>729</v>
      </c>
      <c r="CB72">
        <v>71909</v>
      </c>
      <c r="CC72">
        <v>250</v>
      </c>
      <c r="CD72">
        <v>5016245238</v>
      </c>
      <c r="CE72" t="s">
        <v>337</v>
      </c>
      <c r="CF72" t="s">
        <v>335</v>
      </c>
      <c r="CG72" s="1">
        <v>34639</v>
      </c>
      <c r="CH72" t="s">
        <v>335</v>
      </c>
      <c r="CI72" t="s">
        <v>335</v>
      </c>
      <c r="CJ72" t="s">
        <v>335</v>
      </c>
      <c r="CK72" t="s">
        <v>339</v>
      </c>
      <c r="CL72" t="s">
        <v>730</v>
      </c>
      <c r="CM72">
        <v>120</v>
      </c>
      <c r="CN72" s="1">
        <v>44835</v>
      </c>
      <c r="CP72"/>
      <c r="CQ72"/>
      <c r="CR72"/>
      <c r="CS72"/>
      <c r="CT72"/>
      <c r="CU72" s="23"/>
      <c r="CV72"/>
      <c r="CW72"/>
      <c r="CX72"/>
    </row>
    <row r="73" spans="1:102" x14ac:dyDescent="0.35">
      <c r="A73" t="s">
        <v>98</v>
      </c>
      <c r="B73" t="s">
        <v>377</v>
      </c>
      <c r="C73">
        <v>45256</v>
      </c>
      <c r="D73" t="s">
        <v>731</v>
      </c>
      <c r="E73" t="s">
        <v>732</v>
      </c>
      <c r="F73" t="s">
        <v>733</v>
      </c>
      <c r="G73" t="s">
        <v>166</v>
      </c>
      <c r="H73" t="s">
        <v>344</v>
      </c>
      <c r="I73">
        <v>53.1</v>
      </c>
      <c r="K73" t="s">
        <v>335</v>
      </c>
      <c r="L73" t="s">
        <v>340</v>
      </c>
      <c r="M73">
        <v>4</v>
      </c>
      <c r="N73">
        <v>4</v>
      </c>
      <c r="P73">
        <v>5</v>
      </c>
      <c r="Q73">
        <v>4</v>
      </c>
      <c r="R73">
        <v>5</v>
      </c>
      <c r="T73" s="8">
        <v>3.9889700000000001</v>
      </c>
      <c r="U73" s="8">
        <v>0.47203000000000001</v>
      </c>
      <c r="V73">
        <v>43.4</v>
      </c>
      <c r="W73" s="8">
        <v>1.02139</v>
      </c>
      <c r="X73" s="8">
        <v>1.49342</v>
      </c>
      <c r="Y73" s="8">
        <v>3.48482</v>
      </c>
      <c r="Z73" s="8">
        <v>0.29970999999999998</v>
      </c>
      <c r="AA73" s="8">
        <v>7.7369999999999994E-2</v>
      </c>
      <c r="AC73" s="8">
        <v>2.4955500000000002</v>
      </c>
      <c r="AD73">
        <v>33.299999999999997</v>
      </c>
      <c r="AF73">
        <v>0</v>
      </c>
      <c r="AI73" s="8">
        <v>2.0021200000000001</v>
      </c>
      <c r="AJ73" s="8">
        <v>0.66652999999999996</v>
      </c>
      <c r="AK73" s="8">
        <v>0.29210000000000003</v>
      </c>
      <c r="AL73" s="8">
        <v>2.96075</v>
      </c>
      <c r="AM73">
        <v>2.54251</v>
      </c>
      <c r="AN73">
        <v>1.12802</v>
      </c>
      <c r="AO73">
        <v>0.6139</v>
      </c>
      <c r="AP73">
        <v>4.25176</v>
      </c>
      <c r="AR73">
        <v>0</v>
      </c>
      <c r="AS73">
        <v>1</v>
      </c>
      <c r="AT73">
        <v>1</v>
      </c>
      <c r="AU73">
        <v>2</v>
      </c>
      <c r="AV73" s="4">
        <v>19500</v>
      </c>
      <c r="AW73">
        <v>0</v>
      </c>
      <c r="AX73">
        <v>2</v>
      </c>
      <c r="AZ73" s="1">
        <v>44393</v>
      </c>
      <c r="BA73">
        <v>6</v>
      </c>
      <c r="BB73">
        <v>6</v>
      </c>
      <c r="BC73">
        <v>0</v>
      </c>
      <c r="BD73">
        <v>48</v>
      </c>
      <c r="BE73">
        <v>1</v>
      </c>
      <c r="BF73">
        <v>0</v>
      </c>
      <c r="BG73">
        <v>48</v>
      </c>
      <c r="BH73">
        <v>43861</v>
      </c>
      <c r="BI73">
        <v>13</v>
      </c>
      <c r="BJ73">
        <v>12</v>
      </c>
      <c r="BK73">
        <v>1</v>
      </c>
      <c r="BL73">
        <v>84</v>
      </c>
      <c r="BM73">
        <v>1</v>
      </c>
      <c r="BN73">
        <v>0</v>
      </c>
      <c r="BO73">
        <v>84</v>
      </c>
      <c r="BP73">
        <v>43497</v>
      </c>
      <c r="BQ73">
        <v>7</v>
      </c>
      <c r="BR73">
        <v>7</v>
      </c>
      <c r="BS73">
        <v>0</v>
      </c>
      <c r="BT73">
        <v>44</v>
      </c>
      <c r="BU73">
        <v>1</v>
      </c>
      <c r="BV73">
        <v>0</v>
      </c>
      <c r="BW73">
        <v>44</v>
      </c>
      <c r="BX73" s="8">
        <v>59.332999999999998</v>
      </c>
      <c r="BZ73" t="s">
        <v>734</v>
      </c>
      <c r="CA73" t="s">
        <v>735</v>
      </c>
      <c r="CB73">
        <v>72150</v>
      </c>
      <c r="CC73">
        <v>260</v>
      </c>
      <c r="CD73">
        <v>8709422183</v>
      </c>
      <c r="CE73" t="s">
        <v>337</v>
      </c>
      <c r="CF73" t="s">
        <v>335</v>
      </c>
      <c r="CG73" s="1">
        <v>34669</v>
      </c>
      <c r="CH73" t="s">
        <v>335</v>
      </c>
      <c r="CI73" t="s">
        <v>335</v>
      </c>
      <c r="CJ73" t="s">
        <v>335</v>
      </c>
      <c r="CK73" t="s">
        <v>339</v>
      </c>
      <c r="CL73" t="s">
        <v>736</v>
      </c>
      <c r="CM73">
        <v>121</v>
      </c>
      <c r="CN73" s="1">
        <v>44835</v>
      </c>
      <c r="CP73"/>
      <c r="CQ73"/>
      <c r="CR73"/>
      <c r="CS73"/>
      <c r="CT73"/>
      <c r="CU73" s="23"/>
      <c r="CV73"/>
      <c r="CW73"/>
      <c r="CX73"/>
    </row>
    <row r="74" spans="1:102" x14ac:dyDescent="0.35">
      <c r="A74" t="s">
        <v>98</v>
      </c>
      <c r="B74" t="s">
        <v>377</v>
      </c>
      <c r="C74">
        <v>45259</v>
      </c>
      <c r="D74" t="s">
        <v>737</v>
      </c>
      <c r="E74" t="s">
        <v>738</v>
      </c>
      <c r="F74" t="s">
        <v>592</v>
      </c>
      <c r="G74" t="s">
        <v>166</v>
      </c>
      <c r="H74" t="s">
        <v>344</v>
      </c>
      <c r="I74">
        <v>48.8</v>
      </c>
      <c r="J74" t="s">
        <v>361</v>
      </c>
      <c r="K74" t="s">
        <v>335</v>
      </c>
      <c r="L74" t="s">
        <v>340</v>
      </c>
      <c r="T74" s="8">
        <v>3.72146</v>
      </c>
      <c r="U74" s="8">
        <v>0.40001999999999999</v>
      </c>
      <c r="V74">
        <v>63.3</v>
      </c>
      <c r="W74" s="8">
        <v>1.18059</v>
      </c>
      <c r="X74" s="8">
        <v>1.5806100000000001</v>
      </c>
      <c r="Y74" s="8">
        <v>3.0398299999999998</v>
      </c>
      <c r="Z74" s="8">
        <v>0.27603</v>
      </c>
      <c r="AA74" s="8">
        <v>2.562E-2</v>
      </c>
      <c r="AC74" s="8">
        <v>2.1408499999999999</v>
      </c>
      <c r="AD74">
        <v>62.5</v>
      </c>
      <c r="AG74">
        <v>6</v>
      </c>
      <c r="AI74" s="8">
        <v>1.8989100000000001</v>
      </c>
      <c r="AJ74" s="8">
        <v>0.69552000000000003</v>
      </c>
      <c r="AK74" s="8">
        <v>0.31995000000000001</v>
      </c>
      <c r="AL74" s="8">
        <v>2.91438</v>
      </c>
      <c r="AM74">
        <v>2.2996699999999999</v>
      </c>
      <c r="AN74">
        <v>1.2495099999999999</v>
      </c>
      <c r="AO74">
        <v>0.47495999999999999</v>
      </c>
      <c r="AP74">
        <v>4.0297299999999998</v>
      </c>
      <c r="AR74">
        <v>0</v>
      </c>
      <c r="AS74">
        <v>22</v>
      </c>
      <c r="AT74">
        <v>9</v>
      </c>
      <c r="AU74">
        <v>1</v>
      </c>
      <c r="AV74" s="4">
        <v>34309.599999999999</v>
      </c>
      <c r="AW74">
        <v>0</v>
      </c>
      <c r="AX74">
        <v>1</v>
      </c>
      <c r="AZ74" s="1">
        <v>44680</v>
      </c>
      <c r="BA74">
        <v>2</v>
      </c>
      <c r="BB74">
        <v>1</v>
      </c>
      <c r="BC74">
        <v>1</v>
      </c>
      <c r="BD74">
        <v>12</v>
      </c>
      <c r="BE74">
        <v>1</v>
      </c>
      <c r="BF74">
        <v>0</v>
      </c>
      <c r="BG74">
        <v>12</v>
      </c>
      <c r="BH74">
        <v>44497</v>
      </c>
      <c r="BI74">
        <v>13</v>
      </c>
      <c r="BJ74">
        <v>12</v>
      </c>
      <c r="BK74">
        <v>2</v>
      </c>
      <c r="BL74">
        <v>72</v>
      </c>
      <c r="BM74">
        <v>1</v>
      </c>
      <c r="BN74">
        <v>0</v>
      </c>
      <c r="BO74">
        <v>72</v>
      </c>
      <c r="BP74">
        <v>44316</v>
      </c>
      <c r="BQ74">
        <v>22</v>
      </c>
      <c r="BR74">
        <v>12</v>
      </c>
      <c r="BS74">
        <v>10</v>
      </c>
      <c r="BT74">
        <v>286</v>
      </c>
      <c r="BU74">
        <v>1</v>
      </c>
      <c r="BV74">
        <v>0</v>
      </c>
      <c r="BW74">
        <v>286</v>
      </c>
      <c r="BX74" s="8">
        <v>77.667000000000002</v>
      </c>
      <c r="BZ74" t="s">
        <v>739</v>
      </c>
      <c r="CA74" t="s">
        <v>740</v>
      </c>
      <c r="CB74">
        <v>72205</v>
      </c>
      <c r="CC74">
        <v>590</v>
      </c>
      <c r="CD74">
        <v>5012242700</v>
      </c>
      <c r="CE74" t="s">
        <v>337</v>
      </c>
      <c r="CF74" t="s">
        <v>335</v>
      </c>
      <c r="CG74" s="1">
        <v>34648</v>
      </c>
      <c r="CH74" t="s">
        <v>335</v>
      </c>
      <c r="CI74" t="s">
        <v>335</v>
      </c>
      <c r="CJ74" t="s">
        <v>335</v>
      </c>
      <c r="CK74" t="s">
        <v>339</v>
      </c>
      <c r="CL74" t="s">
        <v>741</v>
      </c>
      <c r="CM74">
        <v>140</v>
      </c>
      <c r="CN74" s="1">
        <v>44835</v>
      </c>
      <c r="CP74"/>
      <c r="CQ74">
        <v>18</v>
      </c>
      <c r="CR74">
        <v>18</v>
      </c>
      <c r="CS74">
        <v>18</v>
      </c>
      <c r="CT74">
        <v>18</v>
      </c>
      <c r="CU74" s="23">
        <v>18</v>
      </c>
      <c r="CV74">
        <v>18</v>
      </c>
      <c r="CW74"/>
      <c r="CX74"/>
    </row>
    <row r="75" spans="1:102" x14ac:dyDescent="0.35">
      <c r="A75" t="s">
        <v>98</v>
      </c>
      <c r="B75" t="s">
        <v>377</v>
      </c>
      <c r="C75">
        <v>45266</v>
      </c>
      <c r="D75" t="s">
        <v>742</v>
      </c>
      <c r="E75" t="s">
        <v>743</v>
      </c>
      <c r="F75" t="s">
        <v>346</v>
      </c>
      <c r="G75" t="s">
        <v>168</v>
      </c>
      <c r="H75" t="s">
        <v>342</v>
      </c>
      <c r="I75">
        <v>68.400000000000006</v>
      </c>
      <c r="K75" t="s">
        <v>335</v>
      </c>
      <c r="L75" t="s">
        <v>340</v>
      </c>
      <c r="M75">
        <v>5</v>
      </c>
      <c r="N75">
        <v>4</v>
      </c>
      <c r="P75">
        <v>5</v>
      </c>
      <c r="Q75">
        <v>5</v>
      </c>
      <c r="R75">
        <v>5</v>
      </c>
      <c r="T75" s="8">
        <v>4.5853200000000003</v>
      </c>
      <c r="U75" s="8">
        <v>0.27554000000000001</v>
      </c>
      <c r="V75">
        <v>32.5</v>
      </c>
      <c r="W75" s="8">
        <v>1.16048</v>
      </c>
      <c r="X75" s="8">
        <v>1.4360200000000001</v>
      </c>
      <c r="Y75" s="8">
        <v>3.86266</v>
      </c>
      <c r="Z75" s="8">
        <v>0.18715999999999999</v>
      </c>
      <c r="AA75" s="8">
        <v>1.6719999999999999E-2</v>
      </c>
      <c r="AC75" s="8">
        <v>3.1493000000000002</v>
      </c>
      <c r="AD75">
        <v>50</v>
      </c>
      <c r="AF75">
        <v>0</v>
      </c>
      <c r="AI75" s="8">
        <v>1.95784</v>
      </c>
      <c r="AJ75" s="8">
        <v>0.60884000000000005</v>
      </c>
      <c r="AK75" s="8">
        <v>0.28061000000000003</v>
      </c>
      <c r="AL75" s="8">
        <v>2.8472900000000001</v>
      </c>
      <c r="AM75">
        <v>3.28112</v>
      </c>
      <c r="AN75">
        <v>1.4030800000000001</v>
      </c>
      <c r="AO75">
        <v>0.37302999999999997</v>
      </c>
      <c r="AP75">
        <v>5.0821500000000004</v>
      </c>
      <c r="AR75">
        <v>0</v>
      </c>
      <c r="AS75">
        <v>0</v>
      </c>
      <c r="AT75">
        <v>2</v>
      </c>
      <c r="AU75">
        <v>1</v>
      </c>
      <c r="AV75" s="4">
        <v>657.8</v>
      </c>
      <c r="AW75">
        <v>0</v>
      </c>
      <c r="AX75">
        <v>1</v>
      </c>
      <c r="AZ75" s="1">
        <v>44477</v>
      </c>
      <c r="BA75">
        <v>2</v>
      </c>
      <c r="BB75">
        <v>2</v>
      </c>
      <c r="BC75">
        <v>0</v>
      </c>
      <c r="BD75">
        <v>16</v>
      </c>
      <c r="BE75">
        <v>1</v>
      </c>
      <c r="BF75">
        <v>0</v>
      </c>
      <c r="BG75">
        <v>16</v>
      </c>
      <c r="BH75">
        <v>44008</v>
      </c>
      <c r="BI75">
        <v>0</v>
      </c>
      <c r="BJ75">
        <v>0</v>
      </c>
      <c r="BK75">
        <v>0</v>
      </c>
      <c r="BL75">
        <v>0</v>
      </c>
      <c r="BM75">
        <v>1</v>
      </c>
      <c r="BN75">
        <v>0</v>
      </c>
      <c r="BO75">
        <v>0</v>
      </c>
      <c r="BP75">
        <v>43524</v>
      </c>
      <c r="BQ75">
        <v>4</v>
      </c>
      <c r="BR75">
        <v>4</v>
      </c>
      <c r="BS75">
        <v>0</v>
      </c>
      <c r="BT75">
        <v>40</v>
      </c>
      <c r="BU75">
        <v>1</v>
      </c>
      <c r="BV75">
        <v>0</v>
      </c>
      <c r="BW75">
        <v>40</v>
      </c>
      <c r="BX75" s="8">
        <v>14.667</v>
      </c>
      <c r="BZ75" t="s">
        <v>742</v>
      </c>
      <c r="CA75" t="s">
        <v>744</v>
      </c>
      <c r="CB75">
        <v>71957</v>
      </c>
      <c r="CC75">
        <v>480</v>
      </c>
      <c r="CD75">
        <v>8708672156</v>
      </c>
      <c r="CE75" t="s">
        <v>337</v>
      </c>
      <c r="CF75" t="s">
        <v>335</v>
      </c>
      <c r="CG75" s="1">
        <v>34731</v>
      </c>
      <c r="CH75" t="s">
        <v>335</v>
      </c>
      <c r="CI75" t="s">
        <v>335</v>
      </c>
      <c r="CJ75" t="s">
        <v>335</v>
      </c>
      <c r="CK75" t="s">
        <v>339</v>
      </c>
      <c r="CL75" t="s">
        <v>745</v>
      </c>
      <c r="CM75">
        <v>112</v>
      </c>
      <c r="CN75" s="1">
        <v>44835</v>
      </c>
      <c r="CP75"/>
      <c r="CQ75"/>
      <c r="CR75"/>
      <c r="CS75"/>
      <c r="CT75"/>
      <c r="CU75" s="23"/>
      <c r="CV75"/>
      <c r="CW75"/>
      <c r="CX75"/>
    </row>
    <row r="76" spans="1:102" x14ac:dyDescent="0.35">
      <c r="A76" t="s">
        <v>98</v>
      </c>
      <c r="B76" t="s">
        <v>377</v>
      </c>
      <c r="C76">
        <v>45267</v>
      </c>
      <c r="D76" t="s">
        <v>746</v>
      </c>
      <c r="E76" t="s">
        <v>747</v>
      </c>
      <c r="F76" t="s">
        <v>748</v>
      </c>
      <c r="G76" t="s">
        <v>166</v>
      </c>
      <c r="H76" t="s">
        <v>344</v>
      </c>
      <c r="I76">
        <v>77.400000000000006</v>
      </c>
      <c r="K76" t="s">
        <v>335</v>
      </c>
      <c r="L76" t="s">
        <v>336</v>
      </c>
      <c r="M76">
        <v>1</v>
      </c>
      <c r="N76">
        <v>1</v>
      </c>
      <c r="P76">
        <v>2</v>
      </c>
      <c r="Q76">
        <v>2</v>
      </c>
      <c r="R76">
        <v>3</v>
      </c>
      <c r="T76" s="8">
        <v>3.5592299999999999</v>
      </c>
      <c r="U76" s="8">
        <v>0.28976000000000002</v>
      </c>
      <c r="V76"/>
      <c r="W76" s="8">
        <v>0.99731999999999998</v>
      </c>
      <c r="X76" s="8">
        <v>1.28708</v>
      </c>
      <c r="Y76" s="8">
        <v>2.3476900000000001</v>
      </c>
      <c r="Z76" s="8">
        <v>0.11353000000000001</v>
      </c>
      <c r="AA76" s="8">
        <v>2.5760000000000002E-2</v>
      </c>
      <c r="AB76">
        <v>6</v>
      </c>
      <c r="AC76" s="8">
        <v>2.2721499999999999</v>
      </c>
      <c r="AE76">
        <v>6</v>
      </c>
      <c r="AG76">
        <v>6</v>
      </c>
      <c r="AI76" s="8">
        <v>2.1008300000000002</v>
      </c>
      <c r="AJ76" s="8">
        <v>0.67571999999999999</v>
      </c>
      <c r="AK76" s="8">
        <v>0.35659000000000002</v>
      </c>
      <c r="AL76" s="8">
        <v>3.13313</v>
      </c>
      <c r="AM76">
        <v>2.2061299999999999</v>
      </c>
      <c r="AN76">
        <v>1.0864799999999999</v>
      </c>
      <c r="AO76">
        <v>0.30869999999999997</v>
      </c>
      <c r="AP76">
        <v>3.5849799999999998</v>
      </c>
      <c r="AR76">
        <v>1</v>
      </c>
      <c r="AS76">
        <v>1</v>
      </c>
      <c r="AT76">
        <v>7</v>
      </c>
      <c r="AU76">
        <v>1</v>
      </c>
      <c r="AV76" s="4">
        <v>6857.5</v>
      </c>
      <c r="AW76">
        <v>0</v>
      </c>
      <c r="AX76">
        <v>1</v>
      </c>
      <c r="AZ76" s="1">
        <v>44418</v>
      </c>
      <c r="BA76">
        <v>16</v>
      </c>
      <c r="BB76">
        <v>11</v>
      </c>
      <c r="BC76">
        <v>5</v>
      </c>
      <c r="BD76">
        <v>124</v>
      </c>
      <c r="BE76">
        <v>1</v>
      </c>
      <c r="BF76">
        <v>0</v>
      </c>
      <c r="BG76">
        <v>124</v>
      </c>
      <c r="BH76">
        <v>43882</v>
      </c>
      <c r="BI76">
        <v>14</v>
      </c>
      <c r="BJ76">
        <v>13</v>
      </c>
      <c r="BK76">
        <v>1</v>
      </c>
      <c r="BL76">
        <v>72</v>
      </c>
      <c r="BM76">
        <v>1</v>
      </c>
      <c r="BN76">
        <v>0</v>
      </c>
      <c r="BO76">
        <v>72</v>
      </c>
      <c r="BP76">
        <v>43476</v>
      </c>
      <c r="BQ76">
        <v>10</v>
      </c>
      <c r="BR76">
        <v>8</v>
      </c>
      <c r="BS76">
        <v>1</v>
      </c>
      <c r="BT76">
        <v>84</v>
      </c>
      <c r="BU76">
        <v>1</v>
      </c>
      <c r="BV76">
        <v>0</v>
      </c>
      <c r="BW76">
        <v>84</v>
      </c>
      <c r="BX76" s="8">
        <v>100</v>
      </c>
      <c r="BZ76" t="s">
        <v>476</v>
      </c>
      <c r="CA76" t="s">
        <v>749</v>
      </c>
      <c r="CB76">
        <v>72904</v>
      </c>
      <c r="CC76">
        <v>650</v>
      </c>
      <c r="CD76">
        <v>4797833101</v>
      </c>
      <c r="CE76" t="s">
        <v>337</v>
      </c>
      <c r="CF76" t="s">
        <v>335</v>
      </c>
      <c r="CG76" s="1">
        <v>34700</v>
      </c>
      <c r="CH76" t="s">
        <v>335</v>
      </c>
      <c r="CI76" t="s">
        <v>335</v>
      </c>
      <c r="CJ76" t="s">
        <v>335</v>
      </c>
      <c r="CK76" t="s">
        <v>339</v>
      </c>
      <c r="CL76" t="s">
        <v>750</v>
      </c>
      <c r="CM76">
        <v>115</v>
      </c>
      <c r="CN76" s="1">
        <v>44835</v>
      </c>
      <c r="CP76"/>
      <c r="CQ76"/>
      <c r="CR76"/>
      <c r="CS76"/>
      <c r="CT76"/>
      <c r="CU76" s="23"/>
      <c r="CV76"/>
      <c r="CW76"/>
      <c r="CX76"/>
    </row>
    <row r="77" spans="1:102" x14ac:dyDescent="0.35">
      <c r="A77" t="s">
        <v>98</v>
      </c>
      <c r="B77" t="s">
        <v>377</v>
      </c>
      <c r="C77">
        <v>45268</v>
      </c>
      <c r="D77" t="s">
        <v>751</v>
      </c>
      <c r="E77" t="s">
        <v>408</v>
      </c>
      <c r="F77" t="s">
        <v>409</v>
      </c>
      <c r="G77" t="s">
        <v>166</v>
      </c>
      <c r="H77" t="s">
        <v>344</v>
      </c>
      <c r="I77">
        <v>94.7</v>
      </c>
      <c r="K77" t="s">
        <v>335</v>
      </c>
      <c r="L77" t="s">
        <v>340</v>
      </c>
      <c r="M77">
        <v>1</v>
      </c>
      <c r="N77">
        <v>1</v>
      </c>
      <c r="P77">
        <v>1</v>
      </c>
      <c r="Q77">
        <v>1</v>
      </c>
      <c r="R77">
        <v>3</v>
      </c>
      <c r="T77" s="8">
        <v>3.0976300000000001</v>
      </c>
      <c r="U77" s="8">
        <v>0.1925</v>
      </c>
      <c r="V77">
        <v>67.8</v>
      </c>
      <c r="W77" s="8">
        <v>0.88326000000000005</v>
      </c>
      <c r="X77" s="8">
        <v>1.07576</v>
      </c>
      <c r="Y77" s="8">
        <v>2.5397400000000001</v>
      </c>
      <c r="Z77" s="8">
        <v>0.121</v>
      </c>
      <c r="AA77" s="8">
        <v>7.1819999999999995E-2</v>
      </c>
      <c r="AC77" s="8">
        <v>2.0218699999999998</v>
      </c>
      <c r="AE77">
        <v>6</v>
      </c>
      <c r="AF77">
        <v>0</v>
      </c>
      <c r="AI77" s="8">
        <v>1.82287</v>
      </c>
      <c r="AJ77" s="8">
        <v>0.67828999999999995</v>
      </c>
      <c r="AK77" s="8">
        <v>0.30845</v>
      </c>
      <c r="AL77" s="8">
        <v>2.8096100000000002</v>
      </c>
      <c r="AM77">
        <v>2.26248</v>
      </c>
      <c r="AN77">
        <v>0.95855999999999997</v>
      </c>
      <c r="AO77">
        <v>0.23709</v>
      </c>
      <c r="AP77">
        <v>3.4793099999999999</v>
      </c>
      <c r="AR77">
        <v>0</v>
      </c>
      <c r="AS77">
        <v>7</v>
      </c>
      <c r="AT77">
        <v>1</v>
      </c>
      <c r="AU77">
        <v>0</v>
      </c>
      <c r="AV77" s="4">
        <v>0</v>
      </c>
      <c r="AW77">
        <v>0</v>
      </c>
      <c r="AX77">
        <v>0</v>
      </c>
      <c r="AZ77" s="1">
        <v>44659</v>
      </c>
      <c r="BA77">
        <v>9</v>
      </c>
      <c r="BB77">
        <v>7</v>
      </c>
      <c r="BC77">
        <v>2</v>
      </c>
      <c r="BD77">
        <v>60</v>
      </c>
      <c r="BE77">
        <v>1</v>
      </c>
      <c r="BF77">
        <v>0</v>
      </c>
      <c r="BG77">
        <v>60</v>
      </c>
      <c r="BH77">
        <v>44211</v>
      </c>
      <c r="BI77">
        <v>11</v>
      </c>
      <c r="BJ77">
        <v>10</v>
      </c>
      <c r="BK77">
        <v>1</v>
      </c>
      <c r="BL77">
        <v>84</v>
      </c>
      <c r="BM77">
        <v>1</v>
      </c>
      <c r="BN77">
        <v>0</v>
      </c>
      <c r="BO77">
        <v>84</v>
      </c>
      <c r="BP77">
        <v>43672</v>
      </c>
      <c r="BQ77">
        <v>12</v>
      </c>
      <c r="BR77">
        <v>11</v>
      </c>
      <c r="BS77">
        <v>1</v>
      </c>
      <c r="BT77">
        <v>84</v>
      </c>
      <c r="BU77">
        <v>1</v>
      </c>
      <c r="BV77">
        <v>0</v>
      </c>
      <c r="BW77">
        <v>84</v>
      </c>
      <c r="BX77" s="8">
        <v>72</v>
      </c>
      <c r="BZ77" t="s">
        <v>752</v>
      </c>
      <c r="CA77" t="s">
        <v>753</v>
      </c>
      <c r="CB77">
        <v>72956</v>
      </c>
      <c r="CC77">
        <v>160</v>
      </c>
      <c r="CD77">
        <v>4794748021</v>
      </c>
      <c r="CE77" t="s">
        <v>337</v>
      </c>
      <c r="CF77" t="s">
        <v>335</v>
      </c>
      <c r="CG77" s="1">
        <v>34731</v>
      </c>
      <c r="CH77" t="s">
        <v>335</v>
      </c>
      <c r="CI77" t="s">
        <v>335</v>
      </c>
      <c r="CJ77" t="s">
        <v>335</v>
      </c>
      <c r="CK77" t="s">
        <v>339</v>
      </c>
      <c r="CL77" t="s">
        <v>754</v>
      </c>
      <c r="CM77">
        <v>140</v>
      </c>
      <c r="CN77" s="1">
        <v>44835</v>
      </c>
      <c r="CP77"/>
      <c r="CQ77"/>
      <c r="CR77"/>
      <c r="CS77"/>
      <c r="CT77"/>
      <c r="CU77" s="23"/>
      <c r="CV77"/>
      <c r="CW77"/>
      <c r="CX77"/>
    </row>
    <row r="78" spans="1:102" x14ac:dyDescent="0.35">
      <c r="A78" t="s">
        <v>98</v>
      </c>
      <c r="B78" t="s">
        <v>377</v>
      </c>
      <c r="C78">
        <v>45269</v>
      </c>
      <c r="D78" t="s">
        <v>755</v>
      </c>
      <c r="E78" t="s">
        <v>756</v>
      </c>
      <c r="F78" t="s">
        <v>757</v>
      </c>
      <c r="G78" t="s">
        <v>166</v>
      </c>
      <c r="H78" t="s">
        <v>344</v>
      </c>
      <c r="I78">
        <v>53.8</v>
      </c>
      <c r="K78" t="s">
        <v>335</v>
      </c>
      <c r="L78" t="s">
        <v>340</v>
      </c>
      <c r="M78">
        <v>4</v>
      </c>
      <c r="N78">
        <v>4</v>
      </c>
      <c r="P78">
        <v>2</v>
      </c>
      <c r="Q78">
        <v>1</v>
      </c>
      <c r="R78">
        <v>3</v>
      </c>
      <c r="T78" s="8">
        <v>4.69665</v>
      </c>
      <c r="U78" s="8">
        <v>0.33117999999999997</v>
      </c>
      <c r="V78">
        <v>41.7</v>
      </c>
      <c r="W78" s="8">
        <v>0.90161999999999998</v>
      </c>
      <c r="X78" s="8">
        <v>1.23281</v>
      </c>
      <c r="Y78" s="8">
        <v>4.0872200000000003</v>
      </c>
      <c r="Z78" s="8">
        <v>0.24181</v>
      </c>
      <c r="AA78" s="8">
        <v>9.7000000000000003E-3</v>
      </c>
      <c r="AC78" s="8">
        <v>3.4638399999999998</v>
      </c>
      <c r="AE78">
        <v>6</v>
      </c>
      <c r="AG78">
        <v>6</v>
      </c>
      <c r="AI78" s="8">
        <v>1.9872399999999999</v>
      </c>
      <c r="AJ78" s="8">
        <v>0.67361000000000004</v>
      </c>
      <c r="AK78" s="8">
        <v>0.31263999999999997</v>
      </c>
      <c r="AL78" s="8">
        <v>2.9734799999999999</v>
      </c>
      <c r="AM78">
        <v>3.5554399999999999</v>
      </c>
      <c r="AN78">
        <v>0.98529999999999995</v>
      </c>
      <c r="AO78">
        <v>0.40242</v>
      </c>
      <c r="AP78">
        <v>4.98461</v>
      </c>
      <c r="AR78">
        <v>0</v>
      </c>
      <c r="AS78">
        <v>1</v>
      </c>
      <c r="AT78">
        <v>2</v>
      </c>
      <c r="AU78">
        <v>0</v>
      </c>
      <c r="AV78" s="4">
        <v>0</v>
      </c>
      <c r="AW78">
        <v>0</v>
      </c>
      <c r="AX78">
        <v>0</v>
      </c>
      <c r="AZ78" s="1">
        <v>44442</v>
      </c>
      <c r="BA78">
        <v>7</v>
      </c>
      <c r="BB78">
        <v>7</v>
      </c>
      <c r="BC78">
        <v>0</v>
      </c>
      <c r="BD78">
        <v>44</v>
      </c>
      <c r="BE78">
        <v>1</v>
      </c>
      <c r="BF78">
        <v>0</v>
      </c>
      <c r="BG78">
        <v>44</v>
      </c>
      <c r="BH78">
        <v>43889</v>
      </c>
      <c r="BI78">
        <v>6</v>
      </c>
      <c r="BJ78">
        <v>4</v>
      </c>
      <c r="BK78">
        <v>1</v>
      </c>
      <c r="BL78">
        <v>32</v>
      </c>
      <c r="BM78">
        <v>1</v>
      </c>
      <c r="BN78">
        <v>0</v>
      </c>
      <c r="BO78">
        <v>32</v>
      </c>
      <c r="BP78">
        <v>43497</v>
      </c>
      <c r="BQ78">
        <v>6</v>
      </c>
      <c r="BR78">
        <v>6</v>
      </c>
      <c r="BS78">
        <v>0</v>
      </c>
      <c r="BT78">
        <v>40</v>
      </c>
      <c r="BU78">
        <v>1</v>
      </c>
      <c r="BV78">
        <v>0</v>
      </c>
      <c r="BW78">
        <v>40</v>
      </c>
      <c r="BX78" s="8">
        <v>39.332999999999998</v>
      </c>
      <c r="BZ78" t="s">
        <v>348</v>
      </c>
      <c r="CA78" t="s">
        <v>758</v>
      </c>
      <c r="CB78">
        <v>71667</v>
      </c>
      <c r="CC78">
        <v>390</v>
      </c>
      <c r="CD78">
        <v>8706284144</v>
      </c>
      <c r="CE78" t="s">
        <v>337</v>
      </c>
      <c r="CF78" t="s">
        <v>335</v>
      </c>
      <c r="CG78" s="1">
        <v>34790</v>
      </c>
      <c r="CH78" t="s">
        <v>335</v>
      </c>
      <c r="CI78" t="s">
        <v>335</v>
      </c>
      <c r="CJ78" t="s">
        <v>335</v>
      </c>
      <c r="CK78" t="s">
        <v>339</v>
      </c>
      <c r="CL78" t="s">
        <v>759</v>
      </c>
      <c r="CM78">
        <v>95</v>
      </c>
      <c r="CN78" s="1">
        <v>44835</v>
      </c>
      <c r="CP78"/>
      <c r="CQ78"/>
      <c r="CR78"/>
      <c r="CS78"/>
      <c r="CT78"/>
      <c r="CU78" s="23"/>
      <c r="CV78"/>
      <c r="CW78"/>
      <c r="CX78"/>
    </row>
    <row r="79" spans="1:102" x14ac:dyDescent="0.35">
      <c r="A79" t="s">
        <v>98</v>
      </c>
      <c r="B79" t="s">
        <v>377</v>
      </c>
      <c r="C79">
        <v>45270</v>
      </c>
      <c r="D79" t="s">
        <v>760</v>
      </c>
      <c r="E79" t="s">
        <v>761</v>
      </c>
      <c r="F79" t="s">
        <v>762</v>
      </c>
      <c r="G79" t="s">
        <v>166</v>
      </c>
      <c r="H79" t="s">
        <v>344</v>
      </c>
      <c r="I79">
        <v>61.9</v>
      </c>
      <c r="K79" t="s">
        <v>335</v>
      </c>
      <c r="L79" t="s">
        <v>340</v>
      </c>
      <c r="M79">
        <v>4</v>
      </c>
      <c r="N79">
        <v>2</v>
      </c>
      <c r="P79">
        <v>5</v>
      </c>
      <c r="Q79">
        <v>5</v>
      </c>
      <c r="R79">
        <v>5</v>
      </c>
      <c r="T79" s="8">
        <v>3.76735</v>
      </c>
      <c r="U79" s="8">
        <v>0.29269000000000001</v>
      </c>
      <c r="V79">
        <v>63.5</v>
      </c>
      <c r="W79" s="8">
        <v>1.2602500000000001</v>
      </c>
      <c r="X79" s="8">
        <v>1.55294</v>
      </c>
      <c r="Y79" s="8">
        <v>3.1196799999999998</v>
      </c>
      <c r="Z79" s="8">
        <v>0.22142000000000001</v>
      </c>
      <c r="AA79" s="8">
        <v>1.3169999999999999E-2</v>
      </c>
      <c r="AC79" s="8">
        <v>2.21441</v>
      </c>
      <c r="AE79">
        <v>6</v>
      </c>
      <c r="AF79">
        <v>0</v>
      </c>
      <c r="AI79" s="8">
        <v>2.0682900000000002</v>
      </c>
      <c r="AJ79" s="8">
        <v>0.67881999999999998</v>
      </c>
      <c r="AK79" s="8">
        <v>0.29513</v>
      </c>
      <c r="AL79" s="8">
        <v>3.0422400000000001</v>
      </c>
      <c r="AM79">
        <v>2.1839</v>
      </c>
      <c r="AN79">
        <v>1.3666199999999999</v>
      </c>
      <c r="AO79">
        <v>0.37674999999999997</v>
      </c>
      <c r="AP79">
        <v>3.9079700000000002</v>
      </c>
      <c r="AR79">
        <v>1</v>
      </c>
      <c r="AS79">
        <v>0</v>
      </c>
      <c r="AT79">
        <v>1</v>
      </c>
      <c r="AU79">
        <v>0</v>
      </c>
      <c r="AV79" s="4">
        <v>0</v>
      </c>
      <c r="AW79">
        <v>0</v>
      </c>
      <c r="AX79">
        <v>0</v>
      </c>
      <c r="AZ79" s="1">
        <v>44659</v>
      </c>
      <c r="BA79">
        <v>8</v>
      </c>
      <c r="BB79">
        <v>8</v>
      </c>
      <c r="BC79">
        <v>0</v>
      </c>
      <c r="BD79">
        <v>56</v>
      </c>
      <c r="BE79">
        <v>1</v>
      </c>
      <c r="BF79">
        <v>0</v>
      </c>
      <c r="BG79">
        <v>56</v>
      </c>
      <c r="BH79">
        <v>44239</v>
      </c>
      <c r="BI79">
        <v>3</v>
      </c>
      <c r="BJ79">
        <v>1</v>
      </c>
      <c r="BK79">
        <v>1</v>
      </c>
      <c r="BL79">
        <v>24</v>
      </c>
      <c r="BM79">
        <v>1</v>
      </c>
      <c r="BN79">
        <v>0</v>
      </c>
      <c r="BO79">
        <v>24</v>
      </c>
      <c r="BP79">
        <v>43686</v>
      </c>
      <c r="BQ79">
        <v>6</v>
      </c>
      <c r="BR79">
        <v>6</v>
      </c>
      <c r="BS79">
        <v>0</v>
      </c>
      <c r="BT79">
        <v>145</v>
      </c>
      <c r="BU79">
        <v>1</v>
      </c>
      <c r="BV79">
        <v>0</v>
      </c>
      <c r="BW79">
        <v>145</v>
      </c>
      <c r="BX79" s="8">
        <v>60.167000000000002</v>
      </c>
      <c r="BZ79" t="s">
        <v>763</v>
      </c>
      <c r="CA79" t="s">
        <v>764</v>
      </c>
      <c r="CB79">
        <v>72104</v>
      </c>
      <c r="CC79">
        <v>290</v>
      </c>
      <c r="CD79">
        <v>5013325251</v>
      </c>
      <c r="CE79" t="s">
        <v>337</v>
      </c>
      <c r="CF79" t="s">
        <v>335</v>
      </c>
      <c r="CG79" s="1">
        <v>34731</v>
      </c>
      <c r="CH79" t="s">
        <v>335</v>
      </c>
      <c r="CI79" t="s">
        <v>335</v>
      </c>
      <c r="CJ79" t="s">
        <v>335</v>
      </c>
      <c r="CK79" t="s">
        <v>339</v>
      </c>
      <c r="CL79" t="s">
        <v>765</v>
      </c>
      <c r="CM79">
        <v>100</v>
      </c>
      <c r="CN79" s="1">
        <v>44835</v>
      </c>
      <c r="CP79"/>
      <c r="CQ79"/>
      <c r="CR79"/>
      <c r="CS79"/>
      <c r="CT79"/>
      <c r="CU79" s="23"/>
      <c r="CV79"/>
      <c r="CW79"/>
      <c r="CX79"/>
    </row>
    <row r="80" spans="1:102" x14ac:dyDescent="0.35">
      <c r="A80" t="s">
        <v>98</v>
      </c>
      <c r="B80" t="s">
        <v>377</v>
      </c>
      <c r="C80">
        <v>45271</v>
      </c>
      <c r="D80" t="s">
        <v>766</v>
      </c>
      <c r="E80" t="s">
        <v>521</v>
      </c>
      <c r="F80" t="s">
        <v>522</v>
      </c>
      <c r="G80" t="s">
        <v>166</v>
      </c>
      <c r="H80" t="s">
        <v>334</v>
      </c>
      <c r="I80">
        <v>81</v>
      </c>
      <c r="K80" t="s">
        <v>335</v>
      </c>
      <c r="L80" t="s">
        <v>340</v>
      </c>
      <c r="M80">
        <v>5</v>
      </c>
      <c r="N80">
        <v>4</v>
      </c>
      <c r="P80">
        <v>5</v>
      </c>
      <c r="Q80">
        <v>5</v>
      </c>
      <c r="R80">
        <v>4</v>
      </c>
      <c r="T80" s="8">
        <v>4.0685500000000001</v>
      </c>
      <c r="U80" s="8">
        <v>0.32534000000000002</v>
      </c>
      <c r="V80">
        <v>48.1</v>
      </c>
      <c r="W80" s="8">
        <v>0.86097999999999997</v>
      </c>
      <c r="X80" s="8">
        <v>1.18632</v>
      </c>
      <c r="Y80" s="8">
        <v>2.9615</v>
      </c>
      <c r="Z80" s="8">
        <v>0.19483</v>
      </c>
      <c r="AA80" s="8">
        <v>2.97E-3</v>
      </c>
      <c r="AC80" s="8">
        <v>2.8822299999999998</v>
      </c>
      <c r="AE80">
        <v>6</v>
      </c>
      <c r="AF80">
        <v>1</v>
      </c>
      <c r="AI80" s="8">
        <v>1.8082199999999999</v>
      </c>
      <c r="AJ80" s="8">
        <v>0.60982999999999998</v>
      </c>
      <c r="AK80" s="8">
        <v>0.27224999999999999</v>
      </c>
      <c r="AL80" s="8">
        <v>2.6903000000000001</v>
      </c>
      <c r="AM80">
        <v>3.25135</v>
      </c>
      <c r="AN80">
        <v>1.03928</v>
      </c>
      <c r="AO80">
        <v>0.45396999999999998</v>
      </c>
      <c r="AP80">
        <v>4.7725299999999997</v>
      </c>
      <c r="AR80">
        <v>0</v>
      </c>
      <c r="AS80">
        <v>7</v>
      </c>
      <c r="AT80">
        <v>1</v>
      </c>
      <c r="AU80">
        <v>0</v>
      </c>
      <c r="AV80" s="4">
        <v>0</v>
      </c>
      <c r="AW80">
        <v>0</v>
      </c>
      <c r="AX80">
        <v>0</v>
      </c>
      <c r="AZ80" s="1">
        <v>44792</v>
      </c>
      <c r="BA80">
        <v>9</v>
      </c>
      <c r="BB80">
        <v>6</v>
      </c>
      <c r="BC80">
        <v>3</v>
      </c>
      <c r="BD80">
        <v>84</v>
      </c>
      <c r="BE80">
        <v>0</v>
      </c>
      <c r="BF80">
        <v>0</v>
      </c>
      <c r="BG80">
        <v>84</v>
      </c>
      <c r="BH80">
        <v>44372</v>
      </c>
      <c r="BI80">
        <v>4</v>
      </c>
      <c r="BJ80">
        <v>2</v>
      </c>
      <c r="BK80">
        <v>2</v>
      </c>
      <c r="BL80">
        <v>16</v>
      </c>
      <c r="BM80">
        <v>1</v>
      </c>
      <c r="BN80">
        <v>0</v>
      </c>
      <c r="BO80">
        <v>16</v>
      </c>
      <c r="BP80">
        <v>43868</v>
      </c>
      <c r="BQ80">
        <v>3</v>
      </c>
      <c r="BR80">
        <v>3</v>
      </c>
      <c r="BS80">
        <v>1</v>
      </c>
      <c r="BT80">
        <v>16</v>
      </c>
      <c r="BU80">
        <v>1</v>
      </c>
      <c r="BV80">
        <v>0</v>
      </c>
      <c r="BW80">
        <v>16</v>
      </c>
      <c r="BX80" s="8">
        <v>50</v>
      </c>
      <c r="BZ80" t="s">
        <v>767</v>
      </c>
      <c r="CA80" t="s">
        <v>768</v>
      </c>
      <c r="CB80">
        <v>71730</v>
      </c>
      <c r="CC80">
        <v>690</v>
      </c>
      <c r="CD80">
        <v>8708625511</v>
      </c>
      <c r="CE80" t="s">
        <v>337</v>
      </c>
      <c r="CF80" t="s">
        <v>335</v>
      </c>
      <c r="CG80" s="1">
        <v>34731</v>
      </c>
      <c r="CH80" t="s">
        <v>335</v>
      </c>
      <c r="CI80" t="s">
        <v>335</v>
      </c>
      <c r="CJ80" t="s">
        <v>335</v>
      </c>
      <c r="CK80" t="s">
        <v>339</v>
      </c>
      <c r="CL80" t="s">
        <v>769</v>
      </c>
      <c r="CM80">
        <v>180</v>
      </c>
      <c r="CN80" s="1">
        <v>44835</v>
      </c>
      <c r="CP80"/>
      <c r="CQ80"/>
      <c r="CR80"/>
      <c r="CS80"/>
      <c r="CT80"/>
      <c r="CU80" s="23"/>
      <c r="CV80"/>
      <c r="CW80"/>
      <c r="CX80"/>
    </row>
    <row r="81" spans="1:102" x14ac:dyDescent="0.35">
      <c r="A81" t="s">
        <v>98</v>
      </c>
      <c r="B81" t="s">
        <v>377</v>
      </c>
      <c r="C81">
        <v>45275</v>
      </c>
      <c r="D81" t="s">
        <v>770</v>
      </c>
      <c r="E81" t="s">
        <v>521</v>
      </c>
      <c r="F81" t="s">
        <v>522</v>
      </c>
      <c r="G81" t="s">
        <v>166</v>
      </c>
      <c r="H81" t="s">
        <v>344</v>
      </c>
      <c r="I81">
        <v>64.900000000000006</v>
      </c>
      <c r="K81" t="s">
        <v>335</v>
      </c>
      <c r="L81" t="s">
        <v>340</v>
      </c>
      <c r="M81">
        <v>3</v>
      </c>
      <c r="N81">
        <v>3</v>
      </c>
      <c r="P81">
        <v>4</v>
      </c>
      <c r="Q81">
        <v>4</v>
      </c>
      <c r="T81" s="8">
        <v>4.0537099999999997</v>
      </c>
      <c r="U81" s="8">
        <v>0.23124</v>
      </c>
      <c r="V81">
        <v>55.6</v>
      </c>
      <c r="W81" s="8">
        <v>1.02891</v>
      </c>
      <c r="X81" s="8">
        <v>1.2601500000000001</v>
      </c>
      <c r="Y81" s="8">
        <v>3.65347</v>
      </c>
      <c r="Z81" s="8">
        <v>0.15458</v>
      </c>
      <c r="AA81" s="8">
        <v>7.7499999999999999E-3</v>
      </c>
      <c r="AC81" s="8">
        <v>2.7935599999999998</v>
      </c>
      <c r="AD81">
        <v>100</v>
      </c>
      <c r="AF81">
        <v>1</v>
      </c>
      <c r="AI81" s="8">
        <v>1.91873</v>
      </c>
      <c r="AJ81" s="8">
        <v>0.65364</v>
      </c>
      <c r="AK81" s="8">
        <v>0.30470000000000003</v>
      </c>
      <c r="AL81" s="8">
        <v>2.8770699999999998</v>
      </c>
      <c r="AM81">
        <v>2.9698199999999999</v>
      </c>
      <c r="AN81">
        <v>1.1587499999999999</v>
      </c>
      <c r="AO81">
        <v>0.2883</v>
      </c>
      <c r="AP81">
        <v>4.4464300000000003</v>
      </c>
      <c r="AR81">
        <v>0</v>
      </c>
      <c r="AS81">
        <v>4</v>
      </c>
      <c r="AT81">
        <v>4</v>
      </c>
      <c r="AU81">
        <v>2</v>
      </c>
      <c r="AV81" s="4">
        <v>1632.61</v>
      </c>
      <c r="AW81">
        <v>0</v>
      </c>
      <c r="AX81">
        <v>2</v>
      </c>
      <c r="AZ81" s="1">
        <v>44442</v>
      </c>
      <c r="BA81">
        <v>8</v>
      </c>
      <c r="BB81">
        <v>5</v>
      </c>
      <c r="BC81">
        <v>3</v>
      </c>
      <c r="BD81">
        <v>60</v>
      </c>
      <c r="BE81">
        <v>1</v>
      </c>
      <c r="BF81">
        <v>0</v>
      </c>
      <c r="BG81">
        <v>60</v>
      </c>
      <c r="BH81">
        <v>43875</v>
      </c>
      <c r="BI81">
        <v>15</v>
      </c>
      <c r="BJ81">
        <v>15</v>
      </c>
      <c r="BK81">
        <v>3</v>
      </c>
      <c r="BL81">
        <v>84</v>
      </c>
      <c r="BM81">
        <v>1</v>
      </c>
      <c r="BN81">
        <v>0</v>
      </c>
      <c r="BO81">
        <v>84</v>
      </c>
      <c r="BP81">
        <v>43454</v>
      </c>
      <c r="BQ81">
        <v>8</v>
      </c>
      <c r="BR81">
        <v>3</v>
      </c>
      <c r="BS81">
        <v>3</v>
      </c>
      <c r="BT81">
        <v>80</v>
      </c>
      <c r="BU81">
        <v>1</v>
      </c>
      <c r="BV81">
        <v>0</v>
      </c>
      <c r="BW81">
        <v>80</v>
      </c>
      <c r="BX81" s="8">
        <v>71.332999999999998</v>
      </c>
      <c r="BZ81" t="s">
        <v>771</v>
      </c>
      <c r="CA81" t="s">
        <v>772</v>
      </c>
      <c r="CB81">
        <v>71730</v>
      </c>
      <c r="CC81">
        <v>690</v>
      </c>
      <c r="CD81">
        <v>8708625124</v>
      </c>
      <c r="CE81" t="s">
        <v>337</v>
      </c>
      <c r="CF81" t="s">
        <v>335</v>
      </c>
      <c r="CG81" s="1">
        <v>34790</v>
      </c>
      <c r="CH81" t="s">
        <v>335</v>
      </c>
      <c r="CI81" t="s">
        <v>335</v>
      </c>
      <c r="CJ81" t="s">
        <v>335</v>
      </c>
      <c r="CK81" t="s">
        <v>339</v>
      </c>
      <c r="CL81" t="s">
        <v>773</v>
      </c>
      <c r="CM81">
        <v>122</v>
      </c>
      <c r="CN81" s="1">
        <v>44835</v>
      </c>
      <c r="CP81"/>
      <c r="CQ81"/>
      <c r="CR81"/>
      <c r="CS81"/>
      <c r="CT81"/>
      <c r="CU81" s="23"/>
      <c r="CV81">
        <v>2</v>
      </c>
      <c r="CW81"/>
      <c r="CX81"/>
    </row>
    <row r="82" spans="1:102" x14ac:dyDescent="0.35">
      <c r="A82" t="s">
        <v>98</v>
      </c>
      <c r="B82" t="s">
        <v>377</v>
      </c>
      <c r="C82">
        <v>45277</v>
      </c>
      <c r="D82" t="s">
        <v>774</v>
      </c>
      <c r="E82" t="s">
        <v>775</v>
      </c>
      <c r="F82" t="s">
        <v>343</v>
      </c>
      <c r="G82" t="s">
        <v>166</v>
      </c>
      <c r="H82" t="s">
        <v>344</v>
      </c>
      <c r="I82">
        <v>61.8</v>
      </c>
      <c r="K82" t="s">
        <v>335</v>
      </c>
      <c r="L82" t="s">
        <v>340</v>
      </c>
      <c r="M82">
        <v>3</v>
      </c>
      <c r="N82">
        <v>3</v>
      </c>
      <c r="P82">
        <v>1</v>
      </c>
      <c r="Q82">
        <v>1</v>
      </c>
      <c r="R82">
        <v>1</v>
      </c>
      <c r="T82" s="8">
        <v>3.7255400000000001</v>
      </c>
      <c r="U82" s="8">
        <v>0.36631000000000002</v>
      </c>
      <c r="V82">
        <v>78.2</v>
      </c>
      <c r="W82" s="8">
        <v>0.95757000000000003</v>
      </c>
      <c r="X82" s="8">
        <v>1.32389</v>
      </c>
      <c r="Y82" s="8">
        <v>3.3255400000000002</v>
      </c>
      <c r="Z82" s="8">
        <v>0.19211</v>
      </c>
      <c r="AA82" s="8">
        <v>9.6320000000000003E-2</v>
      </c>
      <c r="AC82" s="8">
        <v>2.4016500000000001</v>
      </c>
      <c r="AE82">
        <v>6</v>
      </c>
      <c r="AF82">
        <v>1</v>
      </c>
      <c r="AI82" s="8">
        <v>1.79288</v>
      </c>
      <c r="AJ82" s="8">
        <v>0.63224000000000002</v>
      </c>
      <c r="AK82" s="8">
        <v>0.28362999999999999</v>
      </c>
      <c r="AL82" s="8">
        <v>2.7087500000000002</v>
      </c>
      <c r="AM82">
        <v>2.7324000000000002</v>
      </c>
      <c r="AN82">
        <v>1.1149100000000001</v>
      </c>
      <c r="AO82">
        <v>0.49062</v>
      </c>
      <c r="AP82">
        <v>4.3403900000000002</v>
      </c>
      <c r="AR82">
        <v>0</v>
      </c>
      <c r="AS82">
        <v>1</v>
      </c>
      <c r="AT82">
        <v>10</v>
      </c>
      <c r="AU82">
        <v>0</v>
      </c>
      <c r="AV82" s="4">
        <v>0</v>
      </c>
      <c r="AW82">
        <v>0</v>
      </c>
      <c r="AX82">
        <v>0</v>
      </c>
      <c r="AZ82" s="1">
        <v>44477</v>
      </c>
      <c r="BA82">
        <v>7</v>
      </c>
      <c r="BB82">
        <v>7</v>
      </c>
      <c r="BC82">
        <v>0</v>
      </c>
      <c r="BD82">
        <v>48</v>
      </c>
      <c r="BE82">
        <v>1</v>
      </c>
      <c r="BF82">
        <v>0</v>
      </c>
      <c r="BG82">
        <v>48</v>
      </c>
      <c r="BH82">
        <v>44014</v>
      </c>
      <c r="BI82">
        <v>1</v>
      </c>
      <c r="BJ82">
        <v>0</v>
      </c>
      <c r="BK82">
        <v>1</v>
      </c>
      <c r="BL82">
        <v>8</v>
      </c>
      <c r="BM82">
        <v>1</v>
      </c>
      <c r="BN82">
        <v>0</v>
      </c>
      <c r="BO82">
        <v>8</v>
      </c>
      <c r="BP82">
        <v>43538</v>
      </c>
      <c r="BQ82">
        <v>11</v>
      </c>
      <c r="BR82">
        <v>9</v>
      </c>
      <c r="BS82">
        <v>2</v>
      </c>
      <c r="BT82">
        <v>80</v>
      </c>
      <c r="BU82">
        <v>1</v>
      </c>
      <c r="BV82">
        <v>0</v>
      </c>
      <c r="BW82">
        <v>80</v>
      </c>
      <c r="BX82" s="8">
        <v>40</v>
      </c>
      <c r="BZ82" t="s">
        <v>776</v>
      </c>
      <c r="CA82" t="s">
        <v>777</v>
      </c>
      <c r="CB82">
        <v>71603</v>
      </c>
      <c r="CC82">
        <v>340</v>
      </c>
      <c r="CD82">
        <v>8705348153</v>
      </c>
      <c r="CE82" t="s">
        <v>337</v>
      </c>
      <c r="CF82" t="s">
        <v>335</v>
      </c>
      <c r="CG82" s="1">
        <v>34820</v>
      </c>
      <c r="CH82" t="s">
        <v>335</v>
      </c>
      <c r="CI82" t="s">
        <v>335</v>
      </c>
      <c r="CJ82" t="s">
        <v>335</v>
      </c>
      <c r="CK82" t="s">
        <v>339</v>
      </c>
      <c r="CL82" t="s">
        <v>778</v>
      </c>
      <c r="CM82">
        <v>103</v>
      </c>
      <c r="CN82" s="1">
        <v>44835</v>
      </c>
      <c r="CP82"/>
      <c r="CQ82"/>
      <c r="CR82"/>
      <c r="CS82"/>
      <c r="CT82"/>
      <c r="CU82" s="23"/>
      <c r="CV82"/>
      <c r="CW82"/>
      <c r="CX82"/>
    </row>
    <row r="83" spans="1:102" x14ac:dyDescent="0.35">
      <c r="A83" t="s">
        <v>98</v>
      </c>
      <c r="B83" t="s">
        <v>377</v>
      </c>
      <c r="C83">
        <v>45280</v>
      </c>
      <c r="D83" t="s">
        <v>779</v>
      </c>
      <c r="E83" t="s">
        <v>780</v>
      </c>
      <c r="F83" t="s">
        <v>362</v>
      </c>
      <c r="G83" t="s">
        <v>166</v>
      </c>
      <c r="H83" t="s">
        <v>334</v>
      </c>
      <c r="I83">
        <v>51.5</v>
      </c>
      <c r="K83" t="s">
        <v>335</v>
      </c>
      <c r="L83" t="s">
        <v>340</v>
      </c>
      <c r="M83">
        <v>3</v>
      </c>
      <c r="N83">
        <v>2</v>
      </c>
      <c r="P83">
        <v>4</v>
      </c>
      <c r="Q83">
        <v>4</v>
      </c>
      <c r="R83">
        <v>4</v>
      </c>
      <c r="T83" s="8">
        <v>3.6352500000000001</v>
      </c>
      <c r="U83" s="8">
        <v>0.35680000000000001</v>
      </c>
      <c r="V83">
        <v>61.1</v>
      </c>
      <c r="W83" s="8">
        <v>1.26031</v>
      </c>
      <c r="X83" s="8">
        <v>1.6171199999999999</v>
      </c>
      <c r="Y83" s="8">
        <v>2.9729100000000002</v>
      </c>
      <c r="Z83" s="8">
        <v>0.22964999999999999</v>
      </c>
      <c r="AA83" s="8">
        <v>1.3939999999999999E-2</v>
      </c>
      <c r="AC83" s="8">
        <v>2.0181300000000002</v>
      </c>
      <c r="AD83">
        <v>57.1</v>
      </c>
      <c r="AF83">
        <v>0</v>
      </c>
      <c r="AI83" s="8">
        <v>2.0157600000000002</v>
      </c>
      <c r="AJ83" s="8">
        <v>0.64073000000000002</v>
      </c>
      <c r="AK83" s="8">
        <v>0.30501</v>
      </c>
      <c r="AL83" s="8">
        <v>2.9615100000000001</v>
      </c>
      <c r="AM83">
        <v>2.0421800000000001</v>
      </c>
      <c r="AN83">
        <v>1.4479500000000001</v>
      </c>
      <c r="AO83">
        <v>0.44439000000000001</v>
      </c>
      <c r="AP83">
        <v>3.8737400000000002</v>
      </c>
      <c r="AR83">
        <v>0</v>
      </c>
      <c r="AS83">
        <v>6</v>
      </c>
      <c r="AT83">
        <v>8</v>
      </c>
      <c r="AU83">
        <v>1</v>
      </c>
      <c r="AV83" s="4">
        <v>3250</v>
      </c>
      <c r="AW83">
        <v>0</v>
      </c>
      <c r="AX83">
        <v>1</v>
      </c>
      <c r="AZ83" s="1">
        <v>44454</v>
      </c>
      <c r="BA83">
        <v>4</v>
      </c>
      <c r="BB83">
        <v>2</v>
      </c>
      <c r="BC83">
        <v>2</v>
      </c>
      <c r="BD83">
        <v>32</v>
      </c>
      <c r="BE83">
        <v>1</v>
      </c>
      <c r="BF83">
        <v>0</v>
      </c>
      <c r="BG83">
        <v>32</v>
      </c>
      <c r="BH83">
        <v>43860</v>
      </c>
      <c r="BI83">
        <v>14</v>
      </c>
      <c r="BJ83">
        <v>6</v>
      </c>
      <c r="BK83">
        <v>8</v>
      </c>
      <c r="BL83">
        <v>108</v>
      </c>
      <c r="BM83">
        <v>1</v>
      </c>
      <c r="BN83">
        <v>0</v>
      </c>
      <c r="BO83">
        <v>108</v>
      </c>
      <c r="BP83">
        <v>43448</v>
      </c>
      <c r="BQ83">
        <v>5</v>
      </c>
      <c r="BR83">
        <v>4</v>
      </c>
      <c r="BS83">
        <v>0</v>
      </c>
      <c r="BT83">
        <v>48</v>
      </c>
      <c r="BU83">
        <v>1</v>
      </c>
      <c r="BV83">
        <v>0</v>
      </c>
      <c r="BW83">
        <v>48</v>
      </c>
      <c r="BX83" s="8">
        <v>60</v>
      </c>
      <c r="BZ83" t="s">
        <v>781</v>
      </c>
      <c r="CA83" t="s">
        <v>782</v>
      </c>
      <c r="CB83">
        <v>72634</v>
      </c>
      <c r="CC83">
        <v>440</v>
      </c>
      <c r="CD83">
        <v>8704534603</v>
      </c>
      <c r="CE83" t="s">
        <v>337</v>
      </c>
      <c r="CF83" t="s">
        <v>335</v>
      </c>
      <c r="CG83" s="1">
        <v>34841</v>
      </c>
      <c r="CH83" t="s">
        <v>335</v>
      </c>
      <c r="CI83" t="s">
        <v>335</v>
      </c>
      <c r="CJ83" t="s">
        <v>335</v>
      </c>
      <c r="CK83" t="s">
        <v>339</v>
      </c>
      <c r="CL83" t="s">
        <v>783</v>
      </c>
      <c r="CM83">
        <v>80</v>
      </c>
      <c r="CN83" s="1">
        <v>44835</v>
      </c>
      <c r="CP83"/>
      <c r="CQ83"/>
      <c r="CR83"/>
      <c r="CS83"/>
      <c r="CT83"/>
      <c r="CU83" s="23"/>
      <c r="CV83"/>
      <c r="CW83"/>
      <c r="CX83"/>
    </row>
    <row r="84" spans="1:102" x14ac:dyDescent="0.35">
      <c r="A84" t="s">
        <v>98</v>
      </c>
      <c r="B84" t="s">
        <v>377</v>
      </c>
      <c r="C84">
        <v>45284</v>
      </c>
      <c r="D84" t="s">
        <v>784</v>
      </c>
      <c r="E84" t="s">
        <v>785</v>
      </c>
      <c r="F84" t="s">
        <v>359</v>
      </c>
      <c r="G84" t="s">
        <v>166</v>
      </c>
      <c r="H84" t="s">
        <v>344</v>
      </c>
      <c r="I84">
        <v>43.6</v>
      </c>
      <c r="K84" t="s">
        <v>335</v>
      </c>
      <c r="L84" t="s">
        <v>340</v>
      </c>
      <c r="M84">
        <v>3</v>
      </c>
      <c r="N84">
        <v>2</v>
      </c>
      <c r="P84">
        <v>4</v>
      </c>
      <c r="Q84">
        <v>4</v>
      </c>
      <c r="R84">
        <v>3</v>
      </c>
      <c r="T84" s="8">
        <v>4.5540399999999996</v>
      </c>
      <c r="U84" s="8">
        <v>0.22717000000000001</v>
      </c>
      <c r="V84">
        <v>79.5</v>
      </c>
      <c r="W84" s="8">
        <v>1.38808</v>
      </c>
      <c r="X84" s="8">
        <v>1.6152500000000001</v>
      </c>
      <c r="Y84" s="8">
        <v>3.6891600000000002</v>
      </c>
      <c r="Z84" s="8">
        <v>0.2172</v>
      </c>
      <c r="AA84" s="8">
        <v>2.427E-2</v>
      </c>
      <c r="AC84" s="8">
        <v>2.93879</v>
      </c>
      <c r="AD84">
        <v>85.7</v>
      </c>
      <c r="AF84">
        <v>0</v>
      </c>
      <c r="AI84" s="8">
        <v>1.96546</v>
      </c>
      <c r="AJ84" s="8">
        <v>0.65529999999999999</v>
      </c>
      <c r="AK84" s="8">
        <v>0.29511999999999999</v>
      </c>
      <c r="AL84" s="8">
        <v>2.91588</v>
      </c>
      <c r="AM84">
        <v>3.0499299999999998</v>
      </c>
      <c r="AN84">
        <v>1.5592900000000001</v>
      </c>
      <c r="AO84">
        <v>0.29241</v>
      </c>
      <c r="AP84">
        <v>4.9287400000000003</v>
      </c>
      <c r="AR84">
        <v>0</v>
      </c>
      <c r="AS84">
        <v>4</v>
      </c>
      <c r="AT84">
        <v>8</v>
      </c>
      <c r="AU84">
        <v>3</v>
      </c>
      <c r="AV84" s="4">
        <v>30670.25</v>
      </c>
      <c r="AW84">
        <v>0</v>
      </c>
      <c r="AX84">
        <v>3</v>
      </c>
      <c r="AZ84" s="1">
        <v>44742</v>
      </c>
      <c r="BA84">
        <v>12</v>
      </c>
      <c r="BB84">
        <v>8</v>
      </c>
      <c r="BC84">
        <v>4</v>
      </c>
      <c r="BD84">
        <v>76</v>
      </c>
      <c r="BE84">
        <v>1</v>
      </c>
      <c r="BF84">
        <v>0</v>
      </c>
      <c r="BG84">
        <v>76</v>
      </c>
      <c r="BH84">
        <v>44302</v>
      </c>
      <c r="BI84">
        <v>10</v>
      </c>
      <c r="BJ84">
        <v>7</v>
      </c>
      <c r="BK84">
        <v>3</v>
      </c>
      <c r="BL84">
        <v>64</v>
      </c>
      <c r="BM84">
        <v>1</v>
      </c>
      <c r="BN84">
        <v>0</v>
      </c>
      <c r="BO84">
        <v>64</v>
      </c>
      <c r="BP84">
        <v>43756</v>
      </c>
      <c r="BQ84">
        <v>10</v>
      </c>
      <c r="BR84">
        <v>8</v>
      </c>
      <c r="BS84">
        <v>2</v>
      </c>
      <c r="BT84">
        <v>88</v>
      </c>
      <c r="BU84">
        <v>1</v>
      </c>
      <c r="BV84">
        <v>0</v>
      </c>
      <c r="BW84">
        <v>88</v>
      </c>
      <c r="BX84" s="8">
        <v>74</v>
      </c>
      <c r="BZ84" t="s">
        <v>786</v>
      </c>
      <c r="CA84" t="s">
        <v>787</v>
      </c>
      <c r="CB84">
        <v>72455</v>
      </c>
      <c r="CC84">
        <v>600</v>
      </c>
      <c r="CD84">
        <v>8708922523</v>
      </c>
      <c r="CE84" t="s">
        <v>337</v>
      </c>
      <c r="CF84" t="s">
        <v>335</v>
      </c>
      <c r="CG84" s="1">
        <v>34881</v>
      </c>
      <c r="CH84" t="s">
        <v>335</v>
      </c>
      <c r="CI84" t="s">
        <v>335</v>
      </c>
      <c r="CJ84" t="s">
        <v>335</v>
      </c>
      <c r="CK84" t="s">
        <v>339</v>
      </c>
      <c r="CL84" t="s">
        <v>788</v>
      </c>
      <c r="CM84">
        <v>97</v>
      </c>
      <c r="CN84" s="1">
        <v>44835</v>
      </c>
      <c r="CP84"/>
      <c r="CQ84"/>
      <c r="CR84"/>
      <c r="CS84"/>
      <c r="CT84"/>
      <c r="CU84" s="23"/>
      <c r="CV84"/>
      <c r="CW84"/>
      <c r="CX84"/>
    </row>
    <row r="85" spans="1:102" x14ac:dyDescent="0.35">
      <c r="A85" t="s">
        <v>98</v>
      </c>
      <c r="B85" t="s">
        <v>377</v>
      </c>
      <c r="C85">
        <v>45287</v>
      </c>
      <c r="D85" t="s">
        <v>789</v>
      </c>
      <c r="E85" t="s">
        <v>790</v>
      </c>
      <c r="F85" t="s">
        <v>791</v>
      </c>
      <c r="G85" t="s">
        <v>166</v>
      </c>
      <c r="H85" t="s">
        <v>344</v>
      </c>
      <c r="I85">
        <v>41.4</v>
      </c>
      <c r="K85" t="s">
        <v>335</v>
      </c>
      <c r="L85" t="s">
        <v>340</v>
      </c>
      <c r="M85">
        <v>3</v>
      </c>
      <c r="N85">
        <v>1</v>
      </c>
      <c r="P85">
        <v>4</v>
      </c>
      <c r="Q85">
        <v>5</v>
      </c>
      <c r="R85">
        <v>2</v>
      </c>
      <c r="T85" s="8">
        <v>1.36548</v>
      </c>
      <c r="U85" s="8">
        <v>0.13879</v>
      </c>
      <c r="V85">
        <v>67.900000000000006</v>
      </c>
      <c r="W85" s="8">
        <v>0.34923999999999999</v>
      </c>
      <c r="X85" s="8">
        <v>0.48803000000000002</v>
      </c>
      <c r="Y85" s="8">
        <v>1.0892500000000001</v>
      </c>
      <c r="Z85" s="8">
        <v>6.9150000000000003E-2</v>
      </c>
      <c r="AA85" s="8">
        <v>6.6400000000000001E-3</v>
      </c>
      <c r="AC85" s="8">
        <v>0.87744999999999995</v>
      </c>
      <c r="AD85">
        <v>66.7</v>
      </c>
      <c r="AF85">
        <v>2</v>
      </c>
      <c r="AI85" s="8">
        <v>1.9775799999999999</v>
      </c>
      <c r="AJ85" s="8">
        <v>0.70318000000000003</v>
      </c>
      <c r="AK85" s="8">
        <v>0.40067999999999998</v>
      </c>
      <c r="AL85" s="8">
        <v>3.0814400000000002</v>
      </c>
      <c r="AM85">
        <v>0.90505000000000002</v>
      </c>
      <c r="AN85">
        <v>0.36559999999999998</v>
      </c>
      <c r="AO85">
        <v>0.13159000000000001</v>
      </c>
      <c r="AP85">
        <v>1.3984300000000001</v>
      </c>
      <c r="AR85">
        <v>0</v>
      </c>
      <c r="AS85">
        <v>2</v>
      </c>
      <c r="AT85">
        <v>3</v>
      </c>
      <c r="AU85">
        <v>6</v>
      </c>
      <c r="AV85" s="4">
        <v>17580.849999999999</v>
      </c>
      <c r="AW85">
        <v>0</v>
      </c>
      <c r="AX85">
        <v>6</v>
      </c>
      <c r="AZ85" s="1">
        <v>44524</v>
      </c>
      <c r="BA85">
        <v>7</v>
      </c>
      <c r="BB85">
        <v>7</v>
      </c>
      <c r="BC85">
        <v>0</v>
      </c>
      <c r="BD85">
        <v>48</v>
      </c>
      <c r="BE85">
        <v>1</v>
      </c>
      <c r="BF85">
        <v>0</v>
      </c>
      <c r="BG85">
        <v>48</v>
      </c>
      <c r="BH85">
        <v>44134</v>
      </c>
      <c r="BI85">
        <v>2</v>
      </c>
      <c r="BJ85">
        <v>1</v>
      </c>
      <c r="BK85">
        <v>1</v>
      </c>
      <c r="BL85">
        <v>16</v>
      </c>
      <c r="BM85">
        <v>1</v>
      </c>
      <c r="BN85">
        <v>0</v>
      </c>
      <c r="BO85">
        <v>16</v>
      </c>
      <c r="BP85">
        <v>43616</v>
      </c>
      <c r="BQ85">
        <v>14</v>
      </c>
      <c r="BR85">
        <v>10</v>
      </c>
      <c r="BS85">
        <v>3</v>
      </c>
      <c r="BT85">
        <v>104</v>
      </c>
      <c r="BU85">
        <v>1</v>
      </c>
      <c r="BV85">
        <v>0</v>
      </c>
      <c r="BW85">
        <v>104</v>
      </c>
      <c r="BX85" s="8">
        <v>46.667000000000002</v>
      </c>
      <c r="BZ85" t="s">
        <v>792</v>
      </c>
      <c r="CA85" t="s">
        <v>793</v>
      </c>
      <c r="CB85">
        <v>71832</v>
      </c>
      <c r="CC85">
        <v>660</v>
      </c>
      <c r="CD85">
        <v>8706423562</v>
      </c>
      <c r="CE85" t="s">
        <v>337</v>
      </c>
      <c r="CF85" t="s">
        <v>335</v>
      </c>
      <c r="CG85" s="1">
        <v>34851</v>
      </c>
      <c r="CH85" t="s">
        <v>335</v>
      </c>
      <c r="CI85" t="s">
        <v>335</v>
      </c>
      <c r="CJ85" t="s">
        <v>335</v>
      </c>
      <c r="CK85" t="s">
        <v>339</v>
      </c>
      <c r="CL85" t="s">
        <v>794</v>
      </c>
      <c r="CM85">
        <v>131</v>
      </c>
      <c r="CN85" s="1">
        <v>44835</v>
      </c>
      <c r="CP85"/>
      <c r="CQ85"/>
      <c r="CR85">
        <v>12</v>
      </c>
      <c r="CS85"/>
      <c r="CT85"/>
      <c r="CU85" s="23"/>
      <c r="CV85"/>
      <c r="CW85"/>
      <c r="CX85"/>
    </row>
    <row r="86" spans="1:102" x14ac:dyDescent="0.35">
      <c r="A86" t="s">
        <v>98</v>
      </c>
      <c r="B86" t="s">
        <v>377</v>
      </c>
      <c r="C86">
        <v>45288</v>
      </c>
      <c r="D86" t="s">
        <v>795</v>
      </c>
      <c r="E86" t="s">
        <v>738</v>
      </c>
      <c r="F86" t="s">
        <v>592</v>
      </c>
      <c r="G86" t="s">
        <v>166</v>
      </c>
      <c r="H86" t="s">
        <v>344</v>
      </c>
      <c r="I86">
        <v>50.2</v>
      </c>
      <c r="K86" t="s">
        <v>335</v>
      </c>
      <c r="L86" t="s">
        <v>340</v>
      </c>
      <c r="M86">
        <v>2</v>
      </c>
      <c r="N86">
        <v>2</v>
      </c>
      <c r="P86">
        <v>3</v>
      </c>
      <c r="Q86">
        <v>2</v>
      </c>
      <c r="R86">
        <v>3</v>
      </c>
      <c r="T86" s="8">
        <v>4.8662599999999996</v>
      </c>
      <c r="U86" s="8">
        <v>0.28356999999999999</v>
      </c>
      <c r="V86"/>
      <c r="W86" s="8">
        <v>1.45472</v>
      </c>
      <c r="X86" s="8">
        <v>1.7382899999999999</v>
      </c>
      <c r="Y86" s="8">
        <v>3.5548500000000001</v>
      </c>
      <c r="Z86" s="8">
        <v>0.37959999999999999</v>
      </c>
      <c r="AA86" s="8">
        <v>2.7210000000000002E-2</v>
      </c>
      <c r="AB86">
        <v>6</v>
      </c>
      <c r="AC86" s="8">
        <v>3.1279699999999999</v>
      </c>
      <c r="AE86">
        <v>6</v>
      </c>
      <c r="AF86">
        <v>2</v>
      </c>
      <c r="AI86" s="8">
        <v>1.9669099999999999</v>
      </c>
      <c r="AJ86" s="8">
        <v>0.76129999999999998</v>
      </c>
      <c r="AK86" s="8">
        <v>0.46855000000000002</v>
      </c>
      <c r="AL86" s="8">
        <v>3.1967500000000002</v>
      </c>
      <c r="AM86">
        <v>3.2438699999999998</v>
      </c>
      <c r="AN86">
        <v>1.4066099999999999</v>
      </c>
      <c r="AO86">
        <v>0.22991</v>
      </c>
      <c r="AP86">
        <v>4.8039100000000001</v>
      </c>
      <c r="AR86">
        <v>0</v>
      </c>
      <c r="AS86">
        <v>9</v>
      </c>
      <c r="AT86">
        <v>9</v>
      </c>
      <c r="AU86">
        <v>3</v>
      </c>
      <c r="AV86" s="4">
        <v>53400</v>
      </c>
      <c r="AW86">
        <v>0</v>
      </c>
      <c r="AX86">
        <v>3</v>
      </c>
      <c r="AZ86" s="1">
        <v>44687</v>
      </c>
      <c r="BA86">
        <v>13</v>
      </c>
      <c r="BB86">
        <v>9</v>
      </c>
      <c r="BC86">
        <v>4</v>
      </c>
      <c r="BD86">
        <v>88</v>
      </c>
      <c r="BE86">
        <v>1</v>
      </c>
      <c r="BF86">
        <v>0</v>
      </c>
      <c r="BG86">
        <v>88</v>
      </c>
      <c r="BH86">
        <v>44260</v>
      </c>
      <c r="BI86">
        <v>13</v>
      </c>
      <c r="BJ86">
        <v>5</v>
      </c>
      <c r="BK86">
        <v>8</v>
      </c>
      <c r="BL86">
        <v>128</v>
      </c>
      <c r="BM86">
        <v>1</v>
      </c>
      <c r="BN86">
        <v>0</v>
      </c>
      <c r="BO86">
        <v>128</v>
      </c>
      <c r="BP86">
        <v>43714</v>
      </c>
      <c r="BQ86">
        <v>13</v>
      </c>
      <c r="BR86">
        <v>8</v>
      </c>
      <c r="BS86">
        <v>4</v>
      </c>
      <c r="BT86">
        <v>112</v>
      </c>
      <c r="BU86">
        <v>1</v>
      </c>
      <c r="BV86">
        <v>0</v>
      </c>
      <c r="BW86">
        <v>112</v>
      </c>
      <c r="BX86" s="8">
        <v>105.333</v>
      </c>
      <c r="BZ86" t="s">
        <v>796</v>
      </c>
      <c r="CA86" t="s">
        <v>797</v>
      </c>
      <c r="CB86">
        <v>72211</v>
      </c>
      <c r="CC86">
        <v>590</v>
      </c>
      <c r="CD86">
        <v>5012284848</v>
      </c>
      <c r="CE86" t="s">
        <v>337</v>
      </c>
      <c r="CF86" t="s">
        <v>335</v>
      </c>
      <c r="CG86" s="1">
        <v>34880</v>
      </c>
      <c r="CH86" t="s">
        <v>335</v>
      </c>
      <c r="CI86" t="s">
        <v>335</v>
      </c>
      <c r="CJ86" t="s">
        <v>335</v>
      </c>
      <c r="CK86" t="s">
        <v>339</v>
      </c>
      <c r="CL86" t="s">
        <v>798</v>
      </c>
      <c r="CM86">
        <v>70</v>
      </c>
      <c r="CN86" s="1">
        <v>44835</v>
      </c>
      <c r="CP86"/>
      <c r="CQ86"/>
      <c r="CR86"/>
      <c r="CS86"/>
      <c r="CT86"/>
      <c r="CU86" s="23"/>
      <c r="CV86"/>
      <c r="CW86"/>
      <c r="CX86"/>
    </row>
    <row r="87" spans="1:102" x14ac:dyDescent="0.35">
      <c r="A87" t="s">
        <v>98</v>
      </c>
      <c r="B87" t="s">
        <v>377</v>
      </c>
      <c r="C87">
        <v>45289</v>
      </c>
      <c r="D87" t="s">
        <v>799</v>
      </c>
      <c r="E87" t="s">
        <v>800</v>
      </c>
      <c r="F87" t="s">
        <v>608</v>
      </c>
      <c r="G87" t="s">
        <v>166</v>
      </c>
      <c r="H87" t="s">
        <v>344</v>
      </c>
      <c r="I87">
        <v>54.2</v>
      </c>
      <c r="K87" t="s">
        <v>335</v>
      </c>
      <c r="L87" t="s">
        <v>340</v>
      </c>
      <c r="M87">
        <v>4</v>
      </c>
      <c r="N87">
        <v>2</v>
      </c>
      <c r="P87">
        <v>4</v>
      </c>
      <c r="Q87">
        <v>5</v>
      </c>
      <c r="R87">
        <v>3</v>
      </c>
      <c r="T87" s="8">
        <v>3.9865699999999999</v>
      </c>
      <c r="U87" s="8">
        <v>0.24376999999999999</v>
      </c>
      <c r="V87">
        <v>52.4</v>
      </c>
      <c r="W87" s="8">
        <v>1.21452</v>
      </c>
      <c r="X87" s="8">
        <v>1.4582900000000001</v>
      </c>
      <c r="Y87" s="8">
        <v>2.8225199999999999</v>
      </c>
      <c r="Z87" s="8">
        <v>0.16506999999999999</v>
      </c>
      <c r="AA87" s="8">
        <v>6.8239999999999995E-2</v>
      </c>
      <c r="AC87" s="8">
        <v>2.5282800000000001</v>
      </c>
      <c r="AE87">
        <v>6</v>
      </c>
      <c r="AF87">
        <v>0</v>
      </c>
      <c r="AI87" s="8">
        <v>2.0001199999999999</v>
      </c>
      <c r="AJ87" s="8">
        <v>0.70401000000000002</v>
      </c>
      <c r="AK87" s="8">
        <v>0.33035999999999999</v>
      </c>
      <c r="AL87" s="8">
        <v>3.0344899999999999</v>
      </c>
      <c r="AM87">
        <v>2.5784199999999999</v>
      </c>
      <c r="AN87">
        <v>1.26993</v>
      </c>
      <c r="AO87">
        <v>0.28031</v>
      </c>
      <c r="AP87">
        <v>4.1459400000000004</v>
      </c>
      <c r="AR87">
        <v>0</v>
      </c>
      <c r="AS87">
        <v>1</v>
      </c>
      <c r="AT87">
        <v>4</v>
      </c>
      <c r="AU87">
        <v>1</v>
      </c>
      <c r="AV87" s="4">
        <v>9750</v>
      </c>
      <c r="AW87">
        <v>0</v>
      </c>
      <c r="AX87">
        <v>1</v>
      </c>
      <c r="AZ87" s="1">
        <v>44659</v>
      </c>
      <c r="BA87">
        <v>4</v>
      </c>
      <c r="BB87">
        <v>4</v>
      </c>
      <c r="BC87">
        <v>4</v>
      </c>
      <c r="BD87">
        <v>32</v>
      </c>
      <c r="BE87">
        <v>1</v>
      </c>
      <c r="BF87">
        <v>0</v>
      </c>
      <c r="BG87">
        <v>32</v>
      </c>
      <c r="BH87">
        <v>44225</v>
      </c>
      <c r="BI87">
        <v>10</v>
      </c>
      <c r="BJ87">
        <v>8</v>
      </c>
      <c r="BK87">
        <v>0</v>
      </c>
      <c r="BL87">
        <v>56</v>
      </c>
      <c r="BM87">
        <v>1</v>
      </c>
      <c r="BN87">
        <v>0</v>
      </c>
      <c r="BO87">
        <v>56</v>
      </c>
      <c r="BP87">
        <v>43686</v>
      </c>
      <c r="BQ87">
        <v>10</v>
      </c>
      <c r="BR87">
        <v>7</v>
      </c>
      <c r="BS87">
        <v>1</v>
      </c>
      <c r="BT87">
        <v>60</v>
      </c>
      <c r="BU87">
        <v>1</v>
      </c>
      <c r="BV87">
        <v>0</v>
      </c>
      <c r="BW87">
        <v>60</v>
      </c>
      <c r="BX87" s="8">
        <v>44.667000000000002</v>
      </c>
      <c r="BZ87" t="s">
        <v>801</v>
      </c>
      <c r="CA87" t="s">
        <v>802</v>
      </c>
      <c r="CB87">
        <v>72086</v>
      </c>
      <c r="CC87">
        <v>420</v>
      </c>
      <c r="CD87">
        <v>5016762600</v>
      </c>
      <c r="CE87" t="s">
        <v>337</v>
      </c>
      <c r="CF87" t="s">
        <v>335</v>
      </c>
      <c r="CG87" s="1">
        <v>34908</v>
      </c>
      <c r="CH87" t="s">
        <v>335</v>
      </c>
      <c r="CI87" t="s">
        <v>335</v>
      </c>
      <c r="CJ87" t="s">
        <v>335</v>
      </c>
      <c r="CK87" t="s">
        <v>339</v>
      </c>
      <c r="CL87" t="s">
        <v>803</v>
      </c>
      <c r="CM87">
        <v>80</v>
      </c>
      <c r="CN87" s="1">
        <v>44835</v>
      </c>
      <c r="CP87"/>
      <c r="CQ87"/>
      <c r="CR87"/>
      <c r="CS87"/>
      <c r="CT87"/>
      <c r="CU87" s="23"/>
      <c r="CV87"/>
      <c r="CW87"/>
      <c r="CX87"/>
    </row>
    <row r="88" spans="1:102" x14ac:dyDescent="0.35">
      <c r="A88" t="s">
        <v>98</v>
      </c>
      <c r="B88" t="s">
        <v>377</v>
      </c>
      <c r="C88">
        <v>45290</v>
      </c>
      <c r="D88" t="s">
        <v>804</v>
      </c>
      <c r="E88" t="s">
        <v>805</v>
      </c>
      <c r="F88" t="s">
        <v>806</v>
      </c>
      <c r="G88" t="s">
        <v>166</v>
      </c>
      <c r="H88" t="s">
        <v>334</v>
      </c>
      <c r="I88">
        <v>90.7</v>
      </c>
      <c r="K88" t="s">
        <v>335</v>
      </c>
      <c r="L88" t="s">
        <v>340</v>
      </c>
      <c r="M88">
        <v>5</v>
      </c>
      <c r="N88">
        <v>3</v>
      </c>
      <c r="P88">
        <v>5</v>
      </c>
      <c r="Q88">
        <v>5</v>
      </c>
      <c r="R88">
        <v>5</v>
      </c>
      <c r="T88" s="8">
        <v>3.4425599999999998</v>
      </c>
      <c r="U88" s="8">
        <v>0.26584000000000002</v>
      </c>
      <c r="V88">
        <v>52.1</v>
      </c>
      <c r="W88" s="8">
        <v>0.90534000000000003</v>
      </c>
      <c r="X88" s="8">
        <v>1.1711800000000001</v>
      </c>
      <c r="Y88" s="8">
        <v>2.9060899999999998</v>
      </c>
      <c r="Z88" s="8">
        <v>0.11938</v>
      </c>
      <c r="AA88" s="8">
        <v>3.2399999999999998E-3</v>
      </c>
      <c r="AC88" s="8">
        <v>2.2713800000000002</v>
      </c>
      <c r="AD88">
        <v>20</v>
      </c>
      <c r="AF88">
        <v>0</v>
      </c>
      <c r="AI88" s="8">
        <v>1.96776</v>
      </c>
      <c r="AJ88" s="8">
        <v>0.61899999999999999</v>
      </c>
      <c r="AK88" s="8">
        <v>0.28104000000000001</v>
      </c>
      <c r="AL88" s="8">
        <v>2.8677899999999998</v>
      </c>
      <c r="AM88">
        <v>2.3545199999999999</v>
      </c>
      <c r="AN88">
        <v>1.0766500000000001</v>
      </c>
      <c r="AO88">
        <v>0.35933999999999999</v>
      </c>
      <c r="AP88">
        <v>3.7882799999999999</v>
      </c>
      <c r="AR88">
        <v>0</v>
      </c>
      <c r="AS88">
        <v>0</v>
      </c>
      <c r="AT88">
        <v>0</v>
      </c>
      <c r="AU88">
        <v>0</v>
      </c>
      <c r="AV88" s="4">
        <v>0</v>
      </c>
      <c r="AW88">
        <v>0</v>
      </c>
      <c r="AX88">
        <v>0</v>
      </c>
      <c r="AZ88" s="1">
        <v>44645</v>
      </c>
      <c r="BA88">
        <v>5</v>
      </c>
      <c r="BB88">
        <v>5</v>
      </c>
      <c r="BC88">
        <v>0</v>
      </c>
      <c r="BD88">
        <v>40</v>
      </c>
      <c r="BE88">
        <v>1</v>
      </c>
      <c r="BF88">
        <v>0</v>
      </c>
      <c r="BG88">
        <v>40</v>
      </c>
      <c r="BH88">
        <v>44204</v>
      </c>
      <c r="BI88">
        <v>6</v>
      </c>
      <c r="BJ88">
        <v>6</v>
      </c>
      <c r="BK88">
        <v>0</v>
      </c>
      <c r="BL88">
        <v>32</v>
      </c>
      <c r="BM88">
        <v>1</v>
      </c>
      <c r="BN88">
        <v>0</v>
      </c>
      <c r="BO88">
        <v>32</v>
      </c>
      <c r="BP88">
        <v>43679</v>
      </c>
      <c r="BQ88">
        <v>10</v>
      </c>
      <c r="BR88">
        <v>10</v>
      </c>
      <c r="BS88">
        <v>0</v>
      </c>
      <c r="BT88">
        <v>88</v>
      </c>
      <c r="BU88">
        <v>1</v>
      </c>
      <c r="BV88">
        <v>0</v>
      </c>
      <c r="BW88">
        <v>88</v>
      </c>
      <c r="BX88" s="8">
        <v>45.332999999999998</v>
      </c>
      <c r="BZ88" t="s">
        <v>807</v>
      </c>
      <c r="CA88" t="s">
        <v>808</v>
      </c>
      <c r="CB88">
        <v>72834</v>
      </c>
      <c r="CC88">
        <v>740</v>
      </c>
      <c r="CD88">
        <v>4792294884</v>
      </c>
      <c r="CE88" t="s">
        <v>337</v>
      </c>
      <c r="CF88" t="s">
        <v>335</v>
      </c>
      <c r="CG88" s="1">
        <v>34912</v>
      </c>
      <c r="CH88" t="s">
        <v>335</v>
      </c>
      <c r="CI88" t="s">
        <v>335</v>
      </c>
      <c r="CJ88" t="s">
        <v>335</v>
      </c>
      <c r="CK88" t="s">
        <v>339</v>
      </c>
      <c r="CL88" t="s">
        <v>809</v>
      </c>
      <c r="CM88">
        <v>110</v>
      </c>
      <c r="CN88" s="1">
        <v>44835</v>
      </c>
      <c r="CP88"/>
      <c r="CQ88"/>
      <c r="CR88"/>
      <c r="CS88"/>
      <c r="CT88"/>
      <c r="CU88" s="23"/>
      <c r="CV88"/>
      <c r="CW88"/>
      <c r="CX88"/>
    </row>
    <row r="89" spans="1:102" x14ac:dyDescent="0.35">
      <c r="A89" t="s">
        <v>98</v>
      </c>
      <c r="B89" t="s">
        <v>377</v>
      </c>
      <c r="C89">
        <v>45295</v>
      </c>
      <c r="D89" t="s">
        <v>810</v>
      </c>
      <c r="E89" t="s">
        <v>811</v>
      </c>
      <c r="F89" t="s">
        <v>692</v>
      </c>
      <c r="G89" t="s">
        <v>166</v>
      </c>
      <c r="H89" t="s">
        <v>344</v>
      </c>
      <c r="I89">
        <v>53.7</v>
      </c>
      <c r="K89" t="s">
        <v>335</v>
      </c>
      <c r="L89" t="s">
        <v>340</v>
      </c>
      <c r="M89">
        <v>1</v>
      </c>
      <c r="N89">
        <v>1</v>
      </c>
      <c r="P89">
        <v>2</v>
      </c>
      <c r="Q89">
        <v>3</v>
      </c>
      <c r="R89">
        <v>1</v>
      </c>
      <c r="T89" s="8"/>
      <c r="V89"/>
      <c r="W89" s="8"/>
      <c r="X89" s="8"/>
      <c r="Y89" s="8"/>
      <c r="Z89" s="8"/>
      <c r="AA89" s="8"/>
      <c r="AB89">
        <v>6</v>
      </c>
      <c r="AC89" s="8"/>
      <c r="AE89">
        <v>6</v>
      </c>
      <c r="AG89">
        <v>6</v>
      </c>
      <c r="AI89" s="8"/>
      <c r="AJ89" s="8"/>
      <c r="AK89" s="8"/>
      <c r="AL89" s="8"/>
      <c r="AR89">
        <v>1</v>
      </c>
      <c r="AS89">
        <v>1</v>
      </c>
      <c r="AT89">
        <v>3</v>
      </c>
      <c r="AU89">
        <v>3</v>
      </c>
      <c r="AV89" s="4">
        <v>53812.94</v>
      </c>
      <c r="AW89">
        <v>0</v>
      </c>
      <c r="AX89">
        <v>3</v>
      </c>
      <c r="AZ89" s="1">
        <v>44728</v>
      </c>
      <c r="BA89">
        <v>24</v>
      </c>
      <c r="BB89">
        <v>24</v>
      </c>
      <c r="BC89">
        <v>0</v>
      </c>
      <c r="BD89">
        <v>168</v>
      </c>
      <c r="BE89">
        <v>1</v>
      </c>
      <c r="BF89">
        <v>0</v>
      </c>
      <c r="BG89">
        <v>168</v>
      </c>
      <c r="BH89">
        <v>44288</v>
      </c>
      <c r="BI89">
        <v>5</v>
      </c>
      <c r="BJ89">
        <v>2</v>
      </c>
      <c r="BK89">
        <v>3</v>
      </c>
      <c r="BL89">
        <v>60</v>
      </c>
      <c r="BM89">
        <v>1</v>
      </c>
      <c r="BN89">
        <v>0</v>
      </c>
      <c r="BO89">
        <v>60</v>
      </c>
      <c r="BP89">
        <v>43756</v>
      </c>
      <c r="BQ89">
        <v>6</v>
      </c>
      <c r="BR89">
        <v>5</v>
      </c>
      <c r="BS89">
        <v>1</v>
      </c>
      <c r="BT89">
        <v>52</v>
      </c>
      <c r="BU89">
        <v>1</v>
      </c>
      <c r="BV89">
        <v>0</v>
      </c>
      <c r="BW89">
        <v>52</v>
      </c>
      <c r="BX89" s="8">
        <v>112.667</v>
      </c>
      <c r="BZ89" t="s">
        <v>812</v>
      </c>
      <c r="CA89" t="s">
        <v>813</v>
      </c>
      <c r="CB89">
        <v>72616</v>
      </c>
      <c r="CC89">
        <v>70</v>
      </c>
      <c r="CD89">
        <v>8704236966</v>
      </c>
      <c r="CE89" t="s">
        <v>337</v>
      </c>
      <c r="CF89" t="s">
        <v>335</v>
      </c>
      <c r="CG89" s="1">
        <v>35004</v>
      </c>
      <c r="CH89" t="s">
        <v>335</v>
      </c>
      <c r="CI89" t="s">
        <v>335</v>
      </c>
      <c r="CJ89" t="s">
        <v>335</v>
      </c>
      <c r="CK89" t="s">
        <v>339</v>
      </c>
      <c r="CL89" t="s">
        <v>814</v>
      </c>
      <c r="CM89">
        <v>114</v>
      </c>
      <c r="CN89" s="1">
        <v>44835</v>
      </c>
      <c r="CP89"/>
      <c r="CQ89"/>
      <c r="CR89">
        <v>12</v>
      </c>
      <c r="CS89"/>
      <c r="CT89"/>
      <c r="CU89" s="23"/>
      <c r="CV89"/>
      <c r="CW89">
        <v>6</v>
      </c>
      <c r="CX89">
        <v>6</v>
      </c>
    </row>
    <row r="90" spans="1:102" x14ac:dyDescent="0.35">
      <c r="A90" t="s">
        <v>98</v>
      </c>
      <c r="B90" t="s">
        <v>377</v>
      </c>
      <c r="C90">
        <v>45297</v>
      </c>
      <c r="D90" t="s">
        <v>815</v>
      </c>
      <c r="E90" t="s">
        <v>816</v>
      </c>
      <c r="F90" t="s">
        <v>817</v>
      </c>
      <c r="G90" t="s">
        <v>166</v>
      </c>
      <c r="H90" t="s">
        <v>344</v>
      </c>
      <c r="I90">
        <v>62.4</v>
      </c>
      <c r="K90" t="s">
        <v>335</v>
      </c>
      <c r="L90" t="s">
        <v>340</v>
      </c>
      <c r="M90">
        <v>3</v>
      </c>
      <c r="N90">
        <v>3</v>
      </c>
      <c r="P90">
        <v>4</v>
      </c>
      <c r="Q90">
        <v>3</v>
      </c>
      <c r="R90">
        <v>4</v>
      </c>
      <c r="T90" s="8">
        <v>3.96515</v>
      </c>
      <c r="U90" s="8">
        <v>0.45696999999999999</v>
      </c>
      <c r="V90">
        <v>50</v>
      </c>
      <c r="W90" s="8">
        <v>0.86595999999999995</v>
      </c>
      <c r="X90" s="8">
        <v>1.3229299999999999</v>
      </c>
      <c r="Y90" s="8">
        <v>2.7474099999999999</v>
      </c>
      <c r="Z90" s="8">
        <v>0.47813</v>
      </c>
      <c r="AA90" s="8">
        <v>7.9600000000000001E-3</v>
      </c>
      <c r="AC90" s="8">
        <v>2.64222</v>
      </c>
      <c r="AD90">
        <v>50</v>
      </c>
      <c r="AF90">
        <v>2</v>
      </c>
      <c r="AI90" s="8">
        <v>1.95312</v>
      </c>
      <c r="AJ90" s="8">
        <v>0.63843000000000005</v>
      </c>
      <c r="AK90" s="8">
        <v>0.29841000000000001</v>
      </c>
      <c r="AL90" s="8">
        <v>2.8899599999999999</v>
      </c>
      <c r="AM90">
        <v>2.7594599999999998</v>
      </c>
      <c r="AN90">
        <v>0.99846000000000001</v>
      </c>
      <c r="AO90">
        <v>0.58174000000000003</v>
      </c>
      <c r="AP90">
        <v>4.3298800000000002</v>
      </c>
      <c r="AR90">
        <v>0</v>
      </c>
      <c r="AS90">
        <v>9</v>
      </c>
      <c r="AT90">
        <v>7</v>
      </c>
      <c r="AU90">
        <v>3</v>
      </c>
      <c r="AV90" s="4">
        <v>13657.8</v>
      </c>
      <c r="AW90">
        <v>0</v>
      </c>
      <c r="AX90">
        <v>3</v>
      </c>
      <c r="AZ90" s="1">
        <v>44379</v>
      </c>
      <c r="BA90">
        <v>11</v>
      </c>
      <c r="BB90">
        <v>6</v>
      </c>
      <c r="BC90">
        <v>8</v>
      </c>
      <c r="BD90">
        <v>96</v>
      </c>
      <c r="BE90">
        <v>1</v>
      </c>
      <c r="BF90">
        <v>0</v>
      </c>
      <c r="BG90">
        <v>96</v>
      </c>
      <c r="BH90">
        <v>43854</v>
      </c>
      <c r="BI90">
        <v>6</v>
      </c>
      <c r="BJ90">
        <v>1</v>
      </c>
      <c r="BK90">
        <v>4</v>
      </c>
      <c r="BL90">
        <v>48</v>
      </c>
      <c r="BM90">
        <v>1</v>
      </c>
      <c r="BN90">
        <v>0</v>
      </c>
      <c r="BO90">
        <v>48</v>
      </c>
      <c r="BP90">
        <v>43420</v>
      </c>
      <c r="BQ90">
        <v>2</v>
      </c>
      <c r="BR90">
        <v>1</v>
      </c>
      <c r="BS90">
        <v>0</v>
      </c>
      <c r="BT90">
        <v>20</v>
      </c>
      <c r="BU90">
        <v>1</v>
      </c>
      <c r="BV90">
        <v>0</v>
      </c>
      <c r="BW90">
        <v>20</v>
      </c>
      <c r="BX90" s="8">
        <v>67.332999999999998</v>
      </c>
      <c r="BZ90" t="s">
        <v>818</v>
      </c>
      <c r="CA90" t="s">
        <v>819</v>
      </c>
      <c r="CB90">
        <v>72442</v>
      </c>
      <c r="CC90">
        <v>460</v>
      </c>
      <c r="CD90">
        <v>8705613342</v>
      </c>
      <c r="CE90" t="s">
        <v>337</v>
      </c>
      <c r="CF90" t="s">
        <v>335</v>
      </c>
      <c r="CG90" s="1">
        <v>35065</v>
      </c>
      <c r="CH90" t="s">
        <v>335</v>
      </c>
      <c r="CI90" t="s">
        <v>335</v>
      </c>
      <c r="CJ90" t="s">
        <v>335</v>
      </c>
      <c r="CK90" t="s">
        <v>339</v>
      </c>
      <c r="CL90" t="s">
        <v>820</v>
      </c>
      <c r="CM90">
        <v>70</v>
      </c>
      <c r="CN90" s="1">
        <v>44835</v>
      </c>
      <c r="CP90"/>
      <c r="CQ90"/>
      <c r="CR90"/>
      <c r="CS90"/>
      <c r="CT90"/>
      <c r="CU90" s="23"/>
      <c r="CV90"/>
      <c r="CW90"/>
      <c r="CX90"/>
    </row>
    <row r="91" spans="1:102" x14ac:dyDescent="0.35">
      <c r="A91" t="s">
        <v>98</v>
      </c>
      <c r="B91" t="s">
        <v>377</v>
      </c>
      <c r="C91">
        <v>45300</v>
      </c>
      <c r="D91" t="s">
        <v>821</v>
      </c>
      <c r="E91" t="s">
        <v>822</v>
      </c>
      <c r="F91" t="s">
        <v>823</v>
      </c>
      <c r="G91" t="s">
        <v>166</v>
      </c>
      <c r="H91" t="s">
        <v>344</v>
      </c>
      <c r="I91">
        <v>86.9</v>
      </c>
      <c r="K91" t="s">
        <v>335</v>
      </c>
      <c r="L91" t="s">
        <v>340</v>
      </c>
      <c r="M91">
        <v>2</v>
      </c>
      <c r="N91">
        <v>1</v>
      </c>
      <c r="P91">
        <v>5</v>
      </c>
      <c r="Q91">
        <v>5</v>
      </c>
      <c r="R91">
        <v>5</v>
      </c>
      <c r="T91" s="8">
        <v>3.1289400000000001</v>
      </c>
      <c r="U91" s="8">
        <v>0.33703</v>
      </c>
      <c r="V91"/>
      <c r="W91" s="8">
        <v>0.77720999999999996</v>
      </c>
      <c r="X91" s="8">
        <v>1.1142399999999999</v>
      </c>
      <c r="Y91" s="8">
        <v>2.2850000000000001</v>
      </c>
      <c r="Z91" s="8">
        <v>0.16027</v>
      </c>
      <c r="AA91" s="8">
        <v>5.1720000000000002E-2</v>
      </c>
      <c r="AB91">
        <v>6</v>
      </c>
      <c r="AC91" s="8">
        <v>2.0146999999999999</v>
      </c>
      <c r="AE91">
        <v>6</v>
      </c>
      <c r="AG91">
        <v>6</v>
      </c>
      <c r="AI91" s="8">
        <v>1.9944</v>
      </c>
      <c r="AJ91" s="8">
        <v>0.63902999999999999</v>
      </c>
      <c r="AK91" s="8">
        <v>0.28809000000000001</v>
      </c>
      <c r="AL91" s="8">
        <v>2.9215200000000001</v>
      </c>
      <c r="AM91">
        <v>2.0605500000000001</v>
      </c>
      <c r="AN91">
        <v>0.89529000000000003</v>
      </c>
      <c r="AO91">
        <v>0.44441999999999998</v>
      </c>
      <c r="AP91">
        <v>3.3798499999999998</v>
      </c>
      <c r="AR91">
        <v>0</v>
      </c>
      <c r="AS91">
        <v>0</v>
      </c>
      <c r="AT91">
        <v>0</v>
      </c>
      <c r="AU91">
        <v>2</v>
      </c>
      <c r="AV91" s="4">
        <v>307250</v>
      </c>
      <c r="AW91">
        <v>0</v>
      </c>
      <c r="AX91">
        <v>2</v>
      </c>
      <c r="AZ91" s="1">
        <v>44666</v>
      </c>
      <c r="BA91">
        <v>5</v>
      </c>
      <c r="BB91">
        <v>5</v>
      </c>
      <c r="BC91">
        <v>0</v>
      </c>
      <c r="BD91">
        <v>103</v>
      </c>
      <c r="BE91">
        <v>1</v>
      </c>
      <c r="BF91">
        <v>0</v>
      </c>
      <c r="BG91">
        <v>103</v>
      </c>
      <c r="BH91">
        <v>44239</v>
      </c>
      <c r="BI91">
        <v>13</v>
      </c>
      <c r="BJ91">
        <v>13</v>
      </c>
      <c r="BK91">
        <v>0</v>
      </c>
      <c r="BL91">
        <v>84</v>
      </c>
      <c r="BM91">
        <v>1</v>
      </c>
      <c r="BN91">
        <v>0</v>
      </c>
      <c r="BO91">
        <v>84</v>
      </c>
      <c r="BP91">
        <v>43707</v>
      </c>
      <c r="BQ91">
        <v>6</v>
      </c>
      <c r="BR91">
        <v>6</v>
      </c>
      <c r="BS91">
        <v>0</v>
      </c>
      <c r="BT91">
        <v>44</v>
      </c>
      <c r="BU91">
        <v>1</v>
      </c>
      <c r="BV91">
        <v>0</v>
      </c>
      <c r="BW91">
        <v>44</v>
      </c>
      <c r="BX91" s="8">
        <v>86.832999999999998</v>
      </c>
      <c r="BZ91" t="s">
        <v>476</v>
      </c>
      <c r="CA91" t="s">
        <v>824</v>
      </c>
      <c r="CB91">
        <v>72855</v>
      </c>
      <c r="CC91">
        <v>410</v>
      </c>
      <c r="CD91">
        <v>4799636151</v>
      </c>
      <c r="CE91" t="s">
        <v>337</v>
      </c>
      <c r="CF91" t="s">
        <v>335</v>
      </c>
      <c r="CG91" s="1">
        <v>35079</v>
      </c>
      <c r="CH91" t="s">
        <v>335</v>
      </c>
      <c r="CI91" t="s">
        <v>335</v>
      </c>
      <c r="CJ91" t="s">
        <v>335</v>
      </c>
      <c r="CK91" t="s">
        <v>339</v>
      </c>
      <c r="CL91" t="s">
        <v>825</v>
      </c>
      <c r="CM91">
        <v>140</v>
      </c>
      <c r="CN91" s="1">
        <v>44835</v>
      </c>
      <c r="CP91"/>
      <c r="CQ91"/>
      <c r="CR91"/>
      <c r="CS91"/>
      <c r="CT91"/>
      <c r="CU91" s="23"/>
      <c r="CV91"/>
      <c r="CW91"/>
      <c r="CX91"/>
    </row>
    <row r="92" spans="1:102" x14ac:dyDescent="0.35">
      <c r="A92" t="s">
        <v>98</v>
      </c>
      <c r="B92" t="s">
        <v>377</v>
      </c>
      <c r="C92">
        <v>45301</v>
      </c>
      <c r="D92" t="s">
        <v>826</v>
      </c>
      <c r="E92" t="s">
        <v>827</v>
      </c>
      <c r="F92" t="s">
        <v>823</v>
      </c>
      <c r="G92" t="s">
        <v>166</v>
      </c>
      <c r="H92" t="s">
        <v>334</v>
      </c>
      <c r="I92">
        <v>53.3</v>
      </c>
      <c r="K92" t="s">
        <v>335</v>
      </c>
      <c r="L92" t="s">
        <v>340</v>
      </c>
      <c r="M92">
        <v>5</v>
      </c>
      <c r="N92">
        <v>4</v>
      </c>
      <c r="P92">
        <v>5</v>
      </c>
      <c r="Q92">
        <v>5</v>
      </c>
      <c r="R92">
        <v>5</v>
      </c>
      <c r="T92" s="8">
        <v>4.33873</v>
      </c>
      <c r="U92" s="8">
        <v>0.37963999999999998</v>
      </c>
      <c r="V92">
        <v>40</v>
      </c>
      <c r="W92" s="8">
        <v>1.24577</v>
      </c>
      <c r="X92" s="8">
        <v>1.62541</v>
      </c>
      <c r="Y92" s="8">
        <v>3.8650500000000001</v>
      </c>
      <c r="Z92" s="8">
        <v>0.24512</v>
      </c>
      <c r="AA92" s="8">
        <v>3.32E-3</v>
      </c>
      <c r="AC92" s="8">
        <v>2.7133099999999999</v>
      </c>
      <c r="AD92">
        <v>60</v>
      </c>
      <c r="AF92">
        <v>0</v>
      </c>
      <c r="AI92" s="8">
        <v>1.94336</v>
      </c>
      <c r="AJ92" s="8">
        <v>0.61797999999999997</v>
      </c>
      <c r="AK92" s="8">
        <v>0.28838999999999998</v>
      </c>
      <c r="AL92" s="8">
        <v>2.8497300000000001</v>
      </c>
      <c r="AM92">
        <v>2.84795</v>
      </c>
      <c r="AN92">
        <v>1.4839500000000001</v>
      </c>
      <c r="AO92">
        <v>0.50007999999999997</v>
      </c>
      <c r="AP92">
        <v>4.8047199999999997</v>
      </c>
      <c r="AR92">
        <v>0</v>
      </c>
      <c r="AS92">
        <v>0</v>
      </c>
      <c r="AT92">
        <v>0</v>
      </c>
      <c r="AU92">
        <v>2</v>
      </c>
      <c r="AV92" s="4">
        <v>1625</v>
      </c>
      <c r="AW92">
        <v>0</v>
      </c>
      <c r="AX92">
        <v>2</v>
      </c>
      <c r="AZ92" s="1">
        <v>44714</v>
      </c>
      <c r="BA92">
        <v>2</v>
      </c>
      <c r="BB92">
        <v>2</v>
      </c>
      <c r="BC92">
        <v>0</v>
      </c>
      <c r="BD92">
        <v>32</v>
      </c>
      <c r="BE92">
        <v>1</v>
      </c>
      <c r="BF92">
        <v>0</v>
      </c>
      <c r="BG92">
        <v>32</v>
      </c>
      <c r="BH92">
        <v>44287</v>
      </c>
      <c r="BI92">
        <v>2</v>
      </c>
      <c r="BJ92">
        <v>2</v>
      </c>
      <c r="BK92">
        <v>0</v>
      </c>
      <c r="BL92">
        <v>8</v>
      </c>
      <c r="BM92">
        <v>1</v>
      </c>
      <c r="BN92">
        <v>0</v>
      </c>
      <c r="BO92">
        <v>8</v>
      </c>
      <c r="BP92">
        <v>43742</v>
      </c>
      <c r="BQ92">
        <v>6</v>
      </c>
      <c r="BR92">
        <v>6</v>
      </c>
      <c r="BS92">
        <v>0</v>
      </c>
      <c r="BT92">
        <v>40</v>
      </c>
      <c r="BU92">
        <v>1</v>
      </c>
      <c r="BV92">
        <v>0</v>
      </c>
      <c r="BW92">
        <v>40</v>
      </c>
      <c r="BX92" s="8">
        <v>25.332999999999998</v>
      </c>
      <c r="BZ92" t="s">
        <v>828</v>
      </c>
      <c r="CA92" t="s">
        <v>829</v>
      </c>
      <c r="CB92">
        <v>72927</v>
      </c>
      <c r="CC92">
        <v>410</v>
      </c>
      <c r="CD92">
        <v>4796753763</v>
      </c>
      <c r="CE92" t="s">
        <v>337</v>
      </c>
      <c r="CF92" t="s">
        <v>335</v>
      </c>
      <c r="CG92" s="1">
        <v>35079</v>
      </c>
      <c r="CH92" t="s">
        <v>335</v>
      </c>
      <c r="CI92" t="s">
        <v>335</v>
      </c>
      <c r="CJ92" t="s">
        <v>335</v>
      </c>
      <c r="CK92" t="s">
        <v>339</v>
      </c>
      <c r="CL92" t="s">
        <v>830</v>
      </c>
      <c r="CM92">
        <v>120</v>
      </c>
      <c r="CN92" s="1">
        <v>44835</v>
      </c>
      <c r="CP92"/>
      <c r="CQ92"/>
      <c r="CR92"/>
      <c r="CS92"/>
      <c r="CT92"/>
      <c r="CU92" s="23"/>
      <c r="CV92"/>
      <c r="CW92"/>
      <c r="CX92"/>
    </row>
    <row r="93" spans="1:102" x14ac:dyDescent="0.35">
      <c r="A93" t="s">
        <v>98</v>
      </c>
      <c r="B93" t="s">
        <v>377</v>
      </c>
      <c r="C93">
        <v>45302</v>
      </c>
      <c r="D93" t="s">
        <v>831</v>
      </c>
      <c r="E93" t="s">
        <v>379</v>
      </c>
      <c r="F93" t="s">
        <v>380</v>
      </c>
      <c r="G93" t="s">
        <v>166</v>
      </c>
      <c r="H93" t="s">
        <v>344</v>
      </c>
      <c r="I93">
        <v>53.7</v>
      </c>
      <c r="K93" t="s">
        <v>335</v>
      </c>
      <c r="L93" t="s">
        <v>340</v>
      </c>
      <c r="M93">
        <v>5</v>
      </c>
      <c r="N93">
        <v>2</v>
      </c>
      <c r="P93">
        <v>5</v>
      </c>
      <c r="Q93">
        <v>5</v>
      </c>
      <c r="R93">
        <v>5</v>
      </c>
      <c r="T93" s="8">
        <v>3.54819</v>
      </c>
      <c r="U93" s="8">
        <v>0.30381999999999998</v>
      </c>
      <c r="V93">
        <v>58.3</v>
      </c>
      <c r="W93" s="8">
        <v>1.2240599999999999</v>
      </c>
      <c r="X93" s="8">
        <v>1.5278799999999999</v>
      </c>
      <c r="Y93" s="8">
        <v>3.0436700000000001</v>
      </c>
      <c r="Z93" s="8">
        <v>0.16499</v>
      </c>
      <c r="AA93" s="8">
        <v>1.214E-2</v>
      </c>
      <c r="AC93" s="8">
        <v>2.0203099999999998</v>
      </c>
      <c r="AD93">
        <v>40</v>
      </c>
      <c r="AF93">
        <v>1</v>
      </c>
      <c r="AI93" s="8">
        <v>2.0596100000000002</v>
      </c>
      <c r="AJ93" s="8">
        <v>0.70699999999999996</v>
      </c>
      <c r="AK93" s="8">
        <v>0.28614000000000001</v>
      </c>
      <c r="AL93" s="8">
        <v>3.0527500000000001</v>
      </c>
      <c r="AM93">
        <v>2.0008699999999999</v>
      </c>
      <c r="AN93">
        <v>1.2744800000000001</v>
      </c>
      <c r="AO93">
        <v>0.40334999999999999</v>
      </c>
      <c r="AP93">
        <v>3.6679599999999999</v>
      </c>
      <c r="AR93">
        <v>0</v>
      </c>
      <c r="AS93">
        <v>0</v>
      </c>
      <c r="AT93">
        <v>10</v>
      </c>
      <c r="AU93">
        <v>0</v>
      </c>
      <c r="AV93" s="4">
        <v>0</v>
      </c>
      <c r="AW93">
        <v>0</v>
      </c>
      <c r="AX93">
        <v>0</v>
      </c>
      <c r="AZ93" s="1">
        <v>44791</v>
      </c>
      <c r="BA93">
        <v>1</v>
      </c>
      <c r="BB93">
        <v>1</v>
      </c>
      <c r="BC93">
        <v>0</v>
      </c>
      <c r="BD93">
        <v>8</v>
      </c>
      <c r="BE93">
        <v>0</v>
      </c>
      <c r="BF93">
        <v>0</v>
      </c>
      <c r="BG93">
        <v>8</v>
      </c>
      <c r="BH93">
        <v>44351</v>
      </c>
      <c r="BI93">
        <v>6</v>
      </c>
      <c r="BJ93">
        <v>6</v>
      </c>
      <c r="BK93">
        <v>0</v>
      </c>
      <c r="BL93">
        <v>40</v>
      </c>
      <c r="BM93">
        <v>1</v>
      </c>
      <c r="BN93">
        <v>0</v>
      </c>
      <c r="BO93">
        <v>40</v>
      </c>
      <c r="BP93">
        <v>44029</v>
      </c>
      <c r="BQ93">
        <v>10</v>
      </c>
      <c r="BR93">
        <v>10</v>
      </c>
      <c r="BS93">
        <v>0</v>
      </c>
      <c r="BT93">
        <v>88</v>
      </c>
      <c r="BU93">
        <v>1</v>
      </c>
      <c r="BV93">
        <v>0</v>
      </c>
      <c r="BW93">
        <v>88</v>
      </c>
      <c r="BX93" s="8">
        <v>32</v>
      </c>
      <c r="BZ93" t="s">
        <v>831</v>
      </c>
      <c r="CA93" t="s">
        <v>832</v>
      </c>
      <c r="CB93">
        <v>72758</v>
      </c>
      <c r="CC93">
        <v>30</v>
      </c>
      <c r="CD93">
        <v>4796365545</v>
      </c>
      <c r="CE93" t="s">
        <v>337</v>
      </c>
      <c r="CF93" t="s">
        <v>335</v>
      </c>
      <c r="CG93" s="1">
        <v>35110</v>
      </c>
      <c r="CH93" t="s">
        <v>335</v>
      </c>
      <c r="CI93" t="s">
        <v>335</v>
      </c>
      <c r="CJ93" t="s">
        <v>335</v>
      </c>
      <c r="CK93" t="s">
        <v>339</v>
      </c>
      <c r="CL93" t="s">
        <v>833</v>
      </c>
      <c r="CM93">
        <v>104</v>
      </c>
      <c r="CN93" s="1">
        <v>44835</v>
      </c>
      <c r="CP93"/>
      <c r="CQ93"/>
      <c r="CR93"/>
      <c r="CS93"/>
      <c r="CT93"/>
      <c r="CU93" s="23"/>
      <c r="CV93"/>
      <c r="CW93"/>
      <c r="CX93"/>
    </row>
    <row r="94" spans="1:102" x14ac:dyDescent="0.35">
      <c r="A94" t="s">
        <v>98</v>
      </c>
      <c r="B94" t="s">
        <v>377</v>
      </c>
      <c r="C94">
        <v>45303</v>
      </c>
      <c r="D94" t="s">
        <v>834</v>
      </c>
      <c r="E94" t="s">
        <v>835</v>
      </c>
      <c r="F94" t="s">
        <v>507</v>
      </c>
      <c r="G94" t="s">
        <v>166</v>
      </c>
      <c r="H94" t="s">
        <v>344</v>
      </c>
      <c r="I94">
        <v>54.7</v>
      </c>
      <c r="K94" t="s">
        <v>335</v>
      </c>
      <c r="L94" t="s">
        <v>340</v>
      </c>
      <c r="M94">
        <v>1</v>
      </c>
      <c r="N94">
        <v>4</v>
      </c>
      <c r="P94">
        <v>4</v>
      </c>
      <c r="Q94">
        <v>5</v>
      </c>
      <c r="R94">
        <v>3</v>
      </c>
      <c r="T94" s="8">
        <v>4.0871899999999997</v>
      </c>
      <c r="U94" s="8">
        <v>0.31853999999999999</v>
      </c>
      <c r="V94">
        <v>29.3</v>
      </c>
      <c r="W94" s="8">
        <v>1.2594099999999999</v>
      </c>
      <c r="X94" s="8">
        <v>1.57795</v>
      </c>
      <c r="Y94" s="8">
        <v>3.5775999999999999</v>
      </c>
      <c r="Z94" s="8">
        <v>0.28055000000000002</v>
      </c>
      <c r="AA94" s="8">
        <v>4.28E-3</v>
      </c>
      <c r="AC94" s="8">
        <v>2.5092400000000001</v>
      </c>
      <c r="AD94">
        <v>33.299999999999997</v>
      </c>
      <c r="AF94">
        <v>3</v>
      </c>
      <c r="AI94" s="8">
        <v>1.78342</v>
      </c>
      <c r="AJ94" s="8">
        <v>0.63038000000000005</v>
      </c>
      <c r="AK94" s="8">
        <v>0.27606000000000003</v>
      </c>
      <c r="AL94" s="8">
        <v>2.6898599999999999</v>
      </c>
      <c r="AM94">
        <v>2.8699499999999998</v>
      </c>
      <c r="AN94">
        <v>1.47068</v>
      </c>
      <c r="AO94">
        <v>0.43834000000000001</v>
      </c>
      <c r="AP94">
        <v>4.7951800000000002</v>
      </c>
      <c r="AR94">
        <v>1</v>
      </c>
      <c r="AS94">
        <v>2</v>
      </c>
      <c r="AT94">
        <v>3</v>
      </c>
      <c r="AU94">
        <v>3</v>
      </c>
      <c r="AV94" s="4">
        <v>48063.14</v>
      </c>
      <c r="AW94">
        <v>0</v>
      </c>
      <c r="AX94">
        <v>3</v>
      </c>
      <c r="AZ94" s="1">
        <v>44442</v>
      </c>
      <c r="BA94">
        <v>9</v>
      </c>
      <c r="BB94">
        <v>9</v>
      </c>
      <c r="BC94">
        <v>1</v>
      </c>
      <c r="BD94">
        <v>72</v>
      </c>
      <c r="BE94">
        <v>1</v>
      </c>
      <c r="BF94">
        <v>0</v>
      </c>
      <c r="BG94">
        <v>72</v>
      </c>
      <c r="BH94">
        <v>43889</v>
      </c>
      <c r="BI94">
        <v>21</v>
      </c>
      <c r="BJ94">
        <v>18</v>
      </c>
      <c r="BK94">
        <v>3</v>
      </c>
      <c r="BL94">
        <v>277</v>
      </c>
      <c r="BM94">
        <v>1</v>
      </c>
      <c r="BN94">
        <v>0</v>
      </c>
      <c r="BO94">
        <v>277</v>
      </c>
      <c r="BP94">
        <v>43483</v>
      </c>
      <c r="BQ94">
        <v>16</v>
      </c>
      <c r="BR94">
        <v>11</v>
      </c>
      <c r="BS94">
        <v>3</v>
      </c>
      <c r="BT94">
        <v>124</v>
      </c>
      <c r="BU94">
        <v>2</v>
      </c>
      <c r="BV94">
        <v>62</v>
      </c>
      <c r="BW94">
        <v>186</v>
      </c>
      <c r="BX94" s="8">
        <v>159.333</v>
      </c>
      <c r="BZ94" t="s">
        <v>834</v>
      </c>
      <c r="CA94" t="s">
        <v>836</v>
      </c>
      <c r="CB94">
        <v>72160</v>
      </c>
      <c r="CC94">
        <v>0</v>
      </c>
      <c r="CD94">
        <v>8706731657</v>
      </c>
      <c r="CE94" t="s">
        <v>337</v>
      </c>
      <c r="CF94" t="s">
        <v>335</v>
      </c>
      <c r="CG94" s="1">
        <v>35156</v>
      </c>
      <c r="CH94" t="s">
        <v>335</v>
      </c>
      <c r="CI94" t="s">
        <v>335</v>
      </c>
      <c r="CJ94" t="s">
        <v>335</v>
      </c>
      <c r="CK94" t="s">
        <v>339</v>
      </c>
      <c r="CL94" t="s">
        <v>837</v>
      </c>
      <c r="CM94">
        <v>100</v>
      </c>
      <c r="CN94" s="1">
        <v>44835</v>
      </c>
      <c r="CP94"/>
      <c r="CQ94"/>
      <c r="CR94"/>
      <c r="CS94"/>
      <c r="CT94"/>
      <c r="CU94" s="23"/>
      <c r="CV94"/>
      <c r="CW94"/>
      <c r="CX94"/>
    </row>
    <row r="95" spans="1:102" x14ac:dyDescent="0.35">
      <c r="A95" t="s">
        <v>98</v>
      </c>
      <c r="B95" t="s">
        <v>377</v>
      </c>
      <c r="C95">
        <v>45304</v>
      </c>
      <c r="D95" t="s">
        <v>838</v>
      </c>
      <c r="E95" t="s">
        <v>839</v>
      </c>
      <c r="F95" t="s">
        <v>415</v>
      </c>
      <c r="G95" t="s">
        <v>166</v>
      </c>
      <c r="H95" t="s">
        <v>334</v>
      </c>
      <c r="I95">
        <v>70</v>
      </c>
      <c r="K95" t="s">
        <v>335</v>
      </c>
      <c r="L95" t="s">
        <v>340</v>
      </c>
      <c r="M95">
        <v>4</v>
      </c>
      <c r="N95">
        <v>2</v>
      </c>
      <c r="P95">
        <v>4</v>
      </c>
      <c r="Q95">
        <v>4</v>
      </c>
      <c r="R95">
        <v>4</v>
      </c>
      <c r="T95" s="8">
        <v>3.89981</v>
      </c>
      <c r="U95" s="8">
        <v>0.32728000000000002</v>
      </c>
      <c r="V95">
        <v>69.400000000000006</v>
      </c>
      <c r="W95" s="8">
        <v>1.0229299999999999</v>
      </c>
      <c r="X95" s="8">
        <v>1.35022</v>
      </c>
      <c r="Y95" s="8">
        <v>2.39269</v>
      </c>
      <c r="Z95" s="8">
        <v>0.2107</v>
      </c>
      <c r="AA95" s="8">
        <v>2.2610000000000002E-2</v>
      </c>
      <c r="AC95" s="8">
        <v>2.5495899999999998</v>
      </c>
      <c r="AD95">
        <v>87.5</v>
      </c>
      <c r="AF95">
        <v>1</v>
      </c>
      <c r="AI95" s="8">
        <v>2.0364100000000001</v>
      </c>
      <c r="AJ95" s="8">
        <v>0.64244000000000001</v>
      </c>
      <c r="AK95" s="8">
        <v>0.26263999999999998</v>
      </c>
      <c r="AL95" s="8">
        <v>2.9414899999999999</v>
      </c>
      <c r="AM95">
        <v>2.55382</v>
      </c>
      <c r="AN95">
        <v>1.1720999999999999</v>
      </c>
      <c r="AO95">
        <v>0.47338000000000002</v>
      </c>
      <c r="AP95">
        <v>4.1839300000000001</v>
      </c>
      <c r="AR95">
        <v>0</v>
      </c>
      <c r="AS95">
        <v>2</v>
      </c>
      <c r="AT95">
        <v>2</v>
      </c>
      <c r="AU95">
        <v>0</v>
      </c>
      <c r="AV95" s="4">
        <v>0</v>
      </c>
      <c r="AW95">
        <v>0</v>
      </c>
      <c r="AX95">
        <v>0</v>
      </c>
      <c r="AZ95" s="1">
        <v>44652</v>
      </c>
      <c r="BA95">
        <v>8</v>
      </c>
      <c r="BB95">
        <v>8</v>
      </c>
      <c r="BC95">
        <v>0</v>
      </c>
      <c r="BD95">
        <v>48</v>
      </c>
      <c r="BE95">
        <v>1</v>
      </c>
      <c r="BF95">
        <v>0</v>
      </c>
      <c r="BG95">
        <v>48</v>
      </c>
      <c r="BH95">
        <v>44232</v>
      </c>
      <c r="BI95">
        <v>6</v>
      </c>
      <c r="BJ95">
        <v>5</v>
      </c>
      <c r="BK95">
        <v>1</v>
      </c>
      <c r="BL95">
        <v>36</v>
      </c>
      <c r="BM95">
        <v>1</v>
      </c>
      <c r="BN95">
        <v>0</v>
      </c>
      <c r="BO95">
        <v>36</v>
      </c>
      <c r="BP95">
        <v>43692</v>
      </c>
      <c r="BQ95">
        <v>5</v>
      </c>
      <c r="BR95">
        <v>3</v>
      </c>
      <c r="BS95">
        <v>2</v>
      </c>
      <c r="BT95">
        <v>40</v>
      </c>
      <c r="BU95">
        <v>1</v>
      </c>
      <c r="BV95">
        <v>0</v>
      </c>
      <c r="BW95">
        <v>40</v>
      </c>
      <c r="BX95" s="8">
        <v>42.667000000000002</v>
      </c>
      <c r="BZ95" t="s">
        <v>838</v>
      </c>
      <c r="CA95" t="s">
        <v>840</v>
      </c>
      <c r="CB95">
        <v>72012</v>
      </c>
      <c r="CC95">
        <v>720</v>
      </c>
      <c r="CD95">
        <v>5018823313</v>
      </c>
      <c r="CE95" t="s">
        <v>337</v>
      </c>
      <c r="CF95" t="s">
        <v>335</v>
      </c>
      <c r="CG95" s="1">
        <v>35247</v>
      </c>
      <c r="CH95" t="s">
        <v>335</v>
      </c>
      <c r="CI95" t="s">
        <v>335</v>
      </c>
      <c r="CJ95" t="s">
        <v>335</v>
      </c>
      <c r="CK95" t="s">
        <v>339</v>
      </c>
      <c r="CL95" t="s">
        <v>841</v>
      </c>
      <c r="CM95">
        <v>105</v>
      </c>
      <c r="CN95" s="1">
        <v>44835</v>
      </c>
      <c r="CP95"/>
      <c r="CQ95"/>
      <c r="CR95"/>
      <c r="CS95"/>
      <c r="CT95"/>
      <c r="CU95" s="23"/>
      <c r="CV95"/>
      <c r="CW95"/>
      <c r="CX95"/>
    </row>
    <row r="96" spans="1:102" x14ac:dyDescent="0.35">
      <c r="A96" t="s">
        <v>98</v>
      </c>
      <c r="B96" t="s">
        <v>377</v>
      </c>
      <c r="C96">
        <v>45305</v>
      </c>
      <c r="D96" t="s">
        <v>842</v>
      </c>
      <c r="E96" t="s">
        <v>843</v>
      </c>
      <c r="F96" t="s">
        <v>580</v>
      </c>
      <c r="G96" t="s">
        <v>166</v>
      </c>
      <c r="H96" t="s">
        <v>344</v>
      </c>
      <c r="I96">
        <v>80.900000000000006</v>
      </c>
      <c r="K96" t="s">
        <v>335</v>
      </c>
      <c r="L96" t="s">
        <v>340</v>
      </c>
      <c r="M96">
        <v>4</v>
      </c>
      <c r="N96">
        <v>2</v>
      </c>
      <c r="P96">
        <v>3</v>
      </c>
      <c r="Q96">
        <v>4</v>
      </c>
      <c r="R96">
        <v>2</v>
      </c>
      <c r="T96" s="8">
        <v>3.4761299999999999</v>
      </c>
      <c r="U96" s="8">
        <v>0.25947999999999999</v>
      </c>
      <c r="V96">
        <v>55.4</v>
      </c>
      <c r="W96" s="8">
        <v>1.0562499999999999</v>
      </c>
      <c r="X96" s="8">
        <v>1.3157300000000001</v>
      </c>
      <c r="Y96" s="8">
        <v>2.7993199999999998</v>
      </c>
      <c r="Z96" s="8">
        <v>0.11412</v>
      </c>
      <c r="AA96" s="8">
        <v>1.545E-2</v>
      </c>
      <c r="AC96" s="8">
        <v>2.16039</v>
      </c>
      <c r="AD96">
        <v>80</v>
      </c>
      <c r="AF96">
        <v>0</v>
      </c>
      <c r="AI96" s="8">
        <v>1.85497</v>
      </c>
      <c r="AJ96" s="8">
        <v>0.63722000000000001</v>
      </c>
      <c r="AK96" s="8">
        <v>0.29344999999999999</v>
      </c>
      <c r="AL96" s="8">
        <v>2.7856399999999999</v>
      </c>
      <c r="AM96">
        <v>2.3756400000000002</v>
      </c>
      <c r="AN96">
        <v>1.2201900000000001</v>
      </c>
      <c r="AO96">
        <v>0.33590999999999999</v>
      </c>
      <c r="AP96">
        <v>3.9380299999999999</v>
      </c>
      <c r="AR96">
        <v>0</v>
      </c>
      <c r="AS96">
        <v>1</v>
      </c>
      <c r="AT96">
        <v>1</v>
      </c>
      <c r="AU96">
        <v>1</v>
      </c>
      <c r="AV96" s="4">
        <v>15000</v>
      </c>
      <c r="AW96">
        <v>0</v>
      </c>
      <c r="AX96">
        <v>1</v>
      </c>
      <c r="AZ96" s="1">
        <v>44659</v>
      </c>
      <c r="BA96">
        <v>6</v>
      </c>
      <c r="BB96">
        <v>5</v>
      </c>
      <c r="BC96">
        <v>1</v>
      </c>
      <c r="BD96">
        <v>40</v>
      </c>
      <c r="BE96">
        <v>1</v>
      </c>
      <c r="BF96">
        <v>0</v>
      </c>
      <c r="BG96">
        <v>40</v>
      </c>
      <c r="BH96">
        <v>44224</v>
      </c>
      <c r="BI96">
        <v>2</v>
      </c>
      <c r="BJ96">
        <v>2</v>
      </c>
      <c r="BK96">
        <v>0</v>
      </c>
      <c r="BL96">
        <v>24</v>
      </c>
      <c r="BM96">
        <v>1</v>
      </c>
      <c r="BN96">
        <v>0</v>
      </c>
      <c r="BO96">
        <v>24</v>
      </c>
      <c r="BP96">
        <v>43664</v>
      </c>
      <c r="BQ96">
        <v>11</v>
      </c>
      <c r="BR96">
        <v>8</v>
      </c>
      <c r="BS96">
        <v>3</v>
      </c>
      <c r="BT96">
        <v>88</v>
      </c>
      <c r="BU96">
        <v>1</v>
      </c>
      <c r="BV96">
        <v>0</v>
      </c>
      <c r="BW96">
        <v>88</v>
      </c>
      <c r="BX96" s="8">
        <v>42.667000000000002</v>
      </c>
      <c r="BZ96" t="s">
        <v>844</v>
      </c>
      <c r="CA96" t="s">
        <v>845</v>
      </c>
      <c r="CB96">
        <v>72022</v>
      </c>
      <c r="CC96">
        <v>620</v>
      </c>
      <c r="CD96">
        <v>5018470777</v>
      </c>
      <c r="CE96" t="s">
        <v>337</v>
      </c>
      <c r="CF96" t="s">
        <v>335</v>
      </c>
      <c r="CG96" s="1">
        <v>35156</v>
      </c>
      <c r="CH96" t="s">
        <v>335</v>
      </c>
      <c r="CI96" t="s">
        <v>335</v>
      </c>
      <c r="CJ96" t="s">
        <v>335</v>
      </c>
      <c r="CK96" t="s">
        <v>339</v>
      </c>
      <c r="CL96" t="s">
        <v>846</v>
      </c>
      <c r="CM96">
        <v>116</v>
      </c>
      <c r="CN96" s="1">
        <v>44835</v>
      </c>
      <c r="CP96"/>
      <c r="CQ96"/>
      <c r="CR96"/>
      <c r="CS96"/>
      <c r="CT96"/>
      <c r="CU96" s="23"/>
      <c r="CV96"/>
      <c r="CW96"/>
      <c r="CX96"/>
    </row>
    <row r="97" spans="1:102" x14ac:dyDescent="0.35">
      <c r="A97" t="s">
        <v>98</v>
      </c>
      <c r="B97" t="s">
        <v>377</v>
      </c>
      <c r="C97">
        <v>45306</v>
      </c>
      <c r="D97" t="s">
        <v>847</v>
      </c>
      <c r="E97" t="s">
        <v>374</v>
      </c>
      <c r="F97" t="s">
        <v>848</v>
      </c>
      <c r="G97" t="s">
        <v>166</v>
      </c>
      <c r="H97" t="s">
        <v>344</v>
      </c>
      <c r="I97">
        <v>76.099999999999994</v>
      </c>
      <c r="K97" t="s">
        <v>335</v>
      </c>
      <c r="L97" t="s">
        <v>340</v>
      </c>
      <c r="M97">
        <v>3</v>
      </c>
      <c r="N97">
        <v>4</v>
      </c>
      <c r="P97">
        <v>3</v>
      </c>
      <c r="Q97">
        <v>3</v>
      </c>
      <c r="R97">
        <v>3</v>
      </c>
      <c r="T97" s="8">
        <v>4.52149</v>
      </c>
      <c r="U97" s="8">
        <v>0.45174999999999998</v>
      </c>
      <c r="V97"/>
      <c r="W97" s="8">
        <v>0.84335000000000004</v>
      </c>
      <c r="X97" s="8">
        <v>1.2950999999999999</v>
      </c>
      <c r="Y97" s="8">
        <v>3.4950700000000001</v>
      </c>
      <c r="Z97" s="8">
        <v>0.19939000000000001</v>
      </c>
      <c r="AA97" s="8">
        <v>9.3699999999999999E-3</v>
      </c>
      <c r="AB97">
        <v>6</v>
      </c>
      <c r="AC97" s="8">
        <v>3.2263799999999998</v>
      </c>
      <c r="AE97">
        <v>6</v>
      </c>
      <c r="AF97">
        <v>1</v>
      </c>
      <c r="AI97" s="8">
        <v>1.88165</v>
      </c>
      <c r="AJ97" s="8">
        <v>0.65073000000000003</v>
      </c>
      <c r="AK97" s="8">
        <v>0.33001000000000003</v>
      </c>
      <c r="AL97" s="8">
        <v>2.8624000000000001</v>
      </c>
      <c r="AM97">
        <v>3.4975299999999998</v>
      </c>
      <c r="AN97">
        <v>0.95401999999999998</v>
      </c>
      <c r="AO97">
        <v>0.52002999999999999</v>
      </c>
      <c r="AP97">
        <v>4.9849399999999999</v>
      </c>
      <c r="AR97">
        <v>0</v>
      </c>
      <c r="AS97">
        <v>3</v>
      </c>
      <c r="AT97">
        <v>2</v>
      </c>
      <c r="AU97">
        <v>1</v>
      </c>
      <c r="AV97" s="4">
        <v>15000</v>
      </c>
      <c r="AW97">
        <v>0</v>
      </c>
      <c r="AX97">
        <v>1</v>
      </c>
      <c r="AZ97" s="1">
        <v>44679</v>
      </c>
      <c r="BA97">
        <v>10</v>
      </c>
      <c r="BB97">
        <v>9</v>
      </c>
      <c r="BC97">
        <v>1</v>
      </c>
      <c r="BD97">
        <v>84</v>
      </c>
      <c r="BE97">
        <v>1</v>
      </c>
      <c r="BF97">
        <v>0</v>
      </c>
      <c r="BG97">
        <v>84</v>
      </c>
      <c r="BH97">
        <v>44260</v>
      </c>
      <c r="BI97">
        <v>7</v>
      </c>
      <c r="BJ97">
        <v>6</v>
      </c>
      <c r="BK97">
        <v>0</v>
      </c>
      <c r="BL97">
        <v>52</v>
      </c>
      <c r="BM97">
        <v>1</v>
      </c>
      <c r="BN97">
        <v>0</v>
      </c>
      <c r="BO97">
        <v>52</v>
      </c>
      <c r="BP97">
        <v>43693</v>
      </c>
      <c r="BQ97">
        <v>8</v>
      </c>
      <c r="BR97">
        <v>8</v>
      </c>
      <c r="BS97">
        <v>0</v>
      </c>
      <c r="BT97">
        <v>56</v>
      </c>
      <c r="BU97">
        <v>1</v>
      </c>
      <c r="BV97">
        <v>0</v>
      </c>
      <c r="BW97">
        <v>56</v>
      </c>
      <c r="BX97" s="8">
        <v>68.667000000000002</v>
      </c>
      <c r="BZ97" t="s">
        <v>849</v>
      </c>
      <c r="CA97" t="s">
        <v>850</v>
      </c>
      <c r="CB97">
        <v>71857</v>
      </c>
      <c r="CC97">
        <v>490</v>
      </c>
      <c r="CD97">
        <v>8708873811</v>
      </c>
      <c r="CE97" t="s">
        <v>337</v>
      </c>
      <c r="CF97" t="s">
        <v>335</v>
      </c>
      <c r="CG97" s="1">
        <v>35156</v>
      </c>
      <c r="CH97" t="s">
        <v>335</v>
      </c>
      <c r="CI97" t="s">
        <v>335</v>
      </c>
      <c r="CJ97" t="s">
        <v>335</v>
      </c>
      <c r="CK97" t="s">
        <v>339</v>
      </c>
      <c r="CL97" t="s">
        <v>851</v>
      </c>
      <c r="CM97">
        <v>90</v>
      </c>
      <c r="CN97" s="1">
        <v>44835</v>
      </c>
      <c r="CP97"/>
      <c r="CQ97"/>
      <c r="CR97"/>
      <c r="CS97"/>
      <c r="CT97"/>
      <c r="CU97" s="23"/>
      <c r="CV97"/>
      <c r="CW97"/>
      <c r="CX97"/>
    </row>
    <row r="98" spans="1:102" x14ac:dyDescent="0.35">
      <c r="A98" t="s">
        <v>98</v>
      </c>
      <c r="B98" t="s">
        <v>377</v>
      </c>
      <c r="C98">
        <v>45308</v>
      </c>
      <c r="D98" t="s">
        <v>852</v>
      </c>
      <c r="E98" t="s">
        <v>527</v>
      </c>
      <c r="F98" t="s">
        <v>528</v>
      </c>
      <c r="G98" t="s">
        <v>166</v>
      </c>
      <c r="H98" t="s">
        <v>334</v>
      </c>
      <c r="I98">
        <v>126.4</v>
      </c>
      <c r="K98" t="s">
        <v>335</v>
      </c>
      <c r="L98" t="s">
        <v>340</v>
      </c>
      <c r="M98">
        <v>1</v>
      </c>
      <c r="N98">
        <v>2</v>
      </c>
      <c r="P98">
        <v>4</v>
      </c>
      <c r="Q98">
        <v>5</v>
      </c>
      <c r="R98">
        <v>4</v>
      </c>
      <c r="T98" s="8">
        <v>3.56392</v>
      </c>
      <c r="U98" s="8">
        <v>0.34977999999999998</v>
      </c>
      <c r="V98">
        <v>56.3</v>
      </c>
      <c r="W98" s="8">
        <v>0.93703999999999998</v>
      </c>
      <c r="X98" s="8">
        <v>1.2868200000000001</v>
      </c>
      <c r="Y98" s="8">
        <v>2.5886100000000001</v>
      </c>
      <c r="Z98" s="8">
        <v>0.15579999999999999</v>
      </c>
      <c r="AA98" s="8">
        <v>7.2330000000000005E-2</v>
      </c>
      <c r="AC98" s="8">
        <v>2.2770999999999999</v>
      </c>
      <c r="AD98">
        <v>73.3</v>
      </c>
      <c r="AF98">
        <v>0</v>
      </c>
      <c r="AI98" s="8">
        <v>2.0203500000000001</v>
      </c>
      <c r="AJ98" s="8">
        <v>0.65873000000000004</v>
      </c>
      <c r="AK98" s="8">
        <v>0.28125</v>
      </c>
      <c r="AL98" s="8">
        <v>2.9603299999999999</v>
      </c>
      <c r="AM98">
        <v>2.29901</v>
      </c>
      <c r="AN98">
        <v>1.0471299999999999</v>
      </c>
      <c r="AO98">
        <v>0.47244000000000003</v>
      </c>
      <c r="AP98">
        <v>3.7992300000000001</v>
      </c>
      <c r="AR98">
        <v>1</v>
      </c>
      <c r="AS98">
        <v>10</v>
      </c>
      <c r="AT98">
        <v>15</v>
      </c>
      <c r="AU98">
        <v>4</v>
      </c>
      <c r="AV98" s="4">
        <v>32114.75</v>
      </c>
      <c r="AW98">
        <v>1</v>
      </c>
      <c r="AX98">
        <v>5</v>
      </c>
      <c r="AZ98" s="1">
        <v>44574</v>
      </c>
      <c r="BA98">
        <v>11</v>
      </c>
      <c r="BB98">
        <v>11</v>
      </c>
      <c r="BC98">
        <v>0</v>
      </c>
      <c r="BD98">
        <v>92</v>
      </c>
      <c r="BE98">
        <v>1</v>
      </c>
      <c r="BF98">
        <v>0</v>
      </c>
      <c r="BG98">
        <v>92</v>
      </c>
      <c r="BH98">
        <v>44148</v>
      </c>
      <c r="BI98">
        <v>30</v>
      </c>
      <c r="BJ98">
        <v>18</v>
      </c>
      <c r="BK98">
        <v>14</v>
      </c>
      <c r="BL98">
        <v>287</v>
      </c>
      <c r="BM98">
        <v>1</v>
      </c>
      <c r="BN98">
        <v>0</v>
      </c>
      <c r="BO98">
        <v>287</v>
      </c>
      <c r="BP98">
        <v>43602</v>
      </c>
      <c r="BQ98">
        <v>12</v>
      </c>
      <c r="BR98">
        <v>7</v>
      </c>
      <c r="BS98">
        <v>5</v>
      </c>
      <c r="BT98">
        <v>92</v>
      </c>
      <c r="BU98">
        <v>1</v>
      </c>
      <c r="BV98">
        <v>0</v>
      </c>
      <c r="BW98">
        <v>92</v>
      </c>
      <c r="BX98" s="8">
        <v>157</v>
      </c>
      <c r="BZ98" t="s">
        <v>853</v>
      </c>
      <c r="CA98" t="s">
        <v>854</v>
      </c>
      <c r="CB98">
        <v>72034</v>
      </c>
      <c r="CC98">
        <v>220</v>
      </c>
      <c r="CD98">
        <v>5013277642</v>
      </c>
      <c r="CE98" t="s">
        <v>337</v>
      </c>
      <c r="CF98" t="s">
        <v>335</v>
      </c>
      <c r="CG98" s="1">
        <v>35158</v>
      </c>
      <c r="CH98" t="s">
        <v>335</v>
      </c>
      <c r="CI98" t="s">
        <v>335</v>
      </c>
      <c r="CJ98" t="s">
        <v>335</v>
      </c>
      <c r="CK98" t="s">
        <v>339</v>
      </c>
      <c r="CL98" t="s">
        <v>855</v>
      </c>
      <c r="CM98">
        <v>140</v>
      </c>
      <c r="CN98" s="1">
        <v>44835</v>
      </c>
      <c r="CP98"/>
      <c r="CQ98"/>
      <c r="CR98"/>
      <c r="CS98"/>
      <c r="CT98"/>
      <c r="CU98" s="23"/>
      <c r="CV98"/>
      <c r="CW98"/>
      <c r="CX98"/>
    </row>
    <row r="99" spans="1:102" x14ac:dyDescent="0.35">
      <c r="A99" t="s">
        <v>98</v>
      </c>
      <c r="B99" t="s">
        <v>377</v>
      </c>
      <c r="C99">
        <v>45313</v>
      </c>
      <c r="D99" t="s">
        <v>856</v>
      </c>
      <c r="E99" t="s">
        <v>527</v>
      </c>
      <c r="F99" t="s">
        <v>528</v>
      </c>
      <c r="G99" t="s">
        <v>166</v>
      </c>
      <c r="H99" t="s">
        <v>344</v>
      </c>
      <c r="I99">
        <v>41.6</v>
      </c>
      <c r="K99" t="s">
        <v>335</v>
      </c>
      <c r="L99" t="s">
        <v>340</v>
      </c>
      <c r="M99">
        <v>1</v>
      </c>
      <c r="N99">
        <v>2</v>
      </c>
      <c r="P99">
        <v>1</v>
      </c>
      <c r="Q99">
        <v>1</v>
      </c>
      <c r="R99">
        <v>2</v>
      </c>
      <c r="T99" s="8">
        <v>3.4846300000000001</v>
      </c>
      <c r="U99" s="8">
        <v>0.49180000000000001</v>
      </c>
      <c r="V99">
        <v>65.7</v>
      </c>
      <c r="W99" s="8">
        <v>1.0184800000000001</v>
      </c>
      <c r="X99" s="8">
        <v>1.5102800000000001</v>
      </c>
      <c r="Y99" s="8">
        <v>2.85663</v>
      </c>
      <c r="Z99" s="8">
        <v>0.52125999999999995</v>
      </c>
      <c r="AA99" s="8">
        <v>3.3999999999999998E-3</v>
      </c>
      <c r="AC99" s="8">
        <v>1.97435</v>
      </c>
      <c r="AD99">
        <v>66.7</v>
      </c>
      <c r="AF99">
        <v>1</v>
      </c>
      <c r="AI99" s="8">
        <v>2.0580599999999998</v>
      </c>
      <c r="AJ99" s="8">
        <v>0.69877</v>
      </c>
      <c r="AK99" s="8">
        <v>0.33195999999999998</v>
      </c>
      <c r="AL99" s="8">
        <v>3.0888</v>
      </c>
      <c r="AM99">
        <v>1.95682</v>
      </c>
      <c r="AN99">
        <v>1.0729200000000001</v>
      </c>
      <c r="AO99">
        <v>0.56279999999999997</v>
      </c>
      <c r="AP99">
        <v>3.5602100000000001</v>
      </c>
      <c r="AR99">
        <v>0</v>
      </c>
      <c r="AS99">
        <v>10</v>
      </c>
      <c r="AT99">
        <v>4</v>
      </c>
      <c r="AU99">
        <v>0</v>
      </c>
      <c r="AV99" s="4">
        <v>0</v>
      </c>
      <c r="AW99">
        <v>0</v>
      </c>
      <c r="AX99">
        <v>0</v>
      </c>
      <c r="AZ99" s="1">
        <v>44442</v>
      </c>
      <c r="BA99">
        <v>10</v>
      </c>
      <c r="BB99">
        <v>7</v>
      </c>
      <c r="BC99">
        <v>3</v>
      </c>
      <c r="BD99">
        <v>100</v>
      </c>
      <c r="BE99">
        <v>1</v>
      </c>
      <c r="BF99">
        <v>0</v>
      </c>
      <c r="BG99">
        <v>100</v>
      </c>
      <c r="BH99">
        <v>43889</v>
      </c>
      <c r="BI99">
        <v>16</v>
      </c>
      <c r="BJ99">
        <v>14</v>
      </c>
      <c r="BK99">
        <v>4</v>
      </c>
      <c r="BL99">
        <v>88</v>
      </c>
      <c r="BM99">
        <v>1</v>
      </c>
      <c r="BN99">
        <v>0</v>
      </c>
      <c r="BO99">
        <v>88</v>
      </c>
      <c r="BP99">
        <v>43482</v>
      </c>
      <c r="BQ99">
        <v>22</v>
      </c>
      <c r="BR99">
        <v>18</v>
      </c>
      <c r="BS99">
        <v>4</v>
      </c>
      <c r="BT99">
        <v>148</v>
      </c>
      <c r="BU99">
        <v>1</v>
      </c>
      <c r="BV99">
        <v>0</v>
      </c>
      <c r="BW99">
        <v>148</v>
      </c>
      <c r="BX99" s="8">
        <v>104</v>
      </c>
      <c r="BZ99" t="s">
        <v>857</v>
      </c>
      <c r="CA99" t="s">
        <v>858</v>
      </c>
      <c r="CB99">
        <v>72034</v>
      </c>
      <c r="CC99">
        <v>220</v>
      </c>
      <c r="CD99">
        <v>5013299879</v>
      </c>
      <c r="CE99" t="s">
        <v>337</v>
      </c>
      <c r="CF99" t="s">
        <v>335</v>
      </c>
      <c r="CG99" s="1">
        <v>35238</v>
      </c>
      <c r="CH99" t="s">
        <v>335</v>
      </c>
      <c r="CI99" t="s">
        <v>335</v>
      </c>
      <c r="CJ99" t="s">
        <v>335</v>
      </c>
      <c r="CK99" t="s">
        <v>339</v>
      </c>
      <c r="CL99" t="s">
        <v>859</v>
      </c>
      <c r="CM99">
        <v>104</v>
      </c>
      <c r="CN99" s="1">
        <v>44835</v>
      </c>
      <c r="CP99"/>
      <c r="CQ99"/>
      <c r="CR99"/>
      <c r="CS99"/>
      <c r="CT99"/>
      <c r="CU99" s="23"/>
      <c r="CV99"/>
      <c r="CW99"/>
      <c r="CX99"/>
    </row>
    <row r="100" spans="1:102" x14ac:dyDescent="0.35">
      <c r="A100" t="s">
        <v>98</v>
      </c>
      <c r="B100" t="s">
        <v>377</v>
      </c>
      <c r="C100">
        <v>45314</v>
      </c>
      <c r="D100" t="s">
        <v>860</v>
      </c>
      <c r="E100" t="s">
        <v>800</v>
      </c>
      <c r="F100" t="s">
        <v>608</v>
      </c>
      <c r="G100" t="s">
        <v>166</v>
      </c>
      <c r="H100" t="s">
        <v>344</v>
      </c>
      <c r="I100">
        <v>55.4</v>
      </c>
      <c r="K100" t="s">
        <v>335</v>
      </c>
      <c r="L100" t="s">
        <v>340</v>
      </c>
      <c r="M100">
        <v>2</v>
      </c>
      <c r="N100">
        <v>3</v>
      </c>
      <c r="P100">
        <v>2</v>
      </c>
      <c r="Q100">
        <v>1</v>
      </c>
      <c r="R100">
        <v>3</v>
      </c>
      <c r="T100" s="8">
        <v>3.3536700000000002</v>
      </c>
      <c r="U100" s="8">
        <v>0.41925000000000001</v>
      </c>
      <c r="V100"/>
      <c r="W100" s="8">
        <v>0.73245000000000005</v>
      </c>
      <c r="X100" s="8">
        <v>1.15171</v>
      </c>
      <c r="Y100" s="8">
        <v>3.24268</v>
      </c>
      <c r="Z100" s="8">
        <v>0.30499999999999999</v>
      </c>
      <c r="AA100" s="8">
        <v>5.2399999999999999E-3</v>
      </c>
      <c r="AB100">
        <v>6</v>
      </c>
      <c r="AC100" s="8">
        <v>2.2019600000000001</v>
      </c>
      <c r="AE100">
        <v>6</v>
      </c>
      <c r="AG100">
        <v>6</v>
      </c>
      <c r="AI100" s="8">
        <v>1.80427</v>
      </c>
      <c r="AJ100" s="8">
        <v>0.60818000000000005</v>
      </c>
      <c r="AK100" s="8">
        <v>0.27194000000000002</v>
      </c>
      <c r="AL100" s="8">
        <v>2.68438</v>
      </c>
      <c r="AM100">
        <v>2.4893900000000002</v>
      </c>
      <c r="AN100">
        <v>0.88653999999999999</v>
      </c>
      <c r="AO100">
        <v>0.58567999999999998</v>
      </c>
      <c r="AP100">
        <v>3.9426199999999998</v>
      </c>
      <c r="AR100">
        <v>1</v>
      </c>
      <c r="AS100">
        <v>6</v>
      </c>
      <c r="AT100">
        <v>8</v>
      </c>
      <c r="AU100">
        <v>4</v>
      </c>
      <c r="AV100" s="4">
        <v>8156.07</v>
      </c>
      <c r="AW100">
        <v>1</v>
      </c>
      <c r="AX100">
        <v>5</v>
      </c>
      <c r="AZ100" s="1">
        <v>44386</v>
      </c>
      <c r="BA100">
        <v>8</v>
      </c>
      <c r="BB100">
        <v>7</v>
      </c>
      <c r="BC100">
        <v>1</v>
      </c>
      <c r="BD100">
        <v>60</v>
      </c>
      <c r="BE100">
        <v>1</v>
      </c>
      <c r="BF100">
        <v>0</v>
      </c>
      <c r="BG100">
        <v>60</v>
      </c>
      <c r="BH100">
        <v>43854</v>
      </c>
      <c r="BI100">
        <v>20</v>
      </c>
      <c r="BJ100">
        <v>16</v>
      </c>
      <c r="BK100">
        <v>1</v>
      </c>
      <c r="BL100">
        <v>124</v>
      </c>
      <c r="BM100">
        <v>1</v>
      </c>
      <c r="BN100">
        <v>0</v>
      </c>
      <c r="BO100">
        <v>124</v>
      </c>
      <c r="BP100">
        <v>43406</v>
      </c>
      <c r="BQ100">
        <v>7</v>
      </c>
      <c r="BR100">
        <v>2</v>
      </c>
      <c r="BS100">
        <v>4</v>
      </c>
      <c r="BT100">
        <v>56</v>
      </c>
      <c r="BU100">
        <v>1</v>
      </c>
      <c r="BV100">
        <v>0</v>
      </c>
      <c r="BW100">
        <v>56</v>
      </c>
      <c r="BX100" s="8">
        <v>80.667000000000002</v>
      </c>
      <c r="BZ100" t="s">
        <v>861</v>
      </c>
      <c r="CA100" t="s">
        <v>862</v>
      </c>
      <c r="CB100">
        <v>72086</v>
      </c>
      <c r="CC100">
        <v>420</v>
      </c>
      <c r="CD100">
        <v>5016763700</v>
      </c>
      <c r="CE100" t="s">
        <v>337</v>
      </c>
      <c r="CF100" t="s">
        <v>335</v>
      </c>
      <c r="CG100" s="1">
        <v>35309</v>
      </c>
      <c r="CH100" t="s">
        <v>335</v>
      </c>
      <c r="CI100" t="s">
        <v>335</v>
      </c>
      <c r="CJ100" t="s">
        <v>335</v>
      </c>
      <c r="CK100" t="s">
        <v>339</v>
      </c>
      <c r="CL100" t="s">
        <v>863</v>
      </c>
      <c r="CM100">
        <v>141</v>
      </c>
      <c r="CN100" s="1">
        <v>44835</v>
      </c>
      <c r="CP100"/>
      <c r="CQ100"/>
      <c r="CR100"/>
      <c r="CS100"/>
      <c r="CT100"/>
      <c r="CU100" s="23"/>
      <c r="CV100"/>
      <c r="CW100"/>
      <c r="CX100"/>
    </row>
    <row r="101" spans="1:102" x14ac:dyDescent="0.35">
      <c r="A101" t="s">
        <v>98</v>
      </c>
      <c r="B101" t="s">
        <v>377</v>
      </c>
      <c r="C101">
        <v>45315</v>
      </c>
      <c r="D101" t="s">
        <v>864</v>
      </c>
      <c r="E101" t="s">
        <v>865</v>
      </c>
      <c r="F101" t="s">
        <v>397</v>
      </c>
      <c r="G101" t="s">
        <v>166</v>
      </c>
      <c r="H101" t="s">
        <v>344</v>
      </c>
      <c r="I101">
        <v>68</v>
      </c>
      <c r="K101" t="s">
        <v>335</v>
      </c>
      <c r="L101" t="s">
        <v>340</v>
      </c>
      <c r="M101">
        <v>4</v>
      </c>
      <c r="N101">
        <v>2</v>
      </c>
      <c r="P101">
        <v>2</v>
      </c>
      <c r="Q101">
        <v>2</v>
      </c>
      <c r="R101">
        <v>2</v>
      </c>
      <c r="T101" s="8">
        <v>3.5714600000000001</v>
      </c>
      <c r="U101" s="8">
        <v>0.45451999999999998</v>
      </c>
      <c r="V101">
        <v>63.1</v>
      </c>
      <c r="W101" s="8">
        <v>0.90105000000000002</v>
      </c>
      <c r="X101" s="8">
        <v>1.3555699999999999</v>
      </c>
      <c r="Y101" s="8">
        <v>2.6807099999999999</v>
      </c>
      <c r="Z101" s="8">
        <v>0.37559999999999999</v>
      </c>
      <c r="AA101" s="8">
        <v>1.0290000000000001E-2</v>
      </c>
      <c r="AC101" s="8">
        <v>2.2158899999999999</v>
      </c>
      <c r="AD101">
        <v>60</v>
      </c>
      <c r="AF101">
        <v>0</v>
      </c>
      <c r="AI101" s="8">
        <v>2.11137</v>
      </c>
      <c r="AJ101" s="8">
        <v>0.64702000000000004</v>
      </c>
      <c r="AK101" s="8">
        <v>0.27572999999999998</v>
      </c>
      <c r="AL101" s="8">
        <v>3.0341200000000002</v>
      </c>
      <c r="AM101">
        <v>2.1407699999999998</v>
      </c>
      <c r="AN101">
        <v>1.0251300000000001</v>
      </c>
      <c r="AO101">
        <v>0.62622</v>
      </c>
      <c r="AP101">
        <v>3.71469</v>
      </c>
      <c r="AR101">
        <v>0</v>
      </c>
      <c r="AS101">
        <v>2</v>
      </c>
      <c r="AT101">
        <v>1</v>
      </c>
      <c r="AU101">
        <v>0</v>
      </c>
      <c r="AV101" s="4">
        <v>0</v>
      </c>
      <c r="AW101">
        <v>0</v>
      </c>
      <c r="AX101">
        <v>0</v>
      </c>
      <c r="AZ101" s="1">
        <v>44792</v>
      </c>
      <c r="BA101">
        <v>4</v>
      </c>
      <c r="BB101">
        <v>4</v>
      </c>
      <c r="BC101">
        <v>0</v>
      </c>
      <c r="BD101">
        <v>36</v>
      </c>
      <c r="BE101">
        <v>1</v>
      </c>
      <c r="BF101">
        <v>0</v>
      </c>
      <c r="BG101">
        <v>36</v>
      </c>
      <c r="BH101">
        <v>44351</v>
      </c>
      <c r="BI101">
        <v>5</v>
      </c>
      <c r="BJ101">
        <v>4</v>
      </c>
      <c r="BK101">
        <v>4</v>
      </c>
      <c r="BL101">
        <v>36</v>
      </c>
      <c r="BM101">
        <v>1</v>
      </c>
      <c r="BN101">
        <v>0</v>
      </c>
      <c r="BO101">
        <v>36</v>
      </c>
      <c r="BP101">
        <v>43818</v>
      </c>
      <c r="BQ101">
        <v>8</v>
      </c>
      <c r="BR101">
        <v>6</v>
      </c>
      <c r="BS101">
        <v>2</v>
      </c>
      <c r="BT101">
        <v>64</v>
      </c>
      <c r="BU101">
        <v>1</v>
      </c>
      <c r="BV101">
        <v>0</v>
      </c>
      <c r="BW101">
        <v>64</v>
      </c>
      <c r="BX101" s="8">
        <v>40.667000000000002</v>
      </c>
      <c r="BZ101" t="s">
        <v>866</v>
      </c>
      <c r="CA101" t="s">
        <v>867</v>
      </c>
      <c r="CB101">
        <v>72437</v>
      </c>
      <c r="CC101">
        <v>150</v>
      </c>
      <c r="CD101">
        <v>8702378151</v>
      </c>
      <c r="CE101" t="s">
        <v>337</v>
      </c>
      <c r="CF101" t="s">
        <v>335</v>
      </c>
      <c r="CG101" s="1">
        <v>35309</v>
      </c>
      <c r="CH101" t="s">
        <v>335</v>
      </c>
      <c r="CI101" t="s">
        <v>335</v>
      </c>
      <c r="CJ101" t="s">
        <v>335</v>
      </c>
      <c r="CK101" t="s">
        <v>339</v>
      </c>
      <c r="CL101" t="s">
        <v>868</v>
      </c>
      <c r="CM101">
        <v>75</v>
      </c>
      <c r="CN101" s="1">
        <v>44835</v>
      </c>
      <c r="CP101"/>
      <c r="CQ101"/>
      <c r="CR101"/>
      <c r="CS101"/>
      <c r="CT101"/>
      <c r="CU101" s="23"/>
      <c r="CV101"/>
      <c r="CW101"/>
      <c r="CX101"/>
    </row>
    <row r="102" spans="1:102" x14ac:dyDescent="0.35">
      <c r="A102" t="s">
        <v>98</v>
      </c>
      <c r="B102" t="s">
        <v>377</v>
      </c>
      <c r="C102">
        <v>45317</v>
      </c>
      <c r="D102" t="s">
        <v>869</v>
      </c>
      <c r="E102" t="s">
        <v>597</v>
      </c>
      <c r="F102" t="s">
        <v>598</v>
      </c>
      <c r="G102" t="s">
        <v>167</v>
      </c>
      <c r="H102" t="s">
        <v>347</v>
      </c>
      <c r="I102">
        <v>100.4</v>
      </c>
      <c r="K102" t="s">
        <v>335</v>
      </c>
      <c r="L102" t="s">
        <v>340</v>
      </c>
      <c r="M102">
        <v>4</v>
      </c>
      <c r="N102">
        <v>4</v>
      </c>
      <c r="P102">
        <v>2</v>
      </c>
      <c r="Q102">
        <v>2</v>
      </c>
      <c r="R102">
        <v>2</v>
      </c>
      <c r="T102" s="8">
        <v>3.9406300000000001</v>
      </c>
      <c r="U102" s="8">
        <v>0.60851999999999995</v>
      </c>
      <c r="V102">
        <v>48.7</v>
      </c>
      <c r="W102" s="8">
        <v>1.0708200000000001</v>
      </c>
      <c r="X102" s="8">
        <v>1.6793499999999999</v>
      </c>
      <c r="Y102" s="8">
        <v>3.0790700000000002</v>
      </c>
      <c r="Z102" s="8">
        <v>0.14258999999999999</v>
      </c>
      <c r="AA102" s="8">
        <v>3.9309999999999998E-2</v>
      </c>
      <c r="AC102" s="8">
        <v>2.2612800000000002</v>
      </c>
      <c r="AD102">
        <v>28.6</v>
      </c>
      <c r="AF102">
        <v>1</v>
      </c>
      <c r="AI102" s="8">
        <v>2.0440999999999998</v>
      </c>
      <c r="AJ102" s="8">
        <v>0.62356999999999996</v>
      </c>
      <c r="AK102" s="8">
        <v>0.28793999999999997</v>
      </c>
      <c r="AL102" s="8">
        <v>2.9556100000000001</v>
      </c>
      <c r="AM102">
        <v>2.25651</v>
      </c>
      <c r="AN102">
        <v>1.2640899999999999</v>
      </c>
      <c r="AO102">
        <v>0.80284999999999995</v>
      </c>
      <c r="AP102">
        <v>4.2075300000000002</v>
      </c>
      <c r="AR102">
        <v>1</v>
      </c>
      <c r="AS102">
        <v>0</v>
      </c>
      <c r="AT102">
        <v>3</v>
      </c>
      <c r="AU102">
        <v>1</v>
      </c>
      <c r="AV102" s="4">
        <v>5000</v>
      </c>
      <c r="AW102">
        <v>0</v>
      </c>
      <c r="AX102">
        <v>1</v>
      </c>
      <c r="AZ102" s="1">
        <v>44497</v>
      </c>
      <c r="BA102">
        <v>5</v>
      </c>
      <c r="BB102">
        <v>3</v>
      </c>
      <c r="BC102">
        <v>2</v>
      </c>
      <c r="BD102">
        <v>48</v>
      </c>
      <c r="BE102">
        <v>1</v>
      </c>
      <c r="BF102">
        <v>0</v>
      </c>
      <c r="BG102">
        <v>48</v>
      </c>
      <c r="BH102">
        <v>44022</v>
      </c>
      <c r="BI102">
        <v>4</v>
      </c>
      <c r="BJ102">
        <v>4</v>
      </c>
      <c r="BK102">
        <v>0</v>
      </c>
      <c r="BL102">
        <v>36</v>
      </c>
      <c r="BM102">
        <v>1</v>
      </c>
      <c r="BN102">
        <v>0</v>
      </c>
      <c r="BO102">
        <v>36</v>
      </c>
      <c r="BP102">
        <v>43525</v>
      </c>
      <c r="BQ102">
        <v>10</v>
      </c>
      <c r="BR102">
        <v>8</v>
      </c>
      <c r="BS102">
        <v>1</v>
      </c>
      <c r="BT102">
        <v>68</v>
      </c>
      <c r="BU102">
        <v>1</v>
      </c>
      <c r="BV102">
        <v>0</v>
      </c>
      <c r="BW102">
        <v>68</v>
      </c>
      <c r="BX102" s="8">
        <v>47.332999999999998</v>
      </c>
      <c r="BZ102" t="s">
        <v>870</v>
      </c>
      <c r="CA102" t="s">
        <v>871</v>
      </c>
      <c r="CB102">
        <v>72501</v>
      </c>
      <c r="CC102">
        <v>310</v>
      </c>
      <c r="CD102">
        <v>8707937195</v>
      </c>
      <c r="CE102" t="s">
        <v>337</v>
      </c>
      <c r="CF102" t="s">
        <v>335</v>
      </c>
      <c r="CG102" s="1">
        <v>35339</v>
      </c>
      <c r="CH102" t="s">
        <v>335</v>
      </c>
      <c r="CI102" t="s">
        <v>335</v>
      </c>
      <c r="CJ102" t="s">
        <v>335</v>
      </c>
      <c r="CK102" t="s">
        <v>339</v>
      </c>
      <c r="CL102" t="s">
        <v>872</v>
      </c>
      <c r="CM102">
        <v>140</v>
      </c>
      <c r="CN102" s="1">
        <v>44835</v>
      </c>
      <c r="CP102"/>
      <c r="CQ102"/>
      <c r="CR102"/>
      <c r="CS102"/>
      <c r="CT102"/>
      <c r="CU102" s="23"/>
      <c r="CV102"/>
      <c r="CW102"/>
      <c r="CX102"/>
    </row>
    <row r="103" spans="1:102" x14ac:dyDescent="0.35">
      <c r="A103" t="s">
        <v>98</v>
      </c>
      <c r="B103" t="s">
        <v>377</v>
      </c>
      <c r="C103">
        <v>45318</v>
      </c>
      <c r="D103" t="s">
        <v>873</v>
      </c>
      <c r="E103" t="s">
        <v>874</v>
      </c>
      <c r="F103" t="s">
        <v>608</v>
      </c>
      <c r="G103" t="s">
        <v>166</v>
      </c>
      <c r="H103" t="s">
        <v>334</v>
      </c>
      <c r="I103">
        <v>59.4</v>
      </c>
      <c r="K103" t="s">
        <v>335</v>
      </c>
      <c r="L103" t="s">
        <v>340</v>
      </c>
      <c r="M103">
        <v>1</v>
      </c>
      <c r="N103">
        <v>2</v>
      </c>
      <c r="P103">
        <v>2</v>
      </c>
      <c r="Q103">
        <v>1</v>
      </c>
      <c r="R103">
        <v>3</v>
      </c>
      <c r="T103" s="8">
        <v>2.67822</v>
      </c>
      <c r="U103" s="8">
        <v>0.42576999999999998</v>
      </c>
      <c r="V103">
        <v>42.9</v>
      </c>
      <c r="W103" s="8">
        <v>0.75416000000000005</v>
      </c>
      <c r="X103" s="8">
        <v>1.1799299999999999</v>
      </c>
      <c r="Y103" s="8">
        <v>2.2581000000000002</v>
      </c>
      <c r="Z103" s="8">
        <v>0.19086</v>
      </c>
      <c r="AA103" s="8">
        <v>5.3400000000000003E-2</v>
      </c>
      <c r="AC103" s="8">
        <v>1.4982899999999999</v>
      </c>
      <c r="AD103">
        <v>20</v>
      </c>
      <c r="AF103">
        <v>0</v>
      </c>
      <c r="AI103" s="8">
        <v>1.9396599999999999</v>
      </c>
      <c r="AJ103" s="8">
        <v>0.67498000000000002</v>
      </c>
      <c r="AK103" s="8">
        <v>0.35887000000000002</v>
      </c>
      <c r="AL103" s="8">
        <v>2.9735200000000002</v>
      </c>
      <c r="AM103">
        <v>1.5756300000000001</v>
      </c>
      <c r="AN103">
        <v>0.82247999999999999</v>
      </c>
      <c r="AO103">
        <v>0.45069999999999999</v>
      </c>
      <c r="AP103">
        <v>2.8424</v>
      </c>
      <c r="AR103">
        <v>0</v>
      </c>
      <c r="AS103">
        <v>5</v>
      </c>
      <c r="AT103">
        <v>1</v>
      </c>
      <c r="AU103">
        <v>2</v>
      </c>
      <c r="AV103" s="4">
        <v>32825</v>
      </c>
      <c r="AW103">
        <v>1</v>
      </c>
      <c r="AX103">
        <v>3</v>
      </c>
      <c r="AZ103" s="1">
        <v>44687</v>
      </c>
      <c r="BA103">
        <v>5</v>
      </c>
      <c r="BB103">
        <v>5</v>
      </c>
      <c r="BC103">
        <v>0</v>
      </c>
      <c r="BD103">
        <v>40</v>
      </c>
      <c r="BE103">
        <v>1</v>
      </c>
      <c r="BF103">
        <v>0</v>
      </c>
      <c r="BG103">
        <v>40</v>
      </c>
      <c r="BH103">
        <v>44260</v>
      </c>
      <c r="BI103">
        <v>13</v>
      </c>
      <c r="BJ103">
        <v>10</v>
      </c>
      <c r="BK103">
        <v>3</v>
      </c>
      <c r="BL103">
        <v>250</v>
      </c>
      <c r="BM103">
        <v>1</v>
      </c>
      <c r="BN103">
        <v>0</v>
      </c>
      <c r="BO103">
        <v>250</v>
      </c>
      <c r="BP103">
        <v>43721</v>
      </c>
      <c r="BQ103">
        <v>14</v>
      </c>
      <c r="BR103">
        <v>14</v>
      </c>
      <c r="BS103">
        <v>0</v>
      </c>
      <c r="BT103">
        <v>76</v>
      </c>
      <c r="BU103">
        <v>1</v>
      </c>
      <c r="BV103">
        <v>0</v>
      </c>
      <c r="BW103">
        <v>76</v>
      </c>
      <c r="BX103" s="8">
        <v>116</v>
      </c>
      <c r="BZ103" t="s">
        <v>873</v>
      </c>
      <c r="CA103" t="s">
        <v>875</v>
      </c>
      <c r="CB103">
        <v>72024</v>
      </c>
      <c r="CC103">
        <v>420</v>
      </c>
      <c r="CD103">
        <v>8705527150</v>
      </c>
      <c r="CE103" t="s">
        <v>337</v>
      </c>
      <c r="CF103" t="s">
        <v>335</v>
      </c>
      <c r="CG103" s="1">
        <v>35353</v>
      </c>
      <c r="CH103" t="s">
        <v>335</v>
      </c>
      <c r="CI103" t="s">
        <v>335</v>
      </c>
      <c r="CJ103" t="s">
        <v>335</v>
      </c>
      <c r="CK103" t="s">
        <v>339</v>
      </c>
      <c r="CL103" t="s">
        <v>876</v>
      </c>
      <c r="CM103">
        <v>90</v>
      </c>
      <c r="CN103" s="1">
        <v>44835</v>
      </c>
      <c r="CP103"/>
      <c r="CQ103"/>
      <c r="CR103"/>
      <c r="CS103"/>
      <c r="CT103"/>
      <c r="CU103" s="23"/>
      <c r="CV103"/>
      <c r="CW103"/>
      <c r="CX103"/>
    </row>
    <row r="104" spans="1:102" x14ac:dyDescent="0.35">
      <c r="A104" t="s">
        <v>98</v>
      </c>
      <c r="B104" t="s">
        <v>377</v>
      </c>
      <c r="C104">
        <v>45322</v>
      </c>
      <c r="D104" t="s">
        <v>877</v>
      </c>
      <c r="E104" t="s">
        <v>878</v>
      </c>
      <c r="F104" t="s">
        <v>879</v>
      </c>
      <c r="G104" t="s">
        <v>166</v>
      </c>
      <c r="H104" t="s">
        <v>334</v>
      </c>
      <c r="I104">
        <v>76.5</v>
      </c>
      <c r="K104" t="s">
        <v>335</v>
      </c>
      <c r="L104" t="s">
        <v>340</v>
      </c>
      <c r="M104">
        <v>5</v>
      </c>
      <c r="N104">
        <v>2</v>
      </c>
      <c r="P104">
        <v>5</v>
      </c>
      <c r="Q104">
        <v>5</v>
      </c>
      <c r="R104">
        <v>5</v>
      </c>
      <c r="T104" s="8">
        <v>2.97037</v>
      </c>
      <c r="U104" s="8">
        <v>0.30626999999999999</v>
      </c>
      <c r="V104">
        <v>60.6</v>
      </c>
      <c r="W104" s="8">
        <v>0.73060999999999998</v>
      </c>
      <c r="X104" s="8">
        <v>1.03687</v>
      </c>
      <c r="Y104" s="8">
        <v>2.1930399999999999</v>
      </c>
      <c r="Z104" s="8">
        <v>0.26440000000000002</v>
      </c>
      <c r="AA104" s="8">
        <v>2.479E-2</v>
      </c>
      <c r="AC104" s="8">
        <v>1.9335</v>
      </c>
      <c r="AE104">
        <v>6</v>
      </c>
      <c r="AF104">
        <v>0</v>
      </c>
      <c r="AI104" s="8">
        <v>1.7981499999999999</v>
      </c>
      <c r="AJ104" s="8">
        <v>0.61892999999999998</v>
      </c>
      <c r="AK104" s="8">
        <v>0.28838999999999998</v>
      </c>
      <c r="AL104" s="8">
        <v>2.70547</v>
      </c>
      <c r="AM104">
        <v>2.19333</v>
      </c>
      <c r="AN104">
        <v>0.86894000000000005</v>
      </c>
      <c r="AO104">
        <v>0.40343000000000001</v>
      </c>
      <c r="AP104">
        <v>3.4647899999999998</v>
      </c>
      <c r="AR104">
        <v>0</v>
      </c>
      <c r="AS104">
        <v>1</v>
      </c>
      <c r="AT104">
        <v>2</v>
      </c>
      <c r="AU104">
        <v>0</v>
      </c>
      <c r="AV104" s="4">
        <v>0</v>
      </c>
      <c r="AW104">
        <v>0</v>
      </c>
      <c r="AX104">
        <v>0</v>
      </c>
      <c r="AZ104" s="1">
        <v>44777</v>
      </c>
      <c r="BA104">
        <v>5</v>
      </c>
      <c r="BB104">
        <v>5</v>
      </c>
      <c r="BC104">
        <v>0</v>
      </c>
      <c r="BD104">
        <v>44</v>
      </c>
      <c r="BE104">
        <v>1</v>
      </c>
      <c r="BF104">
        <v>0</v>
      </c>
      <c r="BG104">
        <v>44</v>
      </c>
      <c r="BH104">
        <v>44337</v>
      </c>
      <c r="BI104">
        <v>9</v>
      </c>
      <c r="BJ104">
        <v>7</v>
      </c>
      <c r="BK104">
        <v>2</v>
      </c>
      <c r="BL104">
        <v>64</v>
      </c>
      <c r="BM104">
        <v>1</v>
      </c>
      <c r="BN104">
        <v>0</v>
      </c>
      <c r="BO104">
        <v>64</v>
      </c>
      <c r="BP104">
        <v>43784</v>
      </c>
      <c r="BQ104">
        <v>5</v>
      </c>
      <c r="BR104">
        <v>5</v>
      </c>
      <c r="BS104">
        <v>0</v>
      </c>
      <c r="BT104">
        <v>32</v>
      </c>
      <c r="BU104">
        <v>1</v>
      </c>
      <c r="BV104">
        <v>0</v>
      </c>
      <c r="BW104">
        <v>32</v>
      </c>
      <c r="BX104" s="8">
        <v>48.667000000000002</v>
      </c>
      <c r="BZ104" t="s">
        <v>880</v>
      </c>
      <c r="CA104" t="s">
        <v>881</v>
      </c>
      <c r="CB104">
        <v>72556</v>
      </c>
      <c r="CC104">
        <v>320</v>
      </c>
      <c r="CD104">
        <v>8703684377</v>
      </c>
      <c r="CE104" t="s">
        <v>337</v>
      </c>
      <c r="CF104" t="s">
        <v>335</v>
      </c>
      <c r="CG104" s="1">
        <v>35551</v>
      </c>
      <c r="CH104" t="s">
        <v>335</v>
      </c>
      <c r="CI104" t="s">
        <v>335</v>
      </c>
      <c r="CJ104" t="s">
        <v>335</v>
      </c>
      <c r="CK104" t="s">
        <v>339</v>
      </c>
      <c r="CL104" t="s">
        <v>882</v>
      </c>
      <c r="CM104">
        <v>84</v>
      </c>
      <c r="CN104" s="1">
        <v>44835</v>
      </c>
      <c r="CP104"/>
      <c r="CQ104"/>
      <c r="CR104"/>
      <c r="CS104"/>
      <c r="CT104"/>
      <c r="CU104" s="23"/>
      <c r="CV104"/>
      <c r="CW104"/>
      <c r="CX104"/>
    </row>
    <row r="105" spans="1:102" x14ac:dyDescent="0.35">
      <c r="A105" t="s">
        <v>98</v>
      </c>
      <c r="B105" t="s">
        <v>377</v>
      </c>
      <c r="C105">
        <v>45323</v>
      </c>
      <c r="D105" t="s">
        <v>883</v>
      </c>
      <c r="E105" t="s">
        <v>884</v>
      </c>
      <c r="F105" t="s">
        <v>341</v>
      </c>
      <c r="G105" t="s">
        <v>166</v>
      </c>
      <c r="H105" t="s">
        <v>344</v>
      </c>
      <c r="I105">
        <v>45.4</v>
      </c>
      <c r="K105" t="s">
        <v>335</v>
      </c>
      <c r="L105" t="s">
        <v>340</v>
      </c>
      <c r="M105">
        <v>1</v>
      </c>
      <c r="N105">
        <v>2</v>
      </c>
      <c r="P105">
        <v>2</v>
      </c>
      <c r="Q105">
        <v>2</v>
      </c>
      <c r="R105">
        <v>1</v>
      </c>
      <c r="T105" s="8">
        <v>3.69428</v>
      </c>
      <c r="U105" s="8">
        <v>0.28021000000000001</v>
      </c>
      <c r="V105"/>
      <c r="W105" s="8">
        <v>1.25743</v>
      </c>
      <c r="X105" s="8">
        <v>1.5376300000000001</v>
      </c>
      <c r="Y105" s="8">
        <v>3.0928100000000001</v>
      </c>
      <c r="Z105" s="8">
        <v>0.18221999999999999</v>
      </c>
      <c r="AA105" s="8">
        <v>2.2000000000000001E-3</v>
      </c>
      <c r="AB105">
        <v>6</v>
      </c>
      <c r="AC105" s="8">
        <v>2.15665</v>
      </c>
      <c r="AE105">
        <v>6</v>
      </c>
      <c r="AF105">
        <v>2</v>
      </c>
      <c r="AI105" s="8">
        <v>1.99457</v>
      </c>
      <c r="AJ105" s="8">
        <v>0.67188999999999999</v>
      </c>
      <c r="AK105" s="8">
        <v>0.34948000000000001</v>
      </c>
      <c r="AL105" s="8">
        <v>3.0159400000000001</v>
      </c>
      <c r="AM105">
        <v>2.2055400000000001</v>
      </c>
      <c r="AN105">
        <v>1.37764</v>
      </c>
      <c r="AO105">
        <v>0.30459000000000003</v>
      </c>
      <c r="AP105">
        <v>3.8655900000000001</v>
      </c>
      <c r="AR105">
        <v>0</v>
      </c>
      <c r="AS105">
        <v>2</v>
      </c>
      <c r="AT105">
        <v>7</v>
      </c>
      <c r="AU105">
        <v>1</v>
      </c>
      <c r="AV105" s="4">
        <v>5000</v>
      </c>
      <c r="AW105">
        <v>0</v>
      </c>
      <c r="AX105">
        <v>1</v>
      </c>
      <c r="AZ105" s="1">
        <v>44379</v>
      </c>
      <c r="BA105">
        <v>22</v>
      </c>
      <c r="BB105">
        <v>21</v>
      </c>
      <c r="BC105">
        <v>1</v>
      </c>
      <c r="BD105">
        <v>148</v>
      </c>
      <c r="BE105">
        <v>1</v>
      </c>
      <c r="BF105">
        <v>0</v>
      </c>
      <c r="BG105">
        <v>148</v>
      </c>
      <c r="BH105">
        <v>43840</v>
      </c>
      <c r="BI105">
        <v>24</v>
      </c>
      <c r="BJ105">
        <v>17</v>
      </c>
      <c r="BK105">
        <v>7</v>
      </c>
      <c r="BL105">
        <v>160</v>
      </c>
      <c r="BM105">
        <v>1</v>
      </c>
      <c r="BN105">
        <v>0</v>
      </c>
      <c r="BO105">
        <v>160</v>
      </c>
      <c r="BP105">
        <v>43434</v>
      </c>
      <c r="BQ105">
        <v>11</v>
      </c>
      <c r="BR105">
        <v>11</v>
      </c>
      <c r="BS105">
        <v>0</v>
      </c>
      <c r="BT105">
        <v>84</v>
      </c>
      <c r="BU105">
        <v>1</v>
      </c>
      <c r="BV105">
        <v>0</v>
      </c>
      <c r="BW105">
        <v>84</v>
      </c>
      <c r="BX105" s="8">
        <v>141.333</v>
      </c>
      <c r="BZ105" t="s">
        <v>885</v>
      </c>
      <c r="CA105" t="s">
        <v>886</v>
      </c>
      <c r="CB105">
        <v>72112</v>
      </c>
      <c r="CC105">
        <v>330</v>
      </c>
      <c r="CD105">
        <v>8705239514</v>
      </c>
      <c r="CE105" t="s">
        <v>337</v>
      </c>
      <c r="CF105" t="s">
        <v>335</v>
      </c>
      <c r="CG105" s="1">
        <v>35643</v>
      </c>
      <c r="CH105" t="s">
        <v>335</v>
      </c>
      <c r="CI105" t="s">
        <v>335</v>
      </c>
      <c r="CJ105" t="s">
        <v>335</v>
      </c>
      <c r="CK105" t="s">
        <v>339</v>
      </c>
      <c r="CL105" t="s">
        <v>887</v>
      </c>
      <c r="CM105">
        <v>130</v>
      </c>
      <c r="CN105" s="1">
        <v>44835</v>
      </c>
      <c r="CP105"/>
      <c r="CQ105"/>
      <c r="CR105"/>
      <c r="CS105"/>
      <c r="CT105"/>
      <c r="CU105" s="23"/>
      <c r="CV105"/>
      <c r="CW105"/>
      <c r="CX105"/>
    </row>
    <row r="106" spans="1:102" x14ac:dyDescent="0.35">
      <c r="A106" t="s">
        <v>98</v>
      </c>
      <c r="B106" t="s">
        <v>377</v>
      </c>
      <c r="C106">
        <v>45326</v>
      </c>
      <c r="D106" t="s">
        <v>888</v>
      </c>
      <c r="E106" t="s">
        <v>408</v>
      </c>
      <c r="F106" t="s">
        <v>409</v>
      </c>
      <c r="G106" t="s">
        <v>166</v>
      </c>
      <c r="H106" t="s">
        <v>344</v>
      </c>
      <c r="I106">
        <v>65.2</v>
      </c>
      <c r="K106" t="s">
        <v>335</v>
      </c>
      <c r="L106" t="s">
        <v>340</v>
      </c>
      <c r="M106">
        <v>3</v>
      </c>
      <c r="N106">
        <v>2</v>
      </c>
      <c r="P106">
        <v>3</v>
      </c>
      <c r="Q106">
        <v>2</v>
      </c>
      <c r="R106">
        <v>5</v>
      </c>
      <c r="T106" s="8">
        <v>3.6264400000000001</v>
      </c>
      <c r="U106" s="8">
        <v>0.21851999999999999</v>
      </c>
      <c r="V106">
        <v>48.6</v>
      </c>
      <c r="W106" s="8">
        <v>1.3419399999999999</v>
      </c>
      <c r="X106" s="8">
        <v>1.56046</v>
      </c>
      <c r="Y106" s="8">
        <v>3.0582099999999999</v>
      </c>
      <c r="Z106" s="8">
        <v>0.18465999999999999</v>
      </c>
      <c r="AA106" s="8">
        <v>2.0990000000000002E-2</v>
      </c>
      <c r="AC106" s="8">
        <v>2.0659800000000001</v>
      </c>
      <c r="AE106">
        <v>6</v>
      </c>
      <c r="AF106">
        <v>0</v>
      </c>
      <c r="AI106" s="8">
        <v>2.1828799999999999</v>
      </c>
      <c r="AJ106" s="8">
        <v>0.72284000000000004</v>
      </c>
      <c r="AK106" s="8">
        <v>0.31944</v>
      </c>
      <c r="AL106" s="8">
        <v>3.2251599999999998</v>
      </c>
      <c r="AM106">
        <v>1.9305600000000001</v>
      </c>
      <c r="AN106">
        <v>1.3666</v>
      </c>
      <c r="AO106">
        <v>0.25986999999999999</v>
      </c>
      <c r="AP106">
        <v>3.5484499999999999</v>
      </c>
      <c r="AR106">
        <v>0</v>
      </c>
      <c r="AS106">
        <v>0</v>
      </c>
      <c r="AT106">
        <v>0</v>
      </c>
      <c r="AU106">
        <v>0</v>
      </c>
      <c r="AV106" s="4">
        <v>0</v>
      </c>
      <c r="AW106">
        <v>0</v>
      </c>
      <c r="AX106">
        <v>0</v>
      </c>
      <c r="AZ106" s="1">
        <v>44462</v>
      </c>
      <c r="BA106">
        <v>3</v>
      </c>
      <c r="BB106">
        <v>3</v>
      </c>
      <c r="BC106">
        <v>0</v>
      </c>
      <c r="BD106">
        <v>32</v>
      </c>
      <c r="BE106">
        <v>1</v>
      </c>
      <c r="BF106">
        <v>0</v>
      </c>
      <c r="BG106">
        <v>32</v>
      </c>
      <c r="BH106">
        <v>43895</v>
      </c>
      <c r="BI106">
        <v>12</v>
      </c>
      <c r="BJ106">
        <v>12</v>
      </c>
      <c r="BK106">
        <v>0</v>
      </c>
      <c r="BL106">
        <v>120</v>
      </c>
      <c r="BM106">
        <v>1</v>
      </c>
      <c r="BN106">
        <v>0</v>
      </c>
      <c r="BO106">
        <v>120</v>
      </c>
      <c r="BP106">
        <v>43511</v>
      </c>
      <c r="BQ106">
        <v>11</v>
      </c>
      <c r="BR106">
        <v>11</v>
      </c>
      <c r="BS106">
        <v>0</v>
      </c>
      <c r="BT106">
        <v>88</v>
      </c>
      <c r="BU106">
        <v>1</v>
      </c>
      <c r="BV106">
        <v>0</v>
      </c>
      <c r="BW106">
        <v>88</v>
      </c>
      <c r="BX106" s="8">
        <v>70.667000000000002</v>
      </c>
      <c r="BZ106" t="s">
        <v>889</v>
      </c>
      <c r="CA106" t="s">
        <v>890</v>
      </c>
      <c r="CB106">
        <v>72956</v>
      </c>
      <c r="CC106">
        <v>160</v>
      </c>
      <c r="CD106">
        <v>4794746885</v>
      </c>
      <c r="CE106" t="s">
        <v>337</v>
      </c>
      <c r="CF106" t="s">
        <v>335</v>
      </c>
      <c r="CG106" s="1">
        <v>35612</v>
      </c>
      <c r="CH106" t="s">
        <v>335</v>
      </c>
      <c r="CI106" t="s">
        <v>335</v>
      </c>
      <c r="CJ106" t="s">
        <v>335</v>
      </c>
      <c r="CK106" t="s">
        <v>339</v>
      </c>
      <c r="CL106" t="s">
        <v>891</v>
      </c>
      <c r="CM106">
        <v>129</v>
      </c>
      <c r="CN106" s="1">
        <v>44835</v>
      </c>
      <c r="CP106"/>
      <c r="CQ106"/>
      <c r="CR106"/>
      <c r="CS106"/>
      <c r="CT106"/>
      <c r="CU106" s="23"/>
      <c r="CV106"/>
      <c r="CW106"/>
      <c r="CX106"/>
    </row>
    <row r="107" spans="1:102" x14ac:dyDescent="0.35">
      <c r="A107" t="s">
        <v>98</v>
      </c>
      <c r="B107" t="s">
        <v>377</v>
      </c>
      <c r="C107">
        <v>45327</v>
      </c>
      <c r="D107" t="s">
        <v>892</v>
      </c>
      <c r="E107" t="s">
        <v>396</v>
      </c>
      <c r="F107" t="s">
        <v>397</v>
      </c>
      <c r="G107" t="s">
        <v>166</v>
      </c>
      <c r="H107" t="s">
        <v>334</v>
      </c>
      <c r="I107">
        <v>111.6</v>
      </c>
      <c r="K107" t="s">
        <v>335</v>
      </c>
      <c r="L107" t="s">
        <v>340</v>
      </c>
      <c r="M107">
        <v>1</v>
      </c>
      <c r="N107">
        <v>3</v>
      </c>
      <c r="P107">
        <v>3</v>
      </c>
      <c r="Q107">
        <v>3</v>
      </c>
      <c r="R107">
        <v>3</v>
      </c>
      <c r="T107" s="8">
        <v>3.9041199999999998</v>
      </c>
      <c r="U107" s="8">
        <v>0.53373999999999999</v>
      </c>
      <c r="V107">
        <v>66.3</v>
      </c>
      <c r="W107" s="8">
        <v>1.01441</v>
      </c>
      <c r="X107" s="8">
        <v>1.5481499999999999</v>
      </c>
      <c r="Y107" s="8">
        <v>2.86009</v>
      </c>
      <c r="Z107" s="8">
        <v>0.13009000000000001</v>
      </c>
      <c r="AA107" s="8">
        <v>1.6449999999999999E-2</v>
      </c>
      <c r="AC107" s="8">
        <v>2.3559700000000001</v>
      </c>
      <c r="AD107">
        <v>41.7</v>
      </c>
      <c r="AF107">
        <v>2</v>
      </c>
      <c r="AI107" s="8">
        <v>2.0725899999999999</v>
      </c>
      <c r="AJ107" s="8">
        <v>0.67588000000000004</v>
      </c>
      <c r="AK107" s="8">
        <v>0.31330000000000002</v>
      </c>
      <c r="AL107" s="8">
        <v>3.0617700000000001</v>
      </c>
      <c r="AM107">
        <v>2.3186900000000001</v>
      </c>
      <c r="AN107">
        <v>1.10483</v>
      </c>
      <c r="AO107">
        <v>0.64719000000000004</v>
      </c>
      <c r="AP107">
        <v>4.0240200000000002</v>
      </c>
      <c r="AR107">
        <v>0</v>
      </c>
      <c r="AS107">
        <v>8</v>
      </c>
      <c r="AT107">
        <v>16</v>
      </c>
      <c r="AU107">
        <v>3</v>
      </c>
      <c r="AV107" s="4">
        <v>22750</v>
      </c>
      <c r="AW107">
        <v>1</v>
      </c>
      <c r="AX107">
        <v>4</v>
      </c>
      <c r="AZ107" s="1">
        <v>44743</v>
      </c>
      <c r="BA107">
        <v>15</v>
      </c>
      <c r="BB107">
        <v>7</v>
      </c>
      <c r="BC107">
        <v>8</v>
      </c>
      <c r="BD107">
        <v>104</v>
      </c>
      <c r="BE107">
        <v>1</v>
      </c>
      <c r="BF107">
        <v>0</v>
      </c>
      <c r="BG107">
        <v>104</v>
      </c>
      <c r="BH107">
        <v>44301</v>
      </c>
      <c r="BI107">
        <v>22</v>
      </c>
      <c r="BJ107">
        <v>10</v>
      </c>
      <c r="BK107">
        <v>12</v>
      </c>
      <c r="BL107">
        <v>152</v>
      </c>
      <c r="BM107">
        <v>1</v>
      </c>
      <c r="BN107">
        <v>0</v>
      </c>
      <c r="BO107">
        <v>152</v>
      </c>
      <c r="BP107">
        <v>43777</v>
      </c>
      <c r="BQ107">
        <v>9</v>
      </c>
      <c r="BR107">
        <v>7</v>
      </c>
      <c r="BS107">
        <v>2</v>
      </c>
      <c r="BT107">
        <v>72</v>
      </c>
      <c r="BU107">
        <v>1</v>
      </c>
      <c r="BV107">
        <v>0</v>
      </c>
      <c r="BW107">
        <v>72</v>
      </c>
      <c r="BX107" s="8">
        <v>114.667</v>
      </c>
      <c r="BZ107" t="s">
        <v>893</v>
      </c>
      <c r="CA107" t="s">
        <v>894</v>
      </c>
      <c r="CB107">
        <v>72401</v>
      </c>
      <c r="CC107">
        <v>150</v>
      </c>
      <c r="CD107">
        <v>8709323271</v>
      </c>
      <c r="CE107" t="s">
        <v>337</v>
      </c>
      <c r="CF107" t="s">
        <v>335</v>
      </c>
      <c r="CG107" s="1">
        <v>35643</v>
      </c>
      <c r="CH107" t="s">
        <v>335</v>
      </c>
      <c r="CI107" t="s">
        <v>335</v>
      </c>
      <c r="CJ107" t="s">
        <v>335</v>
      </c>
      <c r="CK107" t="s">
        <v>339</v>
      </c>
      <c r="CL107" t="s">
        <v>895</v>
      </c>
      <c r="CM107">
        <v>135</v>
      </c>
      <c r="CN107" s="1">
        <v>44835</v>
      </c>
      <c r="CP107"/>
      <c r="CQ107"/>
      <c r="CR107"/>
      <c r="CS107"/>
      <c r="CT107"/>
      <c r="CU107" s="23"/>
      <c r="CV107"/>
      <c r="CW107"/>
      <c r="CX107"/>
    </row>
    <row r="108" spans="1:102" x14ac:dyDescent="0.35">
      <c r="A108" t="s">
        <v>98</v>
      </c>
      <c r="B108" t="s">
        <v>377</v>
      </c>
      <c r="C108">
        <v>45334</v>
      </c>
      <c r="D108" t="s">
        <v>896</v>
      </c>
      <c r="E108" t="s">
        <v>884</v>
      </c>
      <c r="F108" t="s">
        <v>341</v>
      </c>
      <c r="G108" t="s">
        <v>166</v>
      </c>
      <c r="H108" t="s">
        <v>344</v>
      </c>
      <c r="I108">
        <v>62.9</v>
      </c>
      <c r="K108" t="s">
        <v>335</v>
      </c>
      <c r="L108" t="s">
        <v>340</v>
      </c>
      <c r="M108">
        <v>2</v>
      </c>
      <c r="N108">
        <v>3</v>
      </c>
      <c r="P108">
        <v>4</v>
      </c>
      <c r="Q108">
        <v>4</v>
      </c>
      <c r="R108">
        <v>3</v>
      </c>
      <c r="T108" s="8">
        <v>3.9565100000000002</v>
      </c>
      <c r="U108" s="8">
        <v>0.32118000000000002</v>
      </c>
      <c r="V108">
        <v>54.2</v>
      </c>
      <c r="W108" s="8">
        <v>1.1913499999999999</v>
      </c>
      <c r="X108" s="8">
        <v>1.5125299999999999</v>
      </c>
      <c r="Y108" s="8">
        <v>3.2204199999999998</v>
      </c>
      <c r="Z108" s="8">
        <v>0.23483000000000001</v>
      </c>
      <c r="AA108" s="8">
        <v>4.8189999999999997E-2</v>
      </c>
      <c r="AC108" s="8">
        <v>2.4439799999999998</v>
      </c>
      <c r="AE108">
        <v>6</v>
      </c>
      <c r="AF108">
        <v>0</v>
      </c>
      <c r="AI108" s="8">
        <v>2.0030199999999998</v>
      </c>
      <c r="AJ108" s="8">
        <v>0.67022999999999999</v>
      </c>
      <c r="AK108" s="8">
        <v>0.32366</v>
      </c>
      <c r="AL108" s="8">
        <v>2.9969100000000002</v>
      </c>
      <c r="AM108">
        <v>2.4888400000000002</v>
      </c>
      <c r="AN108">
        <v>1.3084899999999999</v>
      </c>
      <c r="AO108">
        <v>0.37697999999999998</v>
      </c>
      <c r="AP108">
        <v>4.1662800000000004</v>
      </c>
      <c r="AR108">
        <v>0</v>
      </c>
      <c r="AS108">
        <v>3</v>
      </c>
      <c r="AT108">
        <v>7</v>
      </c>
      <c r="AU108">
        <v>2</v>
      </c>
      <c r="AV108" s="4">
        <v>26071.05</v>
      </c>
      <c r="AW108">
        <v>1</v>
      </c>
      <c r="AX108">
        <v>3</v>
      </c>
      <c r="AZ108" s="1">
        <v>44393</v>
      </c>
      <c r="BA108">
        <v>13</v>
      </c>
      <c r="BB108">
        <v>13</v>
      </c>
      <c r="BC108">
        <v>0</v>
      </c>
      <c r="BD108">
        <v>92</v>
      </c>
      <c r="BE108">
        <v>1</v>
      </c>
      <c r="BF108">
        <v>0</v>
      </c>
      <c r="BG108">
        <v>92</v>
      </c>
      <c r="BH108">
        <v>43847</v>
      </c>
      <c r="BI108">
        <v>15</v>
      </c>
      <c r="BJ108">
        <v>8</v>
      </c>
      <c r="BK108">
        <v>6</v>
      </c>
      <c r="BL108">
        <v>116</v>
      </c>
      <c r="BM108">
        <v>1</v>
      </c>
      <c r="BN108">
        <v>0</v>
      </c>
      <c r="BO108">
        <v>116</v>
      </c>
      <c r="BP108">
        <v>43448</v>
      </c>
      <c r="BQ108">
        <v>9</v>
      </c>
      <c r="BR108">
        <v>9</v>
      </c>
      <c r="BS108">
        <v>0</v>
      </c>
      <c r="BT108">
        <v>52</v>
      </c>
      <c r="BU108">
        <v>1</v>
      </c>
      <c r="BV108">
        <v>0</v>
      </c>
      <c r="BW108">
        <v>52</v>
      </c>
      <c r="BX108" s="8">
        <v>93.332999999999998</v>
      </c>
      <c r="BZ108" t="s">
        <v>897</v>
      </c>
      <c r="CA108" t="s">
        <v>898</v>
      </c>
      <c r="CB108">
        <v>72112</v>
      </c>
      <c r="CC108">
        <v>330</v>
      </c>
      <c r="CD108">
        <v>8705236539</v>
      </c>
      <c r="CE108" t="s">
        <v>337</v>
      </c>
      <c r="CF108" t="s">
        <v>335</v>
      </c>
      <c r="CG108" s="1">
        <v>35704</v>
      </c>
      <c r="CH108" t="s">
        <v>335</v>
      </c>
      <c r="CI108" t="s">
        <v>335</v>
      </c>
      <c r="CJ108" t="s">
        <v>335</v>
      </c>
      <c r="CK108" t="s">
        <v>339</v>
      </c>
      <c r="CL108" t="s">
        <v>899</v>
      </c>
      <c r="CM108">
        <v>120</v>
      </c>
      <c r="CN108" s="1">
        <v>44835</v>
      </c>
      <c r="CP108"/>
      <c r="CQ108"/>
      <c r="CR108"/>
      <c r="CS108"/>
      <c r="CT108"/>
      <c r="CU108" s="23"/>
      <c r="CV108"/>
      <c r="CW108"/>
      <c r="CX108"/>
    </row>
    <row r="109" spans="1:102" x14ac:dyDescent="0.35">
      <c r="A109" t="s">
        <v>98</v>
      </c>
      <c r="B109" t="s">
        <v>377</v>
      </c>
      <c r="C109">
        <v>45337</v>
      </c>
      <c r="D109" t="s">
        <v>900</v>
      </c>
      <c r="E109" t="s">
        <v>901</v>
      </c>
      <c r="F109" t="s">
        <v>902</v>
      </c>
      <c r="G109" t="s">
        <v>166</v>
      </c>
      <c r="H109" t="s">
        <v>334</v>
      </c>
      <c r="I109">
        <v>83.5</v>
      </c>
      <c r="K109" t="s">
        <v>335</v>
      </c>
      <c r="L109" t="s">
        <v>340</v>
      </c>
      <c r="M109">
        <v>4</v>
      </c>
      <c r="N109">
        <v>4</v>
      </c>
      <c r="P109">
        <v>5</v>
      </c>
      <c r="Q109">
        <v>5</v>
      </c>
      <c r="R109">
        <v>3</v>
      </c>
      <c r="T109" s="8">
        <v>3.86998</v>
      </c>
      <c r="U109" s="8">
        <v>0.36919000000000002</v>
      </c>
      <c r="V109">
        <v>35.200000000000003</v>
      </c>
      <c r="W109" s="8">
        <v>1.0563400000000001</v>
      </c>
      <c r="X109" s="8">
        <v>1.42553</v>
      </c>
      <c r="Y109" s="8">
        <v>3.0955300000000001</v>
      </c>
      <c r="Z109" s="8">
        <v>0.1799</v>
      </c>
      <c r="AA109" s="8">
        <v>1.183E-2</v>
      </c>
      <c r="AC109" s="8">
        <v>2.4444499999999998</v>
      </c>
      <c r="AD109">
        <v>37.5</v>
      </c>
      <c r="AF109">
        <v>0</v>
      </c>
      <c r="AI109" s="8">
        <v>1.9694799999999999</v>
      </c>
      <c r="AJ109" s="8">
        <v>0.63998999999999995</v>
      </c>
      <c r="AK109" s="8">
        <v>0.26826</v>
      </c>
      <c r="AL109" s="8">
        <v>2.8777300000000001</v>
      </c>
      <c r="AM109">
        <v>2.53172</v>
      </c>
      <c r="AN109">
        <v>1.2150099999999999</v>
      </c>
      <c r="AO109">
        <v>0.52281</v>
      </c>
      <c r="AP109">
        <v>4.2439299999999998</v>
      </c>
      <c r="AR109">
        <v>0</v>
      </c>
      <c r="AS109">
        <v>1</v>
      </c>
      <c r="AT109">
        <v>2</v>
      </c>
      <c r="AU109">
        <v>2</v>
      </c>
      <c r="AV109" s="4">
        <v>10400</v>
      </c>
      <c r="AW109">
        <v>0</v>
      </c>
      <c r="AX109">
        <v>2</v>
      </c>
      <c r="AZ109" s="1">
        <v>44518</v>
      </c>
      <c r="BA109">
        <v>5</v>
      </c>
      <c r="BB109">
        <v>5</v>
      </c>
      <c r="BC109">
        <v>0</v>
      </c>
      <c r="BD109">
        <v>48</v>
      </c>
      <c r="BE109">
        <v>1</v>
      </c>
      <c r="BF109">
        <v>0</v>
      </c>
      <c r="BG109">
        <v>48</v>
      </c>
      <c r="BH109">
        <v>44078</v>
      </c>
      <c r="BI109">
        <v>8</v>
      </c>
      <c r="BJ109">
        <v>8</v>
      </c>
      <c r="BK109">
        <v>0</v>
      </c>
      <c r="BL109">
        <v>80</v>
      </c>
      <c r="BM109">
        <v>1</v>
      </c>
      <c r="BN109">
        <v>0</v>
      </c>
      <c r="BO109">
        <v>80</v>
      </c>
      <c r="BP109">
        <v>43560</v>
      </c>
      <c r="BQ109">
        <v>12</v>
      </c>
      <c r="BR109">
        <v>11</v>
      </c>
      <c r="BS109">
        <v>1</v>
      </c>
      <c r="BT109">
        <v>64</v>
      </c>
      <c r="BU109">
        <v>1</v>
      </c>
      <c r="BV109">
        <v>0</v>
      </c>
      <c r="BW109">
        <v>64</v>
      </c>
      <c r="BX109" s="8">
        <v>61.332999999999998</v>
      </c>
      <c r="BZ109" t="s">
        <v>903</v>
      </c>
      <c r="CA109" t="s">
        <v>904</v>
      </c>
      <c r="CB109">
        <v>71801</v>
      </c>
      <c r="CC109">
        <v>280</v>
      </c>
      <c r="CD109">
        <v>8707773448</v>
      </c>
      <c r="CE109" t="s">
        <v>337</v>
      </c>
      <c r="CF109" t="s">
        <v>335</v>
      </c>
      <c r="CG109" s="1">
        <v>35796</v>
      </c>
      <c r="CH109" t="s">
        <v>335</v>
      </c>
      <c r="CI109" t="s">
        <v>335</v>
      </c>
      <c r="CJ109" t="s">
        <v>335</v>
      </c>
      <c r="CK109" t="s">
        <v>339</v>
      </c>
      <c r="CL109" t="s">
        <v>905</v>
      </c>
      <c r="CM109">
        <v>128</v>
      </c>
      <c r="CN109" s="1">
        <v>44835</v>
      </c>
      <c r="CP109"/>
      <c r="CQ109"/>
      <c r="CR109"/>
      <c r="CS109"/>
      <c r="CT109"/>
      <c r="CU109" s="23"/>
      <c r="CV109"/>
      <c r="CW109"/>
      <c r="CX109"/>
    </row>
    <row r="110" spans="1:102" x14ac:dyDescent="0.35">
      <c r="A110" t="s">
        <v>98</v>
      </c>
      <c r="B110" t="s">
        <v>377</v>
      </c>
      <c r="C110">
        <v>45338</v>
      </c>
      <c r="D110" t="s">
        <v>906</v>
      </c>
      <c r="E110" t="s">
        <v>385</v>
      </c>
      <c r="F110" t="s">
        <v>386</v>
      </c>
      <c r="G110" t="s">
        <v>166</v>
      </c>
      <c r="H110" t="s">
        <v>344</v>
      </c>
      <c r="I110">
        <v>86.1</v>
      </c>
      <c r="K110" t="s">
        <v>335</v>
      </c>
      <c r="L110" t="s">
        <v>340</v>
      </c>
      <c r="M110">
        <v>3</v>
      </c>
      <c r="N110">
        <v>2</v>
      </c>
      <c r="P110">
        <v>4</v>
      </c>
      <c r="Q110">
        <v>4</v>
      </c>
      <c r="R110">
        <v>3</v>
      </c>
      <c r="T110" s="8">
        <v>3.50529</v>
      </c>
      <c r="U110" s="8">
        <v>0.19803000000000001</v>
      </c>
      <c r="V110">
        <v>43.5</v>
      </c>
      <c r="W110" s="8">
        <v>0.98746</v>
      </c>
      <c r="X110" s="8">
        <v>1.1854800000000001</v>
      </c>
      <c r="Y110" s="8">
        <v>2.9541400000000002</v>
      </c>
      <c r="Z110" s="8">
        <v>0.12938</v>
      </c>
      <c r="AA110" s="8">
        <v>7.5399999999999998E-3</v>
      </c>
      <c r="AC110" s="8">
        <v>2.3197999999999999</v>
      </c>
      <c r="AE110">
        <v>6</v>
      </c>
      <c r="AF110">
        <v>2</v>
      </c>
      <c r="AI110" s="8">
        <v>2.00949</v>
      </c>
      <c r="AJ110" s="8">
        <v>0.64439000000000002</v>
      </c>
      <c r="AK110" s="8">
        <v>0.28636</v>
      </c>
      <c r="AL110" s="8">
        <v>2.9402400000000002</v>
      </c>
      <c r="AM110">
        <v>2.3547799999999999</v>
      </c>
      <c r="AN110">
        <v>1.1280300000000001</v>
      </c>
      <c r="AO110">
        <v>0.26269999999999999</v>
      </c>
      <c r="AP110">
        <v>3.76227</v>
      </c>
      <c r="AR110">
        <v>0</v>
      </c>
      <c r="AS110">
        <v>0</v>
      </c>
      <c r="AT110">
        <v>2</v>
      </c>
      <c r="AU110">
        <v>2</v>
      </c>
      <c r="AV110" s="4">
        <v>3900</v>
      </c>
      <c r="AW110">
        <v>0</v>
      </c>
      <c r="AX110">
        <v>2</v>
      </c>
      <c r="AZ110" s="1">
        <v>44581</v>
      </c>
      <c r="BA110">
        <v>6</v>
      </c>
      <c r="BB110">
        <v>5</v>
      </c>
      <c r="BC110">
        <v>1</v>
      </c>
      <c r="BD110">
        <v>48</v>
      </c>
      <c r="BE110">
        <v>1</v>
      </c>
      <c r="BF110">
        <v>0</v>
      </c>
      <c r="BG110">
        <v>48</v>
      </c>
      <c r="BH110">
        <v>44155</v>
      </c>
      <c r="BI110">
        <v>12</v>
      </c>
      <c r="BJ110">
        <v>11</v>
      </c>
      <c r="BK110">
        <v>1</v>
      </c>
      <c r="BL110">
        <v>100</v>
      </c>
      <c r="BM110">
        <v>1</v>
      </c>
      <c r="BN110">
        <v>0</v>
      </c>
      <c r="BO110">
        <v>100</v>
      </c>
      <c r="BP110">
        <v>43623</v>
      </c>
      <c r="BQ110">
        <v>6</v>
      </c>
      <c r="BR110">
        <v>6</v>
      </c>
      <c r="BS110">
        <v>0</v>
      </c>
      <c r="BT110">
        <v>44</v>
      </c>
      <c r="BU110">
        <v>1</v>
      </c>
      <c r="BV110">
        <v>0</v>
      </c>
      <c r="BW110">
        <v>44</v>
      </c>
      <c r="BX110" s="8">
        <v>64.667000000000002</v>
      </c>
      <c r="BZ110" t="s">
        <v>906</v>
      </c>
      <c r="CA110" t="s">
        <v>907</v>
      </c>
      <c r="CB110">
        <v>71913</v>
      </c>
      <c r="CC110">
        <v>250</v>
      </c>
      <c r="CD110">
        <v>5015257140</v>
      </c>
      <c r="CE110" t="s">
        <v>337</v>
      </c>
      <c r="CF110" t="s">
        <v>335</v>
      </c>
      <c r="CG110" s="1">
        <v>35796</v>
      </c>
      <c r="CH110" t="s">
        <v>335</v>
      </c>
      <c r="CI110" t="s">
        <v>335</v>
      </c>
      <c r="CJ110" t="s">
        <v>335</v>
      </c>
      <c r="CK110" t="s">
        <v>339</v>
      </c>
      <c r="CL110" t="s">
        <v>908</v>
      </c>
      <c r="CM110">
        <v>126</v>
      </c>
      <c r="CN110" s="1">
        <v>44835</v>
      </c>
      <c r="CP110"/>
      <c r="CQ110"/>
      <c r="CR110"/>
      <c r="CS110"/>
      <c r="CT110"/>
      <c r="CU110" s="23"/>
      <c r="CV110"/>
      <c r="CW110"/>
      <c r="CX110"/>
    </row>
    <row r="111" spans="1:102" x14ac:dyDescent="0.35">
      <c r="A111" t="s">
        <v>98</v>
      </c>
      <c r="B111" t="s">
        <v>377</v>
      </c>
      <c r="C111">
        <v>45339</v>
      </c>
      <c r="D111" t="s">
        <v>909</v>
      </c>
      <c r="E111" t="s">
        <v>910</v>
      </c>
      <c r="F111" t="s">
        <v>714</v>
      </c>
      <c r="G111" t="s">
        <v>166</v>
      </c>
      <c r="H111" t="s">
        <v>334</v>
      </c>
      <c r="I111">
        <v>55.6</v>
      </c>
      <c r="K111" t="s">
        <v>335</v>
      </c>
      <c r="L111" t="s">
        <v>340</v>
      </c>
      <c r="M111">
        <v>5</v>
      </c>
      <c r="N111">
        <v>3</v>
      </c>
      <c r="P111">
        <v>4</v>
      </c>
      <c r="Q111">
        <v>3</v>
      </c>
      <c r="R111">
        <v>5</v>
      </c>
      <c r="T111" s="8">
        <v>4.83765</v>
      </c>
      <c r="U111" s="8">
        <v>0.28888000000000003</v>
      </c>
      <c r="V111">
        <v>51.6</v>
      </c>
      <c r="W111" s="8">
        <v>1.1135900000000001</v>
      </c>
      <c r="X111" s="8">
        <v>1.4024700000000001</v>
      </c>
      <c r="Y111" s="8">
        <v>3.9579599999999999</v>
      </c>
      <c r="Z111" s="8">
        <v>0.19134999999999999</v>
      </c>
      <c r="AA111" s="8">
        <v>7.6499999999999997E-3</v>
      </c>
      <c r="AC111" s="8">
        <v>3.4351799999999999</v>
      </c>
      <c r="AD111">
        <v>80</v>
      </c>
      <c r="AF111">
        <v>0</v>
      </c>
      <c r="AI111" s="8">
        <v>2.0045099999999998</v>
      </c>
      <c r="AJ111" s="8">
        <v>0.63156000000000001</v>
      </c>
      <c r="AK111" s="8">
        <v>0.29249999999999998</v>
      </c>
      <c r="AL111" s="8">
        <v>2.9285700000000001</v>
      </c>
      <c r="AM111">
        <v>3.4956399999999999</v>
      </c>
      <c r="AN111">
        <v>1.29796</v>
      </c>
      <c r="AO111">
        <v>0.37519000000000002</v>
      </c>
      <c r="AP111">
        <v>5.2130099999999997</v>
      </c>
      <c r="AR111">
        <v>0</v>
      </c>
      <c r="AS111">
        <v>0</v>
      </c>
      <c r="AT111">
        <v>1</v>
      </c>
      <c r="AU111">
        <v>0</v>
      </c>
      <c r="AV111" s="4">
        <v>0</v>
      </c>
      <c r="AW111">
        <v>0</v>
      </c>
      <c r="AX111">
        <v>0</v>
      </c>
      <c r="AZ111" s="1">
        <v>44735</v>
      </c>
      <c r="BA111">
        <v>3</v>
      </c>
      <c r="BB111">
        <v>3</v>
      </c>
      <c r="BC111">
        <v>0</v>
      </c>
      <c r="BD111">
        <v>12</v>
      </c>
      <c r="BE111">
        <v>1</v>
      </c>
      <c r="BF111">
        <v>0</v>
      </c>
      <c r="BG111">
        <v>12</v>
      </c>
      <c r="BH111">
        <v>44302</v>
      </c>
      <c r="BI111">
        <v>4</v>
      </c>
      <c r="BJ111">
        <v>3</v>
      </c>
      <c r="BK111">
        <v>0</v>
      </c>
      <c r="BL111">
        <v>32</v>
      </c>
      <c r="BM111">
        <v>1</v>
      </c>
      <c r="BN111">
        <v>0</v>
      </c>
      <c r="BO111">
        <v>32</v>
      </c>
      <c r="BP111">
        <v>43769</v>
      </c>
      <c r="BQ111">
        <v>2</v>
      </c>
      <c r="BR111">
        <v>2</v>
      </c>
      <c r="BS111">
        <v>0</v>
      </c>
      <c r="BT111">
        <v>24</v>
      </c>
      <c r="BU111">
        <v>1</v>
      </c>
      <c r="BV111">
        <v>0</v>
      </c>
      <c r="BW111">
        <v>24</v>
      </c>
      <c r="BX111" s="8">
        <v>20.667000000000002</v>
      </c>
      <c r="BZ111" t="s">
        <v>911</v>
      </c>
      <c r="CA111" t="s">
        <v>912</v>
      </c>
      <c r="CB111">
        <v>72823</v>
      </c>
      <c r="CC111">
        <v>570</v>
      </c>
      <c r="CD111">
        <v>4796417100</v>
      </c>
      <c r="CE111" t="s">
        <v>337</v>
      </c>
      <c r="CF111" t="s">
        <v>335</v>
      </c>
      <c r="CG111" s="1">
        <v>35855</v>
      </c>
      <c r="CH111" t="s">
        <v>335</v>
      </c>
      <c r="CI111" t="s">
        <v>335</v>
      </c>
      <c r="CJ111" t="s">
        <v>335</v>
      </c>
      <c r="CK111" t="s">
        <v>339</v>
      </c>
      <c r="CL111" t="s">
        <v>913</v>
      </c>
      <c r="CM111">
        <v>90</v>
      </c>
      <c r="CN111" s="1">
        <v>44835</v>
      </c>
      <c r="CP111"/>
      <c r="CQ111"/>
      <c r="CR111"/>
      <c r="CS111"/>
      <c r="CT111"/>
      <c r="CU111" s="23"/>
      <c r="CV111"/>
      <c r="CW111"/>
      <c r="CX111"/>
    </row>
    <row r="112" spans="1:102" x14ac:dyDescent="0.35">
      <c r="A112" t="s">
        <v>98</v>
      </c>
      <c r="B112" t="s">
        <v>377</v>
      </c>
      <c r="C112">
        <v>45340</v>
      </c>
      <c r="D112" t="s">
        <v>914</v>
      </c>
      <c r="E112" t="s">
        <v>332</v>
      </c>
      <c r="F112" t="s">
        <v>714</v>
      </c>
      <c r="G112" t="s">
        <v>166</v>
      </c>
      <c r="H112" t="s">
        <v>334</v>
      </c>
      <c r="I112">
        <v>57.2</v>
      </c>
      <c r="K112" t="s">
        <v>335</v>
      </c>
      <c r="L112" t="s">
        <v>340</v>
      </c>
      <c r="M112">
        <v>4</v>
      </c>
      <c r="N112">
        <v>3</v>
      </c>
      <c r="P112">
        <v>4</v>
      </c>
      <c r="Q112">
        <v>4</v>
      </c>
      <c r="R112">
        <v>5</v>
      </c>
      <c r="T112" s="8">
        <v>4.6679000000000004</v>
      </c>
      <c r="U112" s="8">
        <v>0.43226999999999999</v>
      </c>
      <c r="V112">
        <v>65.7</v>
      </c>
      <c r="W112" s="8">
        <v>1.14334</v>
      </c>
      <c r="X112" s="8">
        <v>1.57561</v>
      </c>
      <c r="Y112" s="8">
        <v>3.53342</v>
      </c>
      <c r="Z112" s="8">
        <v>0.31852999999999998</v>
      </c>
      <c r="AA112" s="8">
        <v>5.5149999999999998E-2</v>
      </c>
      <c r="AC112" s="8">
        <v>3.0922900000000002</v>
      </c>
      <c r="AD112">
        <v>70</v>
      </c>
      <c r="AF112">
        <v>1</v>
      </c>
      <c r="AI112" s="8">
        <v>2.0865399999999998</v>
      </c>
      <c r="AJ112" s="8">
        <v>0.70347000000000004</v>
      </c>
      <c r="AK112" s="8">
        <v>0.31331999999999999</v>
      </c>
      <c r="AL112" s="8">
        <v>3.1033300000000001</v>
      </c>
      <c r="AM112">
        <v>3.0230100000000002</v>
      </c>
      <c r="AN112">
        <v>1.1963999999999999</v>
      </c>
      <c r="AO112">
        <v>0.52410999999999996</v>
      </c>
      <c r="AP112">
        <v>4.7468199999999996</v>
      </c>
      <c r="AR112">
        <v>0</v>
      </c>
      <c r="AS112">
        <v>0</v>
      </c>
      <c r="AT112">
        <v>0</v>
      </c>
      <c r="AU112">
        <v>1</v>
      </c>
      <c r="AV112" s="4">
        <v>650</v>
      </c>
      <c r="AW112">
        <v>0</v>
      </c>
      <c r="AX112">
        <v>1</v>
      </c>
      <c r="AZ112" s="1">
        <v>44771</v>
      </c>
      <c r="BA112">
        <v>6</v>
      </c>
      <c r="BB112">
        <v>6</v>
      </c>
      <c r="BC112">
        <v>0</v>
      </c>
      <c r="BD112">
        <v>36</v>
      </c>
      <c r="BE112">
        <v>0</v>
      </c>
      <c r="BF112">
        <v>0</v>
      </c>
      <c r="BG112">
        <v>36</v>
      </c>
      <c r="BH112">
        <v>44330</v>
      </c>
      <c r="BI112">
        <v>7</v>
      </c>
      <c r="BJ112">
        <v>7</v>
      </c>
      <c r="BK112">
        <v>0</v>
      </c>
      <c r="BL112">
        <v>32</v>
      </c>
      <c r="BM112">
        <v>1</v>
      </c>
      <c r="BN112">
        <v>0</v>
      </c>
      <c r="BO112">
        <v>32</v>
      </c>
      <c r="BP112">
        <v>43777</v>
      </c>
      <c r="BQ112">
        <v>12</v>
      </c>
      <c r="BR112">
        <v>12</v>
      </c>
      <c r="BS112">
        <v>0</v>
      </c>
      <c r="BT112">
        <v>92</v>
      </c>
      <c r="BU112">
        <v>1</v>
      </c>
      <c r="BV112">
        <v>0</v>
      </c>
      <c r="BW112">
        <v>92</v>
      </c>
      <c r="BX112" s="8">
        <v>44</v>
      </c>
      <c r="BZ112" t="s">
        <v>915</v>
      </c>
      <c r="CA112" t="s">
        <v>916</v>
      </c>
      <c r="CB112">
        <v>72801</v>
      </c>
      <c r="CC112">
        <v>570</v>
      </c>
      <c r="CD112">
        <v>4799685256</v>
      </c>
      <c r="CE112" t="s">
        <v>337</v>
      </c>
      <c r="CF112" t="s">
        <v>335</v>
      </c>
      <c r="CG112" s="1">
        <v>35855</v>
      </c>
      <c r="CH112" t="s">
        <v>335</v>
      </c>
      <c r="CI112" t="s">
        <v>335</v>
      </c>
      <c r="CJ112" t="s">
        <v>335</v>
      </c>
      <c r="CK112" t="s">
        <v>339</v>
      </c>
      <c r="CL112" t="s">
        <v>917</v>
      </c>
      <c r="CM112">
        <v>100</v>
      </c>
      <c r="CN112" s="1">
        <v>44835</v>
      </c>
      <c r="CP112"/>
      <c r="CQ112"/>
      <c r="CR112"/>
      <c r="CS112"/>
      <c r="CT112"/>
      <c r="CU112" s="23"/>
      <c r="CV112"/>
      <c r="CW112"/>
      <c r="CX112"/>
    </row>
    <row r="113" spans="1:102" x14ac:dyDescent="0.35">
      <c r="A113" t="s">
        <v>98</v>
      </c>
      <c r="B113" t="s">
        <v>377</v>
      </c>
      <c r="C113">
        <v>45341</v>
      </c>
      <c r="D113" t="s">
        <v>918</v>
      </c>
      <c r="E113" t="s">
        <v>353</v>
      </c>
      <c r="F113" t="s">
        <v>354</v>
      </c>
      <c r="G113" t="s">
        <v>167</v>
      </c>
      <c r="H113" t="s">
        <v>358</v>
      </c>
      <c r="I113">
        <v>46.5</v>
      </c>
      <c r="K113" t="s">
        <v>335</v>
      </c>
      <c r="L113" t="s">
        <v>340</v>
      </c>
      <c r="M113">
        <v>3</v>
      </c>
      <c r="N113">
        <v>4</v>
      </c>
      <c r="P113">
        <v>5</v>
      </c>
      <c r="Q113">
        <v>5</v>
      </c>
      <c r="T113" s="8">
        <v>3.0883600000000002</v>
      </c>
      <c r="U113" s="8">
        <v>0.44369999999999998</v>
      </c>
      <c r="V113">
        <v>36.200000000000003</v>
      </c>
      <c r="W113" s="8">
        <v>0.74822999999999995</v>
      </c>
      <c r="X113" s="8">
        <v>1.1919200000000001</v>
      </c>
      <c r="Y113" s="8">
        <v>2.7448199999999998</v>
      </c>
      <c r="Z113" s="8">
        <v>0.27362999999999998</v>
      </c>
      <c r="AA113" s="8">
        <v>2.8209999999999999E-2</v>
      </c>
      <c r="AC113" s="8">
        <v>1.8964399999999999</v>
      </c>
      <c r="AD113">
        <v>14.3</v>
      </c>
      <c r="AF113">
        <v>0</v>
      </c>
      <c r="AI113" s="8">
        <v>1.85623</v>
      </c>
      <c r="AJ113" s="8">
        <v>0.60948000000000002</v>
      </c>
      <c r="AK113" s="8">
        <v>0.28373999999999999</v>
      </c>
      <c r="AL113" s="8">
        <v>2.7494499999999999</v>
      </c>
      <c r="AM113">
        <v>2.0839799999999999</v>
      </c>
      <c r="AN113">
        <v>0.90368999999999999</v>
      </c>
      <c r="AO113">
        <v>0.59404999999999997</v>
      </c>
      <c r="AP113">
        <v>3.5448</v>
      </c>
      <c r="AR113">
        <v>0</v>
      </c>
      <c r="AS113">
        <v>0</v>
      </c>
      <c r="AT113">
        <v>1</v>
      </c>
      <c r="AU113">
        <v>1</v>
      </c>
      <c r="AV113" s="4">
        <v>655.08000000000004</v>
      </c>
      <c r="AW113">
        <v>0</v>
      </c>
      <c r="AX113">
        <v>1</v>
      </c>
      <c r="AZ113" s="1">
        <v>44750</v>
      </c>
      <c r="BA113">
        <v>13</v>
      </c>
      <c r="BB113">
        <v>13</v>
      </c>
      <c r="BC113">
        <v>0</v>
      </c>
      <c r="BD113">
        <v>92</v>
      </c>
      <c r="BE113">
        <v>1</v>
      </c>
      <c r="BF113">
        <v>0</v>
      </c>
      <c r="BG113">
        <v>92</v>
      </c>
      <c r="BH113">
        <v>44309</v>
      </c>
      <c r="BI113">
        <v>6</v>
      </c>
      <c r="BJ113">
        <v>6</v>
      </c>
      <c r="BK113">
        <v>0</v>
      </c>
      <c r="BL113">
        <v>48</v>
      </c>
      <c r="BM113">
        <v>1</v>
      </c>
      <c r="BN113">
        <v>0</v>
      </c>
      <c r="BO113">
        <v>48</v>
      </c>
      <c r="BP113">
        <v>43763</v>
      </c>
      <c r="BQ113">
        <v>15</v>
      </c>
      <c r="BR113">
        <v>14</v>
      </c>
      <c r="BS113">
        <v>0</v>
      </c>
      <c r="BT113">
        <v>120</v>
      </c>
      <c r="BU113">
        <v>1</v>
      </c>
      <c r="BV113">
        <v>0</v>
      </c>
      <c r="BW113">
        <v>120</v>
      </c>
      <c r="BX113" s="8">
        <v>82</v>
      </c>
      <c r="BZ113" t="s">
        <v>918</v>
      </c>
      <c r="CA113" t="s">
        <v>919</v>
      </c>
      <c r="CB113">
        <v>72740</v>
      </c>
      <c r="CC113">
        <v>430</v>
      </c>
      <c r="CD113">
        <v>4797382021</v>
      </c>
      <c r="CE113" t="s">
        <v>337</v>
      </c>
      <c r="CF113" t="s">
        <v>335</v>
      </c>
      <c r="CG113" s="1">
        <v>35886</v>
      </c>
      <c r="CH113" t="s">
        <v>335</v>
      </c>
      <c r="CI113" t="s">
        <v>335</v>
      </c>
      <c r="CJ113" t="s">
        <v>335</v>
      </c>
      <c r="CK113" t="s">
        <v>339</v>
      </c>
      <c r="CL113" t="s">
        <v>920</v>
      </c>
      <c r="CM113">
        <v>105</v>
      </c>
      <c r="CN113" s="1">
        <v>44835</v>
      </c>
      <c r="CP113"/>
      <c r="CQ113"/>
      <c r="CR113"/>
      <c r="CS113"/>
      <c r="CT113"/>
      <c r="CU113" s="23"/>
      <c r="CV113">
        <v>2</v>
      </c>
      <c r="CW113"/>
      <c r="CX113"/>
    </row>
    <row r="114" spans="1:102" x14ac:dyDescent="0.35">
      <c r="A114" t="s">
        <v>98</v>
      </c>
      <c r="B114" t="s">
        <v>377</v>
      </c>
      <c r="C114">
        <v>45342</v>
      </c>
      <c r="D114" t="s">
        <v>921</v>
      </c>
      <c r="E114" t="s">
        <v>515</v>
      </c>
      <c r="F114" t="s">
        <v>516</v>
      </c>
      <c r="G114" t="s">
        <v>166</v>
      </c>
      <c r="H114" t="s">
        <v>334</v>
      </c>
      <c r="I114">
        <v>41.3</v>
      </c>
      <c r="K114" t="s">
        <v>335</v>
      </c>
      <c r="L114" t="s">
        <v>340</v>
      </c>
      <c r="M114">
        <v>5</v>
      </c>
      <c r="N114">
        <v>3</v>
      </c>
      <c r="P114">
        <v>5</v>
      </c>
      <c r="Q114">
        <v>5</v>
      </c>
      <c r="T114" s="8">
        <v>3.7729599999999999</v>
      </c>
      <c r="U114" s="8">
        <v>0.32267000000000001</v>
      </c>
      <c r="V114">
        <v>42.6</v>
      </c>
      <c r="W114" s="8">
        <v>1.0563100000000001</v>
      </c>
      <c r="X114" s="8">
        <v>1.3789800000000001</v>
      </c>
      <c r="Y114" s="8">
        <v>3.2471100000000002</v>
      </c>
      <c r="Z114" s="8">
        <v>0.18507999999999999</v>
      </c>
      <c r="AA114" s="8">
        <v>7.11E-3</v>
      </c>
      <c r="AC114" s="8">
        <v>2.39398</v>
      </c>
      <c r="AE114">
        <v>6</v>
      </c>
      <c r="AF114">
        <v>0</v>
      </c>
      <c r="AI114" s="8">
        <v>2.1660499999999998</v>
      </c>
      <c r="AJ114" s="8">
        <v>0.70516999999999996</v>
      </c>
      <c r="AK114" s="8">
        <v>0.35104999999999997</v>
      </c>
      <c r="AL114" s="8">
        <v>3.22227</v>
      </c>
      <c r="AM114">
        <v>2.2544400000000002</v>
      </c>
      <c r="AN114">
        <v>1.10267</v>
      </c>
      <c r="AO114">
        <v>0.34916999999999998</v>
      </c>
      <c r="AP114">
        <v>3.6951200000000002</v>
      </c>
      <c r="AR114">
        <v>0</v>
      </c>
      <c r="AS114">
        <v>0</v>
      </c>
      <c r="AT114">
        <v>2</v>
      </c>
      <c r="AU114">
        <v>1</v>
      </c>
      <c r="AV114" s="4">
        <v>15000</v>
      </c>
      <c r="AW114">
        <v>0</v>
      </c>
      <c r="AX114">
        <v>1</v>
      </c>
      <c r="AZ114" s="1">
        <v>44505</v>
      </c>
      <c r="BA114">
        <v>2</v>
      </c>
      <c r="BB114">
        <v>2</v>
      </c>
      <c r="BC114">
        <v>0</v>
      </c>
      <c r="BD114">
        <v>12</v>
      </c>
      <c r="BE114">
        <v>1</v>
      </c>
      <c r="BF114">
        <v>0</v>
      </c>
      <c r="BG114">
        <v>12</v>
      </c>
      <c r="BH114">
        <v>44092</v>
      </c>
      <c r="BI114">
        <v>3</v>
      </c>
      <c r="BJ114">
        <v>3</v>
      </c>
      <c r="BK114">
        <v>0</v>
      </c>
      <c r="BL114">
        <v>20</v>
      </c>
      <c r="BM114">
        <v>1</v>
      </c>
      <c r="BN114">
        <v>0</v>
      </c>
      <c r="BO114">
        <v>20</v>
      </c>
      <c r="BP114">
        <v>43608</v>
      </c>
      <c r="BQ114">
        <v>5</v>
      </c>
      <c r="BR114">
        <v>4</v>
      </c>
      <c r="BS114">
        <v>0</v>
      </c>
      <c r="BT114">
        <v>36</v>
      </c>
      <c r="BU114">
        <v>1</v>
      </c>
      <c r="BV114">
        <v>0</v>
      </c>
      <c r="BW114">
        <v>36</v>
      </c>
      <c r="BX114" s="8">
        <v>18.667000000000002</v>
      </c>
      <c r="BZ114" t="s">
        <v>348</v>
      </c>
      <c r="CA114" t="s">
        <v>922</v>
      </c>
      <c r="CB114">
        <v>71852</v>
      </c>
      <c r="CC114">
        <v>300</v>
      </c>
      <c r="CD114">
        <v>8708454600</v>
      </c>
      <c r="CE114" t="s">
        <v>337</v>
      </c>
      <c r="CF114" t="s">
        <v>335</v>
      </c>
      <c r="CG114" s="1">
        <v>35947</v>
      </c>
      <c r="CH114" t="s">
        <v>335</v>
      </c>
      <c r="CI114" t="s">
        <v>335</v>
      </c>
      <c r="CJ114" t="s">
        <v>335</v>
      </c>
      <c r="CK114" t="s">
        <v>339</v>
      </c>
      <c r="CL114" t="s">
        <v>923</v>
      </c>
      <c r="CM114">
        <v>70</v>
      </c>
      <c r="CN114" s="1">
        <v>44835</v>
      </c>
      <c r="CP114"/>
      <c r="CQ114"/>
      <c r="CR114"/>
      <c r="CS114"/>
      <c r="CT114"/>
      <c r="CU114" s="23"/>
      <c r="CV114">
        <v>2</v>
      </c>
      <c r="CW114"/>
      <c r="CX114"/>
    </row>
    <row r="115" spans="1:102" x14ac:dyDescent="0.35">
      <c r="A115" t="s">
        <v>98</v>
      </c>
      <c r="B115" t="s">
        <v>377</v>
      </c>
      <c r="C115">
        <v>45343</v>
      </c>
      <c r="D115" t="s">
        <v>924</v>
      </c>
      <c r="E115" t="s">
        <v>738</v>
      </c>
      <c r="F115" t="s">
        <v>592</v>
      </c>
      <c r="G115" t="s">
        <v>166</v>
      </c>
      <c r="H115" t="s">
        <v>344</v>
      </c>
      <c r="I115">
        <v>100</v>
      </c>
      <c r="K115" t="s">
        <v>335</v>
      </c>
      <c r="L115" t="s">
        <v>340</v>
      </c>
      <c r="M115">
        <v>4</v>
      </c>
      <c r="N115">
        <v>2</v>
      </c>
      <c r="P115">
        <v>5</v>
      </c>
      <c r="Q115">
        <v>5</v>
      </c>
      <c r="R115">
        <v>5</v>
      </c>
      <c r="T115" s="8">
        <v>3.6583100000000002</v>
      </c>
      <c r="U115" s="8">
        <v>0.17105999999999999</v>
      </c>
      <c r="V115">
        <v>67.2</v>
      </c>
      <c r="W115" s="8">
        <v>1.23044</v>
      </c>
      <c r="X115" s="8">
        <v>1.4015</v>
      </c>
      <c r="Y115" s="8">
        <v>2.6052900000000001</v>
      </c>
      <c r="Z115" s="8">
        <v>0.11615</v>
      </c>
      <c r="AA115" s="8">
        <v>4.4790000000000003E-2</v>
      </c>
      <c r="AC115" s="8">
        <v>2.2568100000000002</v>
      </c>
      <c r="AD115">
        <v>60</v>
      </c>
      <c r="AF115">
        <v>0</v>
      </c>
      <c r="AI115" s="8">
        <v>2.00048</v>
      </c>
      <c r="AJ115" s="8">
        <v>0.67756000000000005</v>
      </c>
      <c r="AK115" s="8">
        <v>0.27335999999999999</v>
      </c>
      <c r="AL115" s="8">
        <v>2.9514</v>
      </c>
      <c r="AM115">
        <v>2.3011599999999999</v>
      </c>
      <c r="AN115">
        <v>1.3367800000000001</v>
      </c>
      <c r="AO115">
        <v>0.23773</v>
      </c>
      <c r="AP115">
        <v>3.91167</v>
      </c>
      <c r="AR115">
        <v>0</v>
      </c>
      <c r="AS115">
        <v>5</v>
      </c>
      <c r="AT115">
        <v>4</v>
      </c>
      <c r="AU115">
        <v>2</v>
      </c>
      <c r="AV115" s="4">
        <v>24750</v>
      </c>
      <c r="AW115">
        <v>1</v>
      </c>
      <c r="AX115">
        <v>3</v>
      </c>
      <c r="AZ115" s="1">
        <v>44805</v>
      </c>
      <c r="BA115">
        <v>8</v>
      </c>
      <c r="BB115">
        <v>7</v>
      </c>
      <c r="BC115">
        <v>1</v>
      </c>
      <c r="BD115">
        <v>68</v>
      </c>
      <c r="BE115">
        <v>0</v>
      </c>
      <c r="BF115">
        <v>0</v>
      </c>
      <c r="BG115">
        <v>68</v>
      </c>
      <c r="BH115">
        <v>44365</v>
      </c>
      <c r="BI115">
        <v>13</v>
      </c>
      <c r="BJ115">
        <v>7</v>
      </c>
      <c r="BK115">
        <v>6</v>
      </c>
      <c r="BL115">
        <v>80</v>
      </c>
      <c r="BM115">
        <v>1</v>
      </c>
      <c r="BN115">
        <v>0</v>
      </c>
      <c r="BO115">
        <v>80</v>
      </c>
      <c r="BP115">
        <v>43853</v>
      </c>
      <c r="BQ115">
        <v>9</v>
      </c>
      <c r="BR115">
        <v>9</v>
      </c>
      <c r="BS115">
        <v>0</v>
      </c>
      <c r="BT115">
        <v>68</v>
      </c>
      <c r="BU115">
        <v>1</v>
      </c>
      <c r="BV115">
        <v>0</v>
      </c>
      <c r="BW115">
        <v>68</v>
      </c>
      <c r="BX115" s="8">
        <v>72</v>
      </c>
      <c r="BZ115" t="s">
        <v>925</v>
      </c>
      <c r="CA115" t="s">
        <v>926</v>
      </c>
      <c r="CB115">
        <v>72205</v>
      </c>
      <c r="CC115">
        <v>590</v>
      </c>
      <c r="CD115">
        <v>5012179774</v>
      </c>
      <c r="CE115" t="s">
        <v>337</v>
      </c>
      <c r="CF115" t="s">
        <v>335</v>
      </c>
      <c r="CG115" s="1">
        <v>35908</v>
      </c>
      <c r="CH115" t="s">
        <v>335</v>
      </c>
      <c r="CI115" t="s">
        <v>335</v>
      </c>
      <c r="CJ115" t="s">
        <v>335</v>
      </c>
      <c r="CK115" t="s">
        <v>339</v>
      </c>
      <c r="CL115" t="s">
        <v>927</v>
      </c>
      <c r="CM115">
        <v>120</v>
      </c>
      <c r="CN115" s="1">
        <v>44835</v>
      </c>
      <c r="CP115"/>
      <c r="CQ115"/>
      <c r="CR115"/>
      <c r="CS115"/>
      <c r="CT115"/>
      <c r="CU115" s="23"/>
      <c r="CV115"/>
      <c r="CW115"/>
      <c r="CX115"/>
    </row>
    <row r="116" spans="1:102" x14ac:dyDescent="0.35">
      <c r="A116" t="s">
        <v>98</v>
      </c>
      <c r="B116" t="s">
        <v>377</v>
      </c>
      <c r="C116">
        <v>45345</v>
      </c>
      <c r="D116" t="s">
        <v>928</v>
      </c>
      <c r="E116" t="s">
        <v>747</v>
      </c>
      <c r="F116" t="s">
        <v>748</v>
      </c>
      <c r="G116" t="s">
        <v>166</v>
      </c>
      <c r="H116" t="s">
        <v>344</v>
      </c>
      <c r="I116">
        <v>109.7</v>
      </c>
      <c r="K116" t="s">
        <v>335</v>
      </c>
      <c r="L116" t="s">
        <v>340</v>
      </c>
      <c r="M116">
        <v>4</v>
      </c>
      <c r="N116">
        <v>2</v>
      </c>
      <c r="P116">
        <v>5</v>
      </c>
      <c r="Q116">
        <v>4</v>
      </c>
      <c r="R116">
        <v>5</v>
      </c>
      <c r="T116" s="8">
        <v>3.7342900000000001</v>
      </c>
      <c r="U116" s="8">
        <v>0.25178</v>
      </c>
      <c r="V116">
        <v>57.4</v>
      </c>
      <c r="W116" s="8">
        <v>0.83387</v>
      </c>
      <c r="X116" s="8">
        <v>1.08565</v>
      </c>
      <c r="Y116" s="8">
        <v>3.43113</v>
      </c>
      <c r="Z116" s="8">
        <v>0.14704999999999999</v>
      </c>
      <c r="AA116" s="8">
        <v>4.9970000000000001E-2</v>
      </c>
      <c r="AC116" s="8">
        <v>2.6486499999999999</v>
      </c>
      <c r="AD116">
        <v>63.6</v>
      </c>
      <c r="AF116">
        <v>1</v>
      </c>
      <c r="AI116" s="8">
        <v>1.8873599999999999</v>
      </c>
      <c r="AJ116" s="8">
        <v>0.70574999999999999</v>
      </c>
      <c r="AK116" s="8">
        <v>0.36512</v>
      </c>
      <c r="AL116" s="8">
        <v>2.9582299999999999</v>
      </c>
      <c r="AM116">
        <v>2.8625600000000002</v>
      </c>
      <c r="AN116">
        <v>0.86975000000000002</v>
      </c>
      <c r="AO116">
        <v>0.26196000000000003</v>
      </c>
      <c r="AP116">
        <v>3.9836900000000002</v>
      </c>
      <c r="AR116">
        <v>0</v>
      </c>
      <c r="AS116">
        <v>1</v>
      </c>
      <c r="AT116">
        <v>6</v>
      </c>
      <c r="AU116">
        <v>3</v>
      </c>
      <c r="AV116" s="4">
        <v>13650</v>
      </c>
      <c r="AW116">
        <v>0</v>
      </c>
      <c r="AX116">
        <v>3</v>
      </c>
      <c r="AZ116" s="1">
        <v>44533</v>
      </c>
      <c r="BA116">
        <v>7</v>
      </c>
      <c r="BB116">
        <v>7</v>
      </c>
      <c r="BC116">
        <v>0</v>
      </c>
      <c r="BD116">
        <v>40</v>
      </c>
      <c r="BE116">
        <v>1</v>
      </c>
      <c r="BF116">
        <v>0</v>
      </c>
      <c r="BG116">
        <v>40</v>
      </c>
      <c r="BH116">
        <v>44127</v>
      </c>
      <c r="BI116">
        <v>11</v>
      </c>
      <c r="BJ116">
        <v>11</v>
      </c>
      <c r="BK116">
        <v>0</v>
      </c>
      <c r="BL116">
        <v>92</v>
      </c>
      <c r="BM116">
        <v>1</v>
      </c>
      <c r="BN116">
        <v>0</v>
      </c>
      <c r="BO116">
        <v>92</v>
      </c>
      <c r="BP116">
        <v>43588</v>
      </c>
      <c r="BQ116">
        <v>19</v>
      </c>
      <c r="BR116">
        <v>14</v>
      </c>
      <c r="BS116">
        <v>5</v>
      </c>
      <c r="BT116">
        <v>156</v>
      </c>
      <c r="BU116">
        <v>1</v>
      </c>
      <c r="BV116">
        <v>0</v>
      </c>
      <c r="BW116">
        <v>156</v>
      </c>
      <c r="BX116" s="8">
        <v>76.667000000000002</v>
      </c>
      <c r="BZ116" t="s">
        <v>929</v>
      </c>
      <c r="CA116" t="s">
        <v>930</v>
      </c>
      <c r="CB116">
        <v>72901</v>
      </c>
      <c r="CC116">
        <v>650</v>
      </c>
      <c r="CD116">
        <v>4796463454</v>
      </c>
      <c r="CE116" t="s">
        <v>337</v>
      </c>
      <c r="CF116" t="s">
        <v>335</v>
      </c>
      <c r="CG116" s="1">
        <v>36049</v>
      </c>
      <c r="CH116" t="s">
        <v>335</v>
      </c>
      <c r="CI116" t="s">
        <v>335</v>
      </c>
      <c r="CJ116" t="s">
        <v>335</v>
      </c>
      <c r="CK116" t="s">
        <v>339</v>
      </c>
      <c r="CL116" t="s">
        <v>931</v>
      </c>
      <c r="CM116">
        <v>117</v>
      </c>
      <c r="CN116" s="1">
        <v>44835</v>
      </c>
      <c r="CP116"/>
      <c r="CQ116"/>
      <c r="CR116"/>
      <c r="CS116"/>
      <c r="CT116"/>
      <c r="CU116" s="23"/>
      <c r="CV116"/>
      <c r="CW116"/>
      <c r="CX116"/>
    </row>
    <row r="117" spans="1:102" x14ac:dyDescent="0.35">
      <c r="A117" t="s">
        <v>98</v>
      </c>
      <c r="B117" t="s">
        <v>377</v>
      </c>
      <c r="C117">
        <v>45346</v>
      </c>
      <c r="D117" t="s">
        <v>932</v>
      </c>
      <c r="E117" t="s">
        <v>933</v>
      </c>
      <c r="F117" t="s">
        <v>516</v>
      </c>
      <c r="G117" t="s">
        <v>166</v>
      </c>
      <c r="H117" t="s">
        <v>334</v>
      </c>
      <c r="I117">
        <v>55.9</v>
      </c>
      <c r="K117" t="s">
        <v>335</v>
      </c>
      <c r="L117" t="s">
        <v>340</v>
      </c>
      <c r="M117">
        <v>5</v>
      </c>
      <c r="N117">
        <v>3</v>
      </c>
      <c r="P117">
        <v>4</v>
      </c>
      <c r="Q117">
        <v>5</v>
      </c>
      <c r="R117">
        <v>2</v>
      </c>
      <c r="T117" s="8">
        <v>3.6486900000000002</v>
      </c>
      <c r="U117" s="8">
        <v>0.3291</v>
      </c>
      <c r="V117">
        <v>48</v>
      </c>
      <c r="W117" s="8">
        <v>0.87875999999999999</v>
      </c>
      <c r="X117" s="8">
        <v>1.2078599999999999</v>
      </c>
      <c r="Y117" s="8">
        <v>2.83771</v>
      </c>
      <c r="Z117" s="8">
        <v>0.14527999999999999</v>
      </c>
      <c r="AA117" s="8">
        <v>7.5799999999999999E-3</v>
      </c>
      <c r="AC117" s="8">
        <v>2.4408400000000001</v>
      </c>
      <c r="AE117">
        <v>6</v>
      </c>
      <c r="AF117">
        <v>0</v>
      </c>
      <c r="AI117" s="8">
        <v>2.0529999999999999</v>
      </c>
      <c r="AJ117" s="8">
        <v>0.63363999999999998</v>
      </c>
      <c r="AK117" s="8">
        <v>0.30331000000000002</v>
      </c>
      <c r="AL117" s="8">
        <v>2.9899499999999999</v>
      </c>
      <c r="AM117">
        <v>2.4251399999999999</v>
      </c>
      <c r="AN117">
        <v>1.02088</v>
      </c>
      <c r="AO117">
        <v>0.41219</v>
      </c>
      <c r="AP117">
        <v>3.8510800000000001</v>
      </c>
      <c r="AR117">
        <v>0</v>
      </c>
      <c r="AS117">
        <v>2</v>
      </c>
      <c r="AT117">
        <v>3</v>
      </c>
      <c r="AU117">
        <v>0</v>
      </c>
      <c r="AV117" s="4">
        <v>0</v>
      </c>
      <c r="AW117">
        <v>0</v>
      </c>
      <c r="AX117">
        <v>0</v>
      </c>
      <c r="AZ117" s="1">
        <v>44483</v>
      </c>
      <c r="BA117">
        <v>1</v>
      </c>
      <c r="BB117">
        <v>1</v>
      </c>
      <c r="BC117">
        <v>0</v>
      </c>
      <c r="BD117">
        <v>16</v>
      </c>
      <c r="BE117">
        <v>1</v>
      </c>
      <c r="BF117">
        <v>0</v>
      </c>
      <c r="BG117">
        <v>16</v>
      </c>
      <c r="BH117">
        <v>44036</v>
      </c>
      <c r="BI117">
        <v>4</v>
      </c>
      <c r="BJ117">
        <v>2</v>
      </c>
      <c r="BK117">
        <v>3</v>
      </c>
      <c r="BL117">
        <v>24</v>
      </c>
      <c r="BM117">
        <v>1</v>
      </c>
      <c r="BN117">
        <v>0</v>
      </c>
      <c r="BO117">
        <v>24</v>
      </c>
      <c r="BP117">
        <v>43552</v>
      </c>
      <c r="BQ117">
        <v>9</v>
      </c>
      <c r="BR117">
        <v>8</v>
      </c>
      <c r="BS117">
        <v>0</v>
      </c>
      <c r="BT117">
        <v>76</v>
      </c>
      <c r="BU117">
        <v>1</v>
      </c>
      <c r="BV117">
        <v>0</v>
      </c>
      <c r="BW117">
        <v>76</v>
      </c>
      <c r="BX117" s="8">
        <v>28.667000000000002</v>
      </c>
      <c r="BZ117" t="s">
        <v>348</v>
      </c>
      <c r="CA117" t="s">
        <v>934</v>
      </c>
      <c r="CB117">
        <v>71833</v>
      </c>
      <c r="CC117">
        <v>300</v>
      </c>
      <c r="CD117">
        <v>8702863100</v>
      </c>
      <c r="CE117" t="s">
        <v>337</v>
      </c>
      <c r="CF117" t="s">
        <v>335</v>
      </c>
      <c r="CG117" s="1">
        <v>36147</v>
      </c>
      <c r="CH117" t="s">
        <v>335</v>
      </c>
      <c r="CI117" t="s">
        <v>335</v>
      </c>
      <c r="CJ117" t="s">
        <v>335</v>
      </c>
      <c r="CK117" t="s">
        <v>339</v>
      </c>
      <c r="CL117" t="s">
        <v>935</v>
      </c>
      <c r="CM117">
        <v>70</v>
      </c>
      <c r="CN117" s="1">
        <v>44835</v>
      </c>
      <c r="CP117"/>
      <c r="CQ117"/>
      <c r="CR117"/>
      <c r="CS117"/>
      <c r="CT117"/>
      <c r="CU117" s="23"/>
      <c r="CV117"/>
      <c r="CW117"/>
      <c r="CX117"/>
    </row>
    <row r="118" spans="1:102" x14ac:dyDescent="0.35">
      <c r="A118" t="s">
        <v>98</v>
      </c>
      <c r="B118" t="s">
        <v>377</v>
      </c>
      <c r="C118">
        <v>45350</v>
      </c>
      <c r="D118" t="s">
        <v>936</v>
      </c>
      <c r="E118" t="s">
        <v>628</v>
      </c>
      <c r="F118" t="s">
        <v>629</v>
      </c>
      <c r="G118" t="s">
        <v>166</v>
      </c>
      <c r="H118" t="s">
        <v>334</v>
      </c>
      <c r="I118">
        <v>69.400000000000006</v>
      </c>
      <c r="K118" t="s">
        <v>335</v>
      </c>
      <c r="L118" t="s">
        <v>340</v>
      </c>
      <c r="M118">
        <v>2</v>
      </c>
      <c r="N118">
        <v>2</v>
      </c>
      <c r="P118">
        <v>4</v>
      </c>
      <c r="Q118">
        <v>4</v>
      </c>
      <c r="R118">
        <v>3</v>
      </c>
      <c r="T118" s="8">
        <v>3.4224399999999999</v>
      </c>
      <c r="U118" s="8">
        <v>0.27901999999999999</v>
      </c>
      <c r="V118">
        <v>58.1</v>
      </c>
      <c r="W118" s="8">
        <v>0.91585000000000005</v>
      </c>
      <c r="X118" s="8">
        <v>1.1948700000000001</v>
      </c>
      <c r="Y118" s="8">
        <v>2.8838499999999998</v>
      </c>
      <c r="Z118" s="8">
        <v>0.15851000000000001</v>
      </c>
      <c r="AA118" s="8">
        <v>8.9800000000000001E-3</v>
      </c>
      <c r="AC118" s="8">
        <v>2.2275700000000001</v>
      </c>
      <c r="AD118">
        <v>60</v>
      </c>
      <c r="AF118">
        <v>1</v>
      </c>
      <c r="AI118" s="8">
        <v>1.84484</v>
      </c>
      <c r="AJ118" s="8">
        <v>0.65536000000000005</v>
      </c>
      <c r="AK118" s="8">
        <v>0.29537999999999998</v>
      </c>
      <c r="AL118" s="8">
        <v>2.7955800000000002</v>
      </c>
      <c r="AM118">
        <v>2.4629500000000002</v>
      </c>
      <c r="AN118">
        <v>1.0287200000000001</v>
      </c>
      <c r="AO118">
        <v>0.35885</v>
      </c>
      <c r="AP118">
        <v>3.8634300000000001</v>
      </c>
      <c r="AR118">
        <v>2</v>
      </c>
      <c r="AS118">
        <v>4</v>
      </c>
      <c r="AT118">
        <v>3</v>
      </c>
      <c r="AU118">
        <v>4</v>
      </c>
      <c r="AV118" s="4">
        <v>30046.25</v>
      </c>
      <c r="AW118">
        <v>0</v>
      </c>
      <c r="AX118">
        <v>4</v>
      </c>
      <c r="AZ118" s="1">
        <v>44701</v>
      </c>
      <c r="BA118">
        <v>13</v>
      </c>
      <c r="BB118">
        <v>12</v>
      </c>
      <c r="BC118">
        <v>1</v>
      </c>
      <c r="BD118">
        <v>84</v>
      </c>
      <c r="BE118">
        <v>1</v>
      </c>
      <c r="BF118">
        <v>0</v>
      </c>
      <c r="BG118">
        <v>84</v>
      </c>
      <c r="BH118">
        <v>44273</v>
      </c>
      <c r="BI118">
        <v>13</v>
      </c>
      <c r="BJ118">
        <v>11</v>
      </c>
      <c r="BK118">
        <v>0</v>
      </c>
      <c r="BL118">
        <v>96</v>
      </c>
      <c r="BM118">
        <v>1</v>
      </c>
      <c r="BN118">
        <v>0</v>
      </c>
      <c r="BO118">
        <v>96</v>
      </c>
      <c r="BP118">
        <v>43707</v>
      </c>
      <c r="BQ118">
        <v>20</v>
      </c>
      <c r="BR118">
        <v>15</v>
      </c>
      <c r="BS118">
        <v>5</v>
      </c>
      <c r="BT118">
        <v>140</v>
      </c>
      <c r="BU118">
        <v>1</v>
      </c>
      <c r="BV118">
        <v>0</v>
      </c>
      <c r="BW118">
        <v>140</v>
      </c>
      <c r="BX118" s="8">
        <v>97.332999999999998</v>
      </c>
      <c r="BZ118" t="s">
        <v>937</v>
      </c>
      <c r="CA118" t="s">
        <v>938</v>
      </c>
      <c r="CB118">
        <v>71923</v>
      </c>
      <c r="CC118">
        <v>90</v>
      </c>
      <c r="CD118">
        <v>8702465566</v>
      </c>
      <c r="CE118" t="s">
        <v>337</v>
      </c>
      <c r="CF118" t="s">
        <v>335</v>
      </c>
      <c r="CG118" s="1">
        <v>36395</v>
      </c>
      <c r="CH118" t="s">
        <v>335</v>
      </c>
      <c r="CI118" t="s">
        <v>335</v>
      </c>
      <c r="CJ118" t="s">
        <v>335</v>
      </c>
      <c r="CK118" t="s">
        <v>339</v>
      </c>
      <c r="CL118" t="s">
        <v>939</v>
      </c>
      <c r="CM118">
        <v>100</v>
      </c>
      <c r="CN118" s="1">
        <v>44835</v>
      </c>
      <c r="CP118"/>
      <c r="CQ118"/>
      <c r="CR118"/>
      <c r="CS118"/>
      <c r="CT118"/>
      <c r="CU118" s="23"/>
      <c r="CV118"/>
      <c r="CW118"/>
      <c r="CX118"/>
    </row>
    <row r="119" spans="1:102" x14ac:dyDescent="0.35">
      <c r="A119" t="s">
        <v>98</v>
      </c>
      <c r="B119" t="s">
        <v>377</v>
      </c>
      <c r="C119">
        <v>45351</v>
      </c>
      <c r="D119" t="s">
        <v>940</v>
      </c>
      <c r="E119" t="s">
        <v>725</v>
      </c>
      <c r="F119" t="s">
        <v>638</v>
      </c>
      <c r="G119" t="s">
        <v>166</v>
      </c>
      <c r="H119" t="s">
        <v>334</v>
      </c>
      <c r="I119">
        <v>48.1</v>
      </c>
      <c r="K119" t="s">
        <v>335</v>
      </c>
      <c r="L119" t="s">
        <v>340</v>
      </c>
      <c r="M119">
        <v>1</v>
      </c>
      <c r="N119">
        <v>2</v>
      </c>
      <c r="P119">
        <v>3</v>
      </c>
      <c r="Q119">
        <v>3</v>
      </c>
      <c r="R119">
        <v>2</v>
      </c>
      <c r="T119" s="8">
        <v>3.7805300000000002</v>
      </c>
      <c r="U119" s="8">
        <v>0.31722</v>
      </c>
      <c r="V119">
        <v>56.4</v>
      </c>
      <c r="W119" s="8">
        <v>1.11636</v>
      </c>
      <c r="X119" s="8">
        <v>1.4335800000000001</v>
      </c>
      <c r="Y119" s="8">
        <v>3.2084700000000002</v>
      </c>
      <c r="Z119" s="8">
        <v>0.18229999999999999</v>
      </c>
      <c r="AA119" s="8">
        <v>1.686E-2</v>
      </c>
      <c r="AC119" s="8">
        <v>2.3469500000000001</v>
      </c>
      <c r="AE119">
        <v>6</v>
      </c>
      <c r="AF119">
        <v>0</v>
      </c>
      <c r="AI119" s="8">
        <v>2.18032</v>
      </c>
      <c r="AJ119" s="8">
        <v>0.64217999999999997</v>
      </c>
      <c r="AK119" s="8">
        <v>0.28766999999999998</v>
      </c>
      <c r="AL119" s="8">
        <v>3.1101800000000002</v>
      </c>
      <c r="AM119">
        <v>2.1956799999999999</v>
      </c>
      <c r="AN119">
        <v>1.2796700000000001</v>
      </c>
      <c r="AO119">
        <v>0.41889999999999999</v>
      </c>
      <c r="AP119">
        <v>3.8359800000000002</v>
      </c>
      <c r="AR119">
        <v>0</v>
      </c>
      <c r="AS119">
        <v>9</v>
      </c>
      <c r="AT119">
        <v>14</v>
      </c>
      <c r="AU119">
        <v>4</v>
      </c>
      <c r="AV119" s="4">
        <v>27750</v>
      </c>
      <c r="AW119">
        <v>0</v>
      </c>
      <c r="AX119">
        <v>4</v>
      </c>
      <c r="AZ119" s="1">
        <v>44510</v>
      </c>
      <c r="BA119">
        <v>18</v>
      </c>
      <c r="BB119">
        <v>15</v>
      </c>
      <c r="BC119">
        <v>3</v>
      </c>
      <c r="BD119">
        <v>128</v>
      </c>
      <c r="BE119">
        <v>1</v>
      </c>
      <c r="BF119">
        <v>0</v>
      </c>
      <c r="BG119">
        <v>128</v>
      </c>
      <c r="BH119">
        <v>44099</v>
      </c>
      <c r="BI119">
        <v>21</v>
      </c>
      <c r="BJ119">
        <v>15</v>
      </c>
      <c r="BK119">
        <v>6</v>
      </c>
      <c r="BL119">
        <v>140</v>
      </c>
      <c r="BM119">
        <v>1</v>
      </c>
      <c r="BN119">
        <v>0</v>
      </c>
      <c r="BO119">
        <v>140</v>
      </c>
      <c r="BP119">
        <v>43573</v>
      </c>
      <c r="BQ119">
        <v>12</v>
      </c>
      <c r="BR119">
        <v>8</v>
      </c>
      <c r="BS119">
        <v>4</v>
      </c>
      <c r="BT119">
        <v>96</v>
      </c>
      <c r="BU119">
        <v>1</v>
      </c>
      <c r="BV119">
        <v>0</v>
      </c>
      <c r="BW119">
        <v>96</v>
      </c>
      <c r="BX119" s="8">
        <v>126.667</v>
      </c>
      <c r="BZ119" t="s">
        <v>941</v>
      </c>
      <c r="CA119" t="s">
        <v>942</v>
      </c>
      <c r="CB119">
        <v>72653</v>
      </c>
      <c r="CC119">
        <v>20</v>
      </c>
      <c r="CD119">
        <v>8704245030</v>
      </c>
      <c r="CE119" t="s">
        <v>337</v>
      </c>
      <c r="CF119" t="s">
        <v>335</v>
      </c>
      <c r="CG119" s="1">
        <v>36397</v>
      </c>
      <c r="CH119" t="s">
        <v>335</v>
      </c>
      <c r="CI119" t="s">
        <v>335</v>
      </c>
      <c r="CJ119" t="s">
        <v>335</v>
      </c>
      <c r="CK119" t="s">
        <v>339</v>
      </c>
      <c r="CL119" t="s">
        <v>943</v>
      </c>
      <c r="CM119">
        <v>104</v>
      </c>
      <c r="CN119" s="1">
        <v>44835</v>
      </c>
      <c r="CP119"/>
      <c r="CQ119"/>
      <c r="CR119"/>
      <c r="CS119"/>
      <c r="CT119"/>
      <c r="CU119" s="23"/>
      <c r="CV119"/>
      <c r="CW119"/>
      <c r="CX119"/>
    </row>
    <row r="120" spans="1:102" x14ac:dyDescent="0.35">
      <c r="A120" t="s">
        <v>98</v>
      </c>
      <c r="B120" t="s">
        <v>377</v>
      </c>
      <c r="C120">
        <v>45352</v>
      </c>
      <c r="D120" t="s">
        <v>944</v>
      </c>
      <c r="E120" t="s">
        <v>457</v>
      </c>
      <c r="F120" t="s">
        <v>441</v>
      </c>
      <c r="G120" t="s">
        <v>166</v>
      </c>
      <c r="H120" t="s">
        <v>334</v>
      </c>
      <c r="I120">
        <v>69.8</v>
      </c>
      <c r="K120" t="s">
        <v>335</v>
      </c>
      <c r="L120" t="s">
        <v>340</v>
      </c>
      <c r="M120">
        <v>5</v>
      </c>
      <c r="N120">
        <v>3</v>
      </c>
      <c r="P120">
        <v>5</v>
      </c>
      <c r="Q120">
        <v>5</v>
      </c>
      <c r="R120">
        <v>5</v>
      </c>
      <c r="T120" s="8">
        <v>3.6940499999999998</v>
      </c>
      <c r="U120" s="8">
        <v>0.29192000000000001</v>
      </c>
      <c r="V120">
        <v>28.1</v>
      </c>
      <c r="W120" s="8">
        <v>0.89342999999999995</v>
      </c>
      <c r="X120" s="8">
        <v>1.1853499999999999</v>
      </c>
      <c r="Y120" s="8">
        <v>3.0770499999999998</v>
      </c>
      <c r="Z120" s="8">
        <v>0.1734</v>
      </c>
      <c r="AA120" s="8">
        <v>8.3700000000000007E-3</v>
      </c>
      <c r="AC120" s="8">
        <v>2.5087000000000002</v>
      </c>
      <c r="AE120">
        <v>6</v>
      </c>
      <c r="AF120">
        <v>0</v>
      </c>
      <c r="AI120" s="8">
        <v>2.2309899999999998</v>
      </c>
      <c r="AJ120" s="8">
        <v>0.62453999999999998</v>
      </c>
      <c r="AK120" s="8">
        <v>0.31085000000000002</v>
      </c>
      <c r="AL120" s="8">
        <v>3.1663800000000002</v>
      </c>
      <c r="AM120">
        <v>2.2936999999999999</v>
      </c>
      <c r="AN120">
        <v>1.05305</v>
      </c>
      <c r="AO120">
        <v>0.35675000000000001</v>
      </c>
      <c r="AP120">
        <v>3.6817000000000002</v>
      </c>
      <c r="AR120">
        <v>0</v>
      </c>
      <c r="AS120">
        <v>0</v>
      </c>
      <c r="AT120">
        <v>0</v>
      </c>
      <c r="AU120">
        <v>0</v>
      </c>
      <c r="AV120" s="4">
        <v>0</v>
      </c>
      <c r="AW120">
        <v>0</v>
      </c>
      <c r="AX120">
        <v>0</v>
      </c>
      <c r="AZ120" s="1">
        <v>44358</v>
      </c>
      <c r="BA120">
        <v>2</v>
      </c>
      <c r="BB120">
        <v>2</v>
      </c>
      <c r="BC120">
        <v>0</v>
      </c>
      <c r="BD120">
        <v>16</v>
      </c>
      <c r="BE120">
        <v>1</v>
      </c>
      <c r="BF120">
        <v>0</v>
      </c>
      <c r="BG120">
        <v>16</v>
      </c>
      <c r="BH120">
        <v>43819</v>
      </c>
      <c r="BI120">
        <v>5</v>
      </c>
      <c r="BJ120">
        <v>5</v>
      </c>
      <c r="BK120">
        <v>0</v>
      </c>
      <c r="BL120">
        <v>36</v>
      </c>
      <c r="BM120">
        <v>1</v>
      </c>
      <c r="BN120">
        <v>0</v>
      </c>
      <c r="BO120">
        <v>36</v>
      </c>
      <c r="BP120">
        <v>43405</v>
      </c>
      <c r="BQ120">
        <v>1</v>
      </c>
      <c r="BR120">
        <v>1</v>
      </c>
      <c r="BS120">
        <v>0</v>
      </c>
      <c r="BT120">
        <v>8</v>
      </c>
      <c r="BU120">
        <v>1</v>
      </c>
      <c r="BV120">
        <v>0</v>
      </c>
      <c r="BW120">
        <v>8</v>
      </c>
      <c r="BX120" s="8">
        <v>21.332999999999998</v>
      </c>
      <c r="BZ120" t="s">
        <v>945</v>
      </c>
      <c r="CA120" t="s">
        <v>946</v>
      </c>
      <c r="CB120">
        <v>72513</v>
      </c>
      <c r="CC120">
        <v>670</v>
      </c>
      <c r="CD120">
        <v>8709943040</v>
      </c>
      <c r="CE120" t="s">
        <v>337</v>
      </c>
      <c r="CF120" t="s">
        <v>335</v>
      </c>
      <c r="CG120" s="1">
        <v>36411</v>
      </c>
      <c r="CH120" t="s">
        <v>335</v>
      </c>
      <c r="CI120" t="s">
        <v>335</v>
      </c>
      <c r="CJ120" t="s">
        <v>335</v>
      </c>
      <c r="CK120" t="s">
        <v>339</v>
      </c>
      <c r="CL120" t="s">
        <v>947</v>
      </c>
      <c r="CM120">
        <v>100</v>
      </c>
      <c r="CN120" s="1">
        <v>44835</v>
      </c>
      <c r="CP120"/>
      <c r="CQ120"/>
      <c r="CR120"/>
      <c r="CS120"/>
      <c r="CT120"/>
      <c r="CU120" s="23"/>
      <c r="CV120"/>
      <c r="CW120"/>
      <c r="CX120"/>
    </row>
    <row r="121" spans="1:102" x14ac:dyDescent="0.35">
      <c r="A121" t="s">
        <v>98</v>
      </c>
      <c r="B121" t="s">
        <v>377</v>
      </c>
      <c r="C121">
        <v>45353</v>
      </c>
      <c r="D121" t="s">
        <v>948</v>
      </c>
      <c r="E121" t="s">
        <v>949</v>
      </c>
      <c r="F121" t="s">
        <v>950</v>
      </c>
      <c r="G121" t="s">
        <v>166</v>
      </c>
      <c r="H121" t="s">
        <v>344</v>
      </c>
      <c r="I121">
        <v>50.2</v>
      </c>
      <c r="K121" t="s">
        <v>335</v>
      </c>
      <c r="L121" t="s">
        <v>340</v>
      </c>
      <c r="M121">
        <v>5</v>
      </c>
      <c r="N121">
        <v>2</v>
      </c>
      <c r="P121">
        <v>5</v>
      </c>
      <c r="Q121">
        <v>5</v>
      </c>
      <c r="R121">
        <v>5</v>
      </c>
      <c r="T121" s="8">
        <v>3.6896800000000001</v>
      </c>
      <c r="U121" s="8">
        <v>0.33346999999999999</v>
      </c>
      <c r="V121">
        <v>54.8</v>
      </c>
      <c r="W121" s="8">
        <v>1.10358</v>
      </c>
      <c r="X121" s="8">
        <v>1.4370499999999999</v>
      </c>
      <c r="Y121" s="8">
        <v>2.8913799999999998</v>
      </c>
      <c r="Z121" s="8">
        <v>0.24360999999999999</v>
      </c>
      <c r="AA121" s="8">
        <v>1.6670000000000001E-2</v>
      </c>
      <c r="AC121" s="8">
        <v>2.2526299999999999</v>
      </c>
      <c r="AD121">
        <v>60</v>
      </c>
      <c r="AF121">
        <v>1</v>
      </c>
      <c r="AI121" s="8">
        <v>1.9979199999999999</v>
      </c>
      <c r="AJ121" s="8">
        <v>0.67435</v>
      </c>
      <c r="AK121" s="8">
        <v>0.30264000000000002</v>
      </c>
      <c r="AL121" s="8">
        <v>2.9748999999999999</v>
      </c>
      <c r="AM121">
        <v>2.2998400000000001</v>
      </c>
      <c r="AN121">
        <v>1.20468</v>
      </c>
      <c r="AO121">
        <v>0.41858000000000001</v>
      </c>
      <c r="AP121">
        <v>3.91404</v>
      </c>
      <c r="AR121">
        <v>0</v>
      </c>
      <c r="AS121">
        <v>2</v>
      </c>
      <c r="AT121">
        <v>2</v>
      </c>
      <c r="AU121">
        <v>1</v>
      </c>
      <c r="AV121" s="4">
        <v>5000</v>
      </c>
      <c r="AW121">
        <v>0</v>
      </c>
      <c r="AX121">
        <v>1</v>
      </c>
      <c r="AZ121" s="1">
        <v>44533</v>
      </c>
      <c r="BA121">
        <v>6</v>
      </c>
      <c r="BB121">
        <v>6</v>
      </c>
      <c r="BC121">
        <v>0</v>
      </c>
      <c r="BD121">
        <v>52</v>
      </c>
      <c r="BE121">
        <v>1</v>
      </c>
      <c r="BF121">
        <v>0</v>
      </c>
      <c r="BG121">
        <v>52</v>
      </c>
      <c r="BH121">
        <v>44147</v>
      </c>
      <c r="BI121">
        <v>3</v>
      </c>
      <c r="BJ121">
        <v>2</v>
      </c>
      <c r="BK121">
        <v>0</v>
      </c>
      <c r="BL121">
        <v>32</v>
      </c>
      <c r="BM121">
        <v>1</v>
      </c>
      <c r="BN121">
        <v>0</v>
      </c>
      <c r="BO121">
        <v>32</v>
      </c>
      <c r="BP121">
        <v>43629</v>
      </c>
      <c r="BQ121">
        <v>5</v>
      </c>
      <c r="BR121">
        <v>4</v>
      </c>
      <c r="BS121">
        <v>1</v>
      </c>
      <c r="BT121">
        <v>36</v>
      </c>
      <c r="BU121">
        <v>1</v>
      </c>
      <c r="BV121">
        <v>0</v>
      </c>
      <c r="BW121">
        <v>36</v>
      </c>
      <c r="BX121" s="8">
        <v>42.667000000000002</v>
      </c>
      <c r="BZ121" t="s">
        <v>951</v>
      </c>
      <c r="CA121" t="s">
        <v>952</v>
      </c>
      <c r="CB121">
        <v>72650</v>
      </c>
      <c r="CC121">
        <v>640</v>
      </c>
      <c r="CD121">
        <v>8704483577</v>
      </c>
      <c r="CE121" t="s">
        <v>337</v>
      </c>
      <c r="CF121" t="s">
        <v>335</v>
      </c>
      <c r="CG121" s="1">
        <v>36355</v>
      </c>
      <c r="CH121" t="s">
        <v>335</v>
      </c>
      <c r="CI121" t="s">
        <v>335</v>
      </c>
      <c r="CJ121" t="s">
        <v>335</v>
      </c>
      <c r="CK121" t="s">
        <v>339</v>
      </c>
      <c r="CL121" t="s">
        <v>953</v>
      </c>
      <c r="CM121">
        <v>78</v>
      </c>
      <c r="CN121" s="1">
        <v>44835</v>
      </c>
      <c r="CP121"/>
      <c r="CQ121"/>
      <c r="CR121"/>
      <c r="CS121"/>
      <c r="CT121"/>
      <c r="CU121" s="23"/>
      <c r="CV121"/>
      <c r="CW121"/>
      <c r="CX121"/>
    </row>
    <row r="122" spans="1:102" x14ac:dyDescent="0.35">
      <c r="A122" t="s">
        <v>98</v>
      </c>
      <c r="B122" t="s">
        <v>377</v>
      </c>
      <c r="C122">
        <v>45354</v>
      </c>
      <c r="D122" t="s">
        <v>954</v>
      </c>
      <c r="E122" t="s">
        <v>747</v>
      </c>
      <c r="F122" t="s">
        <v>748</v>
      </c>
      <c r="G122" t="s">
        <v>166</v>
      </c>
      <c r="H122" t="s">
        <v>344</v>
      </c>
      <c r="I122">
        <v>91</v>
      </c>
      <c r="K122" t="s">
        <v>335</v>
      </c>
      <c r="L122" t="s">
        <v>340</v>
      </c>
      <c r="M122">
        <v>3</v>
      </c>
      <c r="N122">
        <v>2</v>
      </c>
      <c r="P122">
        <v>3</v>
      </c>
      <c r="Q122">
        <v>3</v>
      </c>
      <c r="R122">
        <v>3</v>
      </c>
      <c r="T122" s="8">
        <v>3.9553199999999999</v>
      </c>
      <c r="U122" s="8">
        <v>0.20485999999999999</v>
      </c>
      <c r="V122"/>
      <c r="W122" s="8">
        <v>0.87838000000000005</v>
      </c>
      <c r="X122" s="8">
        <v>1.08324</v>
      </c>
      <c r="Y122" s="8">
        <v>2.9988600000000001</v>
      </c>
      <c r="Z122" s="8">
        <v>8.8249999999999995E-2</v>
      </c>
      <c r="AA122" s="8">
        <v>5.348E-2</v>
      </c>
      <c r="AB122">
        <v>6</v>
      </c>
      <c r="AC122" s="8">
        <v>2.87208</v>
      </c>
      <c r="AE122">
        <v>6</v>
      </c>
      <c r="AG122">
        <v>6</v>
      </c>
      <c r="AI122" s="8">
        <v>2.0782699999999998</v>
      </c>
      <c r="AJ122" s="8">
        <v>0.67473000000000005</v>
      </c>
      <c r="AK122" s="8">
        <v>0.31818000000000002</v>
      </c>
      <c r="AL122" s="8">
        <v>3.07118</v>
      </c>
      <c r="AM122">
        <v>2.8189000000000002</v>
      </c>
      <c r="AN122">
        <v>0.95831</v>
      </c>
      <c r="AO122">
        <v>0.24459</v>
      </c>
      <c r="AP122">
        <v>4.0643000000000002</v>
      </c>
      <c r="AR122">
        <v>0</v>
      </c>
      <c r="AS122">
        <v>0</v>
      </c>
      <c r="AT122">
        <v>0</v>
      </c>
      <c r="AU122">
        <v>0</v>
      </c>
      <c r="AV122" s="4">
        <v>0</v>
      </c>
      <c r="AW122">
        <v>0</v>
      </c>
      <c r="AX122">
        <v>0</v>
      </c>
      <c r="AZ122" s="1">
        <v>44463</v>
      </c>
      <c r="BA122">
        <v>6</v>
      </c>
      <c r="BB122">
        <v>6</v>
      </c>
      <c r="BC122">
        <v>0</v>
      </c>
      <c r="BD122">
        <v>40</v>
      </c>
      <c r="BE122">
        <v>1</v>
      </c>
      <c r="BF122">
        <v>0</v>
      </c>
      <c r="BG122">
        <v>40</v>
      </c>
      <c r="BH122">
        <v>43896</v>
      </c>
      <c r="BI122">
        <v>24</v>
      </c>
      <c r="BJ122">
        <v>24</v>
      </c>
      <c r="BK122">
        <v>0</v>
      </c>
      <c r="BL122">
        <v>132</v>
      </c>
      <c r="BM122">
        <v>1</v>
      </c>
      <c r="BN122">
        <v>0</v>
      </c>
      <c r="BO122">
        <v>132</v>
      </c>
      <c r="BP122">
        <v>43494</v>
      </c>
      <c r="BQ122">
        <v>8</v>
      </c>
      <c r="BR122">
        <v>8</v>
      </c>
      <c r="BS122">
        <v>0</v>
      </c>
      <c r="BT122">
        <v>60</v>
      </c>
      <c r="BU122">
        <v>1</v>
      </c>
      <c r="BV122">
        <v>0</v>
      </c>
      <c r="BW122">
        <v>60</v>
      </c>
      <c r="BX122" s="8">
        <v>74</v>
      </c>
      <c r="BZ122" t="s">
        <v>955</v>
      </c>
      <c r="CA122" t="s">
        <v>956</v>
      </c>
      <c r="CB122">
        <v>72908</v>
      </c>
      <c r="CC122">
        <v>650</v>
      </c>
      <c r="CD122">
        <v>4796489600</v>
      </c>
      <c r="CE122" t="s">
        <v>337</v>
      </c>
      <c r="CF122" t="s">
        <v>335</v>
      </c>
      <c r="CG122" s="1">
        <v>36550</v>
      </c>
      <c r="CH122" t="s">
        <v>335</v>
      </c>
      <c r="CI122" t="s">
        <v>335</v>
      </c>
      <c r="CJ122" t="s">
        <v>335</v>
      </c>
      <c r="CK122" t="s">
        <v>339</v>
      </c>
      <c r="CL122" t="s">
        <v>957</v>
      </c>
      <c r="CM122">
        <v>102</v>
      </c>
      <c r="CN122" s="1">
        <v>44835</v>
      </c>
      <c r="CP122"/>
      <c r="CQ122"/>
      <c r="CR122"/>
      <c r="CS122"/>
      <c r="CT122"/>
      <c r="CU122" s="23"/>
      <c r="CV122"/>
      <c r="CW122"/>
      <c r="CX122"/>
    </row>
    <row r="123" spans="1:102" x14ac:dyDescent="0.35">
      <c r="A123" t="s">
        <v>98</v>
      </c>
      <c r="B123" t="s">
        <v>377</v>
      </c>
      <c r="C123">
        <v>45356</v>
      </c>
      <c r="D123" t="s">
        <v>958</v>
      </c>
      <c r="E123" t="s">
        <v>959</v>
      </c>
      <c r="F123" t="s">
        <v>380</v>
      </c>
      <c r="G123" t="s">
        <v>166</v>
      </c>
      <c r="H123" t="s">
        <v>344</v>
      </c>
      <c r="I123">
        <v>83.2</v>
      </c>
      <c r="K123" t="s">
        <v>335</v>
      </c>
      <c r="L123" t="s">
        <v>340</v>
      </c>
      <c r="M123">
        <v>1</v>
      </c>
      <c r="N123">
        <v>1</v>
      </c>
      <c r="P123">
        <v>3</v>
      </c>
      <c r="Q123">
        <v>1</v>
      </c>
      <c r="R123">
        <v>5</v>
      </c>
      <c r="T123" s="8">
        <v>3.6817099999999998</v>
      </c>
      <c r="U123" s="8">
        <v>0.27217000000000002</v>
      </c>
      <c r="V123">
        <v>100</v>
      </c>
      <c r="W123" s="8">
        <v>0.86001000000000005</v>
      </c>
      <c r="X123" s="8">
        <v>1.13218</v>
      </c>
      <c r="Y123" s="8">
        <v>2.9049700000000001</v>
      </c>
      <c r="Z123" s="8">
        <v>0.22808999999999999</v>
      </c>
      <c r="AA123" s="8">
        <v>1.3780000000000001E-2</v>
      </c>
      <c r="AC123" s="8">
        <v>2.5495299999999999</v>
      </c>
      <c r="AD123">
        <v>100</v>
      </c>
      <c r="AF123">
        <v>2</v>
      </c>
      <c r="AI123" s="8">
        <v>1.91577</v>
      </c>
      <c r="AJ123" s="8">
        <v>0.66356999999999999</v>
      </c>
      <c r="AK123" s="8">
        <v>0.30431999999999998</v>
      </c>
      <c r="AL123" s="8">
        <v>2.8836599999999999</v>
      </c>
      <c r="AM123">
        <v>2.7145700000000001</v>
      </c>
      <c r="AN123">
        <v>0.95404</v>
      </c>
      <c r="AO123">
        <v>0.33976000000000001</v>
      </c>
      <c r="AP123">
        <v>4.0291600000000001</v>
      </c>
      <c r="AR123">
        <v>0</v>
      </c>
      <c r="AS123">
        <v>7</v>
      </c>
      <c r="AT123">
        <v>4</v>
      </c>
      <c r="AU123">
        <v>6</v>
      </c>
      <c r="AV123" s="4">
        <v>33835.93</v>
      </c>
      <c r="AW123">
        <v>1</v>
      </c>
      <c r="AX123">
        <v>7</v>
      </c>
      <c r="AZ123" s="1">
        <v>44365</v>
      </c>
      <c r="BA123">
        <v>19</v>
      </c>
      <c r="BB123">
        <v>17</v>
      </c>
      <c r="BC123">
        <v>2</v>
      </c>
      <c r="BD123">
        <v>108</v>
      </c>
      <c r="BE123">
        <v>1</v>
      </c>
      <c r="BF123">
        <v>0</v>
      </c>
      <c r="BG123">
        <v>108</v>
      </c>
      <c r="BH123">
        <v>43826</v>
      </c>
      <c r="BI123">
        <v>18</v>
      </c>
      <c r="BJ123">
        <v>17</v>
      </c>
      <c r="BK123">
        <v>1</v>
      </c>
      <c r="BL123">
        <v>124</v>
      </c>
      <c r="BM123">
        <v>1</v>
      </c>
      <c r="BN123">
        <v>0</v>
      </c>
      <c r="BO123">
        <v>124</v>
      </c>
      <c r="BP123">
        <v>43434</v>
      </c>
      <c r="BQ123">
        <v>9</v>
      </c>
      <c r="BR123">
        <v>6</v>
      </c>
      <c r="BS123">
        <v>3</v>
      </c>
      <c r="BT123">
        <v>88</v>
      </c>
      <c r="BU123">
        <v>1</v>
      </c>
      <c r="BV123">
        <v>0</v>
      </c>
      <c r="BW123">
        <v>88</v>
      </c>
      <c r="BX123" s="8">
        <v>110</v>
      </c>
      <c r="BZ123" t="s">
        <v>960</v>
      </c>
      <c r="CA123" t="s">
        <v>961</v>
      </c>
      <c r="CB123">
        <v>72761</v>
      </c>
      <c r="CC123">
        <v>30</v>
      </c>
      <c r="CD123">
        <v>4795243128</v>
      </c>
      <c r="CE123" t="s">
        <v>337</v>
      </c>
      <c r="CF123" t="s">
        <v>335</v>
      </c>
      <c r="CG123" s="1">
        <v>36469</v>
      </c>
      <c r="CH123" t="s">
        <v>335</v>
      </c>
      <c r="CI123" t="s">
        <v>335</v>
      </c>
      <c r="CJ123" t="s">
        <v>335</v>
      </c>
      <c r="CK123" t="s">
        <v>339</v>
      </c>
      <c r="CL123" t="s">
        <v>962</v>
      </c>
      <c r="CM123">
        <v>120</v>
      </c>
      <c r="CN123" s="1">
        <v>44835</v>
      </c>
      <c r="CP123"/>
      <c r="CQ123"/>
      <c r="CR123"/>
      <c r="CS123"/>
      <c r="CT123"/>
      <c r="CU123" s="23"/>
      <c r="CV123"/>
      <c r="CW123"/>
      <c r="CX123"/>
    </row>
    <row r="124" spans="1:102" x14ac:dyDescent="0.35">
      <c r="A124" t="s">
        <v>98</v>
      </c>
      <c r="B124" t="s">
        <v>377</v>
      </c>
      <c r="C124">
        <v>45357</v>
      </c>
      <c r="D124" t="s">
        <v>963</v>
      </c>
      <c r="E124" t="s">
        <v>591</v>
      </c>
      <c r="F124" t="s">
        <v>592</v>
      </c>
      <c r="G124" t="s">
        <v>167</v>
      </c>
      <c r="H124" t="s">
        <v>347</v>
      </c>
      <c r="I124">
        <v>105.7</v>
      </c>
      <c r="K124" t="s">
        <v>335</v>
      </c>
      <c r="L124" t="s">
        <v>340</v>
      </c>
      <c r="M124">
        <v>1</v>
      </c>
      <c r="N124">
        <v>1</v>
      </c>
      <c r="P124">
        <v>4</v>
      </c>
      <c r="Q124">
        <v>5</v>
      </c>
      <c r="R124">
        <v>4</v>
      </c>
      <c r="T124" s="8">
        <v>3.8441299999999998</v>
      </c>
      <c r="U124" s="8">
        <v>0.12716</v>
      </c>
      <c r="V124"/>
      <c r="W124" s="8">
        <v>1.0653900000000001</v>
      </c>
      <c r="X124" s="8">
        <v>1.19255</v>
      </c>
      <c r="Y124" s="8">
        <v>3.02102</v>
      </c>
      <c r="Z124" s="8">
        <v>0.10695</v>
      </c>
      <c r="AA124" s="8">
        <v>1.5650000000000001E-2</v>
      </c>
      <c r="AB124">
        <v>6</v>
      </c>
      <c r="AC124" s="8">
        <v>2.65158</v>
      </c>
      <c r="AE124">
        <v>6</v>
      </c>
      <c r="AF124">
        <v>2</v>
      </c>
      <c r="AI124" s="8">
        <v>2.1547900000000002</v>
      </c>
      <c r="AJ124" s="8">
        <v>0.72258</v>
      </c>
      <c r="AK124" s="8">
        <v>0.36908000000000002</v>
      </c>
      <c r="AL124" s="8">
        <v>3.2464400000000002</v>
      </c>
      <c r="AM124">
        <v>2.5100699999999998</v>
      </c>
      <c r="AN124">
        <v>1.0853600000000001</v>
      </c>
      <c r="AO124">
        <v>0.13089000000000001</v>
      </c>
      <c r="AP124">
        <v>3.7368000000000001</v>
      </c>
      <c r="AR124">
        <v>1</v>
      </c>
      <c r="AS124">
        <v>4</v>
      </c>
      <c r="AT124">
        <v>9</v>
      </c>
      <c r="AU124">
        <v>2</v>
      </c>
      <c r="AV124" s="4">
        <v>1644.5</v>
      </c>
      <c r="AW124">
        <v>0</v>
      </c>
      <c r="AX124">
        <v>2</v>
      </c>
      <c r="AZ124" s="1">
        <v>44510</v>
      </c>
      <c r="BA124">
        <v>17</v>
      </c>
      <c r="BB124">
        <v>13</v>
      </c>
      <c r="BC124">
        <v>3</v>
      </c>
      <c r="BD124">
        <v>104</v>
      </c>
      <c r="BE124">
        <v>1</v>
      </c>
      <c r="BF124">
        <v>0</v>
      </c>
      <c r="BG124">
        <v>104</v>
      </c>
      <c r="BH124">
        <v>44027</v>
      </c>
      <c r="BI124">
        <v>12</v>
      </c>
      <c r="BJ124">
        <v>8</v>
      </c>
      <c r="BK124">
        <v>4</v>
      </c>
      <c r="BL124">
        <v>76</v>
      </c>
      <c r="BM124">
        <v>1</v>
      </c>
      <c r="BN124">
        <v>0</v>
      </c>
      <c r="BO124">
        <v>76</v>
      </c>
      <c r="BP124">
        <v>43501</v>
      </c>
      <c r="BQ124">
        <v>16</v>
      </c>
      <c r="BR124">
        <v>12</v>
      </c>
      <c r="BS124">
        <v>4</v>
      </c>
      <c r="BT124">
        <v>80</v>
      </c>
      <c r="BU124">
        <v>1</v>
      </c>
      <c r="BV124">
        <v>0</v>
      </c>
      <c r="BW124">
        <v>80</v>
      </c>
      <c r="BX124" s="8">
        <v>90.667000000000002</v>
      </c>
      <c r="BZ124" t="s">
        <v>963</v>
      </c>
      <c r="CA124" t="s">
        <v>964</v>
      </c>
      <c r="CB124">
        <v>72117</v>
      </c>
      <c r="CC124">
        <v>590</v>
      </c>
      <c r="CD124">
        <v>5019552108</v>
      </c>
      <c r="CE124" t="s">
        <v>337</v>
      </c>
      <c r="CF124" t="s">
        <v>335</v>
      </c>
      <c r="CG124" s="1">
        <v>36594</v>
      </c>
      <c r="CH124" t="s">
        <v>335</v>
      </c>
      <c r="CI124" t="s">
        <v>335</v>
      </c>
      <c r="CJ124" t="s">
        <v>335</v>
      </c>
      <c r="CK124" t="s">
        <v>339</v>
      </c>
      <c r="CL124" t="s">
        <v>965</v>
      </c>
      <c r="CM124">
        <v>132</v>
      </c>
      <c r="CN124" s="1">
        <v>44835</v>
      </c>
      <c r="CP124"/>
      <c r="CQ124"/>
      <c r="CR124"/>
      <c r="CS124"/>
      <c r="CT124"/>
      <c r="CU124" s="23"/>
      <c r="CV124"/>
      <c r="CW124"/>
      <c r="CX124"/>
    </row>
    <row r="125" spans="1:102" x14ac:dyDescent="0.35">
      <c r="A125" t="s">
        <v>98</v>
      </c>
      <c r="B125" t="s">
        <v>377</v>
      </c>
      <c r="C125">
        <v>45358</v>
      </c>
      <c r="D125" t="s">
        <v>966</v>
      </c>
      <c r="E125" t="s">
        <v>967</v>
      </c>
      <c r="F125" t="s">
        <v>968</v>
      </c>
      <c r="G125" t="s">
        <v>166</v>
      </c>
      <c r="H125" t="s">
        <v>344</v>
      </c>
      <c r="I125">
        <v>77.5</v>
      </c>
      <c r="K125" t="s">
        <v>335</v>
      </c>
      <c r="L125" t="s">
        <v>336</v>
      </c>
      <c r="M125">
        <v>5</v>
      </c>
      <c r="N125">
        <v>4</v>
      </c>
      <c r="P125">
        <v>5</v>
      </c>
      <c r="Q125">
        <v>5</v>
      </c>
      <c r="R125">
        <v>5</v>
      </c>
      <c r="T125" s="8">
        <v>5.0691300000000004</v>
      </c>
      <c r="U125" s="8">
        <v>0.45130999999999999</v>
      </c>
      <c r="V125">
        <v>50</v>
      </c>
      <c r="W125" s="8">
        <v>1.40785</v>
      </c>
      <c r="X125" s="8">
        <v>1.8591599999999999</v>
      </c>
      <c r="Y125" s="8">
        <v>3.7262400000000002</v>
      </c>
      <c r="Z125" s="8">
        <v>0.16857</v>
      </c>
      <c r="AA125" s="8">
        <v>1.2189999999999999E-2</v>
      </c>
      <c r="AC125" s="8">
        <v>3.2099700000000002</v>
      </c>
      <c r="AD125">
        <v>14.3</v>
      </c>
      <c r="AF125">
        <v>0</v>
      </c>
      <c r="AI125" s="8">
        <v>2.0162900000000001</v>
      </c>
      <c r="AJ125" s="8">
        <v>0.73611000000000004</v>
      </c>
      <c r="AK125" s="8">
        <v>0.31041000000000002</v>
      </c>
      <c r="AL125" s="8">
        <v>3.0628099999999998</v>
      </c>
      <c r="AM125">
        <v>3.2473900000000002</v>
      </c>
      <c r="AN125">
        <v>1.40788</v>
      </c>
      <c r="AO125">
        <v>0.55230999999999997</v>
      </c>
      <c r="AP125">
        <v>5.2230299999999996</v>
      </c>
      <c r="AR125">
        <v>0</v>
      </c>
      <c r="AS125">
        <v>0</v>
      </c>
      <c r="AT125">
        <v>0</v>
      </c>
      <c r="AU125">
        <v>0</v>
      </c>
      <c r="AV125" s="4">
        <v>0</v>
      </c>
      <c r="AW125">
        <v>0</v>
      </c>
      <c r="AX125">
        <v>0</v>
      </c>
      <c r="AZ125" s="1">
        <v>44407</v>
      </c>
      <c r="BA125">
        <v>4</v>
      </c>
      <c r="BB125">
        <v>4</v>
      </c>
      <c r="BC125">
        <v>0</v>
      </c>
      <c r="BD125">
        <v>40</v>
      </c>
      <c r="BE125">
        <v>1</v>
      </c>
      <c r="BF125">
        <v>0</v>
      </c>
      <c r="BG125">
        <v>40</v>
      </c>
      <c r="BH125">
        <v>43889</v>
      </c>
      <c r="BI125">
        <v>4</v>
      </c>
      <c r="BJ125">
        <v>4</v>
      </c>
      <c r="BK125">
        <v>0</v>
      </c>
      <c r="BL125">
        <v>16</v>
      </c>
      <c r="BM125">
        <v>1</v>
      </c>
      <c r="BN125">
        <v>0</v>
      </c>
      <c r="BO125">
        <v>16</v>
      </c>
      <c r="BP125">
        <v>43496</v>
      </c>
      <c r="BQ125">
        <v>2</v>
      </c>
      <c r="BR125">
        <v>2</v>
      </c>
      <c r="BS125">
        <v>0</v>
      </c>
      <c r="BT125">
        <v>32</v>
      </c>
      <c r="BU125">
        <v>1</v>
      </c>
      <c r="BV125">
        <v>0</v>
      </c>
      <c r="BW125">
        <v>32</v>
      </c>
      <c r="BX125" s="8">
        <v>30.667000000000002</v>
      </c>
      <c r="BZ125" t="s">
        <v>969</v>
      </c>
      <c r="CA125" t="s">
        <v>970</v>
      </c>
      <c r="CB125">
        <v>71953</v>
      </c>
      <c r="CC125">
        <v>560</v>
      </c>
      <c r="CD125">
        <v>4793943511</v>
      </c>
      <c r="CE125" t="s">
        <v>337</v>
      </c>
      <c r="CF125" t="s">
        <v>335</v>
      </c>
      <c r="CG125" s="1">
        <v>36676</v>
      </c>
      <c r="CH125" t="s">
        <v>335</v>
      </c>
      <c r="CI125" t="s">
        <v>335</v>
      </c>
      <c r="CJ125" t="s">
        <v>335</v>
      </c>
      <c r="CK125" t="s">
        <v>339</v>
      </c>
      <c r="CL125" t="s">
        <v>971</v>
      </c>
      <c r="CM125">
        <v>115</v>
      </c>
      <c r="CN125" s="1">
        <v>44835</v>
      </c>
      <c r="CP125"/>
      <c r="CQ125"/>
      <c r="CR125"/>
      <c r="CS125"/>
      <c r="CT125"/>
      <c r="CU125" s="23"/>
      <c r="CV125"/>
      <c r="CW125"/>
      <c r="CX125"/>
    </row>
    <row r="126" spans="1:102" x14ac:dyDescent="0.35">
      <c r="A126" t="s">
        <v>98</v>
      </c>
      <c r="B126" t="s">
        <v>377</v>
      </c>
      <c r="C126">
        <v>45359</v>
      </c>
      <c r="D126" t="s">
        <v>972</v>
      </c>
      <c r="E126" t="s">
        <v>738</v>
      </c>
      <c r="F126" t="s">
        <v>592</v>
      </c>
      <c r="G126" t="s">
        <v>166</v>
      </c>
      <c r="H126" t="s">
        <v>344</v>
      </c>
      <c r="I126">
        <v>60.5</v>
      </c>
      <c r="K126" t="s">
        <v>335</v>
      </c>
      <c r="L126" t="s">
        <v>340</v>
      </c>
      <c r="M126">
        <v>2</v>
      </c>
      <c r="N126">
        <v>2</v>
      </c>
      <c r="P126">
        <v>5</v>
      </c>
      <c r="Q126">
        <v>5</v>
      </c>
      <c r="T126" s="8">
        <v>3.2132499999999999</v>
      </c>
      <c r="U126" s="8">
        <v>0.42</v>
      </c>
      <c r="V126">
        <v>71.400000000000006</v>
      </c>
      <c r="W126" s="8">
        <v>0.77366999999999997</v>
      </c>
      <c r="X126" s="8">
        <v>1.19367</v>
      </c>
      <c r="Y126" s="8">
        <v>2.6765500000000002</v>
      </c>
      <c r="Z126" s="8">
        <v>0.14929999999999999</v>
      </c>
      <c r="AA126" s="8">
        <v>3.9620000000000002E-2</v>
      </c>
      <c r="AC126" s="8">
        <v>2.0195799999999999</v>
      </c>
      <c r="AD126">
        <v>100</v>
      </c>
      <c r="AF126">
        <v>1</v>
      </c>
      <c r="AI126" s="8">
        <v>1.66883</v>
      </c>
      <c r="AJ126" s="8">
        <v>0.66410999999999998</v>
      </c>
      <c r="AK126" s="8">
        <v>0.30791000000000002</v>
      </c>
      <c r="AL126" s="8">
        <v>2.64086</v>
      </c>
      <c r="AM126">
        <v>2.4685000000000001</v>
      </c>
      <c r="AN126">
        <v>0.85755999999999999</v>
      </c>
      <c r="AO126">
        <v>0.51817000000000002</v>
      </c>
      <c r="AP126">
        <v>3.8397899999999998</v>
      </c>
      <c r="AR126">
        <v>0</v>
      </c>
      <c r="AS126">
        <v>11</v>
      </c>
      <c r="AT126">
        <v>11</v>
      </c>
      <c r="AU126">
        <v>4</v>
      </c>
      <c r="AV126" s="4">
        <v>36551.99</v>
      </c>
      <c r="AW126">
        <v>1</v>
      </c>
      <c r="AX126">
        <v>5</v>
      </c>
      <c r="AZ126" s="1">
        <v>44498</v>
      </c>
      <c r="BA126">
        <v>18</v>
      </c>
      <c r="BB126">
        <v>13</v>
      </c>
      <c r="BC126">
        <v>8</v>
      </c>
      <c r="BD126">
        <v>136</v>
      </c>
      <c r="BE126">
        <v>1</v>
      </c>
      <c r="BF126">
        <v>0</v>
      </c>
      <c r="BG126">
        <v>136</v>
      </c>
      <c r="BH126">
        <v>44078</v>
      </c>
      <c r="BI126">
        <v>18</v>
      </c>
      <c r="BJ126">
        <v>13</v>
      </c>
      <c r="BK126">
        <v>4</v>
      </c>
      <c r="BL126">
        <v>187</v>
      </c>
      <c r="BM126">
        <v>1</v>
      </c>
      <c r="BN126">
        <v>0</v>
      </c>
      <c r="BO126">
        <v>187</v>
      </c>
      <c r="BP126">
        <v>43567</v>
      </c>
      <c r="BQ126">
        <v>22</v>
      </c>
      <c r="BR126">
        <v>20</v>
      </c>
      <c r="BS126">
        <v>0</v>
      </c>
      <c r="BT126">
        <v>152</v>
      </c>
      <c r="BU126">
        <v>1</v>
      </c>
      <c r="BV126">
        <v>0</v>
      </c>
      <c r="BW126">
        <v>152</v>
      </c>
      <c r="BX126" s="8">
        <v>155.667</v>
      </c>
      <c r="BZ126" t="s">
        <v>973</v>
      </c>
      <c r="CA126" t="s">
        <v>974</v>
      </c>
      <c r="CB126">
        <v>72202</v>
      </c>
      <c r="CC126">
        <v>590</v>
      </c>
      <c r="CD126">
        <v>5013747565</v>
      </c>
      <c r="CE126" t="s">
        <v>337</v>
      </c>
      <c r="CF126" t="s">
        <v>335</v>
      </c>
      <c r="CG126" s="1">
        <v>36796</v>
      </c>
      <c r="CH126" t="s">
        <v>335</v>
      </c>
      <c r="CI126" t="s">
        <v>335</v>
      </c>
      <c r="CJ126" t="s">
        <v>335</v>
      </c>
      <c r="CK126" t="s">
        <v>339</v>
      </c>
      <c r="CL126" t="s">
        <v>975</v>
      </c>
      <c r="CM126">
        <v>120</v>
      </c>
      <c r="CN126" s="1">
        <v>44835</v>
      </c>
      <c r="CP126"/>
      <c r="CQ126"/>
      <c r="CR126"/>
      <c r="CS126"/>
      <c r="CT126"/>
      <c r="CU126" s="23"/>
      <c r="CV126">
        <v>2</v>
      </c>
      <c r="CW126"/>
      <c r="CX126"/>
    </row>
    <row r="127" spans="1:102" x14ac:dyDescent="0.35">
      <c r="A127" t="s">
        <v>98</v>
      </c>
      <c r="B127" t="s">
        <v>377</v>
      </c>
      <c r="C127">
        <v>45361</v>
      </c>
      <c r="D127" t="s">
        <v>976</v>
      </c>
      <c r="E127" t="s">
        <v>379</v>
      </c>
      <c r="F127" t="s">
        <v>380</v>
      </c>
      <c r="G127" t="s">
        <v>166</v>
      </c>
      <c r="H127" t="s">
        <v>344</v>
      </c>
      <c r="I127">
        <v>81.8</v>
      </c>
      <c r="K127" t="s">
        <v>335</v>
      </c>
      <c r="L127" t="s">
        <v>340</v>
      </c>
      <c r="M127">
        <v>3</v>
      </c>
      <c r="N127">
        <v>2</v>
      </c>
      <c r="P127">
        <v>3</v>
      </c>
      <c r="Q127">
        <v>3</v>
      </c>
      <c r="R127">
        <v>3</v>
      </c>
      <c r="T127" s="8">
        <v>3.1871800000000001</v>
      </c>
      <c r="U127" s="8">
        <v>0.28348000000000001</v>
      </c>
      <c r="V127">
        <v>76.099999999999994</v>
      </c>
      <c r="W127" s="8">
        <v>0.91554000000000002</v>
      </c>
      <c r="X127" s="8">
        <v>1.19902</v>
      </c>
      <c r="Y127" s="8">
        <v>2.7882500000000001</v>
      </c>
      <c r="Z127" s="8">
        <v>0.14452000000000001</v>
      </c>
      <c r="AA127" s="8">
        <v>2.052E-2</v>
      </c>
      <c r="AC127" s="8">
        <v>1.9881599999999999</v>
      </c>
      <c r="AD127">
        <v>20</v>
      </c>
      <c r="AF127">
        <v>1</v>
      </c>
      <c r="AI127" s="8">
        <v>1.98166</v>
      </c>
      <c r="AJ127" s="8">
        <v>0.67037000000000002</v>
      </c>
      <c r="AK127" s="8">
        <v>0.30281000000000002</v>
      </c>
      <c r="AL127" s="8">
        <v>2.95485</v>
      </c>
      <c r="AM127">
        <v>2.0464699999999998</v>
      </c>
      <c r="AN127">
        <v>1.0053300000000001</v>
      </c>
      <c r="AO127">
        <v>0.35563</v>
      </c>
      <c r="AP127">
        <v>3.4039199999999998</v>
      </c>
      <c r="AR127">
        <v>0</v>
      </c>
      <c r="AS127">
        <v>2</v>
      </c>
      <c r="AT127">
        <v>4</v>
      </c>
      <c r="AU127">
        <v>1</v>
      </c>
      <c r="AV127" s="4">
        <v>13000</v>
      </c>
      <c r="AW127">
        <v>0</v>
      </c>
      <c r="AX127">
        <v>1</v>
      </c>
      <c r="AZ127" s="1">
        <v>44575</v>
      </c>
      <c r="BA127">
        <v>4</v>
      </c>
      <c r="BB127">
        <v>4</v>
      </c>
      <c r="BC127">
        <v>0</v>
      </c>
      <c r="BD127">
        <v>36</v>
      </c>
      <c r="BE127">
        <v>1</v>
      </c>
      <c r="BF127">
        <v>0</v>
      </c>
      <c r="BG127">
        <v>36</v>
      </c>
      <c r="BH127">
        <v>44141</v>
      </c>
      <c r="BI127">
        <v>12</v>
      </c>
      <c r="BJ127">
        <v>12</v>
      </c>
      <c r="BK127">
        <v>0</v>
      </c>
      <c r="BL127">
        <v>100</v>
      </c>
      <c r="BM127">
        <v>1</v>
      </c>
      <c r="BN127">
        <v>0</v>
      </c>
      <c r="BO127">
        <v>100</v>
      </c>
      <c r="BP127">
        <v>43602</v>
      </c>
      <c r="BQ127">
        <v>9</v>
      </c>
      <c r="BR127">
        <v>6</v>
      </c>
      <c r="BS127">
        <v>3</v>
      </c>
      <c r="BT127">
        <v>92</v>
      </c>
      <c r="BU127">
        <v>1</v>
      </c>
      <c r="BV127">
        <v>0</v>
      </c>
      <c r="BW127">
        <v>92</v>
      </c>
      <c r="BX127" s="8">
        <v>66.667000000000002</v>
      </c>
      <c r="BZ127" t="s">
        <v>977</v>
      </c>
      <c r="CA127" t="s">
        <v>978</v>
      </c>
      <c r="CB127">
        <v>72758</v>
      </c>
      <c r="CC127">
        <v>30</v>
      </c>
      <c r="CD127">
        <v>4792683989</v>
      </c>
      <c r="CE127" t="s">
        <v>337</v>
      </c>
      <c r="CF127" t="s">
        <v>335</v>
      </c>
      <c r="CG127" s="1">
        <v>36894</v>
      </c>
      <c r="CH127" t="s">
        <v>335</v>
      </c>
      <c r="CI127" t="s">
        <v>335</v>
      </c>
      <c r="CJ127" t="s">
        <v>335</v>
      </c>
      <c r="CK127" t="s">
        <v>339</v>
      </c>
      <c r="CL127" t="s">
        <v>979</v>
      </c>
      <c r="CM127">
        <v>114</v>
      </c>
      <c r="CN127" s="1">
        <v>44835</v>
      </c>
      <c r="CP127"/>
      <c r="CQ127"/>
      <c r="CR127"/>
      <c r="CS127"/>
      <c r="CT127"/>
      <c r="CU127" s="23"/>
      <c r="CV127"/>
      <c r="CW127"/>
      <c r="CX127"/>
    </row>
    <row r="128" spans="1:102" x14ac:dyDescent="0.35">
      <c r="A128" t="s">
        <v>98</v>
      </c>
      <c r="B128" t="s">
        <v>377</v>
      </c>
      <c r="C128">
        <v>45363</v>
      </c>
      <c r="D128" t="s">
        <v>980</v>
      </c>
      <c r="E128" t="s">
        <v>747</v>
      </c>
      <c r="F128" t="s">
        <v>748</v>
      </c>
      <c r="G128" t="s">
        <v>166</v>
      </c>
      <c r="H128" t="s">
        <v>344</v>
      </c>
      <c r="I128">
        <v>115.8</v>
      </c>
      <c r="K128" t="s">
        <v>335</v>
      </c>
      <c r="L128" t="s">
        <v>336</v>
      </c>
      <c r="M128">
        <v>1</v>
      </c>
      <c r="N128">
        <v>1</v>
      </c>
      <c r="P128">
        <v>3</v>
      </c>
      <c r="Q128">
        <v>4</v>
      </c>
      <c r="R128">
        <v>3</v>
      </c>
      <c r="T128" s="8">
        <v>3.71394</v>
      </c>
      <c r="U128" s="8">
        <v>0.30479000000000001</v>
      </c>
      <c r="V128"/>
      <c r="W128" s="8">
        <v>1.21479</v>
      </c>
      <c r="X128" s="8">
        <v>1.5195700000000001</v>
      </c>
      <c r="Y128" s="8">
        <v>2.7347100000000002</v>
      </c>
      <c r="Z128" s="8">
        <v>0.215</v>
      </c>
      <c r="AA128" s="8">
        <v>0.12689</v>
      </c>
      <c r="AB128">
        <v>6</v>
      </c>
      <c r="AC128" s="8">
        <v>2.1943700000000002</v>
      </c>
      <c r="AE128">
        <v>6</v>
      </c>
      <c r="AG128">
        <v>6</v>
      </c>
      <c r="AI128" s="8">
        <v>2.0007000000000001</v>
      </c>
      <c r="AJ128" s="8">
        <v>0.70243999999999995</v>
      </c>
      <c r="AK128" s="8">
        <v>0.33800999999999998</v>
      </c>
      <c r="AL128" s="8">
        <v>3.04115</v>
      </c>
      <c r="AM128">
        <v>2.2372399999999999</v>
      </c>
      <c r="AN128">
        <v>1.2730300000000001</v>
      </c>
      <c r="AO128">
        <v>0.34255000000000002</v>
      </c>
      <c r="AP128">
        <v>3.8539500000000002</v>
      </c>
      <c r="AR128">
        <v>0</v>
      </c>
      <c r="AS128">
        <v>5</v>
      </c>
      <c r="AT128">
        <v>0</v>
      </c>
      <c r="AU128">
        <v>2</v>
      </c>
      <c r="AV128" s="4">
        <v>12962.5</v>
      </c>
      <c r="AW128">
        <v>0</v>
      </c>
      <c r="AX128">
        <v>2</v>
      </c>
      <c r="AZ128" s="1">
        <v>44701</v>
      </c>
      <c r="BA128">
        <v>17</v>
      </c>
      <c r="BB128">
        <v>14</v>
      </c>
      <c r="BC128">
        <v>5</v>
      </c>
      <c r="BD128">
        <v>148</v>
      </c>
      <c r="BE128">
        <v>1</v>
      </c>
      <c r="BF128">
        <v>0</v>
      </c>
      <c r="BG128">
        <v>148</v>
      </c>
      <c r="BH128">
        <v>44286</v>
      </c>
      <c r="BI128">
        <v>5</v>
      </c>
      <c r="BJ128">
        <v>5</v>
      </c>
      <c r="BK128">
        <v>0</v>
      </c>
      <c r="BL128">
        <v>44</v>
      </c>
      <c r="BM128">
        <v>1</v>
      </c>
      <c r="BN128">
        <v>0</v>
      </c>
      <c r="BO128">
        <v>44</v>
      </c>
      <c r="BP128">
        <v>43721</v>
      </c>
      <c r="BQ128">
        <v>10</v>
      </c>
      <c r="BR128">
        <v>10</v>
      </c>
      <c r="BS128">
        <v>0</v>
      </c>
      <c r="BT128">
        <v>104</v>
      </c>
      <c r="BU128">
        <v>2</v>
      </c>
      <c r="BV128">
        <v>52</v>
      </c>
      <c r="BW128">
        <v>156</v>
      </c>
      <c r="BX128" s="8">
        <v>114.667</v>
      </c>
      <c r="BZ128" t="s">
        <v>476</v>
      </c>
      <c r="CA128" t="s">
        <v>981</v>
      </c>
      <c r="CB128">
        <v>72903</v>
      </c>
      <c r="CC128">
        <v>650</v>
      </c>
      <c r="CD128">
        <v>4796465700</v>
      </c>
      <c r="CE128" t="s">
        <v>337</v>
      </c>
      <c r="CF128" t="s">
        <v>335</v>
      </c>
      <c r="CG128" s="1">
        <v>36984</v>
      </c>
      <c r="CH128" t="s">
        <v>335</v>
      </c>
      <c r="CI128" t="s">
        <v>335</v>
      </c>
      <c r="CJ128" t="s">
        <v>335</v>
      </c>
      <c r="CK128" t="s">
        <v>339</v>
      </c>
      <c r="CL128" t="s">
        <v>982</v>
      </c>
      <c r="CM128">
        <v>140</v>
      </c>
      <c r="CN128" s="1">
        <v>44835</v>
      </c>
      <c r="CP128"/>
      <c r="CQ128"/>
      <c r="CR128"/>
      <c r="CS128"/>
      <c r="CT128"/>
      <c r="CU128" s="23"/>
      <c r="CV128"/>
      <c r="CW128"/>
      <c r="CX128"/>
    </row>
    <row r="129" spans="1:102" x14ac:dyDescent="0.35">
      <c r="A129" t="s">
        <v>98</v>
      </c>
      <c r="B129" t="s">
        <v>377</v>
      </c>
      <c r="C129">
        <v>45364</v>
      </c>
      <c r="D129" t="s">
        <v>983</v>
      </c>
      <c r="E129" t="s">
        <v>747</v>
      </c>
      <c r="F129" t="s">
        <v>748</v>
      </c>
      <c r="G129" t="s">
        <v>166</v>
      </c>
      <c r="H129" t="s">
        <v>344</v>
      </c>
      <c r="I129">
        <v>85.4</v>
      </c>
      <c r="K129" t="s">
        <v>335</v>
      </c>
      <c r="L129" t="s">
        <v>340</v>
      </c>
      <c r="M129">
        <v>5</v>
      </c>
      <c r="N129">
        <v>2</v>
      </c>
      <c r="P129">
        <v>4</v>
      </c>
      <c r="Q129">
        <v>5</v>
      </c>
      <c r="R129">
        <v>1</v>
      </c>
      <c r="T129" s="8">
        <v>4.0804999999999998</v>
      </c>
      <c r="U129" s="8">
        <v>0.25591999999999998</v>
      </c>
      <c r="V129">
        <v>65.2</v>
      </c>
      <c r="W129" s="8">
        <v>1.00884</v>
      </c>
      <c r="X129" s="8">
        <v>1.2647600000000001</v>
      </c>
      <c r="Y129" s="8">
        <v>3.1334599999999999</v>
      </c>
      <c r="Z129" s="8">
        <v>0.16324</v>
      </c>
      <c r="AA129" s="8">
        <v>6.94E-3</v>
      </c>
      <c r="AC129" s="8">
        <v>2.8157399999999999</v>
      </c>
      <c r="AD129">
        <v>60</v>
      </c>
      <c r="AF129">
        <v>0</v>
      </c>
      <c r="AI129" s="8">
        <v>2.0646800000000001</v>
      </c>
      <c r="AJ129" s="8">
        <v>0.65715999999999997</v>
      </c>
      <c r="AK129" s="8">
        <v>0.30192999999999998</v>
      </c>
      <c r="AL129" s="8">
        <v>3.0237699999999998</v>
      </c>
      <c r="AM129">
        <v>2.7818000000000001</v>
      </c>
      <c r="AN129">
        <v>1.1300699999999999</v>
      </c>
      <c r="AO129">
        <v>0.32199</v>
      </c>
      <c r="AP129">
        <v>4.2586700000000004</v>
      </c>
      <c r="AR129">
        <v>0</v>
      </c>
      <c r="AS129">
        <v>0</v>
      </c>
      <c r="AT129">
        <v>0</v>
      </c>
      <c r="AU129">
        <v>0</v>
      </c>
      <c r="AV129" s="4">
        <v>0</v>
      </c>
      <c r="AW129">
        <v>0</v>
      </c>
      <c r="AX129">
        <v>0</v>
      </c>
      <c r="AZ129" s="1">
        <v>44400</v>
      </c>
      <c r="BA129">
        <v>1</v>
      </c>
      <c r="BB129">
        <v>1</v>
      </c>
      <c r="BC129">
        <v>0</v>
      </c>
      <c r="BD129">
        <v>8</v>
      </c>
      <c r="BE129">
        <v>1</v>
      </c>
      <c r="BF129">
        <v>0</v>
      </c>
      <c r="BG129">
        <v>8</v>
      </c>
      <c r="BH129">
        <v>43889</v>
      </c>
      <c r="BI129">
        <v>5</v>
      </c>
      <c r="BJ129">
        <v>5</v>
      </c>
      <c r="BK129">
        <v>0</v>
      </c>
      <c r="BL129">
        <v>40</v>
      </c>
      <c r="BM129">
        <v>1</v>
      </c>
      <c r="BN129">
        <v>0</v>
      </c>
      <c r="BO129">
        <v>40</v>
      </c>
      <c r="BP129">
        <v>43503</v>
      </c>
      <c r="BQ129">
        <v>2</v>
      </c>
      <c r="BR129">
        <v>2</v>
      </c>
      <c r="BS129">
        <v>0</v>
      </c>
      <c r="BT129">
        <v>20</v>
      </c>
      <c r="BU129">
        <v>1</v>
      </c>
      <c r="BV129">
        <v>0</v>
      </c>
      <c r="BW129">
        <v>20</v>
      </c>
      <c r="BX129" s="8">
        <v>20.667000000000002</v>
      </c>
      <c r="BZ129" t="s">
        <v>984</v>
      </c>
      <c r="CA129" t="s">
        <v>985</v>
      </c>
      <c r="CB129">
        <v>72903</v>
      </c>
      <c r="CC129">
        <v>650</v>
      </c>
      <c r="CD129">
        <v>4794521541</v>
      </c>
      <c r="CE129" t="s">
        <v>337</v>
      </c>
      <c r="CF129" t="s">
        <v>335</v>
      </c>
      <c r="CG129" s="1">
        <v>36967</v>
      </c>
      <c r="CH129" t="s">
        <v>335</v>
      </c>
      <c r="CI129" t="s">
        <v>335</v>
      </c>
      <c r="CJ129" t="s">
        <v>335</v>
      </c>
      <c r="CK129" t="s">
        <v>339</v>
      </c>
      <c r="CL129" t="s">
        <v>986</v>
      </c>
      <c r="CM129">
        <v>157</v>
      </c>
      <c r="CN129" s="1">
        <v>44835</v>
      </c>
      <c r="CP129"/>
      <c r="CQ129"/>
      <c r="CR129"/>
      <c r="CS129"/>
      <c r="CT129"/>
      <c r="CU129" s="23"/>
      <c r="CV129"/>
      <c r="CW129"/>
      <c r="CX129"/>
    </row>
    <row r="130" spans="1:102" x14ac:dyDescent="0.35">
      <c r="A130" t="s">
        <v>98</v>
      </c>
      <c r="B130" t="s">
        <v>377</v>
      </c>
      <c r="C130">
        <v>45365</v>
      </c>
      <c r="D130" t="s">
        <v>987</v>
      </c>
      <c r="E130" t="s">
        <v>506</v>
      </c>
      <c r="F130" t="s">
        <v>507</v>
      </c>
      <c r="G130" t="s">
        <v>167</v>
      </c>
      <c r="H130" t="s">
        <v>347</v>
      </c>
      <c r="I130">
        <v>30.1</v>
      </c>
      <c r="K130" t="s">
        <v>335</v>
      </c>
      <c r="L130" t="s">
        <v>340</v>
      </c>
      <c r="M130">
        <v>3</v>
      </c>
      <c r="N130">
        <v>4</v>
      </c>
      <c r="P130">
        <v>4</v>
      </c>
      <c r="Q130">
        <v>4</v>
      </c>
      <c r="T130" s="8">
        <v>3.9865599999999999</v>
      </c>
      <c r="U130" s="8">
        <v>0.28931000000000001</v>
      </c>
      <c r="V130">
        <v>29.6</v>
      </c>
      <c r="W130" s="8">
        <v>1.4951700000000001</v>
      </c>
      <c r="X130" s="8">
        <v>1.7844800000000001</v>
      </c>
      <c r="Y130" s="8">
        <v>3.34327</v>
      </c>
      <c r="Z130" s="8">
        <v>0.27115</v>
      </c>
      <c r="AA130" s="8">
        <v>8.1999999999999998E-4</v>
      </c>
      <c r="AC130" s="8">
        <v>2.20208</v>
      </c>
      <c r="AE130">
        <v>6</v>
      </c>
      <c r="AF130">
        <v>0</v>
      </c>
      <c r="AI130" s="8">
        <v>1.8992599999999999</v>
      </c>
      <c r="AJ130" s="8">
        <v>0.57650000000000001</v>
      </c>
      <c r="AK130" s="8">
        <v>0.26737</v>
      </c>
      <c r="AL130" s="8">
        <v>2.7431399999999999</v>
      </c>
      <c r="AM130">
        <v>2.3650099999999998</v>
      </c>
      <c r="AN130">
        <v>1.9091400000000001</v>
      </c>
      <c r="AO130">
        <v>0.41105999999999998</v>
      </c>
      <c r="AP130">
        <v>4.5862600000000002</v>
      </c>
      <c r="AR130">
        <v>0</v>
      </c>
      <c r="AS130">
        <v>1</v>
      </c>
      <c r="AT130">
        <v>1</v>
      </c>
      <c r="AU130">
        <v>1</v>
      </c>
      <c r="AV130" s="4">
        <v>650</v>
      </c>
      <c r="AW130">
        <v>0</v>
      </c>
      <c r="AX130">
        <v>1</v>
      </c>
      <c r="AZ130" s="1">
        <v>44742</v>
      </c>
      <c r="BA130">
        <v>10</v>
      </c>
      <c r="BB130">
        <v>10</v>
      </c>
      <c r="BC130">
        <v>0</v>
      </c>
      <c r="BD130">
        <v>84</v>
      </c>
      <c r="BE130">
        <v>1</v>
      </c>
      <c r="BF130">
        <v>0</v>
      </c>
      <c r="BG130">
        <v>84</v>
      </c>
      <c r="BH130">
        <v>44316</v>
      </c>
      <c r="BI130">
        <v>6</v>
      </c>
      <c r="BJ130">
        <v>6</v>
      </c>
      <c r="BK130">
        <v>0</v>
      </c>
      <c r="BL130">
        <v>48</v>
      </c>
      <c r="BM130">
        <v>1</v>
      </c>
      <c r="BN130">
        <v>0</v>
      </c>
      <c r="BO130">
        <v>48</v>
      </c>
      <c r="BP130">
        <v>43763</v>
      </c>
      <c r="BQ130">
        <v>7</v>
      </c>
      <c r="BR130">
        <v>5</v>
      </c>
      <c r="BS130">
        <v>1</v>
      </c>
      <c r="BT130">
        <v>72</v>
      </c>
      <c r="BU130">
        <v>1</v>
      </c>
      <c r="BV130">
        <v>0</v>
      </c>
      <c r="BW130">
        <v>72</v>
      </c>
      <c r="BX130" s="8">
        <v>70</v>
      </c>
      <c r="BZ130" t="s">
        <v>988</v>
      </c>
      <c r="CA130" t="s">
        <v>989</v>
      </c>
      <c r="CB130">
        <v>72042</v>
      </c>
      <c r="CC130">
        <v>0</v>
      </c>
      <c r="CD130">
        <v>8709463571</v>
      </c>
      <c r="CE130" t="s">
        <v>337</v>
      </c>
      <c r="CF130" t="s">
        <v>338</v>
      </c>
      <c r="CG130" s="1">
        <v>36970</v>
      </c>
      <c r="CH130" t="s">
        <v>335</v>
      </c>
      <c r="CI130" t="s">
        <v>335</v>
      </c>
      <c r="CJ130" t="s">
        <v>335</v>
      </c>
      <c r="CK130" t="s">
        <v>339</v>
      </c>
      <c r="CL130" t="s">
        <v>990</v>
      </c>
      <c r="CM130">
        <v>60</v>
      </c>
      <c r="CN130" s="1">
        <v>44835</v>
      </c>
      <c r="CP130"/>
      <c r="CQ130"/>
      <c r="CR130"/>
      <c r="CS130"/>
      <c r="CT130"/>
      <c r="CU130" s="23"/>
      <c r="CV130">
        <v>2</v>
      </c>
      <c r="CW130"/>
      <c r="CX130"/>
    </row>
    <row r="131" spans="1:102" x14ac:dyDescent="0.35">
      <c r="A131" t="s">
        <v>98</v>
      </c>
      <c r="B131" t="s">
        <v>377</v>
      </c>
      <c r="C131">
        <v>45366</v>
      </c>
      <c r="D131" t="s">
        <v>991</v>
      </c>
      <c r="E131" t="s">
        <v>992</v>
      </c>
      <c r="F131" t="s">
        <v>817</v>
      </c>
      <c r="G131" t="s">
        <v>166</v>
      </c>
      <c r="H131" t="s">
        <v>344</v>
      </c>
      <c r="I131">
        <v>57.7</v>
      </c>
      <c r="K131" t="s">
        <v>335</v>
      </c>
      <c r="L131" t="s">
        <v>340</v>
      </c>
      <c r="M131">
        <v>3</v>
      </c>
      <c r="N131">
        <v>2</v>
      </c>
      <c r="P131">
        <v>2</v>
      </c>
      <c r="Q131">
        <v>2</v>
      </c>
      <c r="R131">
        <v>1</v>
      </c>
      <c r="T131" s="8">
        <v>3.6647099999999999</v>
      </c>
      <c r="U131" s="8">
        <v>0.24138999999999999</v>
      </c>
      <c r="V131">
        <v>60.9</v>
      </c>
      <c r="W131" s="8">
        <v>1.13615</v>
      </c>
      <c r="X131" s="8">
        <v>1.37754</v>
      </c>
      <c r="Y131" s="8">
        <v>2.7259600000000002</v>
      </c>
      <c r="Z131" s="8">
        <v>0.15440999999999999</v>
      </c>
      <c r="AA131" s="8">
        <v>7.0200000000000002E-3</v>
      </c>
      <c r="AC131" s="8">
        <v>2.2871700000000001</v>
      </c>
      <c r="AE131">
        <v>6</v>
      </c>
      <c r="AF131">
        <v>1</v>
      </c>
      <c r="AI131" s="8">
        <v>1.90533</v>
      </c>
      <c r="AJ131" s="8">
        <v>0.64771000000000001</v>
      </c>
      <c r="AK131" s="8">
        <v>0.29046</v>
      </c>
      <c r="AL131" s="8">
        <v>2.8435100000000002</v>
      </c>
      <c r="AM131">
        <v>2.4485700000000001</v>
      </c>
      <c r="AN131">
        <v>1.2912300000000001</v>
      </c>
      <c r="AO131">
        <v>0.31570999999999999</v>
      </c>
      <c r="AP131">
        <v>4.0671900000000001</v>
      </c>
      <c r="AR131">
        <v>0</v>
      </c>
      <c r="AS131">
        <v>5</v>
      </c>
      <c r="AT131">
        <v>4</v>
      </c>
      <c r="AU131">
        <v>0</v>
      </c>
      <c r="AV131" s="4">
        <v>0</v>
      </c>
      <c r="AW131">
        <v>0</v>
      </c>
      <c r="AX131">
        <v>0</v>
      </c>
      <c r="AZ131" s="1">
        <v>44435</v>
      </c>
      <c r="BA131">
        <v>10</v>
      </c>
      <c r="BB131">
        <v>7</v>
      </c>
      <c r="BC131">
        <v>5</v>
      </c>
      <c r="BD131">
        <v>84</v>
      </c>
      <c r="BE131">
        <v>1</v>
      </c>
      <c r="BF131">
        <v>0</v>
      </c>
      <c r="BG131">
        <v>84</v>
      </c>
      <c r="BH131">
        <v>43888</v>
      </c>
      <c r="BI131">
        <v>3</v>
      </c>
      <c r="BJ131">
        <v>3</v>
      </c>
      <c r="BK131">
        <v>0</v>
      </c>
      <c r="BL131">
        <v>24</v>
      </c>
      <c r="BM131">
        <v>1</v>
      </c>
      <c r="BN131">
        <v>0</v>
      </c>
      <c r="BO131">
        <v>24</v>
      </c>
      <c r="BP131">
        <v>43504</v>
      </c>
      <c r="BQ131">
        <v>9</v>
      </c>
      <c r="BR131">
        <v>6</v>
      </c>
      <c r="BS131">
        <v>3</v>
      </c>
      <c r="BT131">
        <v>76</v>
      </c>
      <c r="BU131">
        <v>1</v>
      </c>
      <c r="BV131">
        <v>0</v>
      </c>
      <c r="BW131">
        <v>76</v>
      </c>
      <c r="BX131" s="8">
        <v>62.667000000000002</v>
      </c>
      <c r="BZ131" t="s">
        <v>993</v>
      </c>
      <c r="CA131" t="s">
        <v>994</v>
      </c>
      <c r="CB131">
        <v>72316</v>
      </c>
      <c r="CC131">
        <v>460</v>
      </c>
      <c r="CD131">
        <v>8707633654</v>
      </c>
      <c r="CE131" t="s">
        <v>337</v>
      </c>
      <c r="CF131" t="s">
        <v>335</v>
      </c>
      <c r="CG131" s="1">
        <v>37000</v>
      </c>
      <c r="CH131" t="s">
        <v>335</v>
      </c>
      <c r="CI131" t="s">
        <v>335</v>
      </c>
      <c r="CJ131" t="s">
        <v>335</v>
      </c>
      <c r="CK131" t="s">
        <v>339</v>
      </c>
      <c r="CL131" t="s">
        <v>995</v>
      </c>
      <c r="CM131">
        <v>86</v>
      </c>
      <c r="CN131" s="1">
        <v>44835</v>
      </c>
      <c r="CP131"/>
      <c r="CQ131"/>
      <c r="CR131"/>
      <c r="CS131"/>
      <c r="CT131"/>
      <c r="CU131" s="23"/>
      <c r="CV131"/>
      <c r="CW131"/>
      <c r="CX131"/>
    </row>
    <row r="132" spans="1:102" x14ac:dyDescent="0.35">
      <c r="A132" t="s">
        <v>98</v>
      </c>
      <c r="B132" t="s">
        <v>377</v>
      </c>
      <c r="C132">
        <v>45367</v>
      </c>
      <c r="D132" t="s">
        <v>996</v>
      </c>
      <c r="E132" t="s">
        <v>475</v>
      </c>
      <c r="F132" t="s">
        <v>356</v>
      </c>
      <c r="G132" t="s">
        <v>166</v>
      </c>
      <c r="H132" t="s">
        <v>334</v>
      </c>
      <c r="I132">
        <v>54.6</v>
      </c>
      <c r="K132" t="s">
        <v>335</v>
      </c>
      <c r="L132" t="s">
        <v>340</v>
      </c>
      <c r="M132">
        <v>3</v>
      </c>
      <c r="N132">
        <v>3</v>
      </c>
      <c r="P132">
        <v>5</v>
      </c>
      <c r="Q132">
        <v>5</v>
      </c>
      <c r="R132">
        <v>5</v>
      </c>
      <c r="T132" s="8">
        <v>4.2424799999999996</v>
      </c>
      <c r="U132" s="8">
        <v>0.21589</v>
      </c>
      <c r="V132">
        <v>41</v>
      </c>
      <c r="W132" s="8">
        <v>1.2302500000000001</v>
      </c>
      <c r="X132" s="8">
        <v>1.4461299999999999</v>
      </c>
      <c r="Y132" s="8">
        <v>3.5609700000000002</v>
      </c>
      <c r="Z132" s="8">
        <v>0.23388</v>
      </c>
      <c r="AA132" s="8">
        <v>1.03E-2</v>
      </c>
      <c r="AC132" s="8">
        <v>2.7963499999999999</v>
      </c>
      <c r="AE132">
        <v>6</v>
      </c>
      <c r="AF132">
        <v>1</v>
      </c>
      <c r="AI132" s="8">
        <v>1.8864099999999999</v>
      </c>
      <c r="AJ132" s="8">
        <v>0.65471999999999997</v>
      </c>
      <c r="AK132" s="8">
        <v>0.38072</v>
      </c>
      <c r="AL132" s="8">
        <v>2.92184</v>
      </c>
      <c r="AM132">
        <v>3.0237099999999999</v>
      </c>
      <c r="AN132">
        <v>1.3832100000000001</v>
      </c>
      <c r="AO132">
        <v>0.21542</v>
      </c>
      <c r="AP132">
        <v>4.5821800000000001</v>
      </c>
      <c r="AR132">
        <v>0</v>
      </c>
      <c r="AS132">
        <v>1</v>
      </c>
      <c r="AT132">
        <v>1</v>
      </c>
      <c r="AU132">
        <v>0</v>
      </c>
      <c r="AV132" s="4">
        <v>0</v>
      </c>
      <c r="AW132">
        <v>0</v>
      </c>
      <c r="AX132">
        <v>0</v>
      </c>
      <c r="AZ132" s="1">
        <v>44771</v>
      </c>
      <c r="BA132">
        <v>17</v>
      </c>
      <c r="BB132">
        <v>17</v>
      </c>
      <c r="BC132">
        <v>0</v>
      </c>
      <c r="BD132">
        <v>132</v>
      </c>
      <c r="BE132">
        <v>1</v>
      </c>
      <c r="BF132">
        <v>0</v>
      </c>
      <c r="BG132">
        <v>132</v>
      </c>
      <c r="BH132">
        <v>44323</v>
      </c>
      <c r="BI132">
        <v>8</v>
      </c>
      <c r="BJ132">
        <v>7</v>
      </c>
      <c r="BK132">
        <v>2</v>
      </c>
      <c r="BL132">
        <v>44</v>
      </c>
      <c r="BM132">
        <v>1</v>
      </c>
      <c r="BN132">
        <v>0</v>
      </c>
      <c r="BO132">
        <v>44</v>
      </c>
      <c r="BP132">
        <v>43769</v>
      </c>
      <c r="BQ132">
        <v>6</v>
      </c>
      <c r="BR132">
        <v>6</v>
      </c>
      <c r="BS132">
        <v>0</v>
      </c>
      <c r="BT132">
        <v>48</v>
      </c>
      <c r="BU132">
        <v>1</v>
      </c>
      <c r="BV132">
        <v>0</v>
      </c>
      <c r="BW132">
        <v>48</v>
      </c>
      <c r="BX132" s="8">
        <v>88.667000000000002</v>
      </c>
      <c r="BZ132" t="s">
        <v>997</v>
      </c>
      <c r="CA132" t="s">
        <v>998</v>
      </c>
      <c r="CB132">
        <v>72764</v>
      </c>
      <c r="CC132">
        <v>710</v>
      </c>
      <c r="CD132">
        <v>4797569000</v>
      </c>
      <c r="CE132" t="s">
        <v>337</v>
      </c>
      <c r="CF132" t="s">
        <v>335</v>
      </c>
      <c r="CG132" s="1">
        <v>37057</v>
      </c>
      <c r="CH132" t="s">
        <v>335</v>
      </c>
      <c r="CI132" t="s">
        <v>335</v>
      </c>
      <c r="CJ132" t="s">
        <v>335</v>
      </c>
      <c r="CK132" t="s">
        <v>339</v>
      </c>
      <c r="CL132" t="s">
        <v>999</v>
      </c>
      <c r="CM132">
        <v>70</v>
      </c>
      <c r="CN132" s="1">
        <v>44835</v>
      </c>
      <c r="CP132"/>
      <c r="CQ132"/>
      <c r="CR132"/>
      <c r="CS132"/>
      <c r="CT132"/>
      <c r="CU132" s="23"/>
      <c r="CV132"/>
      <c r="CW132"/>
      <c r="CX132"/>
    </row>
    <row r="133" spans="1:102" x14ac:dyDescent="0.35">
      <c r="A133" t="s">
        <v>98</v>
      </c>
      <c r="B133" t="s">
        <v>377</v>
      </c>
      <c r="C133">
        <v>45369</v>
      </c>
      <c r="D133" t="s">
        <v>1000</v>
      </c>
      <c r="E133" t="s">
        <v>597</v>
      </c>
      <c r="F133" t="s">
        <v>598</v>
      </c>
      <c r="G133" t="s">
        <v>166</v>
      </c>
      <c r="H133" t="s">
        <v>334</v>
      </c>
      <c r="I133">
        <v>86.7</v>
      </c>
      <c r="K133" t="s">
        <v>335</v>
      </c>
      <c r="L133" t="s">
        <v>340</v>
      </c>
      <c r="M133">
        <v>1</v>
      </c>
      <c r="N133">
        <v>2</v>
      </c>
      <c r="P133">
        <v>4</v>
      </c>
      <c r="Q133">
        <v>4</v>
      </c>
      <c r="R133">
        <v>4</v>
      </c>
      <c r="T133" s="8">
        <v>3.4003100000000002</v>
      </c>
      <c r="U133" s="8">
        <v>0.44517000000000001</v>
      </c>
      <c r="V133">
        <v>60.5</v>
      </c>
      <c r="W133" s="8">
        <v>0.81689999999999996</v>
      </c>
      <c r="X133" s="8">
        <v>1.26207</v>
      </c>
      <c r="Y133" s="8">
        <v>2.2161499999999998</v>
      </c>
      <c r="Z133" s="8">
        <v>0.22705</v>
      </c>
      <c r="AA133" s="8">
        <v>8.0099999999999998E-3</v>
      </c>
      <c r="AC133" s="8">
        <v>2.1382400000000001</v>
      </c>
      <c r="AD133">
        <v>57.1</v>
      </c>
      <c r="AF133">
        <v>1</v>
      </c>
      <c r="AI133" s="8">
        <v>1.9619599999999999</v>
      </c>
      <c r="AJ133" s="8">
        <v>0.64834999999999998</v>
      </c>
      <c r="AK133" s="8">
        <v>0.28427000000000002</v>
      </c>
      <c r="AL133" s="8">
        <v>2.8945799999999999</v>
      </c>
      <c r="AM133">
        <v>2.2230599999999998</v>
      </c>
      <c r="AN133">
        <v>0.92749999999999999</v>
      </c>
      <c r="AO133">
        <v>0.59489999999999998</v>
      </c>
      <c r="AP133">
        <v>3.7071700000000001</v>
      </c>
      <c r="AR133">
        <v>0</v>
      </c>
      <c r="AS133">
        <v>7</v>
      </c>
      <c r="AT133">
        <v>3</v>
      </c>
      <c r="AU133">
        <v>1</v>
      </c>
      <c r="AV133" s="4">
        <v>11079.25</v>
      </c>
      <c r="AW133">
        <v>0</v>
      </c>
      <c r="AX133">
        <v>1</v>
      </c>
      <c r="AZ133" s="1">
        <v>44602</v>
      </c>
      <c r="BA133">
        <v>5</v>
      </c>
      <c r="BB133">
        <v>5</v>
      </c>
      <c r="BC133">
        <v>0</v>
      </c>
      <c r="BD133">
        <v>40</v>
      </c>
      <c r="BE133">
        <v>1</v>
      </c>
      <c r="BF133">
        <v>0</v>
      </c>
      <c r="BG133">
        <v>40</v>
      </c>
      <c r="BH133">
        <v>44147</v>
      </c>
      <c r="BI133">
        <v>25</v>
      </c>
      <c r="BJ133">
        <v>24</v>
      </c>
      <c r="BK133">
        <v>8</v>
      </c>
      <c r="BL133">
        <v>289</v>
      </c>
      <c r="BM133">
        <v>1</v>
      </c>
      <c r="BN133">
        <v>0</v>
      </c>
      <c r="BO133">
        <v>289</v>
      </c>
      <c r="BP133">
        <v>43607</v>
      </c>
      <c r="BQ133">
        <v>8</v>
      </c>
      <c r="BR133">
        <v>3</v>
      </c>
      <c r="BS133">
        <v>5</v>
      </c>
      <c r="BT133">
        <v>64</v>
      </c>
      <c r="BU133">
        <v>1</v>
      </c>
      <c r="BV133">
        <v>0</v>
      </c>
      <c r="BW133">
        <v>64</v>
      </c>
      <c r="BX133" s="8">
        <v>127</v>
      </c>
      <c r="BZ133" t="s">
        <v>1001</v>
      </c>
      <c r="CA133" t="s">
        <v>1002</v>
      </c>
      <c r="CB133">
        <v>72501</v>
      </c>
      <c r="CC133">
        <v>310</v>
      </c>
      <c r="CD133">
        <v>8702511112</v>
      </c>
      <c r="CE133" t="s">
        <v>337</v>
      </c>
      <c r="CF133" t="s">
        <v>335</v>
      </c>
      <c r="CG133" s="1">
        <v>37155</v>
      </c>
      <c r="CH133" t="s">
        <v>335</v>
      </c>
      <c r="CI133" t="s">
        <v>335</v>
      </c>
      <c r="CJ133" t="s">
        <v>335</v>
      </c>
      <c r="CK133" t="s">
        <v>339</v>
      </c>
      <c r="CL133" t="s">
        <v>1003</v>
      </c>
      <c r="CM133">
        <v>110</v>
      </c>
      <c r="CN133" s="1">
        <v>44835</v>
      </c>
      <c r="CP133"/>
      <c r="CQ133"/>
      <c r="CR133"/>
      <c r="CS133"/>
      <c r="CT133"/>
      <c r="CU133" s="23"/>
      <c r="CV133"/>
      <c r="CW133"/>
      <c r="CX133"/>
    </row>
    <row r="134" spans="1:102" x14ac:dyDescent="0.35">
      <c r="A134" t="s">
        <v>98</v>
      </c>
      <c r="B134" t="s">
        <v>377</v>
      </c>
      <c r="C134">
        <v>45370</v>
      </c>
      <c r="D134" t="s">
        <v>1004</v>
      </c>
      <c r="E134" t="s">
        <v>1005</v>
      </c>
      <c r="F134" t="s">
        <v>409</v>
      </c>
      <c r="G134" t="s">
        <v>166</v>
      </c>
      <c r="H134" t="s">
        <v>344</v>
      </c>
      <c r="I134">
        <v>71.400000000000006</v>
      </c>
      <c r="K134" t="s">
        <v>335</v>
      </c>
      <c r="L134" t="s">
        <v>340</v>
      </c>
      <c r="M134">
        <v>5</v>
      </c>
      <c r="N134">
        <v>3</v>
      </c>
      <c r="P134">
        <v>5</v>
      </c>
      <c r="Q134">
        <v>5</v>
      </c>
      <c r="R134">
        <v>5</v>
      </c>
      <c r="T134" s="8">
        <v>3.83487</v>
      </c>
      <c r="U134" s="8">
        <v>0.26851000000000003</v>
      </c>
      <c r="V134">
        <v>46.2</v>
      </c>
      <c r="W134" s="8">
        <v>1.01959</v>
      </c>
      <c r="X134" s="8">
        <v>1.2881100000000001</v>
      </c>
      <c r="Y134" s="8">
        <v>3.0964200000000002</v>
      </c>
      <c r="Z134" s="8">
        <v>0.28684999999999999</v>
      </c>
      <c r="AA134" s="8">
        <v>7.9900000000000006E-3</v>
      </c>
      <c r="AC134" s="8">
        <v>2.54677</v>
      </c>
      <c r="AE134">
        <v>6</v>
      </c>
      <c r="AF134">
        <v>0</v>
      </c>
      <c r="AI134" s="8">
        <v>2.0474999999999999</v>
      </c>
      <c r="AJ134" s="8">
        <v>0.68713999999999997</v>
      </c>
      <c r="AK134" s="8">
        <v>0.32196000000000002</v>
      </c>
      <c r="AL134" s="8">
        <v>3.0566</v>
      </c>
      <c r="AM134">
        <v>2.5371700000000001</v>
      </c>
      <c r="AN134">
        <v>1.0922799999999999</v>
      </c>
      <c r="AO134">
        <v>0.31681999999999999</v>
      </c>
      <c r="AP134">
        <v>3.95933</v>
      </c>
      <c r="AR134">
        <v>0</v>
      </c>
      <c r="AS134">
        <v>0</v>
      </c>
      <c r="AT134">
        <v>0</v>
      </c>
      <c r="AU134">
        <v>1</v>
      </c>
      <c r="AV134" s="4">
        <v>655.14</v>
      </c>
      <c r="AW134">
        <v>0</v>
      </c>
      <c r="AX134">
        <v>1</v>
      </c>
      <c r="AZ134" s="1">
        <v>44652</v>
      </c>
      <c r="BA134">
        <v>2</v>
      </c>
      <c r="BB134">
        <v>2</v>
      </c>
      <c r="BC134">
        <v>0</v>
      </c>
      <c r="BD134">
        <v>20</v>
      </c>
      <c r="BE134">
        <v>1</v>
      </c>
      <c r="BF134">
        <v>0</v>
      </c>
      <c r="BG134">
        <v>20</v>
      </c>
      <c r="BH134">
        <v>44218</v>
      </c>
      <c r="BI134">
        <v>8</v>
      </c>
      <c r="BJ134">
        <v>7</v>
      </c>
      <c r="BK134">
        <v>1</v>
      </c>
      <c r="BL134">
        <v>52</v>
      </c>
      <c r="BM134">
        <v>1</v>
      </c>
      <c r="BN134">
        <v>0</v>
      </c>
      <c r="BO134">
        <v>52</v>
      </c>
      <c r="BP134">
        <v>43685</v>
      </c>
      <c r="BQ134">
        <v>6</v>
      </c>
      <c r="BR134">
        <v>6</v>
      </c>
      <c r="BS134">
        <v>0</v>
      </c>
      <c r="BT134">
        <v>52</v>
      </c>
      <c r="BU134">
        <v>1</v>
      </c>
      <c r="BV134">
        <v>0</v>
      </c>
      <c r="BW134">
        <v>52</v>
      </c>
      <c r="BX134" s="8">
        <v>36</v>
      </c>
      <c r="BZ134" t="s">
        <v>1006</v>
      </c>
      <c r="CA134" t="s">
        <v>1007</v>
      </c>
      <c r="CB134">
        <v>72921</v>
      </c>
      <c r="CC134">
        <v>160</v>
      </c>
      <c r="CD134">
        <v>4796324343</v>
      </c>
      <c r="CE134" t="s">
        <v>337</v>
      </c>
      <c r="CF134" t="s">
        <v>335</v>
      </c>
      <c r="CG134" s="1">
        <v>37271</v>
      </c>
      <c r="CH134" t="s">
        <v>335</v>
      </c>
      <c r="CI134" t="s">
        <v>335</v>
      </c>
      <c r="CJ134" t="s">
        <v>335</v>
      </c>
      <c r="CK134" t="s">
        <v>339</v>
      </c>
      <c r="CL134" t="s">
        <v>1008</v>
      </c>
      <c r="CM134">
        <v>80</v>
      </c>
      <c r="CN134" s="1">
        <v>44835</v>
      </c>
      <c r="CP134"/>
      <c r="CQ134"/>
      <c r="CR134"/>
      <c r="CS134"/>
      <c r="CT134"/>
      <c r="CU134" s="23"/>
      <c r="CV134"/>
      <c r="CW134"/>
      <c r="CX134"/>
    </row>
    <row r="135" spans="1:102" x14ac:dyDescent="0.35">
      <c r="A135" t="s">
        <v>98</v>
      </c>
      <c r="B135" t="s">
        <v>377</v>
      </c>
      <c r="C135">
        <v>45371</v>
      </c>
      <c r="D135" t="s">
        <v>1009</v>
      </c>
      <c r="E135" t="s">
        <v>475</v>
      </c>
      <c r="F135" t="s">
        <v>356</v>
      </c>
      <c r="G135" t="s">
        <v>166</v>
      </c>
      <c r="H135" t="s">
        <v>334</v>
      </c>
      <c r="I135">
        <v>65.900000000000006</v>
      </c>
      <c r="K135" t="s">
        <v>335</v>
      </c>
      <c r="L135" t="s">
        <v>340</v>
      </c>
      <c r="M135">
        <v>5</v>
      </c>
      <c r="N135">
        <v>4</v>
      </c>
      <c r="P135">
        <v>5</v>
      </c>
      <c r="Q135">
        <v>5</v>
      </c>
      <c r="R135">
        <v>5</v>
      </c>
      <c r="T135" s="8">
        <v>3.6010300000000002</v>
      </c>
      <c r="U135" s="8">
        <v>0.34747</v>
      </c>
      <c r="V135">
        <v>59.7</v>
      </c>
      <c r="W135" s="8">
        <v>0.80156000000000005</v>
      </c>
      <c r="X135" s="8">
        <v>1.14903</v>
      </c>
      <c r="Y135" s="8">
        <v>2.8850799999999999</v>
      </c>
      <c r="Z135" s="8">
        <v>0.16802</v>
      </c>
      <c r="AA135" s="8">
        <v>8.6899999999999998E-3</v>
      </c>
      <c r="AC135" s="8">
        <v>2.452</v>
      </c>
      <c r="AD135">
        <v>33.299999999999997</v>
      </c>
      <c r="AF135">
        <v>0</v>
      </c>
      <c r="AI135" s="8">
        <v>1.6822999999999999</v>
      </c>
      <c r="AJ135" s="8">
        <v>0.59157000000000004</v>
      </c>
      <c r="AK135" s="8">
        <v>0.27413999999999999</v>
      </c>
      <c r="AL135" s="8">
        <v>2.5480100000000001</v>
      </c>
      <c r="AM135">
        <v>2.9730400000000001</v>
      </c>
      <c r="AN135">
        <v>0.99741999999999997</v>
      </c>
      <c r="AO135">
        <v>0.48149999999999998</v>
      </c>
      <c r="AP135">
        <v>4.4599900000000003</v>
      </c>
      <c r="AR135">
        <v>0</v>
      </c>
      <c r="AS135">
        <v>0</v>
      </c>
      <c r="AT135">
        <v>0</v>
      </c>
      <c r="AU135">
        <v>0</v>
      </c>
      <c r="AV135" s="4">
        <v>0</v>
      </c>
      <c r="AW135">
        <v>0</v>
      </c>
      <c r="AX135">
        <v>0</v>
      </c>
      <c r="AZ135" s="1">
        <v>44379</v>
      </c>
      <c r="BA135">
        <v>8</v>
      </c>
      <c r="BB135">
        <v>8</v>
      </c>
      <c r="BC135">
        <v>0</v>
      </c>
      <c r="BD135">
        <v>20</v>
      </c>
      <c r="BE135">
        <v>1</v>
      </c>
      <c r="BF135">
        <v>0</v>
      </c>
      <c r="BG135">
        <v>20</v>
      </c>
      <c r="BH135">
        <v>43840</v>
      </c>
      <c r="BI135">
        <v>4</v>
      </c>
      <c r="BJ135">
        <v>4</v>
      </c>
      <c r="BK135">
        <v>0</v>
      </c>
      <c r="BL135">
        <v>28</v>
      </c>
      <c r="BM135">
        <v>1</v>
      </c>
      <c r="BN135">
        <v>0</v>
      </c>
      <c r="BO135">
        <v>28</v>
      </c>
      <c r="BP135">
        <v>43413</v>
      </c>
      <c r="BQ135">
        <v>5</v>
      </c>
      <c r="BR135">
        <v>5</v>
      </c>
      <c r="BS135">
        <v>0</v>
      </c>
      <c r="BT135">
        <v>36</v>
      </c>
      <c r="BU135">
        <v>1</v>
      </c>
      <c r="BV135">
        <v>0</v>
      </c>
      <c r="BW135">
        <v>36</v>
      </c>
      <c r="BX135" s="8">
        <v>25.332999999999998</v>
      </c>
      <c r="BZ135" t="s">
        <v>1010</v>
      </c>
      <c r="CA135" t="s">
        <v>1011</v>
      </c>
      <c r="CB135">
        <v>72764</v>
      </c>
      <c r="CC135">
        <v>710</v>
      </c>
      <c r="CD135">
        <v>4797561600</v>
      </c>
      <c r="CE135" t="s">
        <v>337</v>
      </c>
      <c r="CF135" t="s">
        <v>335</v>
      </c>
      <c r="CG135" s="1">
        <v>37243</v>
      </c>
      <c r="CH135" t="s">
        <v>335</v>
      </c>
      <c r="CI135" t="s">
        <v>335</v>
      </c>
      <c r="CJ135" t="s">
        <v>335</v>
      </c>
      <c r="CK135" t="s">
        <v>339</v>
      </c>
      <c r="CL135" t="s">
        <v>1012</v>
      </c>
      <c r="CM135">
        <v>85</v>
      </c>
      <c r="CN135" s="1">
        <v>44835</v>
      </c>
      <c r="CP135"/>
      <c r="CQ135"/>
      <c r="CR135"/>
      <c r="CS135"/>
      <c r="CT135"/>
      <c r="CU135" s="23"/>
      <c r="CV135"/>
      <c r="CW135"/>
      <c r="CX135"/>
    </row>
    <row r="136" spans="1:102" x14ac:dyDescent="0.35">
      <c r="A136" t="s">
        <v>98</v>
      </c>
      <c r="B136" t="s">
        <v>377</v>
      </c>
      <c r="C136">
        <v>45372</v>
      </c>
      <c r="D136" t="s">
        <v>1013</v>
      </c>
      <c r="E136" t="s">
        <v>1014</v>
      </c>
      <c r="F136" t="s">
        <v>343</v>
      </c>
      <c r="G136" t="s">
        <v>166</v>
      </c>
      <c r="H136" t="s">
        <v>344</v>
      </c>
      <c r="I136">
        <v>68.8</v>
      </c>
      <c r="K136" t="s">
        <v>335</v>
      </c>
      <c r="L136" t="s">
        <v>340</v>
      </c>
      <c r="M136">
        <v>1</v>
      </c>
      <c r="N136">
        <v>1</v>
      </c>
      <c r="P136">
        <v>3</v>
      </c>
      <c r="Q136">
        <v>5</v>
      </c>
      <c r="R136">
        <v>1</v>
      </c>
      <c r="T136" s="8">
        <v>3.2492000000000001</v>
      </c>
      <c r="U136" s="8">
        <v>0.22333</v>
      </c>
      <c r="V136">
        <v>56.9</v>
      </c>
      <c r="W136" s="8">
        <v>0.94794</v>
      </c>
      <c r="X136" s="8">
        <v>1.17127</v>
      </c>
      <c r="Y136" s="8">
        <v>2.8598499999999998</v>
      </c>
      <c r="Z136" s="8">
        <v>0.15458</v>
      </c>
      <c r="AA136" s="8">
        <v>2.9270000000000001E-2</v>
      </c>
      <c r="AC136" s="8">
        <v>2.0779299999999998</v>
      </c>
      <c r="AD136">
        <v>60</v>
      </c>
      <c r="AF136">
        <v>0</v>
      </c>
      <c r="AI136" s="8">
        <v>2.1004999999999998</v>
      </c>
      <c r="AJ136" s="8">
        <v>0.68281000000000003</v>
      </c>
      <c r="AK136" s="8">
        <v>0.31769999999999998</v>
      </c>
      <c r="AL136" s="8">
        <v>3.10101</v>
      </c>
      <c r="AM136">
        <v>2.0178699999999998</v>
      </c>
      <c r="AN136">
        <v>1.02196</v>
      </c>
      <c r="AO136">
        <v>0.26704</v>
      </c>
      <c r="AP136">
        <v>3.3066</v>
      </c>
      <c r="AR136">
        <v>0</v>
      </c>
      <c r="AS136">
        <v>7</v>
      </c>
      <c r="AT136">
        <v>2</v>
      </c>
      <c r="AU136">
        <v>1</v>
      </c>
      <c r="AV136" s="4">
        <v>3250</v>
      </c>
      <c r="AW136">
        <v>0</v>
      </c>
      <c r="AX136">
        <v>1</v>
      </c>
      <c r="AZ136" s="1">
        <v>44491</v>
      </c>
      <c r="BA136">
        <v>12</v>
      </c>
      <c r="BB136">
        <v>12</v>
      </c>
      <c r="BC136">
        <v>2</v>
      </c>
      <c r="BD136">
        <v>76</v>
      </c>
      <c r="BE136">
        <v>1</v>
      </c>
      <c r="BF136">
        <v>0</v>
      </c>
      <c r="BG136">
        <v>76</v>
      </c>
      <c r="BH136">
        <v>44071</v>
      </c>
      <c r="BI136">
        <v>10</v>
      </c>
      <c r="BJ136">
        <v>6</v>
      </c>
      <c r="BK136">
        <v>3</v>
      </c>
      <c r="BL136">
        <v>76</v>
      </c>
      <c r="BM136">
        <v>1</v>
      </c>
      <c r="BN136">
        <v>0</v>
      </c>
      <c r="BO136">
        <v>76</v>
      </c>
      <c r="BP136">
        <v>43567</v>
      </c>
      <c r="BQ136">
        <v>11</v>
      </c>
      <c r="BR136">
        <v>11</v>
      </c>
      <c r="BS136">
        <v>1</v>
      </c>
      <c r="BT136">
        <v>104</v>
      </c>
      <c r="BU136">
        <v>1</v>
      </c>
      <c r="BV136">
        <v>0</v>
      </c>
      <c r="BW136">
        <v>104</v>
      </c>
      <c r="BX136" s="8">
        <v>80.667000000000002</v>
      </c>
      <c r="BZ136" t="s">
        <v>1015</v>
      </c>
      <c r="CA136" t="s">
        <v>1016</v>
      </c>
      <c r="CB136">
        <v>71602</v>
      </c>
      <c r="CC136">
        <v>340</v>
      </c>
      <c r="CD136">
        <v>8702470800</v>
      </c>
      <c r="CE136" t="s">
        <v>337</v>
      </c>
      <c r="CF136" t="s">
        <v>335</v>
      </c>
      <c r="CG136" s="1">
        <v>37385</v>
      </c>
      <c r="CH136" t="s">
        <v>335</v>
      </c>
      <c r="CI136" t="s">
        <v>335</v>
      </c>
      <c r="CJ136" t="s">
        <v>335</v>
      </c>
      <c r="CK136" t="s">
        <v>339</v>
      </c>
      <c r="CL136" t="s">
        <v>1017</v>
      </c>
      <c r="CM136">
        <v>120</v>
      </c>
      <c r="CN136" s="1">
        <v>44835</v>
      </c>
      <c r="CP136"/>
      <c r="CQ136"/>
      <c r="CR136"/>
      <c r="CS136"/>
      <c r="CT136"/>
      <c r="CU136" s="23"/>
      <c r="CV136"/>
      <c r="CW136"/>
      <c r="CX136"/>
    </row>
    <row r="137" spans="1:102" x14ac:dyDescent="0.35">
      <c r="A137" t="s">
        <v>98</v>
      </c>
      <c r="B137" t="s">
        <v>377</v>
      </c>
      <c r="C137">
        <v>45373</v>
      </c>
      <c r="D137" t="s">
        <v>1018</v>
      </c>
      <c r="E137" t="s">
        <v>1019</v>
      </c>
      <c r="F137" t="s">
        <v>380</v>
      </c>
      <c r="G137" t="s">
        <v>166</v>
      </c>
      <c r="H137" t="s">
        <v>344</v>
      </c>
      <c r="I137">
        <v>73.7</v>
      </c>
      <c r="K137" t="s">
        <v>335</v>
      </c>
      <c r="L137" t="s">
        <v>340</v>
      </c>
      <c r="M137">
        <v>4</v>
      </c>
      <c r="N137">
        <v>2</v>
      </c>
      <c r="P137">
        <v>5</v>
      </c>
      <c r="Q137">
        <v>5</v>
      </c>
      <c r="R137">
        <v>5</v>
      </c>
      <c r="T137" s="8">
        <v>3.4748700000000001</v>
      </c>
      <c r="U137" s="8">
        <v>0.31395000000000001</v>
      </c>
      <c r="V137">
        <v>58.6</v>
      </c>
      <c r="W137" s="8">
        <v>1.1515500000000001</v>
      </c>
      <c r="X137" s="8">
        <v>1.4655100000000001</v>
      </c>
      <c r="Y137" s="8">
        <v>2.4993500000000002</v>
      </c>
      <c r="Z137" s="8">
        <v>0.21653</v>
      </c>
      <c r="AA137" s="8">
        <v>9.1999999999999998E-3</v>
      </c>
      <c r="AC137" s="8">
        <v>2.00936</v>
      </c>
      <c r="AD137">
        <v>62.5</v>
      </c>
      <c r="AF137">
        <v>1</v>
      </c>
      <c r="AI137" s="8">
        <v>2.1182500000000002</v>
      </c>
      <c r="AJ137" s="8">
        <v>0.63490000000000002</v>
      </c>
      <c r="AK137" s="8">
        <v>0.28183000000000002</v>
      </c>
      <c r="AL137" s="8">
        <v>3.0349699999999999</v>
      </c>
      <c r="AM137">
        <v>1.9349400000000001</v>
      </c>
      <c r="AN137">
        <v>1.3351500000000001</v>
      </c>
      <c r="AO137">
        <v>0.42319000000000001</v>
      </c>
      <c r="AP137">
        <v>3.61321</v>
      </c>
      <c r="AR137">
        <v>0</v>
      </c>
      <c r="AS137">
        <v>0</v>
      </c>
      <c r="AT137">
        <v>0</v>
      </c>
      <c r="AU137">
        <v>1</v>
      </c>
      <c r="AV137" s="4">
        <v>5000</v>
      </c>
      <c r="AW137">
        <v>0</v>
      </c>
      <c r="AX137">
        <v>1</v>
      </c>
      <c r="AZ137" s="1">
        <v>44407</v>
      </c>
      <c r="BA137">
        <v>7</v>
      </c>
      <c r="BB137">
        <v>7</v>
      </c>
      <c r="BC137">
        <v>0</v>
      </c>
      <c r="BD137">
        <v>56</v>
      </c>
      <c r="BE137">
        <v>1</v>
      </c>
      <c r="BF137">
        <v>0</v>
      </c>
      <c r="BG137">
        <v>56</v>
      </c>
      <c r="BH137">
        <v>43847</v>
      </c>
      <c r="BI137">
        <v>8</v>
      </c>
      <c r="BJ137">
        <v>8</v>
      </c>
      <c r="BK137">
        <v>0</v>
      </c>
      <c r="BL137">
        <v>88</v>
      </c>
      <c r="BM137">
        <v>1</v>
      </c>
      <c r="BN137">
        <v>0</v>
      </c>
      <c r="BO137">
        <v>88</v>
      </c>
      <c r="BP137">
        <v>43490</v>
      </c>
      <c r="BQ137">
        <v>8</v>
      </c>
      <c r="BR137">
        <v>8</v>
      </c>
      <c r="BS137">
        <v>0</v>
      </c>
      <c r="BT137">
        <v>56</v>
      </c>
      <c r="BU137">
        <v>1</v>
      </c>
      <c r="BV137">
        <v>0</v>
      </c>
      <c r="BW137">
        <v>56</v>
      </c>
      <c r="BX137" s="8">
        <v>66.667000000000002</v>
      </c>
      <c r="BZ137" t="s">
        <v>1018</v>
      </c>
      <c r="CA137" t="s">
        <v>1020</v>
      </c>
      <c r="CB137">
        <v>72712</v>
      </c>
      <c r="CC137">
        <v>30</v>
      </c>
      <c r="CD137">
        <v>4792733430</v>
      </c>
      <c r="CE137" t="s">
        <v>337</v>
      </c>
      <c r="CF137" t="s">
        <v>335</v>
      </c>
      <c r="CG137" s="1">
        <v>37452</v>
      </c>
      <c r="CH137" t="s">
        <v>335</v>
      </c>
      <c r="CI137" t="s">
        <v>335</v>
      </c>
      <c r="CJ137" t="s">
        <v>335</v>
      </c>
      <c r="CK137" t="s">
        <v>339</v>
      </c>
      <c r="CL137" t="s">
        <v>1021</v>
      </c>
      <c r="CM137">
        <v>98</v>
      </c>
      <c r="CN137" s="1">
        <v>44835</v>
      </c>
      <c r="CP137"/>
      <c r="CQ137"/>
      <c r="CR137"/>
      <c r="CS137"/>
      <c r="CT137"/>
      <c r="CU137" s="23"/>
      <c r="CV137"/>
      <c r="CW137"/>
      <c r="CX137"/>
    </row>
    <row r="138" spans="1:102" x14ac:dyDescent="0.35">
      <c r="A138" t="s">
        <v>98</v>
      </c>
      <c r="B138" t="s">
        <v>377</v>
      </c>
      <c r="C138">
        <v>45374</v>
      </c>
      <c r="D138" t="s">
        <v>1022</v>
      </c>
      <c r="E138" t="s">
        <v>591</v>
      </c>
      <c r="F138" t="s">
        <v>592</v>
      </c>
      <c r="G138" t="s">
        <v>166</v>
      </c>
      <c r="H138" t="s">
        <v>344</v>
      </c>
      <c r="I138">
        <v>63.4</v>
      </c>
      <c r="K138" t="s">
        <v>335</v>
      </c>
      <c r="L138" t="s">
        <v>340</v>
      </c>
      <c r="M138">
        <v>2</v>
      </c>
      <c r="N138">
        <v>2</v>
      </c>
      <c r="P138">
        <v>4</v>
      </c>
      <c r="Q138">
        <v>5</v>
      </c>
      <c r="R138">
        <v>2</v>
      </c>
      <c r="T138" s="8">
        <v>4.0053700000000001</v>
      </c>
      <c r="U138" s="8">
        <v>0.60309999999999997</v>
      </c>
      <c r="V138">
        <v>75.3</v>
      </c>
      <c r="W138" s="8">
        <v>0.75922999999999996</v>
      </c>
      <c r="X138" s="8">
        <v>1.36233</v>
      </c>
      <c r="Y138" s="8">
        <v>2.78186</v>
      </c>
      <c r="Z138" s="8">
        <v>0.37485000000000002</v>
      </c>
      <c r="AA138" s="8">
        <v>8.9200000000000008E-3</v>
      </c>
      <c r="AC138" s="8">
        <v>2.6430400000000001</v>
      </c>
      <c r="AD138">
        <v>81.8</v>
      </c>
      <c r="AF138">
        <v>2</v>
      </c>
      <c r="AI138" s="8">
        <v>2.0077600000000002</v>
      </c>
      <c r="AJ138" s="8">
        <v>0.63131000000000004</v>
      </c>
      <c r="AK138" s="8">
        <v>0.29870000000000002</v>
      </c>
      <c r="AL138" s="8">
        <v>2.93777</v>
      </c>
      <c r="AM138">
        <v>2.6852100000000001</v>
      </c>
      <c r="AN138">
        <v>0.88527</v>
      </c>
      <c r="AO138">
        <v>0.76702000000000004</v>
      </c>
      <c r="AP138">
        <v>4.3026299999999997</v>
      </c>
      <c r="AR138">
        <v>0</v>
      </c>
      <c r="AS138">
        <v>14</v>
      </c>
      <c r="AT138">
        <v>10</v>
      </c>
      <c r="AU138">
        <v>4</v>
      </c>
      <c r="AV138" s="4">
        <v>30914</v>
      </c>
      <c r="AW138">
        <v>2</v>
      </c>
      <c r="AX138">
        <v>6</v>
      </c>
      <c r="AZ138" s="1">
        <v>44798</v>
      </c>
      <c r="BA138">
        <v>11</v>
      </c>
      <c r="BB138">
        <v>9</v>
      </c>
      <c r="BC138">
        <v>2</v>
      </c>
      <c r="BD138">
        <v>72</v>
      </c>
      <c r="BE138">
        <v>0</v>
      </c>
      <c r="BF138">
        <v>0</v>
      </c>
      <c r="BG138">
        <v>72</v>
      </c>
      <c r="BH138">
        <v>44365</v>
      </c>
      <c r="BI138">
        <v>12</v>
      </c>
      <c r="BJ138">
        <v>5</v>
      </c>
      <c r="BK138">
        <v>9</v>
      </c>
      <c r="BL138">
        <v>84</v>
      </c>
      <c r="BM138">
        <v>1</v>
      </c>
      <c r="BN138">
        <v>0</v>
      </c>
      <c r="BO138">
        <v>84</v>
      </c>
      <c r="BP138">
        <v>43853</v>
      </c>
      <c r="BQ138">
        <v>19</v>
      </c>
      <c r="BR138">
        <v>18</v>
      </c>
      <c r="BS138">
        <v>2</v>
      </c>
      <c r="BT138">
        <v>183</v>
      </c>
      <c r="BU138">
        <v>1</v>
      </c>
      <c r="BV138">
        <v>0</v>
      </c>
      <c r="BW138">
        <v>183</v>
      </c>
      <c r="BX138" s="8">
        <v>94.5</v>
      </c>
      <c r="BZ138" t="s">
        <v>1022</v>
      </c>
      <c r="CA138" t="s">
        <v>1023</v>
      </c>
      <c r="CB138">
        <v>72118</v>
      </c>
      <c r="CC138">
        <v>590</v>
      </c>
      <c r="CD138">
        <v>5017539003</v>
      </c>
      <c r="CE138" t="s">
        <v>337</v>
      </c>
      <c r="CF138" t="s">
        <v>335</v>
      </c>
      <c r="CG138" s="1">
        <v>37462</v>
      </c>
      <c r="CH138" t="s">
        <v>335</v>
      </c>
      <c r="CI138" t="s">
        <v>335</v>
      </c>
      <c r="CJ138" t="s">
        <v>335</v>
      </c>
      <c r="CK138" t="s">
        <v>339</v>
      </c>
      <c r="CL138" t="s">
        <v>1024</v>
      </c>
      <c r="CM138">
        <v>110</v>
      </c>
      <c r="CN138" s="1">
        <v>44835</v>
      </c>
      <c r="CP138"/>
      <c r="CQ138"/>
      <c r="CR138"/>
      <c r="CS138"/>
      <c r="CT138"/>
      <c r="CU138" s="23"/>
      <c r="CV138"/>
      <c r="CW138"/>
      <c r="CX138"/>
    </row>
    <row r="139" spans="1:102" x14ac:dyDescent="0.35">
      <c r="A139" t="s">
        <v>98</v>
      </c>
      <c r="B139" t="s">
        <v>377</v>
      </c>
      <c r="C139">
        <v>45376</v>
      </c>
      <c r="D139" t="s">
        <v>1025</v>
      </c>
      <c r="E139" t="s">
        <v>1026</v>
      </c>
      <c r="F139" t="s">
        <v>592</v>
      </c>
      <c r="G139" t="s">
        <v>166</v>
      </c>
      <c r="H139" t="s">
        <v>334</v>
      </c>
      <c r="I139">
        <v>85.1</v>
      </c>
      <c r="K139" t="s">
        <v>335</v>
      </c>
      <c r="L139" t="s">
        <v>340</v>
      </c>
      <c r="M139">
        <v>3</v>
      </c>
      <c r="N139">
        <v>3</v>
      </c>
      <c r="P139">
        <v>4</v>
      </c>
      <c r="Q139">
        <v>4</v>
      </c>
      <c r="R139">
        <v>5</v>
      </c>
      <c r="T139" s="8">
        <v>4.4526700000000003</v>
      </c>
      <c r="U139" s="8">
        <v>0.38871</v>
      </c>
      <c r="V139">
        <v>62.9</v>
      </c>
      <c r="W139" s="8">
        <v>1.06189</v>
      </c>
      <c r="X139" s="8">
        <v>1.4505999999999999</v>
      </c>
      <c r="Y139" s="8">
        <v>3.2559999999999998</v>
      </c>
      <c r="Z139" s="8">
        <v>0.22228999999999999</v>
      </c>
      <c r="AA139" s="8">
        <v>3.8899999999999997E-2</v>
      </c>
      <c r="AC139" s="8">
        <v>3.0020699999999998</v>
      </c>
      <c r="AD139">
        <v>87.5</v>
      </c>
      <c r="AF139">
        <v>0</v>
      </c>
      <c r="AI139" s="8">
        <v>2.1217800000000002</v>
      </c>
      <c r="AJ139" s="8">
        <v>0.66754999999999998</v>
      </c>
      <c r="AK139" s="8">
        <v>0.32285000000000003</v>
      </c>
      <c r="AL139" s="8">
        <v>3.1121799999999999</v>
      </c>
      <c r="AM139">
        <v>2.8860600000000001</v>
      </c>
      <c r="AN139">
        <v>1.1709700000000001</v>
      </c>
      <c r="AO139">
        <v>0.45738000000000001</v>
      </c>
      <c r="AP139">
        <v>4.5150800000000002</v>
      </c>
      <c r="AR139">
        <v>0</v>
      </c>
      <c r="AS139">
        <v>4</v>
      </c>
      <c r="AT139">
        <v>9</v>
      </c>
      <c r="AU139">
        <v>1</v>
      </c>
      <c r="AV139" s="4">
        <v>655.1</v>
      </c>
      <c r="AW139">
        <v>0</v>
      </c>
      <c r="AX139">
        <v>1</v>
      </c>
      <c r="AZ139" s="1">
        <v>44742</v>
      </c>
      <c r="BA139">
        <v>5</v>
      </c>
      <c r="BB139">
        <v>5</v>
      </c>
      <c r="BC139">
        <v>0</v>
      </c>
      <c r="BD139">
        <v>36</v>
      </c>
      <c r="BE139">
        <v>2</v>
      </c>
      <c r="BF139">
        <v>18</v>
      </c>
      <c r="BG139">
        <v>54</v>
      </c>
      <c r="BH139">
        <v>44309</v>
      </c>
      <c r="BI139">
        <v>21</v>
      </c>
      <c r="BJ139">
        <v>12</v>
      </c>
      <c r="BK139">
        <v>8</v>
      </c>
      <c r="BL139">
        <v>128</v>
      </c>
      <c r="BM139">
        <v>1</v>
      </c>
      <c r="BN139">
        <v>0</v>
      </c>
      <c r="BO139">
        <v>128</v>
      </c>
      <c r="BP139">
        <v>43770</v>
      </c>
      <c r="BQ139">
        <v>2</v>
      </c>
      <c r="BR139">
        <v>2</v>
      </c>
      <c r="BS139">
        <v>0</v>
      </c>
      <c r="BT139">
        <v>24</v>
      </c>
      <c r="BU139">
        <v>1</v>
      </c>
      <c r="BV139">
        <v>0</v>
      </c>
      <c r="BW139">
        <v>24</v>
      </c>
      <c r="BX139" s="8">
        <v>73.667000000000002</v>
      </c>
      <c r="BZ139" t="s">
        <v>1027</v>
      </c>
      <c r="CA139" t="s">
        <v>1028</v>
      </c>
      <c r="CB139">
        <v>72120</v>
      </c>
      <c r="CC139">
        <v>590</v>
      </c>
      <c r="CD139">
        <v>5018349960</v>
      </c>
      <c r="CE139" t="s">
        <v>337</v>
      </c>
      <c r="CF139" t="s">
        <v>335</v>
      </c>
      <c r="CG139" s="1">
        <v>37609</v>
      </c>
      <c r="CH139" t="s">
        <v>335</v>
      </c>
      <c r="CI139" t="s">
        <v>335</v>
      </c>
      <c r="CJ139" t="s">
        <v>335</v>
      </c>
      <c r="CK139" t="s">
        <v>339</v>
      </c>
      <c r="CL139" t="s">
        <v>1029</v>
      </c>
      <c r="CM139">
        <v>98</v>
      </c>
      <c r="CN139" s="1">
        <v>44835</v>
      </c>
      <c r="CP139"/>
      <c r="CQ139"/>
      <c r="CR139"/>
      <c r="CS139"/>
      <c r="CT139"/>
      <c r="CU139" s="23"/>
      <c r="CV139"/>
      <c r="CW139"/>
      <c r="CX139"/>
    </row>
    <row r="140" spans="1:102" x14ac:dyDescent="0.35">
      <c r="A140" t="s">
        <v>98</v>
      </c>
      <c r="B140" t="s">
        <v>377</v>
      </c>
      <c r="C140">
        <v>45377</v>
      </c>
      <c r="D140" t="s">
        <v>1030</v>
      </c>
      <c r="E140" t="s">
        <v>1031</v>
      </c>
      <c r="F140" t="s">
        <v>1032</v>
      </c>
      <c r="G140" t="s">
        <v>166</v>
      </c>
      <c r="H140" t="s">
        <v>344</v>
      </c>
      <c r="I140">
        <v>81.2</v>
      </c>
      <c r="K140" t="s">
        <v>335</v>
      </c>
      <c r="L140" t="s">
        <v>336</v>
      </c>
      <c r="M140">
        <v>2</v>
      </c>
      <c r="N140">
        <v>4</v>
      </c>
      <c r="P140">
        <v>4</v>
      </c>
      <c r="Q140">
        <v>5</v>
      </c>
      <c r="R140">
        <v>3</v>
      </c>
      <c r="T140" s="8">
        <v>5.1646999999999998</v>
      </c>
      <c r="U140" s="8">
        <v>0.40839999999999999</v>
      </c>
      <c r="V140">
        <v>37.700000000000003</v>
      </c>
      <c r="W140" s="8">
        <v>1.14069</v>
      </c>
      <c r="X140" s="8">
        <v>1.5490900000000001</v>
      </c>
      <c r="Y140" s="8">
        <v>4.3449</v>
      </c>
      <c r="Z140" s="8">
        <v>0.22641</v>
      </c>
      <c r="AA140" s="8">
        <v>1.763E-2</v>
      </c>
      <c r="AC140" s="8">
        <v>3.6156199999999998</v>
      </c>
      <c r="AD140">
        <v>71.400000000000006</v>
      </c>
      <c r="AF140">
        <v>0</v>
      </c>
      <c r="AI140" s="8">
        <v>1.7077899999999999</v>
      </c>
      <c r="AJ140" s="8">
        <v>0.64249000000000001</v>
      </c>
      <c r="AK140" s="8">
        <v>0.27421000000000001</v>
      </c>
      <c r="AL140" s="8">
        <v>2.6244900000000002</v>
      </c>
      <c r="AM140">
        <v>4.3185099999999998</v>
      </c>
      <c r="AN140">
        <v>1.3069200000000001</v>
      </c>
      <c r="AO140">
        <v>0.56579000000000002</v>
      </c>
      <c r="AP140">
        <v>6.2102599999999999</v>
      </c>
      <c r="AR140">
        <v>0</v>
      </c>
      <c r="AS140">
        <v>0</v>
      </c>
      <c r="AT140">
        <v>4</v>
      </c>
      <c r="AU140">
        <v>2</v>
      </c>
      <c r="AV140" s="4">
        <v>12181</v>
      </c>
      <c r="AW140">
        <v>0</v>
      </c>
      <c r="AX140">
        <v>2</v>
      </c>
      <c r="AZ140" s="1">
        <v>44564</v>
      </c>
      <c r="BA140">
        <v>5</v>
      </c>
      <c r="BB140">
        <v>5</v>
      </c>
      <c r="BC140">
        <v>0</v>
      </c>
      <c r="BD140">
        <v>157</v>
      </c>
      <c r="BE140">
        <v>1</v>
      </c>
      <c r="BF140">
        <v>0</v>
      </c>
      <c r="BG140">
        <v>157</v>
      </c>
      <c r="BH140">
        <v>44155</v>
      </c>
      <c r="BI140">
        <v>3</v>
      </c>
      <c r="BJ140">
        <v>3</v>
      </c>
      <c r="BK140">
        <v>0</v>
      </c>
      <c r="BL140">
        <v>16</v>
      </c>
      <c r="BM140">
        <v>1</v>
      </c>
      <c r="BN140">
        <v>0</v>
      </c>
      <c r="BO140">
        <v>16</v>
      </c>
      <c r="BP140">
        <v>43630</v>
      </c>
      <c r="BQ140">
        <v>9</v>
      </c>
      <c r="BR140">
        <v>6</v>
      </c>
      <c r="BS140">
        <v>0</v>
      </c>
      <c r="BT140">
        <v>76</v>
      </c>
      <c r="BU140">
        <v>1</v>
      </c>
      <c r="BV140">
        <v>0</v>
      </c>
      <c r="BW140">
        <v>76</v>
      </c>
      <c r="BX140" s="8">
        <v>96.5</v>
      </c>
      <c r="BZ140" t="s">
        <v>1033</v>
      </c>
      <c r="CA140" t="s">
        <v>1034</v>
      </c>
      <c r="CB140">
        <v>71665</v>
      </c>
      <c r="CC140">
        <v>120</v>
      </c>
      <c r="CD140">
        <v>8703256202</v>
      </c>
      <c r="CE140" t="s">
        <v>337</v>
      </c>
      <c r="CF140" t="s">
        <v>335</v>
      </c>
      <c r="CG140" s="1">
        <v>37642</v>
      </c>
      <c r="CH140" t="s">
        <v>335</v>
      </c>
      <c r="CI140" t="s">
        <v>335</v>
      </c>
      <c r="CJ140" t="s">
        <v>335</v>
      </c>
      <c r="CK140" t="s">
        <v>339</v>
      </c>
      <c r="CL140" t="s">
        <v>1035</v>
      </c>
      <c r="CM140">
        <v>91</v>
      </c>
      <c r="CN140" s="1">
        <v>44835</v>
      </c>
      <c r="CP140"/>
      <c r="CQ140"/>
      <c r="CR140"/>
      <c r="CS140"/>
      <c r="CT140"/>
      <c r="CU140" s="23"/>
      <c r="CV140"/>
      <c r="CW140"/>
      <c r="CX140"/>
    </row>
    <row r="141" spans="1:102" x14ac:dyDescent="0.35">
      <c r="A141" t="s">
        <v>98</v>
      </c>
      <c r="B141" t="s">
        <v>377</v>
      </c>
      <c r="C141">
        <v>45378</v>
      </c>
      <c r="D141" t="s">
        <v>1036</v>
      </c>
      <c r="E141" t="s">
        <v>370</v>
      </c>
      <c r="F141" t="s">
        <v>592</v>
      </c>
      <c r="G141" t="s">
        <v>166</v>
      </c>
      <c r="H141" t="s">
        <v>344</v>
      </c>
      <c r="I141">
        <v>60.8</v>
      </c>
      <c r="K141" t="s">
        <v>335</v>
      </c>
      <c r="L141" t="s">
        <v>340</v>
      </c>
      <c r="M141">
        <v>1</v>
      </c>
      <c r="N141">
        <v>1</v>
      </c>
      <c r="P141">
        <v>3</v>
      </c>
      <c r="Q141">
        <v>2</v>
      </c>
      <c r="R141">
        <v>5</v>
      </c>
      <c r="T141" s="8">
        <v>3.54731</v>
      </c>
      <c r="U141" s="8">
        <v>0.28206999999999999</v>
      </c>
      <c r="V141">
        <v>60.6</v>
      </c>
      <c r="W141" s="8">
        <v>1.0135700000000001</v>
      </c>
      <c r="X141" s="8">
        <v>1.29565</v>
      </c>
      <c r="Y141" s="8">
        <v>2.6399599999999999</v>
      </c>
      <c r="Z141" s="8">
        <v>0.33337</v>
      </c>
      <c r="AA141" s="8">
        <v>8.4150000000000003E-2</v>
      </c>
      <c r="AC141" s="8">
        <v>2.2516600000000002</v>
      </c>
      <c r="AD141">
        <v>71.400000000000006</v>
      </c>
      <c r="AF141">
        <v>0</v>
      </c>
      <c r="AI141" s="8">
        <v>2.0231300000000001</v>
      </c>
      <c r="AJ141" s="8">
        <v>0.69410000000000005</v>
      </c>
      <c r="AK141" s="8">
        <v>0.37114000000000003</v>
      </c>
      <c r="AL141" s="8">
        <v>3.0883699999999998</v>
      </c>
      <c r="AM141">
        <v>2.2702</v>
      </c>
      <c r="AN141">
        <v>1.07494</v>
      </c>
      <c r="AO141">
        <v>0.28871999999999998</v>
      </c>
      <c r="AP141">
        <v>3.6247600000000002</v>
      </c>
      <c r="AR141">
        <v>0</v>
      </c>
      <c r="AS141">
        <v>12</v>
      </c>
      <c r="AT141">
        <v>11</v>
      </c>
      <c r="AU141">
        <v>4</v>
      </c>
      <c r="AV141" s="4">
        <v>54363.08</v>
      </c>
      <c r="AW141">
        <v>1</v>
      </c>
      <c r="AX141">
        <v>5</v>
      </c>
      <c r="AZ141" s="1">
        <v>44407</v>
      </c>
      <c r="BA141">
        <v>25</v>
      </c>
      <c r="BB141">
        <v>17</v>
      </c>
      <c r="BC141">
        <v>10</v>
      </c>
      <c r="BD141">
        <v>188</v>
      </c>
      <c r="BE141">
        <v>1</v>
      </c>
      <c r="BF141">
        <v>0</v>
      </c>
      <c r="BG141">
        <v>188</v>
      </c>
      <c r="BH141">
        <v>43875</v>
      </c>
      <c r="BI141">
        <v>22</v>
      </c>
      <c r="BJ141">
        <v>13</v>
      </c>
      <c r="BK141">
        <v>9</v>
      </c>
      <c r="BL141">
        <v>164</v>
      </c>
      <c r="BM141">
        <v>1</v>
      </c>
      <c r="BN141">
        <v>0</v>
      </c>
      <c r="BO141">
        <v>164</v>
      </c>
      <c r="BP141">
        <v>43440</v>
      </c>
      <c r="BQ141">
        <v>18</v>
      </c>
      <c r="BR141">
        <v>16</v>
      </c>
      <c r="BS141">
        <v>1</v>
      </c>
      <c r="BT141">
        <v>221</v>
      </c>
      <c r="BU141">
        <v>1</v>
      </c>
      <c r="BV141">
        <v>0</v>
      </c>
      <c r="BW141">
        <v>221</v>
      </c>
      <c r="BX141" s="8">
        <v>185.5</v>
      </c>
      <c r="BZ141" t="s">
        <v>1037</v>
      </c>
      <c r="CA141" t="s">
        <v>1038</v>
      </c>
      <c r="CB141">
        <v>72076</v>
      </c>
      <c r="CC141">
        <v>590</v>
      </c>
      <c r="CD141">
        <v>5012412191</v>
      </c>
      <c r="CE141" t="s">
        <v>337</v>
      </c>
      <c r="CF141" t="s">
        <v>335</v>
      </c>
      <c r="CG141" s="1">
        <v>37561</v>
      </c>
      <c r="CH141" t="s">
        <v>335</v>
      </c>
      <c r="CI141" t="s">
        <v>335</v>
      </c>
      <c r="CJ141" t="s">
        <v>335</v>
      </c>
      <c r="CK141" t="s">
        <v>339</v>
      </c>
      <c r="CL141" t="s">
        <v>1039</v>
      </c>
      <c r="CM141">
        <v>120</v>
      </c>
      <c r="CN141" s="1">
        <v>44835</v>
      </c>
      <c r="CP141"/>
      <c r="CQ141"/>
      <c r="CR141"/>
      <c r="CS141"/>
      <c r="CT141"/>
      <c r="CU141" s="23"/>
      <c r="CV141"/>
      <c r="CW141"/>
      <c r="CX141"/>
    </row>
    <row r="142" spans="1:102" x14ac:dyDescent="0.35">
      <c r="A142" t="s">
        <v>98</v>
      </c>
      <c r="B142" t="s">
        <v>377</v>
      </c>
      <c r="C142">
        <v>45379</v>
      </c>
      <c r="D142" t="s">
        <v>1040</v>
      </c>
      <c r="E142" t="s">
        <v>775</v>
      </c>
      <c r="F142" t="s">
        <v>343</v>
      </c>
      <c r="G142" t="s">
        <v>167</v>
      </c>
      <c r="H142" t="s">
        <v>347</v>
      </c>
      <c r="I142">
        <v>84.2</v>
      </c>
      <c r="K142" t="s">
        <v>335</v>
      </c>
      <c r="L142" t="s">
        <v>336</v>
      </c>
      <c r="M142">
        <v>1</v>
      </c>
      <c r="N142">
        <v>1</v>
      </c>
      <c r="P142">
        <v>1</v>
      </c>
      <c r="Q142">
        <v>2</v>
      </c>
      <c r="R142">
        <v>1</v>
      </c>
      <c r="T142" s="8">
        <v>2.7219600000000002</v>
      </c>
      <c r="U142" s="8">
        <v>0.37236000000000002</v>
      </c>
      <c r="V142">
        <v>60</v>
      </c>
      <c r="W142" s="8">
        <v>0.56516</v>
      </c>
      <c r="X142" s="8">
        <v>0.93752000000000002</v>
      </c>
      <c r="Y142" s="8">
        <v>2.1215099999999998</v>
      </c>
      <c r="Z142" s="8">
        <v>0.27722999999999998</v>
      </c>
      <c r="AA142" s="8">
        <v>1.6500000000000001E-2</v>
      </c>
      <c r="AC142" s="8">
        <v>1.7844500000000001</v>
      </c>
      <c r="AD142">
        <v>76.900000000000006</v>
      </c>
      <c r="AG142">
        <v>6</v>
      </c>
      <c r="AI142" s="8">
        <v>1.7718</v>
      </c>
      <c r="AJ142" s="8">
        <v>0.62904000000000004</v>
      </c>
      <c r="AK142" s="8">
        <v>0.28856999999999999</v>
      </c>
      <c r="AL142" s="8">
        <v>2.6894100000000001</v>
      </c>
      <c r="AM142">
        <v>2.0543499999999999</v>
      </c>
      <c r="AN142">
        <v>0.66137000000000001</v>
      </c>
      <c r="AO142">
        <v>0.49019000000000001</v>
      </c>
      <c r="AP142">
        <v>3.194</v>
      </c>
      <c r="AR142">
        <v>0</v>
      </c>
      <c r="AS142">
        <v>21</v>
      </c>
      <c r="AT142">
        <v>13</v>
      </c>
      <c r="AU142">
        <v>6</v>
      </c>
      <c r="AV142" s="4">
        <v>67158.240000000005</v>
      </c>
      <c r="AW142">
        <v>1</v>
      </c>
      <c r="AX142">
        <v>7</v>
      </c>
      <c r="AZ142" s="1">
        <v>44344</v>
      </c>
      <c r="BA142">
        <v>21</v>
      </c>
      <c r="BB142">
        <v>18</v>
      </c>
      <c r="BC142">
        <v>4</v>
      </c>
      <c r="BD142">
        <v>156</v>
      </c>
      <c r="BE142">
        <v>1</v>
      </c>
      <c r="BF142">
        <v>0</v>
      </c>
      <c r="BG142">
        <v>156</v>
      </c>
      <c r="BH142">
        <v>43805</v>
      </c>
      <c r="BI142">
        <v>27</v>
      </c>
      <c r="BJ142">
        <v>18</v>
      </c>
      <c r="BK142">
        <v>12</v>
      </c>
      <c r="BL142">
        <v>176</v>
      </c>
      <c r="BM142">
        <v>1</v>
      </c>
      <c r="BN142">
        <v>0</v>
      </c>
      <c r="BO142">
        <v>176</v>
      </c>
      <c r="BP142">
        <v>43448</v>
      </c>
      <c r="BQ142">
        <v>5</v>
      </c>
      <c r="BR142">
        <v>0</v>
      </c>
      <c r="BS142">
        <v>5</v>
      </c>
      <c r="BT142">
        <v>28</v>
      </c>
      <c r="BU142">
        <v>1</v>
      </c>
      <c r="BV142">
        <v>0</v>
      </c>
      <c r="BW142">
        <v>28</v>
      </c>
      <c r="BX142" s="8">
        <v>141.333</v>
      </c>
      <c r="BZ142" t="s">
        <v>1040</v>
      </c>
      <c r="CA142" t="s">
        <v>1041</v>
      </c>
      <c r="CB142">
        <v>71603</v>
      </c>
      <c r="CC142">
        <v>340</v>
      </c>
      <c r="CD142">
        <v>8705410342</v>
      </c>
      <c r="CE142" t="s">
        <v>337</v>
      </c>
      <c r="CF142" t="s">
        <v>335</v>
      </c>
      <c r="CG142" s="1">
        <v>37699</v>
      </c>
      <c r="CH142" t="s">
        <v>335</v>
      </c>
      <c r="CI142" t="s">
        <v>335</v>
      </c>
      <c r="CJ142" t="s">
        <v>335</v>
      </c>
      <c r="CK142" t="s">
        <v>339</v>
      </c>
      <c r="CL142" t="s">
        <v>1042</v>
      </c>
      <c r="CM142">
        <v>177</v>
      </c>
      <c r="CN142" s="1">
        <v>44835</v>
      </c>
      <c r="CP142"/>
      <c r="CQ142"/>
      <c r="CR142"/>
      <c r="CS142"/>
      <c r="CT142"/>
      <c r="CU142" s="23"/>
      <c r="CV142"/>
      <c r="CW142"/>
      <c r="CX142"/>
    </row>
    <row r="143" spans="1:102" x14ac:dyDescent="0.35">
      <c r="A143" t="s">
        <v>98</v>
      </c>
      <c r="B143" t="s">
        <v>377</v>
      </c>
      <c r="C143">
        <v>45380</v>
      </c>
      <c r="D143" t="s">
        <v>1043</v>
      </c>
      <c r="E143" t="s">
        <v>396</v>
      </c>
      <c r="F143" t="s">
        <v>397</v>
      </c>
      <c r="G143" t="s">
        <v>166</v>
      </c>
      <c r="H143" t="s">
        <v>344</v>
      </c>
      <c r="I143">
        <v>84.1</v>
      </c>
      <c r="K143" t="s">
        <v>335</v>
      </c>
      <c r="L143" t="s">
        <v>340</v>
      </c>
      <c r="M143">
        <v>3</v>
      </c>
      <c r="N143">
        <v>1</v>
      </c>
      <c r="P143">
        <v>4</v>
      </c>
      <c r="Q143">
        <v>5</v>
      </c>
      <c r="R143">
        <v>3</v>
      </c>
      <c r="T143" s="8">
        <v>3.5647600000000002</v>
      </c>
      <c r="U143" s="8">
        <v>0.21387</v>
      </c>
      <c r="V143">
        <v>71.099999999999994</v>
      </c>
      <c r="W143" s="8">
        <v>1.0396000000000001</v>
      </c>
      <c r="X143" s="8">
        <v>1.2534700000000001</v>
      </c>
      <c r="Y143" s="8">
        <v>2.6827299999999998</v>
      </c>
      <c r="Z143" s="8">
        <v>0.12425</v>
      </c>
      <c r="AA143" s="8">
        <v>9.6200000000000001E-3</v>
      </c>
      <c r="AC143" s="8">
        <v>2.3112900000000001</v>
      </c>
      <c r="AD143">
        <v>85.7</v>
      </c>
      <c r="AF143">
        <v>1</v>
      </c>
      <c r="AI143" s="8">
        <v>1.7943499999999999</v>
      </c>
      <c r="AJ143" s="8">
        <v>0.62975999999999999</v>
      </c>
      <c r="AK143" s="8">
        <v>0.33362000000000003</v>
      </c>
      <c r="AL143" s="8">
        <v>2.7577199999999999</v>
      </c>
      <c r="AM143">
        <v>2.62744</v>
      </c>
      <c r="AN143">
        <v>1.21519</v>
      </c>
      <c r="AO143">
        <v>0.24353</v>
      </c>
      <c r="AP143">
        <v>4.0793299999999997</v>
      </c>
      <c r="AR143">
        <v>0</v>
      </c>
      <c r="AS143">
        <v>1</v>
      </c>
      <c r="AT143">
        <v>3</v>
      </c>
      <c r="AU143">
        <v>2</v>
      </c>
      <c r="AV143" s="4">
        <v>13000</v>
      </c>
      <c r="AW143">
        <v>0</v>
      </c>
      <c r="AX143">
        <v>2</v>
      </c>
      <c r="AZ143" s="1">
        <v>44414</v>
      </c>
      <c r="BA143">
        <v>2</v>
      </c>
      <c r="BB143">
        <v>2</v>
      </c>
      <c r="BC143">
        <v>0</v>
      </c>
      <c r="BD143">
        <v>12</v>
      </c>
      <c r="BE143">
        <v>1</v>
      </c>
      <c r="BF143">
        <v>0</v>
      </c>
      <c r="BG143">
        <v>12</v>
      </c>
      <c r="BH143">
        <v>43868</v>
      </c>
      <c r="BI143">
        <v>11</v>
      </c>
      <c r="BJ143">
        <v>8</v>
      </c>
      <c r="BK143">
        <v>2</v>
      </c>
      <c r="BL143">
        <v>72</v>
      </c>
      <c r="BM143">
        <v>1</v>
      </c>
      <c r="BN143">
        <v>0</v>
      </c>
      <c r="BO143">
        <v>72</v>
      </c>
      <c r="BP143">
        <v>43483</v>
      </c>
      <c r="BQ143">
        <v>2</v>
      </c>
      <c r="BR143">
        <v>2</v>
      </c>
      <c r="BS143">
        <v>0</v>
      </c>
      <c r="BT143">
        <v>12</v>
      </c>
      <c r="BU143">
        <v>1</v>
      </c>
      <c r="BV143">
        <v>0</v>
      </c>
      <c r="BW143">
        <v>12</v>
      </c>
      <c r="BX143" s="8">
        <v>32</v>
      </c>
      <c r="BZ143" t="s">
        <v>1044</v>
      </c>
      <c r="CA143" t="s">
        <v>1045</v>
      </c>
      <c r="CB143">
        <v>72401</v>
      </c>
      <c r="CC143">
        <v>150</v>
      </c>
      <c r="CD143">
        <v>8708020090</v>
      </c>
      <c r="CE143" t="s">
        <v>337</v>
      </c>
      <c r="CF143" t="s">
        <v>335</v>
      </c>
      <c r="CG143" s="1">
        <v>37716</v>
      </c>
      <c r="CH143" t="s">
        <v>335</v>
      </c>
      <c r="CI143" t="s">
        <v>335</v>
      </c>
      <c r="CJ143" t="s">
        <v>335</v>
      </c>
      <c r="CK143" t="s">
        <v>339</v>
      </c>
      <c r="CL143" t="s">
        <v>1046</v>
      </c>
      <c r="CM143">
        <v>110</v>
      </c>
      <c r="CN143" s="1">
        <v>44835</v>
      </c>
      <c r="CP143"/>
      <c r="CQ143"/>
      <c r="CR143"/>
      <c r="CS143"/>
      <c r="CT143"/>
      <c r="CU143" s="23"/>
      <c r="CV143"/>
      <c r="CW143"/>
      <c r="CX143"/>
    </row>
    <row r="144" spans="1:102" x14ac:dyDescent="0.35">
      <c r="A144" t="s">
        <v>98</v>
      </c>
      <c r="B144" t="s">
        <v>377</v>
      </c>
      <c r="C144">
        <v>45381</v>
      </c>
      <c r="D144" t="s">
        <v>1047</v>
      </c>
      <c r="E144" t="s">
        <v>1048</v>
      </c>
      <c r="F144" t="s">
        <v>528</v>
      </c>
      <c r="G144" t="s">
        <v>166</v>
      </c>
      <c r="H144" t="s">
        <v>334</v>
      </c>
      <c r="I144">
        <v>72</v>
      </c>
      <c r="K144" t="s">
        <v>335</v>
      </c>
      <c r="L144" t="s">
        <v>336</v>
      </c>
      <c r="M144">
        <v>5</v>
      </c>
      <c r="N144">
        <v>4</v>
      </c>
      <c r="P144">
        <v>5</v>
      </c>
      <c r="Q144">
        <v>5</v>
      </c>
      <c r="R144">
        <v>5</v>
      </c>
      <c r="T144" s="8">
        <v>3.93397</v>
      </c>
      <c r="U144" s="8">
        <v>0.45879999999999999</v>
      </c>
      <c r="V144">
        <v>52.1</v>
      </c>
      <c r="W144" s="8">
        <v>0.88910999999999996</v>
      </c>
      <c r="X144" s="8">
        <v>1.34792</v>
      </c>
      <c r="Y144" s="8">
        <v>3.19861</v>
      </c>
      <c r="Z144" s="8">
        <v>0.36563000000000001</v>
      </c>
      <c r="AA144" s="8">
        <v>1.1299999999999999E-2</v>
      </c>
      <c r="AC144" s="8">
        <v>2.5860500000000002</v>
      </c>
      <c r="AD144">
        <v>0</v>
      </c>
      <c r="AF144">
        <v>0</v>
      </c>
      <c r="AI144" s="8">
        <v>2.0620099999999999</v>
      </c>
      <c r="AJ144" s="8">
        <v>0.65159999999999996</v>
      </c>
      <c r="AK144" s="8">
        <v>0.28792000000000001</v>
      </c>
      <c r="AL144" s="8">
        <v>3.0015299999999998</v>
      </c>
      <c r="AM144">
        <v>2.5581900000000002</v>
      </c>
      <c r="AN144">
        <v>1.0044500000000001</v>
      </c>
      <c r="AO144">
        <v>0.60533999999999999</v>
      </c>
      <c r="AP144">
        <v>4.1361600000000003</v>
      </c>
      <c r="AR144">
        <v>0</v>
      </c>
      <c r="AS144">
        <v>0</v>
      </c>
      <c r="AT144">
        <v>0</v>
      </c>
      <c r="AU144">
        <v>0</v>
      </c>
      <c r="AV144" s="4">
        <v>0</v>
      </c>
      <c r="AW144">
        <v>0</v>
      </c>
      <c r="AX144">
        <v>0</v>
      </c>
      <c r="AZ144" s="1">
        <v>44687</v>
      </c>
      <c r="BA144">
        <v>4</v>
      </c>
      <c r="BB144">
        <v>4</v>
      </c>
      <c r="BC144">
        <v>0</v>
      </c>
      <c r="BD144">
        <v>32</v>
      </c>
      <c r="BE144">
        <v>1</v>
      </c>
      <c r="BF144">
        <v>0</v>
      </c>
      <c r="BG144">
        <v>32</v>
      </c>
      <c r="BH144">
        <v>44267</v>
      </c>
      <c r="BI144">
        <v>4</v>
      </c>
      <c r="BJ144">
        <v>4</v>
      </c>
      <c r="BK144">
        <v>0</v>
      </c>
      <c r="BL144">
        <v>20</v>
      </c>
      <c r="BM144">
        <v>1</v>
      </c>
      <c r="BN144">
        <v>0</v>
      </c>
      <c r="BO144">
        <v>20</v>
      </c>
      <c r="BP144">
        <v>43728</v>
      </c>
      <c r="BQ144">
        <v>8</v>
      </c>
      <c r="BR144">
        <v>8</v>
      </c>
      <c r="BS144">
        <v>0</v>
      </c>
      <c r="BT144">
        <v>64</v>
      </c>
      <c r="BU144">
        <v>1</v>
      </c>
      <c r="BV144">
        <v>0</v>
      </c>
      <c r="BW144">
        <v>64</v>
      </c>
      <c r="BX144" s="8">
        <v>33.332999999999998</v>
      </c>
      <c r="BZ144" t="s">
        <v>1049</v>
      </c>
      <c r="CA144" t="s">
        <v>1050</v>
      </c>
      <c r="CB144">
        <v>72058</v>
      </c>
      <c r="CC144">
        <v>220</v>
      </c>
      <c r="CD144">
        <v>5016790860</v>
      </c>
      <c r="CE144" t="s">
        <v>337</v>
      </c>
      <c r="CF144" t="s">
        <v>335</v>
      </c>
      <c r="CG144" s="1">
        <v>37725</v>
      </c>
      <c r="CH144" t="s">
        <v>335</v>
      </c>
      <c r="CI144" t="s">
        <v>335</v>
      </c>
      <c r="CJ144" t="s">
        <v>335</v>
      </c>
      <c r="CK144" t="s">
        <v>339</v>
      </c>
      <c r="CL144" t="s">
        <v>1051</v>
      </c>
      <c r="CM144">
        <v>84</v>
      </c>
      <c r="CN144" s="1">
        <v>44835</v>
      </c>
      <c r="CP144"/>
      <c r="CQ144"/>
      <c r="CR144"/>
      <c r="CS144"/>
      <c r="CT144"/>
      <c r="CU144" s="23"/>
      <c r="CV144"/>
      <c r="CW144"/>
      <c r="CX144"/>
    </row>
    <row r="145" spans="1:102" x14ac:dyDescent="0.35">
      <c r="A145" t="s">
        <v>98</v>
      </c>
      <c r="B145" t="s">
        <v>377</v>
      </c>
      <c r="C145">
        <v>45383</v>
      </c>
      <c r="D145" t="s">
        <v>1052</v>
      </c>
      <c r="E145" t="s">
        <v>1053</v>
      </c>
      <c r="F145" t="s">
        <v>1054</v>
      </c>
      <c r="G145" t="s">
        <v>166</v>
      </c>
      <c r="H145" t="s">
        <v>344</v>
      </c>
      <c r="I145">
        <v>55.3</v>
      </c>
      <c r="K145" t="s">
        <v>335</v>
      </c>
      <c r="L145" t="s">
        <v>340</v>
      </c>
      <c r="M145">
        <v>3</v>
      </c>
      <c r="N145">
        <v>1</v>
      </c>
      <c r="P145">
        <v>3</v>
      </c>
      <c r="Q145">
        <v>3</v>
      </c>
      <c r="R145">
        <v>3</v>
      </c>
      <c r="T145" s="8">
        <v>3.0905</v>
      </c>
      <c r="U145" s="8">
        <v>0.24196999999999999</v>
      </c>
      <c r="V145"/>
      <c r="W145" s="8">
        <v>0.80491000000000001</v>
      </c>
      <c r="X145" s="8">
        <v>1.04688</v>
      </c>
      <c r="Y145" s="8">
        <v>2.7856399999999999</v>
      </c>
      <c r="Z145" s="8">
        <v>0.15153</v>
      </c>
      <c r="AA145" s="8">
        <v>8.8299999999999993E-3</v>
      </c>
      <c r="AB145">
        <v>6</v>
      </c>
      <c r="AC145" s="8">
        <v>2.0436200000000002</v>
      </c>
      <c r="AE145">
        <v>6</v>
      </c>
      <c r="AG145">
        <v>6</v>
      </c>
      <c r="AI145" s="8">
        <v>1.8778699999999999</v>
      </c>
      <c r="AJ145" s="8">
        <v>0.64754999999999996</v>
      </c>
      <c r="AK145" s="8">
        <v>0.2989</v>
      </c>
      <c r="AL145" s="8">
        <v>2.8243200000000002</v>
      </c>
      <c r="AM145">
        <v>2.21983</v>
      </c>
      <c r="AN145">
        <v>0.91500999999999999</v>
      </c>
      <c r="AO145">
        <v>0.30753000000000003</v>
      </c>
      <c r="AP145">
        <v>3.45322</v>
      </c>
      <c r="AR145">
        <v>0</v>
      </c>
      <c r="AS145">
        <v>2</v>
      </c>
      <c r="AT145">
        <v>1</v>
      </c>
      <c r="AU145">
        <v>2</v>
      </c>
      <c r="AV145" s="4">
        <v>5650</v>
      </c>
      <c r="AW145">
        <v>0</v>
      </c>
      <c r="AX145">
        <v>2</v>
      </c>
      <c r="AZ145" s="1">
        <v>44777</v>
      </c>
      <c r="BA145">
        <v>7</v>
      </c>
      <c r="BB145">
        <v>7</v>
      </c>
      <c r="BC145">
        <v>0</v>
      </c>
      <c r="BD145">
        <v>32</v>
      </c>
      <c r="BE145">
        <v>1</v>
      </c>
      <c r="BF145">
        <v>0</v>
      </c>
      <c r="BG145">
        <v>32</v>
      </c>
      <c r="BH145">
        <v>44330</v>
      </c>
      <c r="BI145">
        <v>10</v>
      </c>
      <c r="BJ145">
        <v>10</v>
      </c>
      <c r="BK145">
        <v>2</v>
      </c>
      <c r="BL145">
        <v>64</v>
      </c>
      <c r="BM145">
        <v>1</v>
      </c>
      <c r="BN145">
        <v>0</v>
      </c>
      <c r="BO145">
        <v>64</v>
      </c>
      <c r="BP145">
        <v>43784</v>
      </c>
      <c r="BQ145">
        <v>7</v>
      </c>
      <c r="BR145">
        <v>6</v>
      </c>
      <c r="BS145">
        <v>0</v>
      </c>
      <c r="BT145">
        <v>40</v>
      </c>
      <c r="BU145">
        <v>1</v>
      </c>
      <c r="BV145">
        <v>0</v>
      </c>
      <c r="BW145">
        <v>40</v>
      </c>
      <c r="BX145" s="8">
        <v>44</v>
      </c>
      <c r="BZ145" t="s">
        <v>348</v>
      </c>
      <c r="CA145" t="s">
        <v>1055</v>
      </c>
      <c r="CB145">
        <v>72958</v>
      </c>
      <c r="CC145">
        <v>630</v>
      </c>
      <c r="CD145">
        <v>4796373171</v>
      </c>
      <c r="CE145" t="s">
        <v>337</v>
      </c>
      <c r="CF145" t="s">
        <v>335</v>
      </c>
      <c r="CG145" s="1">
        <v>37741</v>
      </c>
      <c r="CH145" t="s">
        <v>335</v>
      </c>
      <c r="CI145" t="s">
        <v>335</v>
      </c>
      <c r="CJ145" t="s">
        <v>335</v>
      </c>
      <c r="CK145" t="s">
        <v>339</v>
      </c>
      <c r="CL145" t="s">
        <v>1056</v>
      </c>
      <c r="CM145">
        <v>105</v>
      </c>
      <c r="CN145" s="1">
        <v>44835</v>
      </c>
      <c r="CP145"/>
      <c r="CQ145"/>
      <c r="CR145"/>
      <c r="CS145"/>
      <c r="CT145"/>
      <c r="CU145" s="23"/>
      <c r="CV145"/>
      <c r="CW145"/>
      <c r="CX145"/>
    </row>
    <row r="146" spans="1:102" x14ac:dyDescent="0.35">
      <c r="A146" t="s">
        <v>98</v>
      </c>
      <c r="B146" t="s">
        <v>377</v>
      </c>
      <c r="C146">
        <v>45384</v>
      </c>
      <c r="D146" t="s">
        <v>1057</v>
      </c>
      <c r="E146" t="s">
        <v>1058</v>
      </c>
      <c r="F146" t="s">
        <v>1059</v>
      </c>
      <c r="G146" t="s">
        <v>166</v>
      </c>
      <c r="H146" t="s">
        <v>334</v>
      </c>
      <c r="I146">
        <v>62.1</v>
      </c>
      <c r="K146" t="s">
        <v>335</v>
      </c>
      <c r="L146" t="s">
        <v>340</v>
      </c>
      <c r="M146">
        <v>2</v>
      </c>
      <c r="N146">
        <v>1</v>
      </c>
      <c r="P146">
        <v>1</v>
      </c>
      <c r="Q146">
        <v>1</v>
      </c>
      <c r="R146">
        <v>1</v>
      </c>
      <c r="T146" s="8">
        <v>4.0277900000000004</v>
      </c>
      <c r="U146" s="8">
        <v>0.26468999999999998</v>
      </c>
      <c r="V146">
        <v>53</v>
      </c>
      <c r="W146" s="8">
        <v>0.879</v>
      </c>
      <c r="X146" s="8">
        <v>1.1436900000000001</v>
      </c>
      <c r="Y146" s="8">
        <v>3.2630300000000001</v>
      </c>
      <c r="Z146" s="8">
        <v>8.1729999999999997E-2</v>
      </c>
      <c r="AA146" s="8">
        <v>8.4169999999999995E-2</v>
      </c>
      <c r="AC146" s="8">
        <v>2.8841000000000001</v>
      </c>
      <c r="AD146">
        <v>77.8</v>
      </c>
      <c r="AG146">
        <v>6</v>
      </c>
      <c r="AI146" s="8">
        <v>1.8798699999999999</v>
      </c>
      <c r="AJ146" s="8">
        <v>0.67281000000000002</v>
      </c>
      <c r="AK146" s="8">
        <v>0.30348000000000003</v>
      </c>
      <c r="AL146" s="8">
        <v>2.85616</v>
      </c>
      <c r="AM146">
        <v>3.1294499999999998</v>
      </c>
      <c r="AN146">
        <v>0.96172000000000002</v>
      </c>
      <c r="AO146">
        <v>0.33133000000000001</v>
      </c>
      <c r="AP146">
        <v>4.4503500000000003</v>
      </c>
      <c r="AR146">
        <v>0</v>
      </c>
      <c r="AS146">
        <v>0</v>
      </c>
      <c r="AT146">
        <v>4</v>
      </c>
      <c r="AU146">
        <v>3</v>
      </c>
      <c r="AV146" s="4">
        <v>22750</v>
      </c>
      <c r="AW146">
        <v>1</v>
      </c>
      <c r="AX146">
        <v>4</v>
      </c>
      <c r="AZ146" s="1">
        <v>44687</v>
      </c>
      <c r="BA146">
        <v>4</v>
      </c>
      <c r="BB146">
        <v>4</v>
      </c>
      <c r="BC146">
        <v>0</v>
      </c>
      <c r="BD146">
        <v>24</v>
      </c>
      <c r="BE146">
        <v>1</v>
      </c>
      <c r="BF146">
        <v>0</v>
      </c>
      <c r="BG146">
        <v>24</v>
      </c>
      <c r="BH146">
        <v>44266</v>
      </c>
      <c r="BI146">
        <v>12</v>
      </c>
      <c r="BJ146">
        <v>8</v>
      </c>
      <c r="BK146">
        <v>4</v>
      </c>
      <c r="BL146">
        <v>72</v>
      </c>
      <c r="BM146">
        <v>1</v>
      </c>
      <c r="BN146">
        <v>0</v>
      </c>
      <c r="BO146">
        <v>72</v>
      </c>
      <c r="BP146">
        <v>43700</v>
      </c>
      <c r="BQ146">
        <v>8</v>
      </c>
      <c r="BR146">
        <v>8</v>
      </c>
      <c r="BS146">
        <v>0</v>
      </c>
      <c r="BT146">
        <v>76</v>
      </c>
      <c r="BU146">
        <v>1</v>
      </c>
      <c r="BV146">
        <v>0</v>
      </c>
      <c r="BW146">
        <v>76</v>
      </c>
      <c r="BX146" s="8">
        <v>48.667000000000002</v>
      </c>
      <c r="BZ146" t="s">
        <v>1060</v>
      </c>
      <c r="CA146" t="s">
        <v>1061</v>
      </c>
      <c r="CB146">
        <v>72432</v>
      </c>
      <c r="CC146">
        <v>550</v>
      </c>
      <c r="CD146">
        <v>8705782483</v>
      </c>
      <c r="CE146" t="s">
        <v>337</v>
      </c>
      <c r="CF146" t="s">
        <v>335</v>
      </c>
      <c r="CG146" s="1">
        <v>37791</v>
      </c>
      <c r="CH146" t="s">
        <v>335</v>
      </c>
      <c r="CI146" t="s">
        <v>335</v>
      </c>
      <c r="CJ146" t="s">
        <v>335</v>
      </c>
      <c r="CK146" t="s">
        <v>339</v>
      </c>
      <c r="CL146" t="s">
        <v>1062</v>
      </c>
      <c r="CM146">
        <v>80</v>
      </c>
      <c r="CN146" s="1">
        <v>44835</v>
      </c>
      <c r="CP146"/>
      <c r="CQ146"/>
      <c r="CR146">
        <v>12</v>
      </c>
      <c r="CS146"/>
      <c r="CT146"/>
      <c r="CU146" s="23"/>
      <c r="CV146"/>
      <c r="CW146"/>
      <c r="CX146"/>
    </row>
    <row r="147" spans="1:102" x14ac:dyDescent="0.35">
      <c r="A147" t="s">
        <v>98</v>
      </c>
      <c r="B147" t="s">
        <v>377</v>
      </c>
      <c r="C147">
        <v>45385</v>
      </c>
      <c r="D147" t="s">
        <v>1063</v>
      </c>
      <c r="E147" t="s">
        <v>591</v>
      </c>
      <c r="F147" t="s">
        <v>592</v>
      </c>
      <c r="G147" t="s">
        <v>166</v>
      </c>
      <c r="H147" t="s">
        <v>344</v>
      </c>
      <c r="I147">
        <v>92.9</v>
      </c>
      <c r="K147" t="s">
        <v>335</v>
      </c>
      <c r="L147" t="s">
        <v>340</v>
      </c>
      <c r="M147">
        <v>3</v>
      </c>
      <c r="N147">
        <v>3</v>
      </c>
      <c r="P147">
        <v>5</v>
      </c>
      <c r="Q147">
        <v>5</v>
      </c>
      <c r="R147">
        <v>4</v>
      </c>
      <c r="T147" s="8">
        <v>3.6085799999999999</v>
      </c>
      <c r="U147" s="8">
        <v>0.22078999999999999</v>
      </c>
      <c r="V147">
        <v>64.400000000000006</v>
      </c>
      <c r="W147" s="8">
        <v>1.0692900000000001</v>
      </c>
      <c r="X147" s="8">
        <v>1.29009</v>
      </c>
      <c r="Y147" s="8">
        <v>3.2019700000000002</v>
      </c>
      <c r="Z147" s="8">
        <v>0.22597999999999999</v>
      </c>
      <c r="AA147" s="8">
        <v>3.9480000000000001E-2</v>
      </c>
      <c r="AC147" s="8">
        <v>2.3184900000000002</v>
      </c>
      <c r="AD147">
        <v>44.4</v>
      </c>
      <c r="AF147">
        <v>0</v>
      </c>
      <c r="AI147" s="8">
        <v>1.8831899999999999</v>
      </c>
      <c r="AJ147" s="8">
        <v>0.66312000000000004</v>
      </c>
      <c r="AK147" s="8">
        <v>0.30542999999999998</v>
      </c>
      <c r="AL147" s="8">
        <v>2.85175</v>
      </c>
      <c r="AM147">
        <v>2.5112899999999998</v>
      </c>
      <c r="AN147">
        <v>1.1870000000000001</v>
      </c>
      <c r="AO147">
        <v>0.27461000000000002</v>
      </c>
      <c r="AP147">
        <v>3.9933200000000002</v>
      </c>
      <c r="AR147">
        <v>0</v>
      </c>
      <c r="AS147">
        <v>7</v>
      </c>
      <c r="AT147">
        <v>2</v>
      </c>
      <c r="AU147">
        <v>1</v>
      </c>
      <c r="AV147" s="4">
        <v>657.8</v>
      </c>
      <c r="AW147">
        <v>0</v>
      </c>
      <c r="AX147">
        <v>1</v>
      </c>
      <c r="AZ147" s="1">
        <v>44539</v>
      </c>
      <c r="BA147">
        <v>10</v>
      </c>
      <c r="BB147">
        <v>7</v>
      </c>
      <c r="BC147">
        <v>3</v>
      </c>
      <c r="BD147">
        <v>76</v>
      </c>
      <c r="BE147">
        <v>1</v>
      </c>
      <c r="BF147">
        <v>0</v>
      </c>
      <c r="BG147">
        <v>76</v>
      </c>
      <c r="BH147">
        <v>44106</v>
      </c>
      <c r="BI147">
        <v>12</v>
      </c>
      <c r="BJ147">
        <v>8</v>
      </c>
      <c r="BK147">
        <v>3</v>
      </c>
      <c r="BL147">
        <v>92</v>
      </c>
      <c r="BM147">
        <v>1</v>
      </c>
      <c r="BN147">
        <v>0</v>
      </c>
      <c r="BO147">
        <v>92</v>
      </c>
      <c r="BP147">
        <v>43581</v>
      </c>
      <c r="BQ147">
        <v>15</v>
      </c>
      <c r="BR147">
        <v>11</v>
      </c>
      <c r="BS147">
        <v>4</v>
      </c>
      <c r="BT147">
        <v>120</v>
      </c>
      <c r="BU147">
        <v>1</v>
      </c>
      <c r="BV147">
        <v>0</v>
      </c>
      <c r="BW147">
        <v>120</v>
      </c>
      <c r="BX147" s="8">
        <v>88.667000000000002</v>
      </c>
      <c r="BZ147" t="s">
        <v>1064</v>
      </c>
      <c r="CA147" t="s">
        <v>1065</v>
      </c>
      <c r="CB147">
        <v>72114</v>
      </c>
      <c r="CC147">
        <v>590</v>
      </c>
      <c r="CD147">
        <v>5017583800</v>
      </c>
      <c r="CE147" t="s">
        <v>337</v>
      </c>
      <c r="CF147" t="s">
        <v>335</v>
      </c>
      <c r="CG147" s="1">
        <v>37818</v>
      </c>
      <c r="CH147" t="s">
        <v>335</v>
      </c>
      <c r="CI147" t="s">
        <v>335</v>
      </c>
      <c r="CJ147" t="s">
        <v>335</v>
      </c>
      <c r="CK147" t="s">
        <v>339</v>
      </c>
      <c r="CL147" t="s">
        <v>1066</v>
      </c>
      <c r="CM147">
        <v>140</v>
      </c>
      <c r="CN147" s="1">
        <v>44835</v>
      </c>
      <c r="CP147"/>
      <c r="CQ147"/>
      <c r="CR147"/>
      <c r="CS147"/>
      <c r="CT147"/>
      <c r="CU147" s="23"/>
      <c r="CV147"/>
      <c r="CW147"/>
      <c r="CX147"/>
    </row>
    <row r="148" spans="1:102" x14ac:dyDescent="0.35">
      <c r="A148" t="s">
        <v>98</v>
      </c>
      <c r="B148" t="s">
        <v>377</v>
      </c>
      <c r="C148">
        <v>45386</v>
      </c>
      <c r="D148" t="s">
        <v>1067</v>
      </c>
      <c r="E148" t="s">
        <v>366</v>
      </c>
      <c r="F148" t="s">
        <v>333</v>
      </c>
      <c r="G148" t="s">
        <v>166</v>
      </c>
      <c r="H148" t="s">
        <v>334</v>
      </c>
      <c r="I148">
        <v>81.2</v>
      </c>
      <c r="K148" t="s">
        <v>335</v>
      </c>
      <c r="L148" t="s">
        <v>340</v>
      </c>
      <c r="M148">
        <v>1</v>
      </c>
      <c r="N148">
        <v>1</v>
      </c>
      <c r="P148">
        <v>3</v>
      </c>
      <c r="Q148">
        <v>3</v>
      </c>
      <c r="R148">
        <v>3</v>
      </c>
      <c r="T148" s="8">
        <v>3.2671999999999999</v>
      </c>
      <c r="U148" s="8">
        <v>0.15114</v>
      </c>
      <c r="V148">
        <v>52.1</v>
      </c>
      <c r="W148" s="8">
        <v>0.93769999999999998</v>
      </c>
      <c r="X148" s="8">
        <v>1.0888500000000001</v>
      </c>
      <c r="Y148" s="8">
        <v>2.6129899999999999</v>
      </c>
      <c r="Z148" s="8">
        <v>0.10919</v>
      </c>
      <c r="AA148" s="8">
        <v>8.3799999999999999E-2</v>
      </c>
      <c r="AC148" s="8">
        <v>2.17835</v>
      </c>
      <c r="AE148">
        <v>6</v>
      </c>
      <c r="AG148">
        <v>6</v>
      </c>
      <c r="AI148" s="8">
        <v>1.9959</v>
      </c>
      <c r="AJ148" s="8">
        <v>0.64012000000000002</v>
      </c>
      <c r="AK148" s="8">
        <v>0.29449999999999998</v>
      </c>
      <c r="AL148" s="8">
        <v>2.93052</v>
      </c>
      <c r="AM148">
        <v>2.2262599999999999</v>
      </c>
      <c r="AN148">
        <v>1.0783400000000001</v>
      </c>
      <c r="AO148">
        <v>0.19495999999999999</v>
      </c>
      <c r="AP148">
        <v>3.5183599999999999</v>
      </c>
      <c r="AR148">
        <v>0</v>
      </c>
      <c r="AS148">
        <v>3</v>
      </c>
      <c r="AT148">
        <v>2</v>
      </c>
      <c r="AU148">
        <v>2</v>
      </c>
      <c r="AV148" s="4">
        <v>114275</v>
      </c>
      <c r="AW148">
        <v>0</v>
      </c>
      <c r="AX148">
        <v>2</v>
      </c>
      <c r="AZ148" s="1">
        <v>44645</v>
      </c>
      <c r="BA148">
        <v>2</v>
      </c>
      <c r="BB148">
        <v>2</v>
      </c>
      <c r="BC148">
        <v>0</v>
      </c>
      <c r="BD148">
        <v>12</v>
      </c>
      <c r="BE148">
        <v>1</v>
      </c>
      <c r="BF148">
        <v>0</v>
      </c>
      <c r="BG148">
        <v>12</v>
      </c>
      <c r="BH148">
        <v>44183</v>
      </c>
      <c r="BI148">
        <v>11</v>
      </c>
      <c r="BJ148">
        <v>9</v>
      </c>
      <c r="BK148">
        <v>2</v>
      </c>
      <c r="BL148">
        <v>206</v>
      </c>
      <c r="BM148">
        <v>1</v>
      </c>
      <c r="BN148">
        <v>0</v>
      </c>
      <c r="BO148">
        <v>206</v>
      </c>
      <c r="BP148">
        <v>43665</v>
      </c>
      <c r="BQ148">
        <v>10</v>
      </c>
      <c r="BR148">
        <v>10</v>
      </c>
      <c r="BS148">
        <v>0</v>
      </c>
      <c r="BT148">
        <v>112</v>
      </c>
      <c r="BU148">
        <v>1</v>
      </c>
      <c r="BV148">
        <v>0</v>
      </c>
      <c r="BW148">
        <v>112</v>
      </c>
      <c r="BX148" s="8">
        <v>93.332999999999998</v>
      </c>
      <c r="BZ148" t="s">
        <v>1068</v>
      </c>
      <c r="CA148" t="s">
        <v>1069</v>
      </c>
      <c r="CB148">
        <v>72949</v>
      </c>
      <c r="CC148">
        <v>230</v>
      </c>
      <c r="CD148">
        <v>4796674791</v>
      </c>
      <c r="CE148" t="s">
        <v>337</v>
      </c>
      <c r="CF148" t="s">
        <v>335</v>
      </c>
      <c r="CG148" s="1">
        <v>37855</v>
      </c>
      <c r="CH148" t="s">
        <v>335</v>
      </c>
      <c r="CI148" t="s">
        <v>335</v>
      </c>
      <c r="CJ148" t="s">
        <v>335</v>
      </c>
      <c r="CK148" t="s">
        <v>339</v>
      </c>
      <c r="CL148" t="s">
        <v>1070</v>
      </c>
      <c r="CM148">
        <v>135</v>
      </c>
      <c r="CN148" s="1">
        <v>44835</v>
      </c>
      <c r="CP148"/>
      <c r="CQ148"/>
      <c r="CR148"/>
      <c r="CS148"/>
      <c r="CT148"/>
      <c r="CU148" s="23"/>
      <c r="CV148"/>
      <c r="CW148"/>
      <c r="CX148"/>
    </row>
    <row r="149" spans="1:102" x14ac:dyDescent="0.35">
      <c r="A149" t="s">
        <v>98</v>
      </c>
      <c r="B149" t="s">
        <v>377</v>
      </c>
      <c r="C149">
        <v>45387</v>
      </c>
      <c r="D149" t="s">
        <v>1071</v>
      </c>
      <c r="E149" t="s">
        <v>738</v>
      </c>
      <c r="F149" t="s">
        <v>592</v>
      </c>
      <c r="G149" t="s">
        <v>166</v>
      </c>
      <c r="H149" t="s">
        <v>334</v>
      </c>
      <c r="I149">
        <v>94.9</v>
      </c>
      <c r="K149" t="s">
        <v>335</v>
      </c>
      <c r="L149" t="s">
        <v>340</v>
      </c>
      <c r="M149">
        <v>5</v>
      </c>
      <c r="N149">
        <v>2</v>
      </c>
      <c r="P149">
        <v>5</v>
      </c>
      <c r="Q149">
        <v>5</v>
      </c>
      <c r="R149">
        <v>5</v>
      </c>
      <c r="T149" s="8">
        <v>3.6118299999999999</v>
      </c>
      <c r="U149" s="8">
        <v>0.30286000000000002</v>
      </c>
      <c r="V149">
        <v>52.9</v>
      </c>
      <c r="W149" s="8">
        <v>1.0803199999999999</v>
      </c>
      <c r="X149" s="8">
        <v>1.3831899999999999</v>
      </c>
      <c r="Y149" s="8">
        <v>3.46286</v>
      </c>
      <c r="Z149" s="8">
        <v>0.19520000000000001</v>
      </c>
      <c r="AA149" s="8">
        <v>2.503E-2</v>
      </c>
      <c r="AC149" s="8">
        <v>2.22865</v>
      </c>
      <c r="AD149">
        <v>71.400000000000006</v>
      </c>
      <c r="AF149">
        <v>0</v>
      </c>
      <c r="AI149" s="8">
        <v>2.0091899999999998</v>
      </c>
      <c r="AJ149" s="8">
        <v>0.65912000000000004</v>
      </c>
      <c r="AK149" s="8">
        <v>0.27840999999999999</v>
      </c>
      <c r="AL149" s="8">
        <v>2.94672</v>
      </c>
      <c r="AM149">
        <v>2.2625799999999998</v>
      </c>
      <c r="AN149">
        <v>1.2065399999999999</v>
      </c>
      <c r="AO149">
        <v>0.41325000000000001</v>
      </c>
      <c r="AP149">
        <v>3.8681000000000001</v>
      </c>
      <c r="AR149">
        <v>0</v>
      </c>
      <c r="AS149">
        <v>2</v>
      </c>
      <c r="AT149">
        <v>0</v>
      </c>
      <c r="AU149">
        <v>2</v>
      </c>
      <c r="AV149" s="4">
        <v>1630.14</v>
      </c>
      <c r="AW149">
        <v>0</v>
      </c>
      <c r="AX149">
        <v>2</v>
      </c>
      <c r="AZ149" s="1">
        <v>44442</v>
      </c>
      <c r="BA149">
        <v>6</v>
      </c>
      <c r="BB149">
        <v>6</v>
      </c>
      <c r="BC149">
        <v>0</v>
      </c>
      <c r="BD149">
        <v>52</v>
      </c>
      <c r="BE149">
        <v>1</v>
      </c>
      <c r="BF149">
        <v>0</v>
      </c>
      <c r="BG149">
        <v>52</v>
      </c>
      <c r="BH149">
        <v>43903</v>
      </c>
      <c r="BI149">
        <v>6</v>
      </c>
      <c r="BJ149">
        <v>6</v>
      </c>
      <c r="BK149">
        <v>0</v>
      </c>
      <c r="BL149">
        <v>36</v>
      </c>
      <c r="BM149">
        <v>1</v>
      </c>
      <c r="BN149">
        <v>0</v>
      </c>
      <c r="BO149">
        <v>36</v>
      </c>
      <c r="BP149">
        <v>43539</v>
      </c>
      <c r="BQ149">
        <v>7</v>
      </c>
      <c r="BR149">
        <v>4</v>
      </c>
      <c r="BS149">
        <v>3</v>
      </c>
      <c r="BT149">
        <v>48</v>
      </c>
      <c r="BU149">
        <v>1</v>
      </c>
      <c r="BV149">
        <v>0</v>
      </c>
      <c r="BW149">
        <v>48</v>
      </c>
      <c r="BX149" s="8">
        <v>46</v>
      </c>
      <c r="BZ149" t="s">
        <v>1072</v>
      </c>
      <c r="CA149" t="s">
        <v>1073</v>
      </c>
      <c r="CB149">
        <v>72205</v>
      </c>
      <c r="CC149">
        <v>590</v>
      </c>
      <c r="CD149">
        <v>5012249000</v>
      </c>
      <c r="CE149" t="s">
        <v>337</v>
      </c>
      <c r="CF149" t="s">
        <v>335</v>
      </c>
      <c r="CG149" s="1">
        <v>37882</v>
      </c>
      <c r="CH149" t="s">
        <v>335</v>
      </c>
      <c r="CI149" t="s">
        <v>335</v>
      </c>
      <c r="CJ149" t="s">
        <v>335</v>
      </c>
      <c r="CK149" t="s">
        <v>339</v>
      </c>
      <c r="CL149" t="s">
        <v>1074</v>
      </c>
      <c r="CM149">
        <v>120</v>
      </c>
      <c r="CN149" s="1">
        <v>44835</v>
      </c>
      <c r="CP149"/>
      <c r="CQ149"/>
      <c r="CR149"/>
      <c r="CS149"/>
      <c r="CT149"/>
      <c r="CU149" s="23"/>
      <c r="CV149"/>
      <c r="CW149"/>
      <c r="CX149"/>
    </row>
    <row r="150" spans="1:102" x14ac:dyDescent="0.35">
      <c r="A150" t="s">
        <v>98</v>
      </c>
      <c r="B150" t="s">
        <v>377</v>
      </c>
      <c r="C150">
        <v>45390</v>
      </c>
      <c r="D150" t="s">
        <v>1075</v>
      </c>
      <c r="E150" t="s">
        <v>738</v>
      </c>
      <c r="F150" t="s">
        <v>592</v>
      </c>
      <c r="G150" t="s">
        <v>166</v>
      </c>
      <c r="H150" t="s">
        <v>344</v>
      </c>
      <c r="I150">
        <v>80.400000000000006</v>
      </c>
      <c r="K150" t="s">
        <v>335</v>
      </c>
      <c r="L150" t="s">
        <v>340</v>
      </c>
      <c r="M150">
        <v>2</v>
      </c>
      <c r="N150">
        <v>2</v>
      </c>
      <c r="P150">
        <v>2</v>
      </c>
      <c r="Q150">
        <v>4</v>
      </c>
      <c r="R150">
        <v>1</v>
      </c>
      <c r="T150" s="8">
        <v>4.3576899999999998</v>
      </c>
      <c r="U150" s="8">
        <v>0.29409999999999997</v>
      </c>
      <c r="V150">
        <v>98</v>
      </c>
      <c r="W150" s="8">
        <v>1.2960100000000001</v>
      </c>
      <c r="X150" s="8">
        <v>1.5901099999999999</v>
      </c>
      <c r="Y150" s="8">
        <v>3.5714700000000001</v>
      </c>
      <c r="Z150" s="8">
        <v>0.23097999999999999</v>
      </c>
      <c r="AA150" s="8">
        <v>2.121E-2</v>
      </c>
      <c r="AC150" s="8">
        <v>2.7675900000000002</v>
      </c>
      <c r="AD150">
        <v>100</v>
      </c>
      <c r="AG150">
        <v>6</v>
      </c>
      <c r="AI150" s="8">
        <v>2.06609</v>
      </c>
      <c r="AJ150" s="8">
        <v>0.65015999999999996</v>
      </c>
      <c r="AK150" s="8">
        <v>0.28021000000000001</v>
      </c>
      <c r="AL150" s="8">
        <v>2.9964599999999999</v>
      </c>
      <c r="AM150">
        <v>2.7323599999999999</v>
      </c>
      <c r="AN150">
        <v>1.4673700000000001</v>
      </c>
      <c r="AO150">
        <v>0.39871000000000001</v>
      </c>
      <c r="AP150">
        <v>4.5894199999999996</v>
      </c>
      <c r="AR150">
        <v>2</v>
      </c>
      <c r="AS150">
        <v>15</v>
      </c>
      <c r="AT150">
        <v>9</v>
      </c>
      <c r="AU150">
        <v>7</v>
      </c>
      <c r="AV150" s="4">
        <v>69227.899999999994</v>
      </c>
      <c r="AW150">
        <v>1</v>
      </c>
      <c r="AX150">
        <v>8</v>
      </c>
      <c r="AZ150" s="1">
        <v>44505</v>
      </c>
      <c r="BA150">
        <v>8</v>
      </c>
      <c r="BB150">
        <v>5</v>
      </c>
      <c r="BC150">
        <v>3</v>
      </c>
      <c r="BD150">
        <v>64</v>
      </c>
      <c r="BE150">
        <v>1</v>
      </c>
      <c r="BF150">
        <v>0</v>
      </c>
      <c r="BG150">
        <v>64</v>
      </c>
      <c r="BH150">
        <v>44113</v>
      </c>
      <c r="BI150">
        <v>7</v>
      </c>
      <c r="BJ150">
        <v>6</v>
      </c>
      <c r="BK150">
        <v>2</v>
      </c>
      <c r="BL150">
        <v>80</v>
      </c>
      <c r="BM150">
        <v>1</v>
      </c>
      <c r="BN150">
        <v>0</v>
      </c>
      <c r="BO150">
        <v>80</v>
      </c>
      <c r="BP150">
        <v>43602</v>
      </c>
      <c r="BQ150">
        <v>16</v>
      </c>
      <c r="BR150">
        <v>7</v>
      </c>
      <c r="BS150">
        <v>8</v>
      </c>
      <c r="BT150">
        <v>203</v>
      </c>
      <c r="BU150">
        <v>1</v>
      </c>
      <c r="BV150">
        <v>0</v>
      </c>
      <c r="BW150">
        <v>203</v>
      </c>
      <c r="BX150" s="8">
        <v>92.5</v>
      </c>
      <c r="BZ150" t="s">
        <v>1076</v>
      </c>
      <c r="CA150" t="s">
        <v>1077</v>
      </c>
      <c r="CB150">
        <v>72212</v>
      </c>
      <c r="CC150">
        <v>590</v>
      </c>
      <c r="CD150">
        <v>5012258888</v>
      </c>
      <c r="CE150" t="s">
        <v>337</v>
      </c>
      <c r="CF150" t="s">
        <v>335</v>
      </c>
      <c r="CG150" s="1">
        <v>37893</v>
      </c>
      <c r="CH150" t="s">
        <v>335</v>
      </c>
      <c r="CI150" t="s">
        <v>335</v>
      </c>
      <c r="CJ150" t="s">
        <v>335</v>
      </c>
      <c r="CK150" t="s">
        <v>339</v>
      </c>
      <c r="CL150" t="s">
        <v>1078</v>
      </c>
      <c r="CM150">
        <v>97</v>
      </c>
      <c r="CN150" s="1">
        <v>44835</v>
      </c>
      <c r="CP150"/>
      <c r="CQ150"/>
      <c r="CR150"/>
      <c r="CS150"/>
      <c r="CT150"/>
      <c r="CU150" s="23"/>
      <c r="CV150"/>
      <c r="CW150"/>
      <c r="CX150"/>
    </row>
    <row r="151" spans="1:102" x14ac:dyDescent="0.35">
      <c r="A151" t="s">
        <v>98</v>
      </c>
      <c r="B151" t="s">
        <v>377</v>
      </c>
      <c r="C151">
        <v>45391</v>
      </c>
      <c r="D151" t="s">
        <v>1079</v>
      </c>
      <c r="E151" t="s">
        <v>1080</v>
      </c>
      <c r="F151" t="s">
        <v>1059</v>
      </c>
      <c r="G151" t="s">
        <v>166</v>
      </c>
      <c r="H151" t="s">
        <v>344</v>
      </c>
      <c r="I151">
        <v>96.4</v>
      </c>
      <c r="K151" t="s">
        <v>335</v>
      </c>
      <c r="L151" t="s">
        <v>1081</v>
      </c>
      <c r="M151">
        <v>4</v>
      </c>
      <c r="N151">
        <v>2</v>
      </c>
      <c r="P151">
        <v>3</v>
      </c>
      <c r="Q151">
        <v>5</v>
      </c>
      <c r="R151">
        <v>1</v>
      </c>
      <c r="T151" s="8">
        <v>3.8509899999999999</v>
      </c>
      <c r="U151" s="8">
        <v>0.30630000000000002</v>
      </c>
      <c r="V151">
        <v>97.8</v>
      </c>
      <c r="W151" s="8">
        <v>0.94118999999999997</v>
      </c>
      <c r="X151" s="8">
        <v>1.24749</v>
      </c>
      <c r="Y151" s="8">
        <v>3.2386400000000002</v>
      </c>
      <c r="Z151" s="8">
        <v>0.12781999999999999</v>
      </c>
      <c r="AA151" s="8">
        <v>4.0590000000000001E-2</v>
      </c>
      <c r="AC151" s="8">
        <v>2.6034999999999999</v>
      </c>
      <c r="AE151">
        <v>6</v>
      </c>
      <c r="AF151">
        <v>1</v>
      </c>
      <c r="AI151" s="8">
        <v>2.0320200000000002</v>
      </c>
      <c r="AJ151" s="8">
        <v>0.67357</v>
      </c>
      <c r="AK151" s="8">
        <v>0.29996</v>
      </c>
      <c r="AL151" s="8">
        <v>3.0055499999999999</v>
      </c>
      <c r="AM151">
        <v>2.6134599999999999</v>
      </c>
      <c r="AN151">
        <v>1.0286</v>
      </c>
      <c r="AO151">
        <v>0.38790999999999998</v>
      </c>
      <c r="AP151">
        <v>4.0435100000000004</v>
      </c>
      <c r="AR151">
        <v>0</v>
      </c>
      <c r="AS151">
        <v>0</v>
      </c>
      <c r="AT151">
        <v>5</v>
      </c>
      <c r="AU151">
        <v>3</v>
      </c>
      <c r="AV151" s="4">
        <v>22750</v>
      </c>
      <c r="AW151">
        <v>0</v>
      </c>
      <c r="AX151">
        <v>3</v>
      </c>
      <c r="AZ151" s="1">
        <v>44721</v>
      </c>
      <c r="BA151">
        <v>3</v>
      </c>
      <c r="BB151">
        <v>3</v>
      </c>
      <c r="BC151">
        <v>0</v>
      </c>
      <c r="BD151">
        <v>16</v>
      </c>
      <c r="BE151">
        <v>1</v>
      </c>
      <c r="BF151">
        <v>0</v>
      </c>
      <c r="BG151">
        <v>16</v>
      </c>
      <c r="BH151">
        <v>44287</v>
      </c>
      <c r="BI151">
        <v>13</v>
      </c>
      <c r="BJ151">
        <v>10</v>
      </c>
      <c r="BK151">
        <v>2</v>
      </c>
      <c r="BL151">
        <v>76</v>
      </c>
      <c r="BM151">
        <v>1</v>
      </c>
      <c r="BN151">
        <v>0</v>
      </c>
      <c r="BO151">
        <v>76</v>
      </c>
      <c r="BP151">
        <v>43735</v>
      </c>
      <c r="BQ151">
        <v>6</v>
      </c>
      <c r="BR151">
        <v>4</v>
      </c>
      <c r="BS151">
        <v>2</v>
      </c>
      <c r="BT151">
        <v>40</v>
      </c>
      <c r="BU151">
        <v>1</v>
      </c>
      <c r="BV151">
        <v>0</v>
      </c>
      <c r="BW151">
        <v>40</v>
      </c>
      <c r="BX151" s="8">
        <v>40</v>
      </c>
      <c r="BZ151" t="s">
        <v>1082</v>
      </c>
      <c r="CA151" t="s">
        <v>1083</v>
      </c>
      <c r="CB151">
        <v>72365</v>
      </c>
      <c r="CC151">
        <v>550</v>
      </c>
      <c r="CD151">
        <v>8703582432</v>
      </c>
      <c r="CE151" t="s">
        <v>337</v>
      </c>
      <c r="CF151" t="s">
        <v>335</v>
      </c>
      <c r="CG151" s="1">
        <v>37954</v>
      </c>
      <c r="CH151" t="s">
        <v>335</v>
      </c>
      <c r="CI151" t="s">
        <v>335</v>
      </c>
      <c r="CJ151" t="s">
        <v>335</v>
      </c>
      <c r="CK151" t="s">
        <v>339</v>
      </c>
      <c r="CL151" t="s">
        <v>1084</v>
      </c>
      <c r="CM151">
        <v>110</v>
      </c>
      <c r="CN151" s="1">
        <v>44835</v>
      </c>
      <c r="CP151"/>
      <c r="CQ151"/>
      <c r="CR151"/>
      <c r="CS151"/>
      <c r="CT151"/>
      <c r="CU151" s="23"/>
      <c r="CV151"/>
      <c r="CW151"/>
      <c r="CX151"/>
    </row>
    <row r="152" spans="1:102" x14ac:dyDescent="0.35">
      <c r="A152" t="s">
        <v>98</v>
      </c>
      <c r="B152" t="s">
        <v>377</v>
      </c>
      <c r="C152">
        <v>45392</v>
      </c>
      <c r="D152" t="s">
        <v>1085</v>
      </c>
      <c r="E152" t="s">
        <v>607</v>
      </c>
      <c r="F152" t="s">
        <v>608</v>
      </c>
      <c r="G152" t="s">
        <v>166</v>
      </c>
      <c r="H152" t="s">
        <v>334</v>
      </c>
      <c r="I152">
        <v>75.900000000000006</v>
      </c>
      <c r="K152" t="s">
        <v>335</v>
      </c>
      <c r="L152" t="s">
        <v>340</v>
      </c>
      <c r="M152">
        <v>5</v>
      </c>
      <c r="N152">
        <v>2</v>
      </c>
      <c r="P152">
        <v>3</v>
      </c>
      <c r="Q152">
        <v>4</v>
      </c>
      <c r="R152">
        <v>3</v>
      </c>
      <c r="T152" s="8">
        <v>3.6840600000000001</v>
      </c>
      <c r="U152" s="8">
        <v>0.51185000000000003</v>
      </c>
      <c r="V152">
        <v>69.8</v>
      </c>
      <c r="W152" s="8">
        <v>0.68186999999999998</v>
      </c>
      <c r="X152" s="8">
        <v>1.1937199999999999</v>
      </c>
      <c r="Y152" s="8">
        <v>2.5067699999999999</v>
      </c>
      <c r="Z152" s="8">
        <v>0.33850999999999998</v>
      </c>
      <c r="AA152" s="8">
        <v>7.3010000000000005E-2</v>
      </c>
      <c r="AC152" s="8">
        <v>2.4903300000000002</v>
      </c>
      <c r="AD152">
        <v>57.1</v>
      </c>
      <c r="AF152">
        <v>3</v>
      </c>
      <c r="AI152" s="8">
        <v>1.84514</v>
      </c>
      <c r="AJ152" s="8">
        <v>0.64303999999999994</v>
      </c>
      <c r="AK152" s="8">
        <v>0.29047000000000001</v>
      </c>
      <c r="AL152" s="8">
        <v>2.7786599999999999</v>
      </c>
      <c r="AM152">
        <v>2.7530399999999999</v>
      </c>
      <c r="AN152">
        <v>0.78056999999999999</v>
      </c>
      <c r="AO152">
        <v>0.66940999999999995</v>
      </c>
      <c r="AP152">
        <v>4.1840799999999998</v>
      </c>
      <c r="AR152">
        <v>0</v>
      </c>
      <c r="AS152">
        <v>2</v>
      </c>
      <c r="AT152">
        <v>1</v>
      </c>
      <c r="AU152">
        <v>0</v>
      </c>
      <c r="AV152" s="4">
        <v>0</v>
      </c>
      <c r="AW152">
        <v>0</v>
      </c>
      <c r="AX152">
        <v>0</v>
      </c>
      <c r="AZ152" s="1">
        <v>44484</v>
      </c>
      <c r="BA152">
        <v>2</v>
      </c>
      <c r="BB152">
        <v>2</v>
      </c>
      <c r="BC152">
        <v>0</v>
      </c>
      <c r="BD152">
        <v>24</v>
      </c>
      <c r="BE152">
        <v>1</v>
      </c>
      <c r="BF152">
        <v>0</v>
      </c>
      <c r="BG152">
        <v>24</v>
      </c>
      <c r="BH152">
        <v>44034</v>
      </c>
      <c r="BI152">
        <v>3</v>
      </c>
      <c r="BJ152">
        <v>2</v>
      </c>
      <c r="BK152">
        <v>1</v>
      </c>
      <c r="BL152">
        <v>20</v>
      </c>
      <c r="BM152">
        <v>1</v>
      </c>
      <c r="BN152">
        <v>0</v>
      </c>
      <c r="BO152">
        <v>20</v>
      </c>
      <c r="BP152">
        <v>43511</v>
      </c>
      <c r="BQ152">
        <v>5</v>
      </c>
      <c r="BR152">
        <v>5</v>
      </c>
      <c r="BS152">
        <v>1</v>
      </c>
      <c r="BT152">
        <v>40</v>
      </c>
      <c r="BU152">
        <v>1</v>
      </c>
      <c r="BV152">
        <v>0</v>
      </c>
      <c r="BW152">
        <v>40</v>
      </c>
      <c r="BX152" s="8">
        <v>25.332999999999998</v>
      </c>
      <c r="BZ152" t="s">
        <v>1086</v>
      </c>
      <c r="CA152" t="s">
        <v>1087</v>
      </c>
      <c r="CB152">
        <v>72023</v>
      </c>
      <c r="CC152">
        <v>420</v>
      </c>
      <c r="CD152">
        <v>5018433100</v>
      </c>
      <c r="CE152" t="s">
        <v>337</v>
      </c>
      <c r="CF152" t="s">
        <v>335</v>
      </c>
      <c r="CG152" s="1">
        <v>37981</v>
      </c>
      <c r="CH152" t="s">
        <v>335</v>
      </c>
      <c r="CI152" t="s">
        <v>335</v>
      </c>
      <c r="CJ152" t="s">
        <v>335</v>
      </c>
      <c r="CK152" t="s">
        <v>339</v>
      </c>
      <c r="CL152" t="s">
        <v>1088</v>
      </c>
      <c r="CM152">
        <v>109</v>
      </c>
      <c r="CN152" s="1">
        <v>44835</v>
      </c>
      <c r="CP152"/>
      <c r="CQ152"/>
      <c r="CR152"/>
      <c r="CS152"/>
      <c r="CT152"/>
      <c r="CU152" s="23"/>
      <c r="CV152"/>
      <c r="CW152"/>
      <c r="CX152"/>
    </row>
    <row r="153" spans="1:102" x14ac:dyDescent="0.35">
      <c r="A153" t="s">
        <v>98</v>
      </c>
      <c r="B153" t="s">
        <v>377</v>
      </c>
      <c r="C153">
        <v>45393</v>
      </c>
      <c r="D153" t="s">
        <v>1089</v>
      </c>
      <c r="E153" t="s">
        <v>761</v>
      </c>
      <c r="F153" t="s">
        <v>762</v>
      </c>
      <c r="G153" t="s">
        <v>166</v>
      </c>
      <c r="H153" t="s">
        <v>344</v>
      </c>
      <c r="I153">
        <v>84.3</v>
      </c>
      <c r="K153" t="s">
        <v>335</v>
      </c>
      <c r="L153" t="s">
        <v>340</v>
      </c>
      <c r="M153">
        <v>3</v>
      </c>
      <c r="N153">
        <v>2</v>
      </c>
      <c r="P153">
        <v>4</v>
      </c>
      <c r="Q153">
        <v>4</v>
      </c>
      <c r="R153">
        <v>4</v>
      </c>
      <c r="T153" s="8">
        <v>4.0618800000000004</v>
      </c>
      <c r="U153" s="8">
        <v>0.25796999999999998</v>
      </c>
      <c r="V153"/>
      <c r="W153" s="8">
        <v>1.1632800000000001</v>
      </c>
      <c r="X153" s="8">
        <v>1.42126</v>
      </c>
      <c r="Y153" s="8">
        <v>3.3170899999999999</v>
      </c>
      <c r="Z153" s="8">
        <v>0.15353</v>
      </c>
      <c r="AA153" s="8">
        <v>2.9389999999999999E-2</v>
      </c>
      <c r="AB153">
        <v>6</v>
      </c>
      <c r="AC153" s="8">
        <v>2.6406200000000002</v>
      </c>
      <c r="AE153">
        <v>6</v>
      </c>
      <c r="AF153">
        <v>1</v>
      </c>
      <c r="AI153" s="8">
        <v>2.2404899999999999</v>
      </c>
      <c r="AJ153" s="8">
        <v>0.72777999999999998</v>
      </c>
      <c r="AK153" s="8">
        <v>0.31245000000000001</v>
      </c>
      <c r="AL153" s="8">
        <v>3.2807200000000001</v>
      </c>
      <c r="AM153">
        <v>2.40408</v>
      </c>
      <c r="AN153">
        <v>1.1766099999999999</v>
      </c>
      <c r="AO153">
        <v>0.31364999999999998</v>
      </c>
      <c r="AP153">
        <v>3.9072</v>
      </c>
      <c r="AR153">
        <v>1</v>
      </c>
      <c r="AS153">
        <v>0</v>
      </c>
      <c r="AT153">
        <v>2</v>
      </c>
      <c r="AU153">
        <v>2</v>
      </c>
      <c r="AV153" s="4">
        <v>3900</v>
      </c>
      <c r="AW153">
        <v>0</v>
      </c>
      <c r="AX153">
        <v>2</v>
      </c>
      <c r="AZ153" s="1">
        <v>44798</v>
      </c>
      <c r="BA153">
        <v>5</v>
      </c>
      <c r="BB153">
        <v>5</v>
      </c>
      <c r="BC153">
        <v>0</v>
      </c>
      <c r="BD153">
        <v>36</v>
      </c>
      <c r="BE153">
        <v>0</v>
      </c>
      <c r="BF153">
        <v>0</v>
      </c>
      <c r="BG153">
        <v>36</v>
      </c>
      <c r="BH153">
        <v>44358</v>
      </c>
      <c r="BI153">
        <v>15</v>
      </c>
      <c r="BJ153">
        <v>15</v>
      </c>
      <c r="BK153">
        <v>0</v>
      </c>
      <c r="BL153">
        <v>108</v>
      </c>
      <c r="BM153">
        <v>1</v>
      </c>
      <c r="BN153">
        <v>0</v>
      </c>
      <c r="BO153">
        <v>108</v>
      </c>
      <c r="BP153">
        <v>43847</v>
      </c>
      <c r="BQ153">
        <v>10</v>
      </c>
      <c r="BR153">
        <v>8</v>
      </c>
      <c r="BS153">
        <v>2</v>
      </c>
      <c r="BT153">
        <v>60</v>
      </c>
      <c r="BU153">
        <v>1</v>
      </c>
      <c r="BV153">
        <v>0</v>
      </c>
      <c r="BW153">
        <v>60</v>
      </c>
      <c r="BX153" s="8">
        <v>64</v>
      </c>
      <c r="BZ153" t="s">
        <v>1090</v>
      </c>
      <c r="CA153" t="s">
        <v>1091</v>
      </c>
      <c r="CB153">
        <v>72104</v>
      </c>
      <c r="CC153">
        <v>290</v>
      </c>
      <c r="CD153">
        <v>5013379581</v>
      </c>
      <c r="CE153" t="s">
        <v>337</v>
      </c>
      <c r="CF153" t="s">
        <v>335</v>
      </c>
      <c r="CG153" s="1">
        <v>37941</v>
      </c>
      <c r="CH153" t="s">
        <v>335</v>
      </c>
      <c r="CI153" t="s">
        <v>335</v>
      </c>
      <c r="CJ153" t="s">
        <v>335</v>
      </c>
      <c r="CK153" t="s">
        <v>339</v>
      </c>
      <c r="CL153" t="s">
        <v>1092</v>
      </c>
      <c r="CM153">
        <v>95</v>
      </c>
      <c r="CN153" s="1">
        <v>44835</v>
      </c>
      <c r="CP153"/>
      <c r="CQ153"/>
      <c r="CR153"/>
      <c r="CS153"/>
      <c r="CT153"/>
      <c r="CU153" s="23"/>
      <c r="CV153"/>
      <c r="CW153"/>
      <c r="CX153"/>
    </row>
    <row r="154" spans="1:102" x14ac:dyDescent="0.35">
      <c r="A154" t="s">
        <v>98</v>
      </c>
      <c r="B154" t="s">
        <v>377</v>
      </c>
      <c r="C154">
        <v>45394</v>
      </c>
      <c r="D154" t="s">
        <v>1093</v>
      </c>
      <c r="E154" t="s">
        <v>1094</v>
      </c>
      <c r="F154" t="s">
        <v>357</v>
      </c>
      <c r="G154" t="s">
        <v>166</v>
      </c>
      <c r="H154" t="s">
        <v>334</v>
      </c>
      <c r="I154">
        <v>38</v>
      </c>
      <c r="K154" t="s">
        <v>335</v>
      </c>
      <c r="L154" t="s">
        <v>340</v>
      </c>
      <c r="M154">
        <v>5</v>
      </c>
      <c r="N154">
        <v>3</v>
      </c>
      <c r="P154">
        <v>3</v>
      </c>
      <c r="Q154">
        <v>3</v>
      </c>
      <c r="R154">
        <v>3</v>
      </c>
      <c r="T154" s="8">
        <v>3.56481</v>
      </c>
      <c r="U154" s="8">
        <v>0.50016000000000005</v>
      </c>
      <c r="V154">
        <v>57.1</v>
      </c>
      <c r="W154" s="8">
        <v>0.90508</v>
      </c>
      <c r="X154" s="8">
        <v>1.40523</v>
      </c>
      <c r="Y154" s="8">
        <v>3.0461</v>
      </c>
      <c r="Z154" s="8">
        <v>0.41820000000000002</v>
      </c>
      <c r="AA154" s="8">
        <v>8.6899999999999998E-3</v>
      </c>
      <c r="AC154" s="8">
        <v>2.1595800000000001</v>
      </c>
      <c r="AE154">
        <v>6</v>
      </c>
      <c r="AF154">
        <v>1</v>
      </c>
      <c r="AI154" s="8">
        <v>1.9934000000000001</v>
      </c>
      <c r="AJ154" s="8">
        <v>0.68232999999999999</v>
      </c>
      <c r="AK154" s="8">
        <v>0.30201</v>
      </c>
      <c r="AL154" s="8">
        <v>2.9777300000000002</v>
      </c>
      <c r="AM154">
        <v>2.2098399999999998</v>
      </c>
      <c r="AN154">
        <v>0.97643000000000002</v>
      </c>
      <c r="AO154">
        <v>0.62914000000000003</v>
      </c>
      <c r="AP154">
        <v>3.7779799999999999</v>
      </c>
      <c r="AR154">
        <v>0</v>
      </c>
      <c r="AS154">
        <v>0</v>
      </c>
      <c r="AT154">
        <v>0</v>
      </c>
      <c r="AU154">
        <v>0</v>
      </c>
      <c r="AV154" s="4">
        <v>0</v>
      </c>
      <c r="AW154">
        <v>0</v>
      </c>
      <c r="AX154">
        <v>0</v>
      </c>
      <c r="AZ154" s="1">
        <v>44545</v>
      </c>
      <c r="BA154">
        <v>0</v>
      </c>
      <c r="BB154">
        <v>0</v>
      </c>
      <c r="BC154">
        <v>0</v>
      </c>
      <c r="BD154">
        <v>0</v>
      </c>
      <c r="BE154">
        <v>0</v>
      </c>
      <c r="BF154">
        <v>0</v>
      </c>
      <c r="BG154">
        <v>0</v>
      </c>
      <c r="BH154">
        <v>44092</v>
      </c>
      <c r="BI154">
        <v>3</v>
      </c>
      <c r="BJ154">
        <v>3</v>
      </c>
      <c r="BK154">
        <v>0</v>
      </c>
      <c r="BL154">
        <v>16</v>
      </c>
      <c r="BM154">
        <v>1</v>
      </c>
      <c r="BN154">
        <v>0</v>
      </c>
      <c r="BO154">
        <v>16</v>
      </c>
      <c r="BP154">
        <v>43587</v>
      </c>
      <c r="BQ154">
        <v>1</v>
      </c>
      <c r="BR154">
        <v>1</v>
      </c>
      <c r="BS154">
        <v>0</v>
      </c>
      <c r="BT154">
        <v>8</v>
      </c>
      <c r="BU154">
        <v>1</v>
      </c>
      <c r="BV154">
        <v>0</v>
      </c>
      <c r="BW154">
        <v>8</v>
      </c>
      <c r="BX154" s="8">
        <v>6.6669999999999998</v>
      </c>
      <c r="BZ154" t="s">
        <v>1095</v>
      </c>
      <c r="CA154" t="s">
        <v>1096</v>
      </c>
      <c r="CB154">
        <v>72461</v>
      </c>
      <c r="CC154">
        <v>100</v>
      </c>
      <c r="CD154">
        <v>8705951040</v>
      </c>
      <c r="CE154" t="s">
        <v>337</v>
      </c>
      <c r="CF154" t="s">
        <v>335</v>
      </c>
      <c r="CG154" s="1">
        <v>38079</v>
      </c>
      <c r="CH154" t="s">
        <v>335</v>
      </c>
      <c r="CI154" t="s">
        <v>335</v>
      </c>
      <c r="CJ154" t="s">
        <v>335</v>
      </c>
      <c r="CK154" t="s">
        <v>339</v>
      </c>
      <c r="CL154" t="s">
        <v>1097</v>
      </c>
      <c r="CM154">
        <v>70</v>
      </c>
      <c r="CN154" s="1">
        <v>44835</v>
      </c>
      <c r="CP154"/>
      <c r="CQ154"/>
      <c r="CR154"/>
      <c r="CS154"/>
      <c r="CT154"/>
      <c r="CU154" s="23"/>
      <c r="CV154"/>
      <c r="CW154"/>
      <c r="CX154"/>
    </row>
    <row r="155" spans="1:102" x14ac:dyDescent="0.35">
      <c r="A155" t="s">
        <v>98</v>
      </c>
      <c r="B155" t="s">
        <v>377</v>
      </c>
      <c r="C155">
        <v>45396</v>
      </c>
      <c r="D155" t="s">
        <v>1098</v>
      </c>
      <c r="E155" t="s">
        <v>1099</v>
      </c>
      <c r="F155" t="s">
        <v>95</v>
      </c>
      <c r="G155" t="s">
        <v>166</v>
      </c>
      <c r="H155" t="s">
        <v>344</v>
      </c>
      <c r="I155">
        <v>55.3</v>
      </c>
      <c r="K155" t="s">
        <v>335</v>
      </c>
      <c r="L155" t="s">
        <v>340</v>
      </c>
      <c r="M155">
        <v>2</v>
      </c>
      <c r="N155">
        <v>4</v>
      </c>
      <c r="P155">
        <v>3</v>
      </c>
      <c r="Q155">
        <v>4</v>
      </c>
      <c r="R155">
        <v>2</v>
      </c>
      <c r="T155" s="8">
        <v>4.57498</v>
      </c>
      <c r="U155" s="8">
        <v>0.36817</v>
      </c>
      <c r="V155">
        <v>53.2</v>
      </c>
      <c r="W155" s="8">
        <v>1.1528</v>
      </c>
      <c r="X155" s="8">
        <v>1.5209699999999999</v>
      </c>
      <c r="Y155" s="8">
        <v>3.2900700000000001</v>
      </c>
      <c r="Z155" s="8">
        <v>0.1716</v>
      </c>
      <c r="AA155" s="8">
        <v>9.6100000000000005E-3</v>
      </c>
      <c r="AC155" s="8">
        <v>3.0540099999999999</v>
      </c>
      <c r="AD155">
        <v>50</v>
      </c>
      <c r="AF155">
        <v>0</v>
      </c>
      <c r="AI155" s="8">
        <v>1.86381</v>
      </c>
      <c r="AJ155" s="8">
        <v>0.62244999999999995</v>
      </c>
      <c r="AK155" s="8">
        <v>0.26982</v>
      </c>
      <c r="AL155" s="8">
        <v>2.7560799999999999</v>
      </c>
      <c r="AM155">
        <v>3.3423699999999998</v>
      </c>
      <c r="AN155">
        <v>1.3633299999999999</v>
      </c>
      <c r="AO155">
        <v>0.51834999999999998</v>
      </c>
      <c r="AP155">
        <v>5.2385000000000002</v>
      </c>
      <c r="AR155">
        <v>0</v>
      </c>
      <c r="AS155">
        <v>9</v>
      </c>
      <c r="AT155">
        <v>7</v>
      </c>
      <c r="AU155">
        <v>3</v>
      </c>
      <c r="AV155" s="4">
        <v>43772.25</v>
      </c>
      <c r="AW155">
        <v>1</v>
      </c>
      <c r="AX155">
        <v>4</v>
      </c>
      <c r="AZ155" s="1">
        <v>44610</v>
      </c>
      <c r="BA155">
        <v>4</v>
      </c>
      <c r="BB155">
        <v>4</v>
      </c>
      <c r="BC155">
        <v>0</v>
      </c>
      <c r="BD155">
        <v>36</v>
      </c>
      <c r="BE155">
        <v>1</v>
      </c>
      <c r="BF155">
        <v>0</v>
      </c>
      <c r="BG155">
        <v>36</v>
      </c>
      <c r="BH155">
        <v>44169</v>
      </c>
      <c r="BI155">
        <v>7</v>
      </c>
      <c r="BJ155">
        <v>5</v>
      </c>
      <c r="BK155">
        <v>2</v>
      </c>
      <c r="BL155">
        <v>194</v>
      </c>
      <c r="BM155">
        <v>1</v>
      </c>
      <c r="BN155">
        <v>0</v>
      </c>
      <c r="BO155">
        <v>194</v>
      </c>
      <c r="BP155">
        <v>43658</v>
      </c>
      <c r="BQ155">
        <v>12</v>
      </c>
      <c r="BR155">
        <v>7</v>
      </c>
      <c r="BS155">
        <v>3</v>
      </c>
      <c r="BT155">
        <v>108</v>
      </c>
      <c r="BU155">
        <v>1</v>
      </c>
      <c r="BV155">
        <v>0</v>
      </c>
      <c r="BW155">
        <v>108</v>
      </c>
      <c r="BX155" s="8">
        <v>100.667</v>
      </c>
      <c r="BZ155" t="s">
        <v>1100</v>
      </c>
      <c r="CA155" t="s">
        <v>1101</v>
      </c>
      <c r="CB155">
        <v>71742</v>
      </c>
      <c r="CC155">
        <v>190</v>
      </c>
      <c r="CD155">
        <v>8703522104</v>
      </c>
      <c r="CE155" t="s">
        <v>337</v>
      </c>
      <c r="CF155" t="s">
        <v>335</v>
      </c>
      <c r="CG155" s="1">
        <v>38003</v>
      </c>
      <c r="CH155" t="s">
        <v>335</v>
      </c>
      <c r="CI155" t="s">
        <v>335</v>
      </c>
      <c r="CJ155" t="s">
        <v>335</v>
      </c>
      <c r="CK155" t="s">
        <v>339</v>
      </c>
      <c r="CL155" t="s">
        <v>1102</v>
      </c>
      <c r="CM155">
        <v>122</v>
      </c>
      <c r="CN155" s="1">
        <v>44835</v>
      </c>
      <c r="CP155"/>
      <c r="CQ155"/>
      <c r="CR155"/>
      <c r="CS155"/>
      <c r="CT155"/>
      <c r="CU155" s="23"/>
      <c r="CV155"/>
      <c r="CW155"/>
      <c r="CX155"/>
    </row>
    <row r="156" spans="1:102" x14ac:dyDescent="0.35">
      <c r="A156" t="s">
        <v>98</v>
      </c>
      <c r="B156" t="s">
        <v>377</v>
      </c>
      <c r="C156">
        <v>45398</v>
      </c>
      <c r="D156" t="s">
        <v>1103</v>
      </c>
      <c r="E156" t="s">
        <v>391</v>
      </c>
      <c r="F156" t="s">
        <v>356</v>
      </c>
      <c r="G156" t="s">
        <v>166</v>
      </c>
      <c r="H156" t="s">
        <v>334</v>
      </c>
      <c r="I156">
        <v>70.900000000000006</v>
      </c>
      <c r="K156" t="s">
        <v>335</v>
      </c>
      <c r="L156" t="s">
        <v>340</v>
      </c>
      <c r="M156">
        <v>4</v>
      </c>
      <c r="N156">
        <v>2</v>
      </c>
      <c r="P156">
        <v>5</v>
      </c>
      <c r="Q156">
        <v>5</v>
      </c>
      <c r="R156">
        <v>4</v>
      </c>
      <c r="T156" s="8">
        <v>3.4620500000000001</v>
      </c>
      <c r="U156" s="8">
        <v>0.27157999999999999</v>
      </c>
      <c r="V156">
        <v>68</v>
      </c>
      <c r="W156" s="8">
        <v>1.1012900000000001</v>
      </c>
      <c r="X156" s="8">
        <v>1.3728800000000001</v>
      </c>
      <c r="Y156" s="8">
        <v>2.5094099999999999</v>
      </c>
      <c r="Z156" s="8">
        <v>0.21126</v>
      </c>
      <c r="AA156" s="8">
        <v>2.401E-2</v>
      </c>
      <c r="AC156" s="8">
        <v>2.0891700000000002</v>
      </c>
      <c r="AD156">
        <v>57.1</v>
      </c>
      <c r="AF156">
        <v>0</v>
      </c>
      <c r="AI156" s="8">
        <v>2.0164300000000002</v>
      </c>
      <c r="AJ156" s="8">
        <v>0.63463000000000003</v>
      </c>
      <c r="AK156" s="8">
        <v>0.28653000000000001</v>
      </c>
      <c r="AL156" s="8">
        <v>2.9376000000000002</v>
      </c>
      <c r="AM156">
        <v>2.1133700000000002</v>
      </c>
      <c r="AN156">
        <v>1.2774099999999999</v>
      </c>
      <c r="AO156">
        <v>0.36007</v>
      </c>
      <c r="AP156">
        <v>3.7192099999999999</v>
      </c>
      <c r="AR156">
        <v>0</v>
      </c>
      <c r="AS156">
        <v>0</v>
      </c>
      <c r="AT156">
        <v>1</v>
      </c>
      <c r="AU156">
        <v>0</v>
      </c>
      <c r="AV156" s="4">
        <v>0</v>
      </c>
      <c r="AW156">
        <v>0</v>
      </c>
      <c r="AX156">
        <v>0</v>
      </c>
      <c r="AZ156" s="1">
        <v>44638</v>
      </c>
      <c r="BA156">
        <v>12</v>
      </c>
      <c r="BB156">
        <v>12</v>
      </c>
      <c r="BC156">
        <v>0</v>
      </c>
      <c r="BD156">
        <v>88</v>
      </c>
      <c r="BE156">
        <v>1</v>
      </c>
      <c r="BF156">
        <v>0</v>
      </c>
      <c r="BG156">
        <v>88</v>
      </c>
      <c r="BH156">
        <v>44176</v>
      </c>
      <c r="BI156">
        <v>13</v>
      </c>
      <c r="BJ156">
        <v>13</v>
      </c>
      <c r="BK156">
        <v>0</v>
      </c>
      <c r="BL156">
        <v>72</v>
      </c>
      <c r="BM156">
        <v>1</v>
      </c>
      <c r="BN156">
        <v>0</v>
      </c>
      <c r="BO156">
        <v>72</v>
      </c>
      <c r="BP156">
        <v>43622</v>
      </c>
      <c r="BQ156">
        <v>7</v>
      </c>
      <c r="BR156">
        <v>7</v>
      </c>
      <c r="BS156">
        <v>0</v>
      </c>
      <c r="BT156">
        <v>48</v>
      </c>
      <c r="BU156">
        <v>1</v>
      </c>
      <c r="BV156">
        <v>0</v>
      </c>
      <c r="BW156">
        <v>48</v>
      </c>
      <c r="BX156" s="8">
        <v>76</v>
      </c>
      <c r="BZ156" t="s">
        <v>1104</v>
      </c>
      <c r="CA156" t="s">
        <v>1105</v>
      </c>
      <c r="CB156">
        <v>72703</v>
      </c>
      <c r="CC156">
        <v>710</v>
      </c>
      <c r="CD156">
        <v>4794449000</v>
      </c>
      <c r="CE156" t="s">
        <v>337</v>
      </c>
      <c r="CF156" t="s">
        <v>335</v>
      </c>
      <c r="CG156" s="1">
        <v>38099</v>
      </c>
      <c r="CH156" t="s">
        <v>335</v>
      </c>
      <c r="CI156" t="s">
        <v>335</v>
      </c>
      <c r="CJ156" t="s">
        <v>335</v>
      </c>
      <c r="CK156" t="s">
        <v>339</v>
      </c>
      <c r="CL156" t="s">
        <v>1106</v>
      </c>
      <c r="CM156">
        <v>92</v>
      </c>
      <c r="CN156" s="1">
        <v>44835</v>
      </c>
      <c r="CP156"/>
      <c r="CQ156"/>
      <c r="CR156"/>
      <c r="CS156"/>
      <c r="CT156"/>
      <c r="CU156" s="23"/>
      <c r="CV156"/>
      <c r="CW156"/>
      <c r="CX156"/>
    </row>
    <row r="157" spans="1:102" x14ac:dyDescent="0.35">
      <c r="A157" t="s">
        <v>98</v>
      </c>
      <c r="B157" t="s">
        <v>377</v>
      </c>
      <c r="C157">
        <v>45401</v>
      </c>
      <c r="D157" t="s">
        <v>1107</v>
      </c>
      <c r="E157" t="s">
        <v>1108</v>
      </c>
      <c r="F157" t="s">
        <v>879</v>
      </c>
      <c r="G157" t="s">
        <v>166</v>
      </c>
      <c r="H157" t="s">
        <v>334</v>
      </c>
      <c r="I157">
        <v>51.2</v>
      </c>
      <c r="K157" t="s">
        <v>335</v>
      </c>
      <c r="L157" t="s">
        <v>340</v>
      </c>
      <c r="M157">
        <v>2</v>
      </c>
      <c r="N157">
        <v>1</v>
      </c>
      <c r="P157">
        <v>4</v>
      </c>
      <c r="Q157">
        <v>5</v>
      </c>
      <c r="R157">
        <v>1</v>
      </c>
      <c r="T157" s="8"/>
      <c r="V157"/>
      <c r="W157" s="8"/>
      <c r="X157" s="8"/>
      <c r="Y157" s="8"/>
      <c r="Z157" s="8"/>
      <c r="AA157" s="8"/>
      <c r="AB157">
        <v>6</v>
      </c>
      <c r="AC157" s="8"/>
      <c r="AE157">
        <v>6</v>
      </c>
      <c r="AG157">
        <v>6</v>
      </c>
      <c r="AI157" s="8"/>
      <c r="AJ157" s="8"/>
      <c r="AK157" s="8"/>
      <c r="AL157" s="8"/>
      <c r="AR157">
        <v>0</v>
      </c>
      <c r="AS157">
        <v>4</v>
      </c>
      <c r="AT157">
        <v>10</v>
      </c>
      <c r="AU157">
        <v>1</v>
      </c>
      <c r="AV157" s="4">
        <v>655.08000000000004</v>
      </c>
      <c r="AW157">
        <v>0</v>
      </c>
      <c r="AX157">
        <v>1</v>
      </c>
      <c r="AZ157" s="1">
        <v>44785</v>
      </c>
      <c r="BA157">
        <v>2</v>
      </c>
      <c r="BB157">
        <v>2</v>
      </c>
      <c r="BC157">
        <v>0</v>
      </c>
      <c r="BD157">
        <v>24</v>
      </c>
      <c r="BE157">
        <v>1</v>
      </c>
      <c r="BF157">
        <v>0</v>
      </c>
      <c r="BG157">
        <v>24</v>
      </c>
      <c r="BH157">
        <v>44351</v>
      </c>
      <c r="BI157">
        <v>9</v>
      </c>
      <c r="BJ157">
        <v>5</v>
      </c>
      <c r="BK157">
        <v>3</v>
      </c>
      <c r="BL157">
        <v>64</v>
      </c>
      <c r="BM157">
        <v>1</v>
      </c>
      <c r="BN157">
        <v>0</v>
      </c>
      <c r="BO157">
        <v>64</v>
      </c>
      <c r="BP157">
        <v>43839</v>
      </c>
      <c r="BQ157">
        <v>21</v>
      </c>
      <c r="BR157">
        <v>15</v>
      </c>
      <c r="BS157">
        <v>6</v>
      </c>
      <c r="BT157">
        <v>144</v>
      </c>
      <c r="BU157">
        <v>1</v>
      </c>
      <c r="BV157">
        <v>0</v>
      </c>
      <c r="BW157">
        <v>144</v>
      </c>
      <c r="BX157" s="8">
        <v>57.332999999999998</v>
      </c>
      <c r="BZ157" t="s">
        <v>1109</v>
      </c>
      <c r="CA157" t="s">
        <v>1110</v>
      </c>
      <c r="CB157">
        <v>72519</v>
      </c>
      <c r="CC157">
        <v>320</v>
      </c>
      <c r="CD157">
        <v>8702973719</v>
      </c>
      <c r="CE157" t="s">
        <v>337</v>
      </c>
      <c r="CF157" t="s">
        <v>335</v>
      </c>
      <c r="CG157" s="1">
        <v>38188</v>
      </c>
      <c r="CH157" t="s">
        <v>335</v>
      </c>
      <c r="CI157" t="s">
        <v>335</v>
      </c>
      <c r="CJ157" t="s">
        <v>335</v>
      </c>
      <c r="CK157" t="s">
        <v>339</v>
      </c>
      <c r="CL157" t="s">
        <v>1111</v>
      </c>
      <c r="CM157">
        <v>70</v>
      </c>
      <c r="CN157" s="1">
        <v>44835</v>
      </c>
      <c r="CP157"/>
      <c r="CQ157"/>
      <c r="CR157">
        <v>12</v>
      </c>
      <c r="CS157"/>
      <c r="CT157"/>
      <c r="CU157" s="23"/>
      <c r="CV157"/>
      <c r="CW157">
        <v>6</v>
      </c>
      <c r="CX157">
        <v>6</v>
      </c>
    </row>
    <row r="158" spans="1:102" x14ac:dyDescent="0.35">
      <c r="A158" t="s">
        <v>98</v>
      </c>
      <c r="B158" t="s">
        <v>377</v>
      </c>
      <c r="C158">
        <v>45402</v>
      </c>
      <c r="D158" t="s">
        <v>1112</v>
      </c>
      <c r="E158" t="s">
        <v>423</v>
      </c>
      <c r="F158" t="s">
        <v>380</v>
      </c>
      <c r="G158" t="s">
        <v>166</v>
      </c>
      <c r="H158" t="s">
        <v>334</v>
      </c>
      <c r="I158">
        <v>57.3</v>
      </c>
      <c r="K158" t="s">
        <v>335</v>
      </c>
      <c r="L158" t="s">
        <v>340</v>
      </c>
      <c r="M158">
        <v>3</v>
      </c>
      <c r="N158">
        <v>1</v>
      </c>
      <c r="P158">
        <v>5</v>
      </c>
      <c r="Q158">
        <v>5</v>
      </c>
      <c r="R158">
        <v>5</v>
      </c>
      <c r="T158" s="8">
        <v>2.9577399999999998</v>
      </c>
      <c r="U158" s="8">
        <v>0.26456000000000002</v>
      </c>
      <c r="V158">
        <v>54.2</v>
      </c>
      <c r="W158" s="8">
        <v>1.15954</v>
      </c>
      <c r="X158" s="8">
        <v>1.42411</v>
      </c>
      <c r="Y158" s="8">
        <v>1.99698</v>
      </c>
      <c r="Z158" s="8">
        <v>0.15440000000000001</v>
      </c>
      <c r="AA158" s="8">
        <v>3.4079999999999999E-2</v>
      </c>
      <c r="AC158" s="8">
        <v>1.53363</v>
      </c>
      <c r="AD158">
        <v>80</v>
      </c>
      <c r="AF158">
        <v>0</v>
      </c>
      <c r="AI158" s="8">
        <v>2.1608999999999998</v>
      </c>
      <c r="AJ158" s="8">
        <v>0.70020000000000004</v>
      </c>
      <c r="AK158" s="8">
        <v>0.32713999999999999</v>
      </c>
      <c r="AL158" s="8">
        <v>3.1882299999999999</v>
      </c>
      <c r="AM158">
        <v>1.4476800000000001</v>
      </c>
      <c r="AN158">
        <v>1.2190300000000001</v>
      </c>
      <c r="AO158">
        <v>0.30721999999999999</v>
      </c>
      <c r="AP158">
        <v>2.9276499999999999</v>
      </c>
      <c r="AR158">
        <v>0</v>
      </c>
      <c r="AS158">
        <v>2</v>
      </c>
      <c r="AT158">
        <v>0</v>
      </c>
      <c r="AU158">
        <v>0</v>
      </c>
      <c r="AV158" s="4">
        <v>0</v>
      </c>
      <c r="AW158">
        <v>0</v>
      </c>
      <c r="AX158">
        <v>0</v>
      </c>
      <c r="AZ158" s="1">
        <v>44784</v>
      </c>
      <c r="BA158">
        <v>14</v>
      </c>
      <c r="BB158">
        <v>10</v>
      </c>
      <c r="BC158">
        <v>4</v>
      </c>
      <c r="BD158">
        <v>92</v>
      </c>
      <c r="BE158">
        <v>0</v>
      </c>
      <c r="BF158">
        <v>0</v>
      </c>
      <c r="BG158">
        <v>92</v>
      </c>
      <c r="BH158">
        <v>44337</v>
      </c>
      <c r="BI158">
        <v>7</v>
      </c>
      <c r="BJ158">
        <v>7</v>
      </c>
      <c r="BK158">
        <v>0</v>
      </c>
      <c r="BL158">
        <v>48</v>
      </c>
      <c r="BM158">
        <v>1</v>
      </c>
      <c r="BN158">
        <v>0</v>
      </c>
      <c r="BO158">
        <v>48</v>
      </c>
      <c r="BP158">
        <v>43784</v>
      </c>
      <c r="BQ158">
        <v>5</v>
      </c>
      <c r="BR158">
        <v>5</v>
      </c>
      <c r="BS158">
        <v>0</v>
      </c>
      <c r="BT158">
        <v>28</v>
      </c>
      <c r="BU158">
        <v>1</v>
      </c>
      <c r="BV158">
        <v>0</v>
      </c>
      <c r="BW158">
        <v>28</v>
      </c>
      <c r="BX158" s="8">
        <v>66.667000000000002</v>
      </c>
      <c r="BZ158" t="s">
        <v>1112</v>
      </c>
      <c r="CA158" t="s">
        <v>1113</v>
      </c>
      <c r="CB158">
        <v>72715</v>
      </c>
      <c r="CC158">
        <v>30</v>
      </c>
      <c r="CD158">
        <v>4798761847</v>
      </c>
      <c r="CE158" t="s">
        <v>337</v>
      </c>
      <c r="CF158" t="s">
        <v>335</v>
      </c>
      <c r="CG158" s="1">
        <v>38165</v>
      </c>
      <c r="CH158" t="s">
        <v>335</v>
      </c>
      <c r="CI158" t="s">
        <v>335</v>
      </c>
      <c r="CJ158" t="s">
        <v>335</v>
      </c>
      <c r="CK158" t="s">
        <v>339</v>
      </c>
      <c r="CL158" t="s">
        <v>1114</v>
      </c>
      <c r="CM158">
        <v>90</v>
      </c>
      <c r="CN158" s="1">
        <v>44835</v>
      </c>
      <c r="CP158"/>
      <c r="CQ158"/>
      <c r="CR158"/>
      <c r="CS158"/>
      <c r="CT158"/>
      <c r="CU158" s="23"/>
      <c r="CV158"/>
      <c r="CW158"/>
      <c r="CX158"/>
    </row>
    <row r="159" spans="1:102" x14ac:dyDescent="0.35">
      <c r="A159" t="s">
        <v>98</v>
      </c>
      <c r="B159" t="s">
        <v>377</v>
      </c>
      <c r="C159">
        <v>45403</v>
      </c>
      <c r="D159" t="s">
        <v>1115</v>
      </c>
      <c r="E159" t="s">
        <v>1116</v>
      </c>
      <c r="F159" t="s">
        <v>367</v>
      </c>
      <c r="G159" t="s">
        <v>166</v>
      </c>
      <c r="H159" t="s">
        <v>344</v>
      </c>
      <c r="I159">
        <v>43.3</v>
      </c>
      <c r="K159" t="s">
        <v>335</v>
      </c>
      <c r="L159" t="s">
        <v>340</v>
      </c>
      <c r="M159">
        <v>5</v>
      </c>
      <c r="N159">
        <v>5</v>
      </c>
      <c r="P159">
        <v>4</v>
      </c>
      <c r="Q159">
        <v>4</v>
      </c>
      <c r="R159">
        <v>4</v>
      </c>
      <c r="T159" s="8">
        <v>3.8054000000000001</v>
      </c>
      <c r="U159" s="8">
        <v>1.0590599999999999</v>
      </c>
      <c r="V159">
        <v>23.9</v>
      </c>
      <c r="W159" s="8">
        <v>0.49262</v>
      </c>
      <c r="X159" s="8">
        <v>1.55169</v>
      </c>
      <c r="Y159" s="8">
        <v>3.4038200000000001</v>
      </c>
      <c r="Z159" s="8">
        <v>1.0935299999999999</v>
      </c>
      <c r="AA159" s="8">
        <v>3.338E-2</v>
      </c>
      <c r="AC159" s="8">
        <v>2.2537099999999999</v>
      </c>
      <c r="AD159">
        <v>20</v>
      </c>
      <c r="AF159">
        <v>0</v>
      </c>
      <c r="AI159" s="8">
        <v>1.9390400000000001</v>
      </c>
      <c r="AJ159" s="8">
        <v>0.67671999999999999</v>
      </c>
      <c r="AK159" s="8">
        <v>0.34144999999999998</v>
      </c>
      <c r="AL159" s="8">
        <v>2.9572099999999999</v>
      </c>
      <c r="AM159">
        <v>2.3708100000000001</v>
      </c>
      <c r="AN159">
        <v>0.53586999999999996</v>
      </c>
      <c r="AO159">
        <v>1.1782600000000001</v>
      </c>
      <c r="AP159">
        <v>4.0609400000000004</v>
      </c>
      <c r="AR159">
        <v>1</v>
      </c>
      <c r="AS159">
        <v>0</v>
      </c>
      <c r="AT159">
        <v>2</v>
      </c>
      <c r="AU159">
        <v>2</v>
      </c>
      <c r="AV159" s="4">
        <v>15994.13</v>
      </c>
      <c r="AW159">
        <v>0</v>
      </c>
      <c r="AX159">
        <v>2</v>
      </c>
      <c r="AZ159" s="1">
        <v>44680</v>
      </c>
      <c r="BA159">
        <v>6</v>
      </c>
      <c r="BB159">
        <v>6</v>
      </c>
      <c r="BC159">
        <v>0</v>
      </c>
      <c r="BD159">
        <v>36</v>
      </c>
      <c r="BE159">
        <v>1</v>
      </c>
      <c r="BF159">
        <v>0</v>
      </c>
      <c r="BG159">
        <v>36</v>
      </c>
      <c r="BH159">
        <v>44238</v>
      </c>
      <c r="BI159">
        <v>4</v>
      </c>
      <c r="BJ159">
        <v>3</v>
      </c>
      <c r="BK159">
        <v>1</v>
      </c>
      <c r="BL159">
        <v>36</v>
      </c>
      <c r="BM159">
        <v>1</v>
      </c>
      <c r="BN159">
        <v>0</v>
      </c>
      <c r="BO159">
        <v>36</v>
      </c>
      <c r="BP159">
        <v>43706</v>
      </c>
      <c r="BQ159">
        <v>8</v>
      </c>
      <c r="BR159">
        <v>7</v>
      </c>
      <c r="BS159">
        <v>0</v>
      </c>
      <c r="BT159">
        <v>64</v>
      </c>
      <c r="BU159">
        <v>1</v>
      </c>
      <c r="BV159">
        <v>0</v>
      </c>
      <c r="BW159">
        <v>64</v>
      </c>
      <c r="BX159" s="8">
        <v>40.667000000000002</v>
      </c>
      <c r="BZ159" t="s">
        <v>1117</v>
      </c>
      <c r="CA159" t="s">
        <v>1118</v>
      </c>
      <c r="CB159">
        <v>71943</v>
      </c>
      <c r="CC159">
        <v>540</v>
      </c>
      <c r="CD159">
        <v>8703563953</v>
      </c>
      <c r="CE159" t="s">
        <v>337</v>
      </c>
      <c r="CF159" t="s">
        <v>335</v>
      </c>
      <c r="CG159" s="1">
        <v>38259</v>
      </c>
      <c r="CH159" t="s">
        <v>335</v>
      </c>
      <c r="CI159" t="s">
        <v>335</v>
      </c>
      <c r="CJ159" t="s">
        <v>335</v>
      </c>
      <c r="CK159" t="s">
        <v>339</v>
      </c>
      <c r="CL159" t="s">
        <v>1119</v>
      </c>
      <c r="CM159">
        <v>80</v>
      </c>
      <c r="CN159" s="1">
        <v>44835</v>
      </c>
      <c r="CP159"/>
      <c r="CQ159"/>
      <c r="CR159"/>
      <c r="CS159"/>
      <c r="CT159"/>
      <c r="CU159" s="23"/>
      <c r="CV159"/>
      <c r="CW159"/>
      <c r="CX159"/>
    </row>
    <row r="160" spans="1:102" x14ac:dyDescent="0.35">
      <c r="A160" t="s">
        <v>98</v>
      </c>
      <c r="B160" t="s">
        <v>377</v>
      </c>
      <c r="C160">
        <v>45404</v>
      </c>
      <c r="D160" t="s">
        <v>1120</v>
      </c>
      <c r="E160" t="s">
        <v>385</v>
      </c>
      <c r="F160" t="s">
        <v>386</v>
      </c>
      <c r="G160" t="s">
        <v>166</v>
      </c>
      <c r="H160" t="s">
        <v>344</v>
      </c>
      <c r="I160">
        <v>36.700000000000003</v>
      </c>
      <c r="K160" t="s">
        <v>335</v>
      </c>
      <c r="L160" t="s">
        <v>340</v>
      </c>
      <c r="M160">
        <v>3</v>
      </c>
      <c r="N160">
        <v>3</v>
      </c>
      <c r="P160">
        <v>2</v>
      </c>
      <c r="Q160">
        <v>1</v>
      </c>
      <c r="R160">
        <v>3</v>
      </c>
      <c r="T160" s="8">
        <v>4.1690500000000004</v>
      </c>
      <c r="U160" s="8">
        <v>0.35832000000000003</v>
      </c>
      <c r="V160">
        <v>51.9</v>
      </c>
      <c r="W160" s="8">
        <v>1.43313</v>
      </c>
      <c r="X160" s="8">
        <v>1.7914600000000001</v>
      </c>
      <c r="Y160" s="8">
        <v>3.44007</v>
      </c>
      <c r="Z160" s="8">
        <v>0.27043</v>
      </c>
      <c r="AA160" s="8">
        <v>6.6100000000000004E-3</v>
      </c>
      <c r="AC160" s="8">
        <v>2.3775900000000001</v>
      </c>
      <c r="AD160">
        <v>60</v>
      </c>
      <c r="AF160">
        <v>0</v>
      </c>
      <c r="AI160" s="8">
        <v>1.9882</v>
      </c>
      <c r="AJ160" s="8">
        <v>0.66873000000000005</v>
      </c>
      <c r="AK160" s="8">
        <v>0.32151000000000002</v>
      </c>
      <c r="AL160" s="8">
        <v>2.97844</v>
      </c>
      <c r="AM160">
        <v>2.4392800000000001</v>
      </c>
      <c r="AN160">
        <v>1.5775699999999999</v>
      </c>
      <c r="AO160">
        <v>0.42338999999999999</v>
      </c>
      <c r="AP160">
        <v>4.4173099999999996</v>
      </c>
      <c r="AR160">
        <v>0</v>
      </c>
      <c r="AS160">
        <v>1</v>
      </c>
      <c r="AT160">
        <v>1</v>
      </c>
      <c r="AU160">
        <v>1</v>
      </c>
      <c r="AV160" s="4">
        <v>655.08000000000004</v>
      </c>
      <c r="AW160">
        <v>0</v>
      </c>
      <c r="AX160">
        <v>1</v>
      </c>
      <c r="AZ160" s="1">
        <v>44476</v>
      </c>
      <c r="BA160">
        <v>6</v>
      </c>
      <c r="BB160">
        <v>4</v>
      </c>
      <c r="BC160">
        <v>2</v>
      </c>
      <c r="BD160">
        <v>40</v>
      </c>
      <c r="BE160">
        <v>1</v>
      </c>
      <c r="BF160">
        <v>0</v>
      </c>
      <c r="BG160">
        <v>40</v>
      </c>
      <c r="BH160">
        <v>44085</v>
      </c>
      <c r="BI160">
        <v>10</v>
      </c>
      <c r="BJ160">
        <v>10</v>
      </c>
      <c r="BK160">
        <v>0</v>
      </c>
      <c r="BL160">
        <v>68</v>
      </c>
      <c r="BM160">
        <v>1</v>
      </c>
      <c r="BN160">
        <v>0</v>
      </c>
      <c r="BO160">
        <v>68</v>
      </c>
      <c r="BP160">
        <v>43609</v>
      </c>
      <c r="BQ160">
        <v>8</v>
      </c>
      <c r="BR160">
        <v>8</v>
      </c>
      <c r="BS160">
        <v>0</v>
      </c>
      <c r="BT160">
        <v>80</v>
      </c>
      <c r="BU160">
        <v>1</v>
      </c>
      <c r="BV160">
        <v>0</v>
      </c>
      <c r="BW160">
        <v>80</v>
      </c>
      <c r="BX160" s="8">
        <v>56</v>
      </c>
      <c r="BZ160" t="s">
        <v>1121</v>
      </c>
      <c r="CA160" t="s">
        <v>1122</v>
      </c>
      <c r="CB160">
        <v>71901</v>
      </c>
      <c r="CC160">
        <v>250</v>
      </c>
      <c r="CD160">
        <v>5012621920</v>
      </c>
      <c r="CE160" t="s">
        <v>337</v>
      </c>
      <c r="CF160" t="s">
        <v>335</v>
      </c>
      <c r="CG160" s="1">
        <v>38395</v>
      </c>
      <c r="CH160" t="s">
        <v>335</v>
      </c>
      <c r="CI160" t="s">
        <v>335</v>
      </c>
      <c r="CJ160" t="s">
        <v>335</v>
      </c>
      <c r="CK160" t="s">
        <v>339</v>
      </c>
      <c r="CL160" t="s">
        <v>1123</v>
      </c>
      <c r="CM160">
        <v>80</v>
      </c>
      <c r="CN160" s="1">
        <v>44835</v>
      </c>
      <c r="CP160"/>
      <c r="CQ160"/>
      <c r="CR160"/>
      <c r="CS160"/>
      <c r="CT160"/>
      <c r="CU160" s="23"/>
      <c r="CV160"/>
      <c r="CW160"/>
      <c r="CX160"/>
    </row>
    <row r="161" spans="1:102" x14ac:dyDescent="0.35">
      <c r="A161" t="s">
        <v>98</v>
      </c>
      <c r="B161" t="s">
        <v>377</v>
      </c>
      <c r="C161">
        <v>45407</v>
      </c>
      <c r="D161" t="s">
        <v>1124</v>
      </c>
      <c r="E161" t="s">
        <v>475</v>
      </c>
      <c r="F161" t="s">
        <v>356</v>
      </c>
      <c r="G161" t="s">
        <v>166</v>
      </c>
      <c r="H161" t="s">
        <v>344</v>
      </c>
      <c r="I161">
        <v>100.3</v>
      </c>
      <c r="K161" t="s">
        <v>335</v>
      </c>
      <c r="L161" t="s">
        <v>340</v>
      </c>
      <c r="M161">
        <v>2</v>
      </c>
      <c r="N161">
        <v>2</v>
      </c>
      <c r="P161">
        <v>3</v>
      </c>
      <c r="Q161">
        <v>3</v>
      </c>
      <c r="R161">
        <v>3</v>
      </c>
      <c r="T161" s="8">
        <v>3.8719899999999998</v>
      </c>
      <c r="U161" s="8">
        <v>0.29219000000000001</v>
      </c>
      <c r="V161">
        <v>63.6</v>
      </c>
      <c r="W161" s="8">
        <v>1.1868000000000001</v>
      </c>
      <c r="X161" s="8">
        <v>1.47899</v>
      </c>
      <c r="Y161" s="8">
        <v>2.1856300000000002</v>
      </c>
      <c r="Z161" s="8">
        <v>0.22771</v>
      </c>
      <c r="AA161" s="8">
        <v>2.1940000000000001E-2</v>
      </c>
      <c r="AC161" s="8">
        <v>2.3930099999999999</v>
      </c>
      <c r="AD161">
        <v>60</v>
      </c>
      <c r="AF161">
        <v>0</v>
      </c>
      <c r="AI161" s="8">
        <v>1.81291</v>
      </c>
      <c r="AJ161" s="8">
        <v>0.63536999999999999</v>
      </c>
      <c r="AK161" s="8">
        <v>0.33838000000000001</v>
      </c>
      <c r="AL161" s="8">
        <v>2.7866599999999999</v>
      </c>
      <c r="AM161">
        <v>2.6924800000000002</v>
      </c>
      <c r="AN161">
        <v>1.3749899999999999</v>
      </c>
      <c r="AO161">
        <v>0.32802999999999999</v>
      </c>
      <c r="AP161">
        <v>4.3849</v>
      </c>
      <c r="AR161">
        <v>0</v>
      </c>
      <c r="AS161">
        <v>2</v>
      </c>
      <c r="AT161">
        <v>3</v>
      </c>
      <c r="AU161">
        <v>2</v>
      </c>
      <c r="AV161" s="4">
        <v>54059.6</v>
      </c>
      <c r="AW161">
        <v>0</v>
      </c>
      <c r="AX161">
        <v>2</v>
      </c>
      <c r="AZ161" s="1">
        <v>44652</v>
      </c>
      <c r="BA161">
        <v>12</v>
      </c>
      <c r="BB161">
        <v>12</v>
      </c>
      <c r="BC161">
        <v>0</v>
      </c>
      <c r="BD161">
        <v>84</v>
      </c>
      <c r="BE161">
        <v>1</v>
      </c>
      <c r="BF161">
        <v>0</v>
      </c>
      <c r="BG161">
        <v>84</v>
      </c>
      <c r="BH161">
        <v>44204</v>
      </c>
      <c r="BI161">
        <v>12</v>
      </c>
      <c r="BJ161">
        <v>10</v>
      </c>
      <c r="BK161">
        <v>2</v>
      </c>
      <c r="BL161">
        <v>168</v>
      </c>
      <c r="BM161">
        <v>1</v>
      </c>
      <c r="BN161">
        <v>0</v>
      </c>
      <c r="BO161">
        <v>168</v>
      </c>
      <c r="BP161">
        <v>43658</v>
      </c>
      <c r="BQ161">
        <v>9</v>
      </c>
      <c r="BR161">
        <v>8</v>
      </c>
      <c r="BS161">
        <v>1</v>
      </c>
      <c r="BT161">
        <v>44</v>
      </c>
      <c r="BU161">
        <v>1</v>
      </c>
      <c r="BV161">
        <v>0</v>
      </c>
      <c r="BW161">
        <v>44</v>
      </c>
      <c r="BX161" s="8">
        <v>105.333</v>
      </c>
      <c r="BZ161" t="s">
        <v>1125</v>
      </c>
      <c r="CA161" t="s">
        <v>1126</v>
      </c>
      <c r="CB161">
        <v>72762</v>
      </c>
      <c r="CC161">
        <v>710</v>
      </c>
      <c r="CD161">
        <v>4793614669</v>
      </c>
      <c r="CE161" t="s">
        <v>337</v>
      </c>
      <c r="CF161" t="s">
        <v>335</v>
      </c>
      <c r="CG161" s="1">
        <v>38561</v>
      </c>
      <c r="CH161" t="s">
        <v>335</v>
      </c>
      <c r="CI161" t="s">
        <v>335</v>
      </c>
      <c r="CJ161" t="s">
        <v>335</v>
      </c>
      <c r="CK161" t="s">
        <v>339</v>
      </c>
      <c r="CL161" t="s">
        <v>1127</v>
      </c>
      <c r="CM161">
        <v>140</v>
      </c>
      <c r="CN161" s="1">
        <v>44835</v>
      </c>
      <c r="CP161"/>
      <c r="CQ161"/>
      <c r="CR161"/>
      <c r="CS161"/>
      <c r="CT161"/>
      <c r="CU161" s="23"/>
      <c r="CV161"/>
      <c r="CW161"/>
      <c r="CX161"/>
    </row>
    <row r="162" spans="1:102" x14ac:dyDescent="0.35">
      <c r="A162" t="s">
        <v>98</v>
      </c>
      <c r="B162" t="s">
        <v>377</v>
      </c>
      <c r="C162">
        <v>45408</v>
      </c>
      <c r="D162" t="s">
        <v>1128</v>
      </c>
      <c r="E162" t="s">
        <v>579</v>
      </c>
      <c r="F162" t="s">
        <v>580</v>
      </c>
      <c r="G162" t="s">
        <v>166</v>
      </c>
      <c r="H162" t="s">
        <v>334</v>
      </c>
      <c r="I162">
        <v>60.1</v>
      </c>
      <c r="K162" t="s">
        <v>335</v>
      </c>
      <c r="L162" t="s">
        <v>340</v>
      </c>
      <c r="M162">
        <v>4</v>
      </c>
      <c r="N162">
        <v>2</v>
      </c>
      <c r="P162">
        <v>2</v>
      </c>
      <c r="Q162">
        <v>3</v>
      </c>
      <c r="R162">
        <v>2</v>
      </c>
      <c r="T162" s="8">
        <v>3.9382299999999999</v>
      </c>
      <c r="U162" s="8">
        <v>0.27010000000000001</v>
      </c>
      <c r="V162">
        <v>54.1</v>
      </c>
      <c r="W162" s="8">
        <v>1.1688099999999999</v>
      </c>
      <c r="X162" s="8">
        <v>1.43892</v>
      </c>
      <c r="Y162" s="8">
        <v>2.9855299999999998</v>
      </c>
      <c r="Z162" s="8">
        <v>0.15898999999999999</v>
      </c>
      <c r="AA162" s="8">
        <v>4.6440000000000002E-2</v>
      </c>
      <c r="AC162" s="8">
        <v>2.49932</v>
      </c>
      <c r="AD162">
        <v>80</v>
      </c>
      <c r="AF162">
        <v>0</v>
      </c>
      <c r="AI162" s="8">
        <v>2.0232100000000002</v>
      </c>
      <c r="AJ162" s="8">
        <v>0.67383999999999999</v>
      </c>
      <c r="AK162" s="8">
        <v>0.30508999999999997</v>
      </c>
      <c r="AL162" s="8">
        <v>3.0021399999999998</v>
      </c>
      <c r="AM162">
        <v>2.5198</v>
      </c>
      <c r="AN162">
        <v>1.27685</v>
      </c>
      <c r="AO162">
        <v>0.33632000000000001</v>
      </c>
      <c r="AP162">
        <v>4.1398000000000001</v>
      </c>
      <c r="AR162">
        <v>0</v>
      </c>
      <c r="AS162">
        <v>3</v>
      </c>
      <c r="AT162">
        <v>3</v>
      </c>
      <c r="AU162">
        <v>2</v>
      </c>
      <c r="AV162" s="4">
        <v>13000</v>
      </c>
      <c r="AW162">
        <v>0</v>
      </c>
      <c r="AX162">
        <v>2</v>
      </c>
      <c r="AZ162" s="1">
        <v>44456</v>
      </c>
      <c r="BA162">
        <v>5</v>
      </c>
      <c r="BB162">
        <v>5</v>
      </c>
      <c r="BC162">
        <v>0</v>
      </c>
      <c r="BD162">
        <v>36</v>
      </c>
      <c r="BE162">
        <v>1</v>
      </c>
      <c r="BF162">
        <v>0</v>
      </c>
      <c r="BG162">
        <v>36</v>
      </c>
      <c r="BH162">
        <v>43903</v>
      </c>
      <c r="BI162">
        <v>9</v>
      </c>
      <c r="BJ162">
        <v>7</v>
      </c>
      <c r="BK162">
        <v>1</v>
      </c>
      <c r="BL162">
        <v>76</v>
      </c>
      <c r="BM162">
        <v>1</v>
      </c>
      <c r="BN162">
        <v>0</v>
      </c>
      <c r="BO162">
        <v>76</v>
      </c>
      <c r="BP162">
        <v>43525</v>
      </c>
      <c r="BQ162">
        <v>8</v>
      </c>
      <c r="BR162">
        <v>5</v>
      </c>
      <c r="BS162">
        <v>3</v>
      </c>
      <c r="BT162">
        <v>48</v>
      </c>
      <c r="BU162">
        <v>1</v>
      </c>
      <c r="BV162">
        <v>0</v>
      </c>
      <c r="BW162">
        <v>48</v>
      </c>
      <c r="BX162" s="8">
        <v>51.332999999999998</v>
      </c>
      <c r="BZ162" t="s">
        <v>1129</v>
      </c>
      <c r="CA162" t="s">
        <v>1130</v>
      </c>
      <c r="CB162">
        <v>72015</v>
      </c>
      <c r="CC162">
        <v>620</v>
      </c>
      <c r="CD162">
        <v>5013151700</v>
      </c>
      <c r="CE162" t="s">
        <v>337</v>
      </c>
      <c r="CF162" t="s">
        <v>335</v>
      </c>
      <c r="CG162" s="1">
        <v>38618</v>
      </c>
      <c r="CH162" t="s">
        <v>335</v>
      </c>
      <c r="CI162" t="s">
        <v>335</v>
      </c>
      <c r="CJ162" t="s">
        <v>335</v>
      </c>
      <c r="CK162" t="s">
        <v>339</v>
      </c>
      <c r="CL162" t="s">
        <v>1131</v>
      </c>
      <c r="CM162">
        <v>120</v>
      </c>
      <c r="CN162" s="1">
        <v>44835</v>
      </c>
      <c r="CP162"/>
      <c r="CQ162"/>
      <c r="CR162"/>
      <c r="CS162"/>
      <c r="CT162"/>
      <c r="CU162" s="23"/>
      <c r="CV162"/>
      <c r="CW162"/>
      <c r="CX162"/>
    </row>
    <row r="163" spans="1:102" x14ac:dyDescent="0.35">
      <c r="A163" t="s">
        <v>98</v>
      </c>
      <c r="B163" t="s">
        <v>377</v>
      </c>
      <c r="C163">
        <v>45409</v>
      </c>
      <c r="D163" t="s">
        <v>1132</v>
      </c>
      <c r="E163" t="s">
        <v>1133</v>
      </c>
      <c r="F163" t="s">
        <v>356</v>
      </c>
      <c r="G163" t="s">
        <v>166</v>
      </c>
      <c r="H163" t="s">
        <v>344</v>
      </c>
      <c r="I163">
        <v>59.3</v>
      </c>
      <c r="K163" t="s">
        <v>335</v>
      </c>
      <c r="L163" t="s">
        <v>340</v>
      </c>
      <c r="M163">
        <v>2</v>
      </c>
      <c r="N163">
        <v>3</v>
      </c>
      <c r="P163">
        <v>3</v>
      </c>
      <c r="Q163">
        <v>3</v>
      </c>
      <c r="R163">
        <v>3</v>
      </c>
      <c r="T163" s="8">
        <v>3.9331399999999999</v>
      </c>
      <c r="U163" s="8">
        <v>0.27076</v>
      </c>
      <c r="V163">
        <v>55.7</v>
      </c>
      <c r="W163" s="8">
        <v>1.17805</v>
      </c>
      <c r="X163" s="8">
        <v>1.4488000000000001</v>
      </c>
      <c r="Y163" s="8">
        <v>3.1716500000000001</v>
      </c>
      <c r="Z163" s="8">
        <v>0.25535999999999998</v>
      </c>
      <c r="AA163" s="8">
        <v>7.9259999999999997E-2</v>
      </c>
      <c r="AC163" s="8">
        <v>2.48434</v>
      </c>
      <c r="AD163">
        <v>60</v>
      </c>
      <c r="AF163">
        <v>0</v>
      </c>
      <c r="AI163" s="8">
        <v>1.8975900000000001</v>
      </c>
      <c r="AJ163" s="8">
        <v>0.65946000000000005</v>
      </c>
      <c r="AK163" s="8">
        <v>0.28835</v>
      </c>
      <c r="AL163" s="8">
        <v>2.8454000000000002</v>
      </c>
      <c r="AM163">
        <v>2.6705100000000002</v>
      </c>
      <c r="AN163">
        <v>1.3149999999999999</v>
      </c>
      <c r="AO163">
        <v>0.35671000000000003</v>
      </c>
      <c r="AP163">
        <v>4.3621999999999996</v>
      </c>
      <c r="AR163">
        <v>0</v>
      </c>
      <c r="AS163">
        <v>1</v>
      </c>
      <c r="AT163">
        <v>5</v>
      </c>
      <c r="AU163">
        <v>2</v>
      </c>
      <c r="AV163" s="4">
        <v>23942.75</v>
      </c>
      <c r="AW163">
        <v>0</v>
      </c>
      <c r="AX163">
        <v>2</v>
      </c>
      <c r="AZ163" s="1">
        <v>44645</v>
      </c>
      <c r="BA163">
        <v>8</v>
      </c>
      <c r="BB163">
        <v>7</v>
      </c>
      <c r="BC163">
        <v>1</v>
      </c>
      <c r="BD163">
        <v>68</v>
      </c>
      <c r="BE163">
        <v>1</v>
      </c>
      <c r="BF163">
        <v>0</v>
      </c>
      <c r="BG163">
        <v>68</v>
      </c>
      <c r="BH163">
        <v>44176</v>
      </c>
      <c r="BI163">
        <v>4</v>
      </c>
      <c r="BJ163">
        <v>4</v>
      </c>
      <c r="BK163">
        <v>0</v>
      </c>
      <c r="BL163">
        <v>24</v>
      </c>
      <c r="BM163">
        <v>1</v>
      </c>
      <c r="BN163">
        <v>0</v>
      </c>
      <c r="BO163">
        <v>24</v>
      </c>
      <c r="BP163">
        <v>43623</v>
      </c>
      <c r="BQ163">
        <v>13</v>
      </c>
      <c r="BR163">
        <v>12</v>
      </c>
      <c r="BS163">
        <v>1</v>
      </c>
      <c r="BT163">
        <v>238</v>
      </c>
      <c r="BU163">
        <v>1</v>
      </c>
      <c r="BV163">
        <v>0</v>
      </c>
      <c r="BW163">
        <v>238</v>
      </c>
      <c r="BX163" s="8">
        <v>81.667000000000002</v>
      </c>
      <c r="BZ163" t="s">
        <v>1132</v>
      </c>
      <c r="CA163" t="s">
        <v>1134</v>
      </c>
      <c r="CB163">
        <v>72753</v>
      </c>
      <c r="CC163">
        <v>710</v>
      </c>
      <c r="CD163">
        <v>4798462169</v>
      </c>
      <c r="CE163" t="s">
        <v>337</v>
      </c>
      <c r="CF163" t="s">
        <v>335</v>
      </c>
      <c r="CG163" s="1">
        <v>38728</v>
      </c>
      <c r="CH163" t="s">
        <v>335</v>
      </c>
      <c r="CI163" t="s">
        <v>335</v>
      </c>
      <c r="CJ163" t="s">
        <v>335</v>
      </c>
      <c r="CK163" t="s">
        <v>339</v>
      </c>
      <c r="CL163" t="s">
        <v>1135</v>
      </c>
      <c r="CM163">
        <v>70</v>
      </c>
      <c r="CN163" s="1">
        <v>44835</v>
      </c>
      <c r="CP163"/>
      <c r="CQ163"/>
      <c r="CR163"/>
      <c r="CS163"/>
      <c r="CT163"/>
      <c r="CU163" s="23"/>
      <c r="CV163"/>
      <c r="CW163"/>
      <c r="CX163"/>
    </row>
    <row r="164" spans="1:102" x14ac:dyDescent="0.35">
      <c r="A164" t="s">
        <v>98</v>
      </c>
      <c r="B164" t="s">
        <v>377</v>
      </c>
      <c r="C164">
        <v>45410</v>
      </c>
      <c r="D164" t="s">
        <v>1136</v>
      </c>
      <c r="E164" t="s">
        <v>332</v>
      </c>
      <c r="F164" t="s">
        <v>714</v>
      </c>
      <c r="G164" t="s">
        <v>166</v>
      </c>
      <c r="H164" t="s">
        <v>344</v>
      </c>
      <c r="I164">
        <v>70.099999999999994</v>
      </c>
      <c r="K164" t="s">
        <v>335</v>
      </c>
      <c r="L164" t="s">
        <v>340</v>
      </c>
      <c r="M164">
        <v>4</v>
      </c>
      <c r="N164">
        <v>4</v>
      </c>
      <c r="P164">
        <v>5</v>
      </c>
      <c r="Q164">
        <v>5</v>
      </c>
      <c r="R164">
        <v>5</v>
      </c>
      <c r="T164" s="8">
        <v>4.4930599999999998</v>
      </c>
      <c r="U164" s="8">
        <v>0.54991000000000001</v>
      </c>
      <c r="V164">
        <v>53.7</v>
      </c>
      <c r="W164" s="8">
        <v>1.13568</v>
      </c>
      <c r="X164" s="8">
        <v>1.6855899999999999</v>
      </c>
      <c r="Y164" s="8">
        <v>3.2108699999999999</v>
      </c>
      <c r="Z164" s="8">
        <v>0.23616999999999999</v>
      </c>
      <c r="AA164" s="8">
        <v>9.1000000000000004E-3</v>
      </c>
      <c r="AC164" s="8">
        <v>2.8074699999999999</v>
      </c>
      <c r="AD164">
        <v>36.4</v>
      </c>
      <c r="AF164">
        <v>1</v>
      </c>
      <c r="AI164" s="8">
        <v>2.0004499999999998</v>
      </c>
      <c r="AJ164" s="8">
        <v>0.62902000000000002</v>
      </c>
      <c r="AK164" s="8">
        <v>0.26535999999999998</v>
      </c>
      <c r="AL164" s="8">
        <v>2.8948399999999999</v>
      </c>
      <c r="AM164">
        <v>2.8626800000000001</v>
      </c>
      <c r="AN164">
        <v>1.3290500000000001</v>
      </c>
      <c r="AO164">
        <v>0.78722999999999999</v>
      </c>
      <c r="AP164">
        <v>4.8980899999999998</v>
      </c>
      <c r="AR164">
        <v>0</v>
      </c>
      <c r="AS164">
        <v>0</v>
      </c>
      <c r="AT164">
        <v>2</v>
      </c>
      <c r="AU164">
        <v>1</v>
      </c>
      <c r="AV164" s="4">
        <v>20000</v>
      </c>
      <c r="AW164">
        <v>0</v>
      </c>
      <c r="AX164">
        <v>1</v>
      </c>
      <c r="AZ164" s="1">
        <v>44518</v>
      </c>
      <c r="BA164">
        <v>4</v>
      </c>
      <c r="BB164">
        <v>3</v>
      </c>
      <c r="BC164">
        <v>1</v>
      </c>
      <c r="BD164">
        <v>28</v>
      </c>
      <c r="BE164">
        <v>1</v>
      </c>
      <c r="BF164">
        <v>0</v>
      </c>
      <c r="BG164">
        <v>28</v>
      </c>
      <c r="BH164">
        <v>44103</v>
      </c>
      <c r="BI164">
        <v>12</v>
      </c>
      <c r="BJ164">
        <v>12</v>
      </c>
      <c r="BK164">
        <v>0</v>
      </c>
      <c r="BL164">
        <v>104</v>
      </c>
      <c r="BM164">
        <v>1</v>
      </c>
      <c r="BN164">
        <v>0</v>
      </c>
      <c r="BO164">
        <v>104</v>
      </c>
      <c r="BP164">
        <v>43574</v>
      </c>
      <c r="BQ164">
        <v>11</v>
      </c>
      <c r="BR164">
        <v>10</v>
      </c>
      <c r="BS164">
        <v>1</v>
      </c>
      <c r="BT164">
        <v>104</v>
      </c>
      <c r="BU164">
        <v>1</v>
      </c>
      <c r="BV164">
        <v>0</v>
      </c>
      <c r="BW164">
        <v>104</v>
      </c>
      <c r="BX164" s="8">
        <v>66</v>
      </c>
      <c r="BZ164" t="s">
        <v>1136</v>
      </c>
      <c r="CA164" t="s">
        <v>1137</v>
      </c>
      <c r="CB164">
        <v>72801</v>
      </c>
      <c r="CC164">
        <v>570</v>
      </c>
      <c r="CD164">
        <v>4799685858</v>
      </c>
      <c r="CE164" t="s">
        <v>337</v>
      </c>
      <c r="CF164" t="s">
        <v>335</v>
      </c>
      <c r="CG164" s="1">
        <v>38808</v>
      </c>
      <c r="CH164" t="s">
        <v>335</v>
      </c>
      <c r="CI164" t="s">
        <v>335</v>
      </c>
      <c r="CJ164" t="s">
        <v>335</v>
      </c>
      <c r="CK164" t="s">
        <v>339</v>
      </c>
      <c r="CL164" t="s">
        <v>1138</v>
      </c>
      <c r="CM164">
        <v>122</v>
      </c>
      <c r="CN164" s="1">
        <v>44835</v>
      </c>
      <c r="CP164"/>
      <c r="CQ164"/>
      <c r="CR164"/>
      <c r="CS164"/>
      <c r="CT164"/>
      <c r="CU164" s="23"/>
      <c r="CV164"/>
      <c r="CW164"/>
      <c r="CX164"/>
    </row>
    <row r="165" spans="1:102" x14ac:dyDescent="0.35">
      <c r="A165" t="s">
        <v>98</v>
      </c>
      <c r="B165" t="s">
        <v>377</v>
      </c>
      <c r="C165">
        <v>45411</v>
      </c>
      <c r="D165" t="s">
        <v>1139</v>
      </c>
      <c r="E165" t="s">
        <v>1140</v>
      </c>
      <c r="F165" t="s">
        <v>403</v>
      </c>
      <c r="G165" t="s">
        <v>166</v>
      </c>
      <c r="H165" t="s">
        <v>344</v>
      </c>
      <c r="I165">
        <v>50.7</v>
      </c>
      <c r="K165" t="s">
        <v>335</v>
      </c>
      <c r="L165" t="s">
        <v>336</v>
      </c>
      <c r="M165">
        <v>5</v>
      </c>
      <c r="N165">
        <v>4</v>
      </c>
      <c r="P165">
        <v>5</v>
      </c>
      <c r="Q165">
        <v>5</v>
      </c>
      <c r="R165">
        <v>5</v>
      </c>
      <c r="T165" s="8">
        <v>3.9309699999999999</v>
      </c>
      <c r="U165" s="8">
        <v>0.47724</v>
      </c>
      <c r="V165">
        <v>41.5</v>
      </c>
      <c r="W165" s="8">
        <v>0.90259999999999996</v>
      </c>
      <c r="X165" s="8">
        <v>1.37984</v>
      </c>
      <c r="Y165" s="8">
        <v>3.13131</v>
      </c>
      <c r="Z165" s="8">
        <v>0.20083999999999999</v>
      </c>
      <c r="AA165" s="8">
        <v>1.231E-2</v>
      </c>
      <c r="AC165" s="8">
        <v>2.5511300000000001</v>
      </c>
      <c r="AE165">
        <v>6</v>
      </c>
      <c r="AF165">
        <v>1</v>
      </c>
      <c r="AI165" s="8">
        <v>1.83057</v>
      </c>
      <c r="AJ165" s="8">
        <v>0.68327000000000004</v>
      </c>
      <c r="AK165" s="8">
        <v>0.28066999999999998</v>
      </c>
      <c r="AL165" s="8">
        <v>2.7945099999999998</v>
      </c>
      <c r="AM165">
        <v>2.8427099999999998</v>
      </c>
      <c r="AN165">
        <v>0.97241999999999995</v>
      </c>
      <c r="AO165">
        <v>0.64593999999999996</v>
      </c>
      <c r="AP165">
        <v>4.43919</v>
      </c>
      <c r="AR165">
        <v>0</v>
      </c>
      <c r="AS165">
        <v>1</v>
      </c>
      <c r="AT165">
        <v>1</v>
      </c>
      <c r="AU165">
        <v>1</v>
      </c>
      <c r="AV165" s="4">
        <v>3250</v>
      </c>
      <c r="AW165">
        <v>0</v>
      </c>
      <c r="AX165">
        <v>1</v>
      </c>
      <c r="AZ165" s="1">
        <v>44798</v>
      </c>
      <c r="BA165">
        <v>5</v>
      </c>
      <c r="BB165">
        <v>5</v>
      </c>
      <c r="BC165">
        <v>0</v>
      </c>
      <c r="BD165">
        <v>32</v>
      </c>
      <c r="BE165">
        <v>0</v>
      </c>
      <c r="BF165">
        <v>0</v>
      </c>
      <c r="BG165">
        <v>32</v>
      </c>
      <c r="BH165">
        <v>44351</v>
      </c>
      <c r="BI165">
        <v>7</v>
      </c>
      <c r="BJ165">
        <v>7</v>
      </c>
      <c r="BK165">
        <v>0</v>
      </c>
      <c r="BL165">
        <v>60</v>
      </c>
      <c r="BM165">
        <v>1</v>
      </c>
      <c r="BN165">
        <v>0</v>
      </c>
      <c r="BO165">
        <v>60</v>
      </c>
      <c r="BP165">
        <v>43854</v>
      </c>
      <c r="BQ165">
        <v>10</v>
      </c>
      <c r="BR165">
        <v>7</v>
      </c>
      <c r="BS165">
        <v>2</v>
      </c>
      <c r="BT165">
        <v>36</v>
      </c>
      <c r="BU165">
        <v>1</v>
      </c>
      <c r="BV165">
        <v>0</v>
      </c>
      <c r="BW165">
        <v>36</v>
      </c>
      <c r="BX165" s="8">
        <v>42</v>
      </c>
      <c r="BZ165" t="s">
        <v>1141</v>
      </c>
      <c r="CA165" t="s">
        <v>1142</v>
      </c>
      <c r="CB165">
        <v>71861</v>
      </c>
      <c r="CC165">
        <v>130</v>
      </c>
      <c r="CD165">
        <v>8706943781</v>
      </c>
      <c r="CE165" t="s">
        <v>337</v>
      </c>
      <c r="CF165" t="s">
        <v>335</v>
      </c>
      <c r="CG165" s="1">
        <v>38759</v>
      </c>
      <c r="CH165" t="s">
        <v>335</v>
      </c>
      <c r="CI165" t="s">
        <v>335</v>
      </c>
      <c r="CJ165" t="s">
        <v>335</v>
      </c>
      <c r="CK165" t="s">
        <v>339</v>
      </c>
      <c r="CL165" t="s">
        <v>1143</v>
      </c>
      <c r="CM165">
        <v>70</v>
      </c>
      <c r="CN165" s="1">
        <v>44835</v>
      </c>
      <c r="CP165"/>
      <c r="CQ165"/>
      <c r="CR165"/>
      <c r="CS165"/>
      <c r="CT165"/>
      <c r="CU165" s="23"/>
      <c r="CV165"/>
      <c r="CW165"/>
      <c r="CX165"/>
    </row>
    <row r="166" spans="1:102" x14ac:dyDescent="0.35">
      <c r="A166" t="s">
        <v>98</v>
      </c>
      <c r="B166" t="s">
        <v>377</v>
      </c>
      <c r="C166">
        <v>45412</v>
      </c>
      <c r="D166" t="s">
        <v>1144</v>
      </c>
      <c r="E166" t="s">
        <v>351</v>
      </c>
      <c r="F166" t="s">
        <v>567</v>
      </c>
      <c r="G166" t="s">
        <v>166</v>
      </c>
      <c r="H166" t="s">
        <v>344</v>
      </c>
      <c r="I166">
        <v>111.5</v>
      </c>
      <c r="K166" t="s">
        <v>335</v>
      </c>
      <c r="L166" t="s">
        <v>340</v>
      </c>
      <c r="M166">
        <v>3</v>
      </c>
      <c r="N166">
        <v>1</v>
      </c>
      <c r="P166">
        <v>5</v>
      </c>
      <c r="Q166">
        <v>5</v>
      </c>
      <c r="R166">
        <v>3</v>
      </c>
      <c r="T166" s="8">
        <v>3.4647899999999998</v>
      </c>
      <c r="U166" s="8">
        <v>0.16861999999999999</v>
      </c>
      <c r="V166">
        <v>99</v>
      </c>
      <c r="W166" s="8">
        <v>1.01345</v>
      </c>
      <c r="X166" s="8">
        <v>1.18208</v>
      </c>
      <c r="Y166" s="8">
        <v>2.7244799999999998</v>
      </c>
      <c r="Z166" s="8">
        <v>0.21345</v>
      </c>
      <c r="AA166" s="8">
        <v>5.2290000000000003E-2</v>
      </c>
      <c r="AC166" s="8">
        <v>2.2827099999999998</v>
      </c>
      <c r="AD166">
        <v>80</v>
      </c>
      <c r="AF166">
        <v>1</v>
      </c>
      <c r="AI166" s="8">
        <v>1.9454400000000001</v>
      </c>
      <c r="AJ166" s="8">
        <v>0.66491999999999996</v>
      </c>
      <c r="AK166" s="8">
        <v>0.30703999999999998</v>
      </c>
      <c r="AL166" s="8">
        <v>2.9174000000000002</v>
      </c>
      <c r="AM166">
        <v>2.3934199999999999</v>
      </c>
      <c r="AN166">
        <v>1.12198</v>
      </c>
      <c r="AO166">
        <v>0.20863000000000001</v>
      </c>
      <c r="AP166">
        <v>3.7479100000000001</v>
      </c>
      <c r="AR166">
        <v>0</v>
      </c>
      <c r="AS166">
        <v>4</v>
      </c>
      <c r="AT166">
        <v>2</v>
      </c>
      <c r="AU166">
        <v>0</v>
      </c>
      <c r="AV166" s="4">
        <v>0</v>
      </c>
      <c r="AW166">
        <v>0</v>
      </c>
      <c r="AX166">
        <v>0</v>
      </c>
      <c r="AZ166" s="1">
        <v>44421</v>
      </c>
      <c r="BA166">
        <v>7</v>
      </c>
      <c r="BB166">
        <v>7</v>
      </c>
      <c r="BC166">
        <v>0</v>
      </c>
      <c r="BD166">
        <v>60</v>
      </c>
      <c r="BE166">
        <v>1</v>
      </c>
      <c r="BF166">
        <v>0</v>
      </c>
      <c r="BG166">
        <v>60</v>
      </c>
      <c r="BH166">
        <v>43868</v>
      </c>
      <c r="BI166">
        <v>17</v>
      </c>
      <c r="BJ166">
        <v>15</v>
      </c>
      <c r="BK166">
        <v>2</v>
      </c>
      <c r="BL166">
        <v>96</v>
      </c>
      <c r="BM166">
        <v>1</v>
      </c>
      <c r="BN166">
        <v>0</v>
      </c>
      <c r="BO166">
        <v>96</v>
      </c>
      <c r="BP166">
        <v>43476</v>
      </c>
      <c r="BQ166">
        <v>1</v>
      </c>
      <c r="BR166">
        <v>0</v>
      </c>
      <c r="BS166">
        <v>1</v>
      </c>
      <c r="BT166">
        <v>4</v>
      </c>
      <c r="BU166">
        <v>0</v>
      </c>
      <c r="BV166">
        <v>0</v>
      </c>
      <c r="BW166">
        <v>4</v>
      </c>
      <c r="BX166" s="8">
        <v>62.667000000000002</v>
      </c>
      <c r="BZ166" t="s">
        <v>348</v>
      </c>
      <c r="CA166" t="s">
        <v>1145</v>
      </c>
      <c r="CB166">
        <v>72364</v>
      </c>
      <c r="CC166">
        <v>170</v>
      </c>
      <c r="CD166">
        <v>8707393268</v>
      </c>
      <c r="CE166" t="s">
        <v>337</v>
      </c>
      <c r="CF166" t="s">
        <v>335</v>
      </c>
      <c r="CG166" s="1">
        <v>38837</v>
      </c>
      <c r="CH166" t="s">
        <v>335</v>
      </c>
      <c r="CI166" t="s">
        <v>335</v>
      </c>
      <c r="CJ166" t="s">
        <v>335</v>
      </c>
      <c r="CK166" t="s">
        <v>339</v>
      </c>
      <c r="CL166" t="s">
        <v>1146</v>
      </c>
      <c r="CM166">
        <v>118</v>
      </c>
      <c r="CN166" s="1">
        <v>44835</v>
      </c>
      <c r="CP166"/>
      <c r="CQ166"/>
      <c r="CR166"/>
      <c r="CS166"/>
      <c r="CT166"/>
      <c r="CU166" s="23"/>
      <c r="CV166"/>
      <c r="CW166"/>
      <c r="CX166"/>
    </row>
    <row r="167" spans="1:102" x14ac:dyDescent="0.35">
      <c r="A167" t="s">
        <v>98</v>
      </c>
      <c r="B167" t="s">
        <v>377</v>
      </c>
      <c r="C167">
        <v>45413</v>
      </c>
      <c r="D167" t="s">
        <v>1147</v>
      </c>
      <c r="E167" t="s">
        <v>747</v>
      </c>
      <c r="F167" t="s">
        <v>748</v>
      </c>
      <c r="G167" t="s">
        <v>167</v>
      </c>
      <c r="H167" t="s">
        <v>347</v>
      </c>
      <c r="I167">
        <v>106.4</v>
      </c>
      <c r="K167" t="s">
        <v>335</v>
      </c>
      <c r="L167" t="s">
        <v>336</v>
      </c>
      <c r="M167">
        <v>1</v>
      </c>
      <c r="N167">
        <v>3</v>
      </c>
      <c r="P167">
        <v>1</v>
      </c>
      <c r="Q167">
        <v>2</v>
      </c>
      <c r="R167">
        <v>1</v>
      </c>
      <c r="T167" s="8">
        <v>4.7059499999999996</v>
      </c>
      <c r="U167" s="8">
        <v>0.30388999999999999</v>
      </c>
      <c r="V167">
        <v>59.4</v>
      </c>
      <c r="W167" s="8">
        <v>1.2864100000000001</v>
      </c>
      <c r="X167" s="8">
        <v>1.5903</v>
      </c>
      <c r="Y167" s="8">
        <v>3.1057199999999998</v>
      </c>
      <c r="Z167" s="8">
        <v>0.16259999999999999</v>
      </c>
      <c r="AA167" s="8">
        <v>6.0800000000000003E-3</v>
      </c>
      <c r="AC167" s="8">
        <v>3.11565</v>
      </c>
      <c r="AD167">
        <v>42.9</v>
      </c>
      <c r="AF167">
        <v>1</v>
      </c>
      <c r="AI167" s="8">
        <v>2.1209199999999999</v>
      </c>
      <c r="AJ167" s="8">
        <v>0.68186000000000002</v>
      </c>
      <c r="AK167" s="8">
        <v>0.31314999999999998</v>
      </c>
      <c r="AL167" s="8">
        <v>3.1159300000000001</v>
      </c>
      <c r="AM167">
        <v>2.99648</v>
      </c>
      <c r="AN167">
        <v>1.3887799999999999</v>
      </c>
      <c r="AO167">
        <v>0.36864999999999998</v>
      </c>
      <c r="AP167">
        <v>4.7661600000000002</v>
      </c>
      <c r="AR167">
        <v>1</v>
      </c>
      <c r="AS167">
        <v>1</v>
      </c>
      <c r="AT167">
        <v>0</v>
      </c>
      <c r="AU167">
        <v>0</v>
      </c>
      <c r="AV167" s="4">
        <v>0</v>
      </c>
      <c r="AW167">
        <v>0</v>
      </c>
      <c r="AX167">
        <v>0</v>
      </c>
      <c r="AZ167" s="1">
        <v>44694</v>
      </c>
      <c r="BA167">
        <v>12</v>
      </c>
      <c r="BB167">
        <v>11</v>
      </c>
      <c r="BC167">
        <v>3</v>
      </c>
      <c r="BD167">
        <v>104</v>
      </c>
      <c r="BE167">
        <v>1</v>
      </c>
      <c r="BF167">
        <v>0</v>
      </c>
      <c r="BG167">
        <v>104</v>
      </c>
      <c r="BH167">
        <v>44252</v>
      </c>
      <c r="BI167">
        <v>13</v>
      </c>
      <c r="BJ167">
        <v>13</v>
      </c>
      <c r="BK167">
        <v>0</v>
      </c>
      <c r="BL167">
        <v>104</v>
      </c>
      <c r="BM167">
        <v>1</v>
      </c>
      <c r="BN167">
        <v>0</v>
      </c>
      <c r="BO167">
        <v>104</v>
      </c>
      <c r="BP167">
        <v>43707</v>
      </c>
      <c r="BQ167">
        <v>7</v>
      </c>
      <c r="BR167">
        <v>7</v>
      </c>
      <c r="BS167">
        <v>0</v>
      </c>
      <c r="BT167">
        <v>64</v>
      </c>
      <c r="BU167">
        <v>1</v>
      </c>
      <c r="BV167">
        <v>0</v>
      </c>
      <c r="BW167">
        <v>64</v>
      </c>
      <c r="BX167" s="8">
        <v>97.332999999999998</v>
      </c>
      <c r="BZ167" t="s">
        <v>1148</v>
      </c>
      <c r="CA167" t="s">
        <v>1149</v>
      </c>
      <c r="CB167">
        <v>72903</v>
      </c>
      <c r="CC167">
        <v>650</v>
      </c>
      <c r="CD167">
        <v>4794521611</v>
      </c>
      <c r="CE167" t="s">
        <v>337</v>
      </c>
      <c r="CF167" t="s">
        <v>335</v>
      </c>
      <c r="CG167" s="1">
        <v>38875</v>
      </c>
      <c r="CH167" t="s">
        <v>338</v>
      </c>
      <c r="CI167" t="s">
        <v>335</v>
      </c>
      <c r="CJ167" t="s">
        <v>335</v>
      </c>
      <c r="CK167" t="s">
        <v>339</v>
      </c>
      <c r="CL167" t="s">
        <v>1150</v>
      </c>
      <c r="CM167">
        <v>145</v>
      </c>
      <c r="CN167" s="1">
        <v>44835</v>
      </c>
      <c r="CP167"/>
      <c r="CQ167"/>
      <c r="CR167"/>
      <c r="CS167"/>
      <c r="CT167"/>
      <c r="CU167" s="23"/>
      <c r="CV167"/>
      <c r="CW167"/>
      <c r="CX167"/>
    </row>
    <row r="168" spans="1:102" x14ac:dyDescent="0.35">
      <c r="A168" t="s">
        <v>98</v>
      </c>
      <c r="B168" t="s">
        <v>377</v>
      </c>
      <c r="C168">
        <v>45414</v>
      </c>
      <c r="D168" t="s">
        <v>1151</v>
      </c>
      <c r="E168" t="s">
        <v>1152</v>
      </c>
      <c r="F168" t="s">
        <v>452</v>
      </c>
      <c r="G168" t="s">
        <v>167</v>
      </c>
      <c r="H168" t="s">
        <v>347</v>
      </c>
      <c r="I168">
        <v>50.3</v>
      </c>
      <c r="K168" t="s">
        <v>335</v>
      </c>
      <c r="L168" t="s">
        <v>340</v>
      </c>
      <c r="M168">
        <v>4</v>
      </c>
      <c r="N168">
        <v>5</v>
      </c>
      <c r="P168">
        <v>3</v>
      </c>
      <c r="Q168">
        <v>1</v>
      </c>
      <c r="R168">
        <v>5</v>
      </c>
      <c r="T168" s="8">
        <v>4.8456799999999998</v>
      </c>
      <c r="U168" s="8">
        <v>0.64097999999999999</v>
      </c>
      <c r="V168">
        <v>48.9</v>
      </c>
      <c r="W168" s="8">
        <v>1.4292899999999999</v>
      </c>
      <c r="X168" s="8">
        <v>2.0702699999999998</v>
      </c>
      <c r="Y168" s="8">
        <v>3.5982799999999999</v>
      </c>
      <c r="Z168" s="8">
        <v>0.22098999999999999</v>
      </c>
      <c r="AA168" s="8">
        <v>7.528E-2</v>
      </c>
      <c r="AC168" s="8">
        <v>2.7754099999999999</v>
      </c>
      <c r="AD168">
        <v>14.3</v>
      </c>
      <c r="AF168">
        <v>1</v>
      </c>
      <c r="AI168" s="8">
        <v>2.0037199999999999</v>
      </c>
      <c r="AJ168" s="8">
        <v>0.64783999999999997</v>
      </c>
      <c r="AK168" s="8">
        <v>0.29559999999999997</v>
      </c>
      <c r="AL168" s="8">
        <v>2.9471699999999998</v>
      </c>
      <c r="AM168">
        <v>2.8253699999999999</v>
      </c>
      <c r="AN168">
        <v>1.62405</v>
      </c>
      <c r="AO168">
        <v>0.82374000000000003</v>
      </c>
      <c r="AP168">
        <v>5.1887100000000004</v>
      </c>
      <c r="AR168">
        <v>0</v>
      </c>
      <c r="AS168">
        <v>3</v>
      </c>
      <c r="AT168">
        <v>4</v>
      </c>
      <c r="AU168">
        <v>3</v>
      </c>
      <c r="AV168" s="4">
        <v>12577.58</v>
      </c>
      <c r="AW168">
        <v>0</v>
      </c>
      <c r="AX168">
        <v>3</v>
      </c>
      <c r="AZ168" s="1">
        <v>44379</v>
      </c>
      <c r="BA168">
        <v>4</v>
      </c>
      <c r="BB168">
        <v>4</v>
      </c>
      <c r="BC168">
        <v>0</v>
      </c>
      <c r="BD168">
        <v>99</v>
      </c>
      <c r="BE168">
        <v>1</v>
      </c>
      <c r="BF168">
        <v>0</v>
      </c>
      <c r="BG168">
        <v>99</v>
      </c>
      <c r="BH168">
        <v>43847</v>
      </c>
      <c r="BI168">
        <v>9</v>
      </c>
      <c r="BJ168">
        <v>6</v>
      </c>
      <c r="BK168">
        <v>3</v>
      </c>
      <c r="BL168">
        <v>48</v>
      </c>
      <c r="BM168">
        <v>1</v>
      </c>
      <c r="BN168">
        <v>0</v>
      </c>
      <c r="BO168">
        <v>48</v>
      </c>
      <c r="BP168">
        <v>43448</v>
      </c>
      <c r="BQ168">
        <v>4</v>
      </c>
      <c r="BR168">
        <v>3</v>
      </c>
      <c r="BS168">
        <v>0</v>
      </c>
      <c r="BT168">
        <v>20</v>
      </c>
      <c r="BU168">
        <v>1</v>
      </c>
      <c r="BV168">
        <v>0</v>
      </c>
      <c r="BW168">
        <v>20</v>
      </c>
      <c r="BX168" s="8">
        <v>68.832999999999998</v>
      </c>
      <c r="BZ168" t="s">
        <v>1153</v>
      </c>
      <c r="CA168" t="s">
        <v>1154</v>
      </c>
      <c r="CB168">
        <v>72031</v>
      </c>
      <c r="CC168">
        <v>700</v>
      </c>
      <c r="CD168">
        <v>5017457000</v>
      </c>
      <c r="CE168" t="s">
        <v>337</v>
      </c>
      <c r="CF168" t="s">
        <v>338</v>
      </c>
      <c r="CG168" s="1">
        <v>38923</v>
      </c>
      <c r="CH168" t="s">
        <v>335</v>
      </c>
      <c r="CI168" t="s">
        <v>335</v>
      </c>
      <c r="CJ168" t="s">
        <v>335</v>
      </c>
      <c r="CK168" t="s">
        <v>339</v>
      </c>
      <c r="CL168" t="s">
        <v>1155</v>
      </c>
      <c r="CM168">
        <v>118</v>
      </c>
      <c r="CN168" s="1">
        <v>44835</v>
      </c>
      <c r="CP168"/>
      <c r="CQ168"/>
      <c r="CR168"/>
      <c r="CS168"/>
      <c r="CT168"/>
      <c r="CU168" s="23"/>
      <c r="CV168"/>
      <c r="CW168"/>
      <c r="CX168"/>
    </row>
    <row r="169" spans="1:102" x14ac:dyDescent="0.35">
      <c r="A169" t="s">
        <v>98</v>
      </c>
      <c r="B169" t="s">
        <v>377</v>
      </c>
      <c r="C169">
        <v>45415</v>
      </c>
      <c r="D169" t="s">
        <v>1156</v>
      </c>
      <c r="E169" t="s">
        <v>1157</v>
      </c>
      <c r="F169" t="s">
        <v>367</v>
      </c>
      <c r="G169" t="s">
        <v>166</v>
      </c>
      <c r="H169" t="s">
        <v>334</v>
      </c>
      <c r="I169">
        <v>30.4</v>
      </c>
      <c r="K169" t="s">
        <v>335</v>
      </c>
      <c r="L169" t="s">
        <v>336</v>
      </c>
      <c r="M169">
        <v>5</v>
      </c>
      <c r="N169">
        <v>3</v>
      </c>
      <c r="P169">
        <v>3</v>
      </c>
      <c r="Q169">
        <v>3</v>
      </c>
      <c r="T169" s="8">
        <v>3.6420599999999999</v>
      </c>
      <c r="U169" s="8">
        <v>0.38109999999999999</v>
      </c>
      <c r="V169">
        <v>45</v>
      </c>
      <c r="W169" s="8">
        <v>1.3852500000000001</v>
      </c>
      <c r="X169" s="8">
        <v>1.7663500000000001</v>
      </c>
      <c r="Y169" s="8">
        <v>3.0308999999999999</v>
      </c>
      <c r="Z169" s="8">
        <v>0.29255999999999999</v>
      </c>
      <c r="AA169" s="8">
        <v>0</v>
      </c>
      <c r="AC169" s="8">
        <v>1.8756999999999999</v>
      </c>
      <c r="AE169">
        <v>6</v>
      </c>
      <c r="AF169">
        <v>0</v>
      </c>
      <c r="AI169" s="8">
        <v>1.9333899999999999</v>
      </c>
      <c r="AJ169" s="8">
        <v>0.62958000000000003</v>
      </c>
      <c r="AK169" s="8">
        <v>0.28319</v>
      </c>
      <c r="AL169" s="8">
        <v>2.8461599999999998</v>
      </c>
      <c r="AM169">
        <v>1.97892</v>
      </c>
      <c r="AN169">
        <v>1.6196900000000001</v>
      </c>
      <c r="AO169">
        <v>0.51122999999999996</v>
      </c>
      <c r="AP169">
        <v>4.0382800000000003</v>
      </c>
      <c r="AR169">
        <v>0</v>
      </c>
      <c r="AS169">
        <v>1</v>
      </c>
      <c r="AT169">
        <v>0</v>
      </c>
      <c r="AU169">
        <v>3</v>
      </c>
      <c r="AV169" s="4">
        <v>2948.13</v>
      </c>
      <c r="AW169">
        <v>0</v>
      </c>
      <c r="AX169">
        <v>3</v>
      </c>
      <c r="AZ169" s="1">
        <v>44727</v>
      </c>
      <c r="BA169">
        <v>6</v>
      </c>
      <c r="BB169">
        <v>6</v>
      </c>
      <c r="BC169">
        <v>0</v>
      </c>
      <c r="BD169">
        <v>32</v>
      </c>
      <c r="BE169">
        <v>1</v>
      </c>
      <c r="BF169">
        <v>0</v>
      </c>
      <c r="BG169">
        <v>32</v>
      </c>
      <c r="BH169">
        <v>44295</v>
      </c>
      <c r="BI169">
        <v>6</v>
      </c>
      <c r="BJ169">
        <v>5</v>
      </c>
      <c r="BK169">
        <v>1</v>
      </c>
      <c r="BL169">
        <v>20</v>
      </c>
      <c r="BM169">
        <v>1</v>
      </c>
      <c r="BN169">
        <v>0</v>
      </c>
      <c r="BO169">
        <v>20</v>
      </c>
      <c r="BP169">
        <v>43763</v>
      </c>
      <c r="BQ169">
        <v>4</v>
      </c>
      <c r="BR169">
        <v>4</v>
      </c>
      <c r="BS169">
        <v>0</v>
      </c>
      <c r="BT169">
        <v>44</v>
      </c>
      <c r="BU169">
        <v>1</v>
      </c>
      <c r="BV169">
        <v>0</v>
      </c>
      <c r="BW169">
        <v>44</v>
      </c>
      <c r="BX169" s="8">
        <v>30</v>
      </c>
      <c r="BZ169" t="s">
        <v>348</v>
      </c>
      <c r="CA169" t="s">
        <v>1158</v>
      </c>
      <c r="CB169">
        <v>71958</v>
      </c>
      <c r="CC169">
        <v>540</v>
      </c>
      <c r="CD169">
        <v>8702852186</v>
      </c>
      <c r="CE169" t="s">
        <v>337</v>
      </c>
      <c r="CF169" t="s">
        <v>335</v>
      </c>
      <c r="CG169" s="1">
        <v>39083</v>
      </c>
      <c r="CH169" t="s">
        <v>335</v>
      </c>
      <c r="CI169" t="s">
        <v>335</v>
      </c>
      <c r="CJ169" t="s">
        <v>335</v>
      </c>
      <c r="CK169" t="s">
        <v>339</v>
      </c>
      <c r="CL169" t="s">
        <v>1159</v>
      </c>
      <c r="CM169">
        <v>66</v>
      </c>
      <c r="CN169" s="1">
        <v>44835</v>
      </c>
      <c r="CP169"/>
      <c r="CQ169"/>
      <c r="CR169"/>
      <c r="CS169"/>
      <c r="CT169"/>
      <c r="CU169" s="23"/>
      <c r="CV169">
        <v>2</v>
      </c>
      <c r="CW169"/>
      <c r="CX169"/>
    </row>
    <row r="170" spans="1:102" x14ac:dyDescent="0.35">
      <c r="A170" t="s">
        <v>98</v>
      </c>
      <c r="B170" t="s">
        <v>377</v>
      </c>
      <c r="C170">
        <v>45416</v>
      </c>
      <c r="D170" t="s">
        <v>1160</v>
      </c>
      <c r="E170" t="s">
        <v>521</v>
      </c>
      <c r="F170" t="s">
        <v>522</v>
      </c>
      <c r="G170" t="s">
        <v>166</v>
      </c>
      <c r="H170" t="s">
        <v>344</v>
      </c>
      <c r="I170">
        <v>85</v>
      </c>
      <c r="K170" t="s">
        <v>335</v>
      </c>
      <c r="L170" t="s">
        <v>340</v>
      </c>
      <c r="M170">
        <v>5</v>
      </c>
      <c r="N170">
        <v>4</v>
      </c>
      <c r="P170">
        <v>5</v>
      </c>
      <c r="Q170">
        <v>5</v>
      </c>
      <c r="R170">
        <v>4</v>
      </c>
      <c r="T170" s="8">
        <v>3.9876900000000002</v>
      </c>
      <c r="U170" s="8">
        <v>0.43865999999999999</v>
      </c>
      <c r="V170">
        <v>42.7</v>
      </c>
      <c r="W170" s="8">
        <v>0.91639999999999999</v>
      </c>
      <c r="X170" s="8">
        <v>1.35507</v>
      </c>
      <c r="Y170" s="8">
        <v>3.1789999999999998</v>
      </c>
      <c r="Z170" s="8">
        <v>0.22828999999999999</v>
      </c>
      <c r="AA170" s="8">
        <v>5.1000000000000004E-3</v>
      </c>
      <c r="AC170" s="8">
        <v>2.6326200000000002</v>
      </c>
      <c r="AD170">
        <v>44.4</v>
      </c>
      <c r="AF170">
        <v>0</v>
      </c>
      <c r="AI170" s="8">
        <v>1.9432100000000001</v>
      </c>
      <c r="AJ170" s="8">
        <v>0.67617000000000005</v>
      </c>
      <c r="AK170" s="8">
        <v>0.32199</v>
      </c>
      <c r="AL170" s="8">
        <v>2.94137</v>
      </c>
      <c r="AM170">
        <v>2.7634699999999999</v>
      </c>
      <c r="AN170">
        <v>0.99765000000000004</v>
      </c>
      <c r="AO170">
        <v>0.51754</v>
      </c>
      <c r="AP170">
        <v>4.2783899999999999</v>
      </c>
      <c r="AR170">
        <v>0</v>
      </c>
      <c r="AS170">
        <v>0</v>
      </c>
      <c r="AT170">
        <v>0</v>
      </c>
      <c r="AU170">
        <v>0</v>
      </c>
      <c r="AV170" s="4">
        <v>0</v>
      </c>
      <c r="AW170">
        <v>0</v>
      </c>
      <c r="AX170">
        <v>0</v>
      </c>
      <c r="AZ170" s="1">
        <v>44728</v>
      </c>
      <c r="BA170">
        <v>1</v>
      </c>
      <c r="BB170">
        <v>1</v>
      </c>
      <c r="BC170">
        <v>0</v>
      </c>
      <c r="BD170">
        <v>16</v>
      </c>
      <c r="BE170">
        <v>1</v>
      </c>
      <c r="BF170">
        <v>0</v>
      </c>
      <c r="BG170">
        <v>16</v>
      </c>
      <c r="BH170">
        <v>44288</v>
      </c>
      <c r="BI170">
        <v>2</v>
      </c>
      <c r="BJ170">
        <v>2</v>
      </c>
      <c r="BK170">
        <v>0</v>
      </c>
      <c r="BL170">
        <v>16</v>
      </c>
      <c r="BM170">
        <v>1</v>
      </c>
      <c r="BN170">
        <v>0</v>
      </c>
      <c r="BO170">
        <v>16</v>
      </c>
      <c r="BP170">
        <v>43727</v>
      </c>
      <c r="BQ170">
        <v>6</v>
      </c>
      <c r="BR170">
        <v>6</v>
      </c>
      <c r="BS170">
        <v>0</v>
      </c>
      <c r="BT170">
        <v>56</v>
      </c>
      <c r="BU170">
        <v>1</v>
      </c>
      <c r="BV170">
        <v>0</v>
      </c>
      <c r="BW170">
        <v>56</v>
      </c>
      <c r="BX170" s="8">
        <v>22.667000000000002</v>
      </c>
      <c r="BZ170" t="s">
        <v>1161</v>
      </c>
      <c r="CA170" t="s">
        <v>1162</v>
      </c>
      <c r="CB170">
        <v>71730</v>
      </c>
      <c r="CC170">
        <v>690</v>
      </c>
      <c r="CD170">
        <v>8708638090</v>
      </c>
      <c r="CE170" t="s">
        <v>337</v>
      </c>
      <c r="CF170" t="s">
        <v>335</v>
      </c>
      <c r="CG170" s="1">
        <v>38842</v>
      </c>
      <c r="CH170" t="s">
        <v>335</v>
      </c>
      <c r="CI170" t="s">
        <v>335</v>
      </c>
      <c r="CJ170" t="s">
        <v>335</v>
      </c>
      <c r="CK170" t="s">
        <v>339</v>
      </c>
      <c r="CL170" t="s">
        <v>1163</v>
      </c>
      <c r="CM170">
        <v>106</v>
      </c>
      <c r="CN170" s="1">
        <v>44835</v>
      </c>
      <c r="CP170"/>
      <c r="CQ170"/>
      <c r="CR170"/>
      <c r="CS170"/>
      <c r="CT170"/>
      <c r="CU170" s="23"/>
      <c r="CV170"/>
      <c r="CW170"/>
      <c r="CX170"/>
    </row>
    <row r="171" spans="1:102" x14ac:dyDescent="0.35">
      <c r="A171" t="s">
        <v>98</v>
      </c>
      <c r="B171" t="s">
        <v>377</v>
      </c>
      <c r="C171">
        <v>45417</v>
      </c>
      <c r="D171" t="s">
        <v>1164</v>
      </c>
      <c r="E171" t="s">
        <v>391</v>
      </c>
      <c r="F171" t="s">
        <v>356</v>
      </c>
      <c r="G171" t="s">
        <v>168</v>
      </c>
      <c r="H171" t="s">
        <v>376</v>
      </c>
      <c r="I171">
        <v>61.5</v>
      </c>
      <c r="K171" t="s">
        <v>335</v>
      </c>
      <c r="L171" t="s">
        <v>336</v>
      </c>
      <c r="M171">
        <v>2</v>
      </c>
      <c r="N171">
        <v>5</v>
      </c>
      <c r="P171">
        <v>2</v>
      </c>
      <c r="Q171">
        <v>2</v>
      </c>
      <c r="T171" s="8">
        <v>5.5522299999999998</v>
      </c>
      <c r="U171" s="8">
        <v>1.14083</v>
      </c>
      <c r="V171"/>
      <c r="W171" s="8">
        <v>1.33548</v>
      </c>
      <c r="X171" s="8">
        <v>2.4763099999999998</v>
      </c>
      <c r="Y171" s="8">
        <v>4.4321099999999998</v>
      </c>
      <c r="Z171" s="8">
        <v>0.98826000000000003</v>
      </c>
      <c r="AA171" s="8">
        <v>3.0040000000000001E-2</v>
      </c>
      <c r="AB171">
        <v>6</v>
      </c>
      <c r="AC171" s="8">
        <v>3.0759300000000001</v>
      </c>
      <c r="AE171">
        <v>6</v>
      </c>
      <c r="AG171">
        <v>6</v>
      </c>
      <c r="AI171" s="8">
        <v>1.7654300000000001</v>
      </c>
      <c r="AJ171" s="8">
        <v>0.62805</v>
      </c>
      <c r="AK171" s="8">
        <v>0.28283000000000003</v>
      </c>
      <c r="AL171" s="8">
        <v>2.67631</v>
      </c>
      <c r="AM171">
        <v>3.5539499999999999</v>
      </c>
      <c r="AN171">
        <v>1.56528</v>
      </c>
      <c r="AO171">
        <v>1.5323199999999999</v>
      </c>
      <c r="AP171">
        <v>6.5469799999999996</v>
      </c>
      <c r="AR171">
        <v>1</v>
      </c>
      <c r="AS171">
        <v>3</v>
      </c>
      <c r="AT171">
        <v>5</v>
      </c>
      <c r="AU171">
        <v>2</v>
      </c>
      <c r="AV171" s="4">
        <v>41849.25</v>
      </c>
      <c r="AW171">
        <v>1</v>
      </c>
      <c r="AX171">
        <v>3</v>
      </c>
      <c r="AZ171" s="1">
        <v>44372</v>
      </c>
      <c r="BA171">
        <v>6</v>
      </c>
      <c r="BB171">
        <v>5</v>
      </c>
      <c r="BC171">
        <v>1</v>
      </c>
      <c r="BD171">
        <v>111</v>
      </c>
      <c r="BE171">
        <v>1</v>
      </c>
      <c r="BF171">
        <v>0</v>
      </c>
      <c r="BG171">
        <v>111</v>
      </c>
      <c r="BH171">
        <v>43832</v>
      </c>
      <c r="BI171">
        <v>16</v>
      </c>
      <c r="BJ171">
        <v>11</v>
      </c>
      <c r="BK171">
        <v>3</v>
      </c>
      <c r="BL171">
        <v>158</v>
      </c>
      <c r="BM171">
        <v>1</v>
      </c>
      <c r="BN171">
        <v>0</v>
      </c>
      <c r="BO171">
        <v>158</v>
      </c>
      <c r="BP171">
        <v>43406</v>
      </c>
      <c r="BQ171">
        <v>8</v>
      </c>
      <c r="BR171">
        <v>8</v>
      </c>
      <c r="BS171">
        <v>0</v>
      </c>
      <c r="BT171">
        <v>60</v>
      </c>
      <c r="BU171">
        <v>1</v>
      </c>
      <c r="BV171">
        <v>0</v>
      </c>
      <c r="BW171">
        <v>60</v>
      </c>
      <c r="BX171" s="8">
        <v>118.167</v>
      </c>
      <c r="BZ171" t="s">
        <v>1165</v>
      </c>
      <c r="CA171" t="s">
        <v>1166</v>
      </c>
      <c r="CB171">
        <v>72703</v>
      </c>
      <c r="CC171">
        <v>710</v>
      </c>
      <c r="CD171">
        <v>4794447001</v>
      </c>
      <c r="CE171" t="s">
        <v>337</v>
      </c>
      <c r="CF171" t="s">
        <v>335</v>
      </c>
      <c r="CG171" s="1">
        <v>39142</v>
      </c>
      <c r="CH171" t="s">
        <v>335</v>
      </c>
      <c r="CI171" t="s">
        <v>335</v>
      </c>
      <c r="CJ171" t="s">
        <v>335</v>
      </c>
      <c r="CK171" t="s">
        <v>339</v>
      </c>
      <c r="CL171" t="s">
        <v>1167</v>
      </c>
      <c r="CM171">
        <v>90</v>
      </c>
      <c r="CN171" s="1">
        <v>44835</v>
      </c>
      <c r="CP171"/>
      <c r="CQ171"/>
      <c r="CR171"/>
      <c r="CS171"/>
      <c r="CT171"/>
      <c r="CU171" s="23"/>
      <c r="CV171">
        <v>2</v>
      </c>
      <c r="CW171"/>
      <c r="CX171"/>
    </row>
    <row r="172" spans="1:102" x14ac:dyDescent="0.35">
      <c r="A172" t="s">
        <v>98</v>
      </c>
      <c r="B172" t="s">
        <v>377</v>
      </c>
      <c r="C172">
        <v>45418</v>
      </c>
      <c r="D172" t="s">
        <v>1168</v>
      </c>
      <c r="E172" t="s">
        <v>1169</v>
      </c>
      <c r="F172" t="s">
        <v>415</v>
      </c>
      <c r="G172" t="s">
        <v>166</v>
      </c>
      <c r="H172" t="s">
        <v>334</v>
      </c>
      <c r="I172">
        <v>89.7</v>
      </c>
      <c r="K172" t="s">
        <v>335</v>
      </c>
      <c r="L172" t="s">
        <v>340</v>
      </c>
      <c r="M172">
        <v>4</v>
      </c>
      <c r="N172">
        <v>4</v>
      </c>
      <c r="P172">
        <v>4</v>
      </c>
      <c r="Q172">
        <v>4</v>
      </c>
      <c r="R172">
        <v>4</v>
      </c>
      <c r="T172" s="8">
        <v>4.0756199999999998</v>
      </c>
      <c r="U172" s="8">
        <v>0.33663999999999999</v>
      </c>
      <c r="V172">
        <v>48.5</v>
      </c>
      <c r="W172" s="8">
        <v>1.3448899999999999</v>
      </c>
      <c r="X172" s="8">
        <v>1.68153</v>
      </c>
      <c r="Y172" s="8">
        <v>3.1625700000000001</v>
      </c>
      <c r="Z172" s="8">
        <v>0.23799000000000001</v>
      </c>
      <c r="AA172" s="8">
        <v>3.4660000000000003E-2</v>
      </c>
      <c r="AC172" s="8">
        <v>2.3940899999999998</v>
      </c>
      <c r="AD172">
        <v>45.5</v>
      </c>
      <c r="AF172">
        <v>0</v>
      </c>
      <c r="AI172" s="8">
        <v>1.9291</v>
      </c>
      <c r="AJ172" s="8">
        <v>0.63875000000000004</v>
      </c>
      <c r="AK172" s="8">
        <v>0.29265999999999998</v>
      </c>
      <c r="AL172" s="8">
        <v>2.8605100000000001</v>
      </c>
      <c r="AM172">
        <v>2.53146</v>
      </c>
      <c r="AN172">
        <v>1.5499099999999999</v>
      </c>
      <c r="AO172">
        <v>0.43697000000000003</v>
      </c>
      <c r="AP172">
        <v>4.49634</v>
      </c>
      <c r="AR172">
        <v>0</v>
      </c>
      <c r="AS172">
        <v>0</v>
      </c>
      <c r="AT172">
        <v>2</v>
      </c>
      <c r="AU172">
        <v>0</v>
      </c>
      <c r="AV172" s="4">
        <v>0</v>
      </c>
      <c r="AW172">
        <v>0</v>
      </c>
      <c r="AX172">
        <v>0</v>
      </c>
      <c r="AZ172" s="1">
        <v>44435</v>
      </c>
      <c r="BA172">
        <v>7</v>
      </c>
      <c r="BB172">
        <v>7</v>
      </c>
      <c r="BC172">
        <v>0</v>
      </c>
      <c r="BD172">
        <v>52</v>
      </c>
      <c r="BE172">
        <v>1</v>
      </c>
      <c r="BF172">
        <v>0</v>
      </c>
      <c r="BG172">
        <v>52</v>
      </c>
      <c r="BH172">
        <v>43875</v>
      </c>
      <c r="BI172">
        <v>6</v>
      </c>
      <c r="BJ172">
        <v>4</v>
      </c>
      <c r="BK172">
        <v>1</v>
      </c>
      <c r="BL172">
        <v>36</v>
      </c>
      <c r="BM172">
        <v>1</v>
      </c>
      <c r="BN172">
        <v>0</v>
      </c>
      <c r="BO172">
        <v>36</v>
      </c>
      <c r="BP172">
        <v>43497</v>
      </c>
      <c r="BQ172">
        <v>8</v>
      </c>
      <c r="BR172">
        <v>8</v>
      </c>
      <c r="BS172">
        <v>0</v>
      </c>
      <c r="BT172">
        <v>60</v>
      </c>
      <c r="BU172">
        <v>1</v>
      </c>
      <c r="BV172">
        <v>0</v>
      </c>
      <c r="BW172">
        <v>60</v>
      </c>
      <c r="BX172" s="8">
        <v>48</v>
      </c>
      <c r="BZ172" t="s">
        <v>348</v>
      </c>
      <c r="CA172" t="s">
        <v>1170</v>
      </c>
      <c r="CB172">
        <v>72081</v>
      </c>
      <c r="CC172">
        <v>720</v>
      </c>
      <c r="CD172">
        <v>5012682288</v>
      </c>
      <c r="CE172" t="s">
        <v>337</v>
      </c>
      <c r="CF172" t="s">
        <v>335</v>
      </c>
      <c r="CG172" s="1">
        <v>39072</v>
      </c>
      <c r="CH172" t="s">
        <v>335</v>
      </c>
      <c r="CI172" t="s">
        <v>335</v>
      </c>
      <c r="CJ172" t="s">
        <v>335</v>
      </c>
      <c r="CK172" t="s">
        <v>339</v>
      </c>
      <c r="CL172" t="s">
        <v>1171</v>
      </c>
      <c r="CM172">
        <v>154</v>
      </c>
      <c r="CN172" s="1">
        <v>44835</v>
      </c>
      <c r="CP172"/>
      <c r="CQ172"/>
      <c r="CR172"/>
      <c r="CS172"/>
      <c r="CT172"/>
      <c r="CU172" s="23"/>
      <c r="CV172"/>
      <c r="CW172"/>
      <c r="CX172"/>
    </row>
    <row r="173" spans="1:102" x14ac:dyDescent="0.35">
      <c r="A173" t="s">
        <v>98</v>
      </c>
      <c r="B173" t="s">
        <v>377</v>
      </c>
      <c r="C173">
        <v>45419</v>
      </c>
      <c r="D173" t="s">
        <v>1172</v>
      </c>
      <c r="E173" t="s">
        <v>1173</v>
      </c>
      <c r="F173" t="s">
        <v>748</v>
      </c>
      <c r="G173" t="s">
        <v>166</v>
      </c>
      <c r="H173" t="s">
        <v>344</v>
      </c>
      <c r="I173">
        <v>101.2</v>
      </c>
      <c r="K173" t="s">
        <v>335</v>
      </c>
      <c r="L173" t="s">
        <v>340</v>
      </c>
      <c r="M173">
        <v>5</v>
      </c>
      <c r="N173">
        <v>4</v>
      </c>
      <c r="P173">
        <v>5</v>
      </c>
      <c r="Q173">
        <v>5</v>
      </c>
      <c r="R173">
        <v>5</v>
      </c>
      <c r="T173" s="8">
        <v>4.1953500000000004</v>
      </c>
      <c r="U173" s="8">
        <v>0.4355</v>
      </c>
      <c r="V173">
        <v>53.9</v>
      </c>
      <c r="W173" s="8">
        <v>1.06575</v>
      </c>
      <c r="X173" s="8">
        <v>1.50125</v>
      </c>
      <c r="Y173" s="8">
        <v>3.3246899999999999</v>
      </c>
      <c r="Z173" s="8">
        <v>0.13754</v>
      </c>
      <c r="AA173" s="8">
        <v>1.5640000000000001E-2</v>
      </c>
      <c r="AC173" s="8">
        <v>2.6941000000000002</v>
      </c>
      <c r="AD173">
        <v>36.4</v>
      </c>
      <c r="AF173">
        <v>0</v>
      </c>
      <c r="AI173" s="8">
        <v>2.0682999999999998</v>
      </c>
      <c r="AJ173" s="8">
        <v>0.64866999999999997</v>
      </c>
      <c r="AK173" s="8">
        <v>0.29003000000000001</v>
      </c>
      <c r="AL173" s="8">
        <v>3.0070000000000001</v>
      </c>
      <c r="AM173">
        <v>2.6569699999999998</v>
      </c>
      <c r="AN173">
        <v>1.20943</v>
      </c>
      <c r="AO173">
        <v>0.57042000000000004</v>
      </c>
      <c r="AP173">
        <v>4.4029499999999997</v>
      </c>
      <c r="AR173">
        <v>0</v>
      </c>
      <c r="AS173">
        <v>0</v>
      </c>
      <c r="AT173">
        <v>1</v>
      </c>
      <c r="AU173">
        <v>0</v>
      </c>
      <c r="AV173" s="4">
        <v>0</v>
      </c>
      <c r="AW173">
        <v>0</v>
      </c>
      <c r="AX173">
        <v>0</v>
      </c>
      <c r="AZ173" s="1">
        <v>44344</v>
      </c>
      <c r="BA173">
        <v>6</v>
      </c>
      <c r="BB173">
        <v>5</v>
      </c>
      <c r="BC173">
        <v>1</v>
      </c>
      <c r="BD173">
        <v>40</v>
      </c>
      <c r="BE173">
        <v>1</v>
      </c>
      <c r="BF173">
        <v>0</v>
      </c>
      <c r="BG173">
        <v>40</v>
      </c>
      <c r="BH173">
        <v>43805</v>
      </c>
      <c r="BI173">
        <v>7</v>
      </c>
      <c r="BJ173">
        <v>7</v>
      </c>
      <c r="BK173">
        <v>0</v>
      </c>
      <c r="BL173">
        <v>40</v>
      </c>
      <c r="BM173">
        <v>1</v>
      </c>
      <c r="BN173">
        <v>0</v>
      </c>
      <c r="BO173">
        <v>40</v>
      </c>
      <c r="BP173">
        <v>43391</v>
      </c>
      <c r="BQ173">
        <v>4</v>
      </c>
      <c r="BR173">
        <v>4</v>
      </c>
      <c r="BS173">
        <v>0</v>
      </c>
      <c r="BT173">
        <v>36</v>
      </c>
      <c r="BU173">
        <v>1</v>
      </c>
      <c r="BV173">
        <v>0</v>
      </c>
      <c r="BW173">
        <v>36</v>
      </c>
      <c r="BX173" s="8">
        <v>39.332999999999998</v>
      </c>
      <c r="BZ173" t="s">
        <v>1172</v>
      </c>
      <c r="CA173" t="s">
        <v>1174</v>
      </c>
      <c r="CB173">
        <v>72923</v>
      </c>
      <c r="CC173">
        <v>650</v>
      </c>
      <c r="CD173">
        <v>4794528181</v>
      </c>
      <c r="CE173" t="s">
        <v>337</v>
      </c>
      <c r="CF173" t="s">
        <v>335</v>
      </c>
      <c r="CG173" s="1">
        <v>39049</v>
      </c>
      <c r="CH173" t="s">
        <v>335</v>
      </c>
      <c r="CI173" t="s">
        <v>335</v>
      </c>
      <c r="CJ173" t="s">
        <v>335</v>
      </c>
      <c r="CK173" t="s">
        <v>339</v>
      </c>
      <c r="CL173" t="s">
        <v>1175</v>
      </c>
      <c r="CM173">
        <v>122</v>
      </c>
      <c r="CN173" s="1">
        <v>44835</v>
      </c>
      <c r="CP173"/>
      <c r="CQ173"/>
      <c r="CR173"/>
      <c r="CS173"/>
      <c r="CT173"/>
      <c r="CU173" s="23"/>
      <c r="CV173"/>
      <c r="CW173"/>
      <c r="CX173"/>
    </row>
    <row r="174" spans="1:102" x14ac:dyDescent="0.35">
      <c r="A174" t="s">
        <v>98</v>
      </c>
      <c r="B174" t="s">
        <v>377</v>
      </c>
      <c r="C174">
        <v>45421</v>
      </c>
      <c r="D174" t="s">
        <v>1176</v>
      </c>
      <c r="E174" t="s">
        <v>379</v>
      </c>
      <c r="F174" t="s">
        <v>380</v>
      </c>
      <c r="G174" t="s">
        <v>166</v>
      </c>
      <c r="H174" t="s">
        <v>344</v>
      </c>
      <c r="I174">
        <v>61.7</v>
      </c>
      <c r="K174" t="s">
        <v>335</v>
      </c>
      <c r="L174" t="s">
        <v>340</v>
      </c>
      <c r="M174">
        <v>3</v>
      </c>
      <c r="N174">
        <v>2</v>
      </c>
      <c r="P174">
        <v>2</v>
      </c>
      <c r="Q174">
        <v>3</v>
      </c>
      <c r="R174">
        <v>2</v>
      </c>
      <c r="T174" s="8">
        <v>3.4344399999999999</v>
      </c>
      <c r="U174" s="8">
        <v>0.24359</v>
      </c>
      <c r="V174">
        <v>52.6</v>
      </c>
      <c r="W174" s="8">
        <v>0.98345000000000005</v>
      </c>
      <c r="X174" s="8">
        <v>1.2270399999999999</v>
      </c>
      <c r="Y174" s="8">
        <v>3.0904500000000001</v>
      </c>
      <c r="Z174" s="8">
        <v>0.33019999999999999</v>
      </c>
      <c r="AA174" s="8">
        <v>6.7339999999999997E-2</v>
      </c>
      <c r="AC174" s="8">
        <v>2.2073999999999998</v>
      </c>
      <c r="AD174">
        <v>60</v>
      </c>
      <c r="AF174">
        <v>1</v>
      </c>
      <c r="AI174" s="8">
        <v>1.92371</v>
      </c>
      <c r="AJ174" s="8">
        <v>0.70247000000000004</v>
      </c>
      <c r="AK174" s="8">
        <v>0.42053000000000001</v>
      </c>
      <c r="AL174" s="8">
        <v>3.0467</v>
      </c>
      <c r="AM174">
        <v>2.3405900000000002</v>
      </c>
      <c r="AN174">
        <v>1.03057</v>
      </c>
      <c r="AO174">
        <v>0.22005</v>
      </c>
      <c r="AP174">
        <v>3.55742</v>
      </c>
      <c r="AR174">
        <v>0</v>
      </c>
      <c r="AS174">
        <v>7</v>
      </c>
      <c r="AT174">
        <v>6</v>
      </c>
      <c r="AU174">
        <v>1</v>
      </c>
      <c r="AV174" s="4">
        <v>650</v>
      </c>
      <c r="AW174">
        <v>0</v>
      </c>
      <c r="AX174">
        <v>1</v>
      </c>
      <c r="AZ174" s="1">
        <v>44736</v>
      </c>
      <c r="BA174">
        <v>6</v>
      </c>
      <c r="BB174">
        <v>6</v>
      </c>
      <c r="BC174">
        <v>0</v>
      </c>
      <c r="BD174">
        <v>52</v>
      </c>
      <c r="BE174">
        <v>1</v>
      </c>
      <c r="BF174">
        <v>0</v>
      </c>
      <c r="BG174">
        <v>52</v>
      </c>
      <c r="BH174">
        <v>44295</v>
      </c>
      <c r="BI174">
        <v>12</v>
      </c>
      <c r="BJ174">
        <v>7</v>
      </c>
      <c r="BK174">
        <v>2</v>
      </c>
      <c r="BL174">
        <v>100</v>
      </c>
      <c r="BM174">
        <v>1</v>
      </c>
      <c r="BN174">
        <v>0</v>
      </c>
      <c r="BO174">
        <v>100</v>
      </c>
      <c r="BP174">
        <v>43756</v>
      </c>
      <c r="BQ174">
        <v>11</v>
      </c>
      <c r="BR174">
        <v>9</v>
      </c>
      <c r="BS174">
        <v>4</v>
      </c>
      <c r="BT174">
        <v>84</v>
      </c>
      <c r="BU174">
        <v>1</v>
      </c>
      <c r="BV174">
        <v>0</v>
      </c>
      <c r="BW174">
        <v>84</v>
      </c>
      <c r="BX174" s="8">
        <v>73.332999999999998</v>
      </c>
      <c r="BZ174" t="s">
        <v>1177</v>
      </c>
      <c r="CA174" t="s">
        <v>1178</v>
      </c>
      <c r="CB174">
        <v>72756</v>
      </c>
      <c r="CC174">
        <v>30</v>
      </c>
      <c r="CD174">
        <v>4798996778</v>
      </c>
      <c r="CE174" t="s">
        <v>337</v>
      </c>
      <c r="CF174" t="s">
        <v>335</v>
      </c>
      <c r="CG174" s="1">
        <v>39260</v>
      </c>
      <c r="CH174" t="s">
        <v>335</v>
      </c>
      <c r="CI174" t="s">
        <v>335</v>
      </c>
      <c r="CJ174" t="s">
        <v>335</v>
      </c>
      <c r="CK174" t="s">
        <v>339</v>
      </c>
      <c r="CL174" t="s">
        <v>1179</v>
      </c>
      <c r="CM174">
        <v>100</v>
      </c>
      <c r="CN174" s="1">
        <v>44835</v>
      </c>
      <c r="CP174"/>
      <c r="CQ174"/>
      <c r="CR174"/>
      <c r="CS174"/>
      <c r="CT174"/>
      <c r="CU174" s="23"/>
      <c r="CV174"/>
      <c r="CW174"/>
      <c r="CX174"/>
    </row>
    <row r="175" spans="1:102" x14ac:dyDescent="0.35">
      <c r="A175" t="s">
        <v>98</v>
      </c>
      <c r="B175" t="s">
        <v>377</v>
      </c>
      <c r="C175">
        <v>45422</v>
      </c>
      <c r="D175" t="s">
        <v>1180</v>
      </c>
      <c r="E175" t="s">
        <v>1181</v>
      </c>
      <c r="F175" t="s">
        <v>592</v>
      </c>
      <c r="G175" t="s">
        <v>166</v>
      </c>
      <c r="H175" t="s">
        <v>334</v>
      </c>
      <c r="I175">
        <v>55.2</v>
      </c>
      <c r="K175" t="s">
        <v>335</v>
      </c>
      <c r="L175" t="s">
        <v>340</v>
      </c>
      <c r="M175">
        <v>1</v>
      </c>
      <c r="N175">
        <v>1</v>
      </c>
      <c r="P175">
        <v>4</v>
      </c>
      <c r="Q175">
        <v>4</v>
      </c>
      <c r="R175">
        <v>3</v>
      </c>
      <c r="T175" s="8">
        <v>4.0322800000000001</v>
      </c>
      <c r="U175" s="8">
        <v>0.32318999999999998</v>
      </c>
      <c r="V175">
        <v>74.400000000000006</v>
      </c>
      <c r="W175" s="8">
        <v>1.1120000000000001</v>
      </c>
      <c r="X175" s="8">
        <v>1.43519</v>
      </c>
      <c r="Y175" s="8">
        <v>2.7149800000000002</v>
      </c>
      <c r="Z175" s="8">
        <v>0.16300999999999999</v>
      </c>
      <c r="AA175" s="8">
        <v>8.6199999999999992E-3</v>
      </c>
      <c r="AC175" s="8">
        <v>2.5970900000000001</v>
      </c>
      <c r="AD175">
        <v>60</v>
      </c>
      <c r="AF175">
        <v>2</v>
      </c>
      <c r="AI175" s="8">
        <v>2.1494599999999999</v>
      </c>
      <c r="AJ175" s="8">
        <v>0.66413</v>
      </c>
      <c r="AK175" s="8">
        <v>0.29088000000000003</v>
      </c>
      <c r="AL175" s="8">
        <v>3.1044700000000001</v>
      </c>
      <c r="AM175">
        <v>2.4645800000000002</v>
      </c>
      <c r="AN175">
        <v>1.23254</v>
      </c>
      <c r="AO175">
        <v>0.42209000000000002</v>
      </c>
      <c r="AP175">
        <v>4.0989500000000003</v>
      </c>
      <c r="AR175">
        <v>0</v>
      </c>
      <c r="AS175">
        <v>11</v>
      </c>
      <c r="AT175">
        <v>8</v>
      </c>
      <c r="AU175">
        <v>1</v>
      </c>
      <c r="AV175" s="4">
        <v>48568</v>
      </c>
      <c r="AW175">
        <v>1</v>
      </c>
      <c r="AX175">
        <v>2</v>
      </c>
      <c r="AZ175" s="1">
        <v>44673</v>
      </c>
      <c r="BA175">
        <v>14</v>
      </c>
      <c r="BB175">
        <v>13</v>
      </c>
      <c r="BC175">
        <v>4</v>
      </c>
      <c r="BD175">
        <v>108</v>
      </c>
      <c r="BE175">
        <v>1</v>
      </c>
      <c r="BF175">
        <v>0</v>
      </c>
      <c r="BG175">
        <v>108</v>
      </c>
      <c r="BH175">
        <v>44260</v>
      </c>
      <c r="BI175">
        <v>15</v>
      </c>
      <c r="BJ175">
        <v>7</v>
      </c>
      <c r="BK175">
        <v>8</v>
      </c>
      <c r="BL175">
        <v>146</v>
      </c>
      <c r="BM175">
        <v>1</v>
      </c>
      <c r="BN175">
        <v>0</v>
      </c>
      <c r="BO175">
        <v>146</v>
      </c>
      <c r="BP175">
        <v>43686</v>
      </c>
      <c r="BQ175">
        <v>3</v>
      </c>
      <c r="BR175">
        <v>3</v>
      </c>
      <c r="BS175">
        <v>0</v>
      </c>
      <c r="BT175">
        <v>24</v>
      </c>
      <c r="BU175">
        <v>1</v>
      </c>
      <c r="BV175">
        <v>0</v>
      </c>
      <c r="BW175">
        <v>24</v>
      </c>
      <c r="BX175" s="8">
        <v>106.667</v>
      </c>
      <c r="BZ175" t="s">
        <v>1182</v>
      </c>
      <c r="CA175" t="s">
        <v>1183</v>
      </c>
      <c r="CB175">
        <v>72113</v>
      </c>
      <c r="CC175">
        <v>590</v>
      </c>
      <c r="CD175">
        <v>5017341400</v>
      </c>
      <c r="CE175" t="s">
        <v>337</v>
      </c>
      <c r="CF175" t="s">
        <v>335</v>
      </c>
      <c r="CG175" s="1">
        <v>39178</v>
      </c>
      <c r="CH175" t="s">
        <v>335</v>
      </c>
      <c r="CI175" t="s">
        <v>335</v>
      </c>
      <c r="CJ175" t="s">
        <v>335</v>
      </c>
      <c r="CK175" t="s">
        <v>339</v>
      </c>
      <c r="CL175" t="s">
        <v>1184</v>
      </c>
      <c r="CM175">
        <v>70</v>
      </c>
      <c r="CN175" s="1">
        <v>44835</v>
      </c>
      <c r="CP175"/>
      <c r="CQ175"/>
      <c r="CR175"/>
      <c r="CS175"/>
      <c r="CT175"/>
      <c r="CU175" s="23"/>
      <c r="CV175"/>
      <c r="CW175"/>
      <c r="CX175"/>
    </row>
    <row r="176" spans="1:102" x14ac:dyDescent="0.35">
      <c r="A176" t="s">
        <v>98</v>
      </c>
      <c r="B176" t="s">
        <v>377</v>
      </c>
      <c r="C176">
        <v>45424</v>
      </c>
      <c r="D176" t="s">
        <v>1185</v>
      </c>
      <c r="E176" t="s">
        <v>485</v>
      </c>
      <c r="F176" t="s">
        <v>363</v>
      </c>
      <c r="G176" t="s">
        <v>167</v>
      </c>
      <c r="H176" t="s">
        <v>347</v>
      </c>
      <c r="I176">
        <v>90.9</v>
      </c>
      <c r="K176" t="s">
        <v>335</v>
      </c>
      <c r="L176" t="s">
        <v>340</v>
      </c>
      <c r="M176">
        <v>3</v>
      </c>
      <c r="N176">
        <v>4</v>
      </c>
      <c r="P176">
        <v>3</v>
      </c>
      <c r="Q176">
        <v>2</v>
      </c>
      <c r="R176">
        <v>3</v>
      </c>
      <c r="T176" s="8">
        <v>4.3914</v>
      </c>
      <c r="U176" s="8">
        <v>0.31775999999999999</v>
      </c>
      <c r="V176">
        <v>40.700000000000003</v>
      </c>
      <c r="W176" s="8">
        <v>0.95577999999999996</v>
      </c>
      <c r="X176" s="8">
        <v>1.2735300000000001</v>
      </c>
      <c r="Y176" s="8">
        <v>3.58813</v>
      </c>
      <c r="Z176" s="8">
        <v>9.3310000000000004E-2</v>
      </c>
      <c r="AA176" s="8">
        <v>6.7600000000000004E-3</v>
      </c>
      <c r="AC176" s="8">
        <v>3.1178699999999999</v>
      </c>
      <c r="AD176">
        <v>16.7</v>
      </c>
      <c r="AG176">
        <v>6</v>
      </c>
      <c r="AI176" s="8">
        <v>2.0596199999999998</v>
      </c>
      <c r="AJ176" s="8">
        <v>0.63214999999999999</v>
      </c>
      <c r="AK176" s="8">
        <v>0.28926000000000002</v>
      </c>
      <c r="AL176" s="8">
        <v>2.9810300000000001</v>
      </c>
      <c r="AM176">
        <v>3.08785</v>
      </c>
      <c r="AN176">
        <v>1.11297</v>
      </c>
      <c r="AO176">
        <v>0.41732000000000002</v>
      </c>
      <c r="AP176">
        <v>4.64886</v>
      </c>
      <c r="AR176">
        <v>1</v>
      </c>
      <c r="AS176">
        <v>2</v>
      </c>
      <c r="AT176">
        <v>3</v>
      </c>
      <c r="AU176">
        <v>6</v>
      </c>
      <c r="AV176" s="4">
        <v>30200</v>
      </c>
      <c r="AW176">
        <v>0</v>
      </c>
      <c r="AX176">
        <v>6</v>
      </c>
      <c r="AZ176" s="1">
        <v>44666</v>
      </c>
      <c r="BA176">
        <v>13</v>
      </c>
      <c r="BB176">
        <v>12</v>
      </c>
      <c r="BC176">
        <v>1</v>
      </c>
      <c r="BD176">
        <v>56</v>
      </c>
      <c r="BE176">
        <v>1</v>
      </c>
      <c r="BF176">
        <v>0</v>
      </c>
      <c r="BG176">
        <v>56</v>
      </c>
      <c r="BH176">
        <v>44232</v>
      </c>
      <c r="BI176">
        <v>11</v>
      </c>
      <c r="BJ176">
        <v>9</v>
      </c>
      <c r="BK176">
        <v>2</v>
      </c>
      <c r="BL176">
        <v>88</v>
      </c>
      <c r="BM176">
        <v>1</v>
      </c>
      <c r="BN176">
        <v>0</v>
      </c>
      <c r="BO176">
        <v>88</v>
      </c>
      <c r="BP176">
        <v>43696</v>
      </c>
      <c r="BQ176">
        <v>8</v>
      </c>
      <c r="BR176">
        <v>7</v>
      </c>
      <c r="BS176">
        <v>0</v>
      </c>
      <c r="BT176">
        <v>72</v>
      </c>
      <c r="BU176">
        <v>1</v>
      </c>
      <c r="BV176">
        <v>0</v>
      </c>
      <c r="BW176">
        <v>72</v>
      </c>
      <c r="BX176" s="8">
        <v>69.332999999999998</v>
      </c>
      <c r="BZ176" t="s">
        <v>1186</v>
      </c>
      <c r="CA176" t="s">
        <v>1187</v>
      </c>
      <c r="CB176">
        <v>72450</v>
      </c>
      <c r="CC176">
        <v>270</v>
      </c>
      <c r="CD176">
        <v>8702368771</v>
      </c>
      <c r="CE176" t="s">
        <v>337</v>
      </c>
      <c r="CF176" t="s">
        <v>335</v>
      </c>
      <c r="CG176" s="1">
        <v>39539</v>
      </c>
      <c r="CH176" t="s">
        <v>335</v>
      </c>
      <c r="CI176" t="s">
        <v>335</v>
      </c>
      <c r="CJ176" t="s">
        <v>335</v>
      </c>
      <c r="CK176" t="s">
        <v>339</v>
      </c>
      <c r="CL176" t="s">
        <v>1188</v>
      </c>
      <c r="CM176">
        <v>143</v>
      </c>
      <c r="CN176" s="1">
        <v>44835</v>
      </c>
      <c r="CP176"/>
      <c r="CQ176"/>
      <c r="CR176"/>
      <c r="CS176"/>
      <c r="CT176"/>
      <c r="CU176" s="23"/>
      <c r="CV176"/>
      <c r="CW176"/>
      <c r="CX176"/>
    </row>
    <row r="177" spans="1:102" x14ac:dyDescent="0.35">
      <c r="A177" t="s">
        <v>98</v>
      </c>
      <c r="B177" t="s">
        <v>377</v>
      </c>
      <c r="C177">
        <v>45427</v>
      </c>
      <c r="D177" t="s">
        <v>1189</v>
      </c>
      <c r="E177" t="s">
        <v>475</v>
      </c>
      <c r="F177" t="s">
        <v>356</v>
      </c>
      <c r="G177" t="s">
        <v>166</v>
      </c>
      <c r="H177" t="s">
        <v>344</v>
      </c>
      <c r="I177">
        <v>69.599999999999994</v>
      </c>
      <c r="K177" t="s">
        <v>335</v>
      </c>
      <c r="L177" t="s">
        <v>340</v>
      </c>
      <c r="M177">
        <v>5</v>
      </c>
      <c r="N177">
        <v>3</v>
      </c>
      <c r="P177">
        <v>5</v>
      </c>
      <c r="Q177">
        <v>5</v>
      </c>
      <c r="R177">
        <v>5</v>
      </c>
      <c r="T177" s="8">
        <v>3.6369400000000001</v>
      </c>
      <c r="U177" s="8">
        <v>0.30593999999999999</v>
      </c>
      <c r="V177">
        <v>48.7</v>
      </c>
      <c r="W177" s="8">
        <v>1.07457</v>
      </c>
      <c r="X177" s="8">
        <v>1.3805099999999999</v>
      </c>
      <c r="Y177" s="8">
        <v>2.93546</v>
      </c>
      <c r="Z177" s="8">
        <v>0.21157999999999999</v>
      </c>
      <c r="AA177" s="8">
        <v>1.153E-2</v>
      </c>
      <c r="AC177" s="8">
        <v>2.2564299999999999</v>
      </c>
      <c r="AD177">
        <v>37.5</v>
      </c>
      <c r="AF177">
        <v>0</v>
      </c>
      <c r="AI177" s="8">
        <v>2.1750600000000002</v>
      </c>
      <c r="AJ177" s="8">
        <v>0.64914000000000005</v>
      </c>
      <c r="AK177" s="8">
        <v>0.28752</v>
      </c>
      <c r="AL177" s="8">
        <v>3.11172</v>
      </c>
      <c r="AM177">
        <v>2.1160999999999999</v>
      </c>
      <c r="AN177">
        <v>1.2185600000000001</v>
      </c>
      <c r="AO177">
        <v>0.40422999999999998</v>
      </c>
      <c r="AP177">
        <v>3.6884600000000001</v>
      </c>
      <c r="AR177">
        <v>0</v>
      </c>
      <c r="AS177">
        <v>0</v>
      </c>
      <c r="AT177">
        <v>3</v>
      </c>
      <c r="AU177">
        <v>1</v>
      </c>
      <c r="AV177" s="4">
        <v>5000</v>
      </c>
      <c r="AW177">
        <v>0</v>
      </c>
      <c r="AX177">
        <v>1</v>
      </c>
      <c r="AZ177" s="1">
        <v>44505</v>
      </c>
      <c r="BA177">
        <v>3</v>
      </c>
      <c r="BB177">
        <v>3</v>
      </c>
      <c r="BC177">
        <v>3</v>
      </c>
      <c r="BD177">
        <v>32</v>
      </c>
      <c r="BE177">
        <v>1</v>
      </c>
      <c r="BF177">
        <v>0</v>
      </c>
      <c r="BG177">
        <v>32</v>
      </c>
      <c r="BH177">
        <v>44078</v>
      </c>
      <c r="BI177">
        <v>4</v>
      </c>
      <c r="BJ177">
        <v>4</v>
      </c>
      <c r="BK177">
        <v>0</v>
      </c>
      <c r="BL177">
        <v>32</v>
      </c>
      <c r="BM177">
        <v>1</v>
      </c>
      <c r="BN177">
        <v>0</v>
      </c>
      <c r="BO177">
        <v>32</v>
      </c>
      <c r="BP177">
        <v>43580</v>
      </c>
      <c r="BQ177">
        <v>3</v>
      </c>
      <c r="BR177">
        <v>2</v>
      </c>
      <c r="BS177">
        <v>0</v>
      </c>
      <c r="BT177">
        <v>20</v>
      </c>
      <c r="BU177">
        <v>1</v>
      </c>
      <c r="BV177">
        <v>0</v>
      </c>
      <c r="BW177">
        <v>20</v>
      </c>
      <c r="BX177" s="8">
        <v>30</v>
      </c>
      <c r="BZ177" t="s">
        <v>1189</v>
      </c>
      <c r="CA177" t="s">
        <v>1190</v>
      </c>
      <c r="CB177">
        <v>72764</v>
      </c>
      <c r="CC177">
        <v>710</v>
      </c>
      <c r="CD177">
        <v>4797503800</v>
      </c>
      <c r="CE177" t="s">
        <v>337</v>
      </c>
      <c r="CF177" t="s">
        <v>335</v>
      </c>
      <c r="CG177" s="1">
        <v>39548</v>
      </c>
      <c r="CH177" t="s">
        <v>335</v>
      </c>
      <c r="CI177" t="s">
        <v>335</v>
      </c>
      <c r="CJ177" t="s">
        <v>335</v>
      </c>
      <c r="CK177" t="s">
        <v>339</v>
      </c>
      <c r="CL177" t="s">
        <v>1191</v>
      </c>
      <c r="CM177">
        <v>80</v>
      </c>
      <c r="CN177" s="1">
        <v>44835</v>
      </c>
      <c r="CP177"/>
      <c r="CQ177"/>
      <c r="CR177"/>
      <c r="CS177"/>
      <c r="CT177"/>
      <c r="CU177" s="23"/>
      <c r="CV177"/>
      <c r="CW177"/>
      <c r="CX177"/>
    </row>
    <row r="178" spans="1:102" x14ac:dyDescent="0.35">
      <c r="A178" t="s">
        <v>98</v>
      </c>
      <c r="B178" t="s">
        <v>377</v>
      </c>
      <c r="C178">
        <v>45428</v>
      </c>
      <c r="D178" t="s">
        <v>1192</v>
      </c>
      <c r="E178" t="s">
        <v>475</v>
      </c>
      <c r="F178" t="s">
        <v>356</v>
      </c>
      <c r="G178" t="s">
        <v>166</v>
      </c>
      <c r="H178" t="s">
        <v>334</v>
      </c>
      <c r="I178">
        <v>78.8</v>
      </c>
      <c r="K178" t="s">
        <v>335</v>
      </c>
      <c r="L178" t="s">
        <v>340</v>
      </c>
      <c r="M178">
        <v>4</v>
      </c>
      <c r="N178">
        <v>3</v>
      </c>
      <c r="P178">
        <v>4</v>
      </c>
      <c r="Q178">
        <v>5</v>
      </c>
      <c r="R178">
        <v>3</v>
      </c>
      <c r="T178" s="8">
        <v>3.4905599999999999</v>
      </c>
      <c r="U178" s="8">
        <v>0.29776000000000002</v>
      </c>
      <c r="V178">
        <v>60.2</v>
      </c>
      <c r="W178" s="8">
        <v>1.08697</v>
      </c>
      <c r="X178" s="8">
        <v>1.38473</v>
      </c>
      <c r="Y178" s="8">
        <v>2.7237800000000001</v>
      </c>
      <c r="Z178" s="8">
        <v>0.18526000000000001</v>
      </c>
      <c r="AA178" s="8">
        <v>3.2980000000000002E-2</v>
      </c>
      <c r="AC178" s="8">
        <v>2.1058300000000001</v>
      </c>
      <c r="AD178">
        <v>20</v>
      </c>
      <c r="AF178">
        <v>1</v>
      </c>
      <c r="AI178" s="8">
        <v>1.8898200000000001</v>
      </c>
      <c r="AJ178" s="8">
        <v>0.63053999999999999</v>
      </c>
      <c r="AK178" s="8">
        <v>0.27572000000000002</v>
      </c>
      <c r="AL178" s="8">
        <v>2.7960799999999999</v>
      </c>
      <c r="AM178">
        <v>2.2729400000000002</v>
      </c>
      <c r="AN178">
        <v>1.26898</v>
      </c>
      <c r="AO178">
        <v>0.41026000000000001</v>
      </c>
      <c r="AP178">
        <v>3.9396200000000001</v>
      </c>
      <c r="AR178">
        <v>1</v>
      </c>
      <c r="AS178">
        <v>5</v>
      </c>
      <c r="AT178">
        <v>5</v>
      </c>
      <c r="AU178">
        <v>0</v>
      </c>
      <c r="AV178" s="4">
        <v>0</v>
      </c>
      <c r="AW178">
        <v>0</v>
      </c>
      <c r="AX178">
        <v>0</v>
      </c>
      <c r="AZ178" s="1">
        <v>44722</v>
      </c>
      <c r="BA178">
        <v>5</v>
      </c>
      <c r="BB178">
        <v>5</v>
      </c>
      <c r="BC178">
        <v>0</v>
      </c>
      <c r="BD178">
        <v>40</v>
      </c>
      <c r="BE178">
        <v>1</v>
      </c>
      <c r="BF178">
        <v>0</v>
      </c>
      <c r="BG178">
        <v>40</v>
      </c>
      <c r="BH178">
        <v>44271</v>
      </c>
      <c r="BI178">
        <v>5</v>
      </c>
      <c r="BJ178">
        <v>0</v>
      </c>
      <c r="BK178">
        <v>5</v>
      </c>
      <c r="BL178">
        <v>32</v>
      </c>
      <c r="BM178">
        <v>0</v>
      </c>
      <c r="BN178">
        <v>0</v>
      </c>
      <c r="BO178">
        <v>32</v>
      </c>
      <c r="BP178">
        <v>43693</v>
      </c>
      <c r="BQ178">
        <v>15</v>
      </c>
      <c r="BR178">
        <v>11</v>
      </c>
      <c r="BS178">
        <v>4</v>
      </c>
      <c r="BT178">
        <v>116</v>
      </c>
      <c r="BU178">
        <v>1</v>
      </c>
      <c r="BV178">
        <v>0</v>
      </c>
      <c r="BW178">
        <v>116</v>
      </c>
      <c r="BX178" s="8">
        <v>50</v>
      </c>
      <c r="BZ178" t="s">
        <v>1193</v>
      </c>
      <c r="CA178" t="s">
        <v>1194</v>
      </c>
      <c r="CB178">
        <v>72764</v>
      </c>
      <c r="CC178">
        <v>710</v>
      </c>
      <c r="CD178">
        <v>4797512390</v>
      </c>
      <c r="CE178" t="s">
        <v>337</v>
      </c>
      <c r="CF178" t="s">
        <v>335</v>
      </c>
      <c r="CG178" s="1">
        <v>39618</v>
      </c>
      <c r="CH178" t="s">
        <v>335</v>
      </c>
      <c r="CI178" t="s">
        <v>335</v>
      </c>
      <c r="CJ178" t="s">
        <v>335</v>
      </c>
      <c r="CK178" t="s">
        <v>339</v>
      </c>
      <c r="CL178" t="s">
        <v>1195</v>
      </c>
      <c r="CM178">
        <v>102</v>
      </c>
      <c r="CN178" s="1">
        <v>44835</v>
      </c>
      <c r="CP178"/>
      <c r="CQ178"/>
      <c r="CR178"/>
      <c r="CS178"/>
      <c r="CT178"/>
      <c r="CU178" s="23"/>
      <c r="CV178"/>
      <c r="CW178"/>
      <c r="CX178"/>
    </row>
    <row r="179" spans="1:102" x14ac:dyDescent="0.35">
      <c r="A179" t="s">
        <v>98</v>
      </c>
      <c r="B179" t="s">
        <v>377</v>
      </c>
      <c r="C179">
        <v>45430</v>
      </c>
      <c r="D179" t="s">
        <v>1196</v>
      </c>
      <c r="E179" t="s">
        <v>1197</v>
      </c>
      <c r="F179" t="s">
        <v>368</v>
      </c>
      <c r="G179" t="s">
        <v>166</v>
      </c>
      <c r="H179" t="s">
        <v>334</v>
      </c>
      <c r="I179">
        <v>42.1</v>
      </c>
      <c r="K179" t="s">
        <v>335</v>
      </c>
      <c r="L179" t="s">
        <v>340</v>
      </c>
      <c r="M179">
        <v>4</v>
      </c>
      <c r="N179">
        <v>3</v>
      </c>
      <c r="P179">
        <v>5</v>
      </c>
      <c r="Q179">
        <v>5</v>
      </c>
      <c r="T179" s="8">
        <v>3.7261099999999998</v>
      </c>
      <c r="U179" s="8">
        <v>0.42543999999999998</v>
      </c>
      <c r="V179"/>
      <c r="W179" s="8">
        <v>0.86136000000000001</v>
      </c>
      <c r="X179" s="8">
        <v>1.28681</v>
      </c>
      <c r="Y179" s="8">
        <v>3.1310600000000002</v>
      </c>
      <c r="Z179" s="8">
        <v>0.43556</v>
      </c>
      <c r="AA179" s="8">
        <v>3.0400000000000002E-3</v>
      </c>
      <c r="AB179">
        <v>6</v>
      </c>
      <c r="AC179" s="8">
        <v>2.4392999999999998</v>
      </c>
      <c r="AE179">
        <v>6</v>
      </c>
      <c r="AF179">
        <v>2</v>
      </c>
      <c r="AI179" s="8">
        <v>2.0605500000000001</v>
      </c>
      <c r="AJ179" s="8">
        <v>0.66083000000000003</v>
      </c>
      <c r="AK179" s="8">
        <v>0.28893000000000002</v>
      </c>
      <c r="AL179" s="8">
        <v>3.01031</v>
      </c>
      <c r="AM179">
        <v>2.41473</v>
      </c>
      <c r="AN179">
        <v>0.95950000000000002</v>
      </c>
      <c r="AO179">
        <v>0.55937000000000003</v>
      </c>
      <c r="AP179">
        <v>3.9061900000000001</v>
      </c>
      <c r="AR179">
        <v>0</v>
      </c>
      <c r="AS179">
        <v>2</v>
      </c>
      <c r="AT179">
        <v>2</v>
      </c>
      <c r="AU179">
        <v>1</v>
      </c>
      <c r="AV179" s="4">
        <v>5000</v>
      </c>
      <c r="AW179">
        <v>0</v>
      </c>
      <c r="AX179">
        <v>1</v>
      </c>
      <c r="AZ179" s="1">
        <v>44706</v>
      </c>
      <c r="BA179">
        <v>9</v>
      </c>
      <c r="BB179">
        <v>7</v>
      </c>
      <c r="BC179">
        <v>2</v>
      </c>
      <c r="BD179">
        <v>68</v>
      </c>
      <c r="BE179">
        <v>1</v>
      </c>
      <c r="BF179">
        <v>0</v>
      </c>
      <c r="BG179">
        <v>68</v>
      </c>
      <c r="BH179">
        <v>44274</v>
      </c>
      <c r="BI179">
        <v>6</v>
      </c>
      <c r="BJ179">
        <v>6</v>
      </c>
      <c r="BK179">
        <v>0</v>
      </c>
      <c r="BL179">
        <v>36</v>
      </c>
      <c r="BM179">
        <v>1</v>
      </c>
      <c r="BN179">
        <v>0</v>
      </c>
      <c r="BO179">
        <v>36</v>
      </c>
      <c r="BP179">
        <v>43748</v>
      </c>
      <c r="BQ179">
        <v>11</v>
      </c>
      <c r="BR179">
        <v>8</v>
      </c>
      <c r="BS179">
        <v>3</v>
      </c>
      <c r="BT179">
        <v>84</v>
      </c>
      <c r="BU179">
        <v>1</v>
      </c>
      <c r="BV179">
        <v>0</v>
      </c>
      <c r="BW179">
        <v>84</v>
      </c>
      <c r="BX179" s="8">
        <v>60</v>
      </c>
      <c r="BZ179" t="s">
        <v>1198</v>
      </c>
      <c r="CA179" t="s">
        <v>1199</v>
      </c>
      <c r="CB179">
        <v>72021</v>
      </c>
      <c r="CC179">
        <v>470</v>
      </c>
      <c r="CD179">
        <v>8707343636</v>
      </c>
      <c r="CE179" t="s">
        <v>337</v>
      </c>
      <c r="CF179" t="s">
        <v>335</v>
      </c>
      <c r="CG179" s="1">
        <v>39983</v>
      </c>
      <c r="CH179" t="s">
        <v>335</v>
      </c>
      <c r="CI179" t="s">
        <v>335</v>
      </c>
      <c r="CJ179" t="s">
        <v>335</v>
      </c>
      <c r="CK179" t="s">
        <v>339</v>
      </c>
      <c r="CL179" t="s">
        <v>1200</v>
      </c>
      <c r="CM179">
        <v>116</v>
      </c>
      <c r="CN179" s="1">
        <v>44835</v>
      </c>
      <c r="CP179"/>
      <c r="CQ179"/>
      <c r="CR179"/>
      <c r="CS179"/>
      <c r="CT179"/>
      <c r="CU179" s="23"/>
      <c r="CV179">
        <v>2</v>
      </c>
      <c r="CW179"/>
      <c r="CX179"/>
    </row>
    <row r="180" spans="1:102" x14ac:dyDescent="0.35">
      <c r="A180" t="s">
        <v>98</v>
      </c>
      <c r="B180" t="s">
        <v>377</v>
      </c>
      <c r="C180">
        <v>45431</v>
      </c>
      <c r="D180" t="s">
        <v>1201</v>
      </c>
      <c r="E180" t="s">
        <v>738</v>
      </c>
      <c r="F180" t="s">
        <v>592</v>
      </c>
      <c r="G180" t="s">
        <v>166</v>
      </c>
      <c r="H180" t="s">
        <v>344</v>
      </c>
      <c r="I180">
        <v>80.8</v>
      </c>
      <c r="K180" t="s">
        <v>335</v>
      </c>
      <c r="L180" t="s">
        <v>340</v>
      </c>
      <c r="M180">
        <v>1</v>
      </c>
      <c r="N180">
        <v>2</v>
      </c>
      <c r="P180">
        <v>2</v>
      </c>
      <c r="Q180">
        <v>2</v>
      </c>
      <c r="R180">
        <v>2</v>
      </c>
      <c r="T180" s="8">
        <v>3.8653400000000002</v>
      </c>
      <c r="U180" s="8">
        <v>0.17749000000000001</v>
      </c>
      <c r="V180"/>
      <c r="W180" s="8">
        <v>1.0700400000000001</v>
      </c>
      <c r="X180" s="8">
        <v>1.24753</v>
      </c>
      <c r="Y180" s="8">
        <v>2.8195700000000001</v>
      </c>
      <c r="Z180" s="8">
        <v>0.11776</v>
      </c>
      <c r="AA180" s="8">
        <v>7.7109999999999998E-2</v>
      </c>
      <c r="AB180">
        <v>6</v>
      </c>
      <c r="AC180" s="8">
        <v>2.61781</v>
      </c>
      <c r="AE180">
        <v>6</v>
      </c>
      <c r="AF180">
        <v>2</v>
      </c>
      <c r="AI180" s="8">
        <v>1.91554</v>
      </c>
      <c r="AJ180" s="8">
        <v>0.66012999999999999</v>
      </c>
      <c r="AK180" s="8">
        <v>0.30160999999999999</v>
      </c>
      <c r="AL180" s="8">
        <v>2.8772700000000002</v>
      </c>
      <c r="AM180">
        <v>2.78762</v>
      </c>
      <c r="AN180">
        <v>1.1932199999999999</v>
      </c>
      <c r="AO180">
        <v>0.22356000000000001</v>
      </c>
      <c r="AP180">
        <v>4.2395100000000001</v>
      </c>
      <c r="AR180">
        <v>0</v>
      </c>
      <c r="AS180">
        <v>6</v>
      </c>
      <c r="AT180">
        <v>6</v>
      </c>
      <c r="AU180">
        <v>3</v>
      </c>
      <c r="AV180" s="4">
        <v>34500</v>
      </c>
      <c r="AW180">
        <v>0</v>
      </c>
      <c r="AX180">
        <v>3</v>
      </c>
      <c r="AZ180" s="1">
        <v>44778</v>
      </c>
      <c r="BA180">
        <v>16</v>
      </c>
      <c r="BB180">
        <v>12</v>
      </c>
      <c r="BC180">
        <v>4</v>
      </c>
      <c r="BD180">
        <v>132</v>
      </c>
      <c r="BE180">
        <v>0</v>
      </c>
      <c r="BF180">
        <v>0</v>
      </c>
      <c r="BG180">
        <v>132</v>
      </c>
      <c r="BH180">
        <v>44337</v>
      </c>
      <c r="BI180">
        <v>15</v>
      </c>
      <c r="BJ180">
        <v>12</v>
      </c>
      <c r="BK180">
        <v>3</v>
      </c>
      <c r="BL180">
        <v>112</v>
      </c>
      <c r="BM180">
        <v>1</v>
      </c>
      <c r="BN180">
        <v>0</v>
      </c>
      <c r="BO180">
        <v>112</v>
      </c>
      <c r="BP180">
        <v>43812</v>
      </c>
      <c r="BQ180">
        <v>12</v>
      </c>
      <c r="BR180">
        <v>11</v>
      </c>
      <c r="BS180">
        <v>0</v>
      </c>
      <c r="BT180">
        <v>72</v>
      </c>
      <c r="BU180">
        <v>1</v>
      </c>
      <c r="BV180">
        <v>0</v>
      </c>
      <c r="BW180">
        <v>72</v>
      </c>
      <c r="BX180" s="8">
        <v>115.333</v>
      </c>
      <c r="BZ180" t="s">
        <v>1202</v>
      </c>
      <c r="CA180" t="s">
        <v>1203</v>
      </c>
      <c r="CB180">
        <v>72223</v>
      </c>
      <c r="CC180">
        <v>590</v>
      </c>
      <c r="CD180">
        <v>5018688857</v>
      </c>
      <c r="CE180" t="s">
        <v>337</v>
      </c>
      <c r="CF180" t="s">
        <v>335</v>
      </c>
      <c r="CG180" s="1">
        <v>40260</v>
      </c>
      <c r="CH180" t="s">
        <v>335</v>
      </c>
      <c r="CI180" t="s">
        <v>335</v>
      </c>
      <c r="CJ180" t="s">
        <v>335</v>
      </c>
      <c r="CK180" t="s">
        <v>339</v>
      </c>
      <c r="CL180" t="s">
        <v>1204</v>
      </c>
      <c r="CM180">
        <v>110</v>
      </c>
      <c r="CN180" s="1">
        <v>44835</v>
      </c>
      <c r="CP180"/>
      <c r="CQ180"/>
      <c r="CR180"/>
      <c r="CS180"/>
      <c r="CT180"/>
      <c r="CU180" s="23"/>
      <c r="CV180"/>
      <c r="CW180"/>
      <c r="CX180"/>
    </row>
    <row r="181" spans="1:102" x14ac:dyDescent="0.35">
      <c r="A181" t="s">
        <v>98</v>
      </c>
      <c r="B181" t="s">
        <v>377</v>
      </c>
      <c r="C181">
        <v>45432</v>
      </c>
      <c r="D181" t="s">
        <v>1205</v>
      </c>
      <c r="E181" t="s">
        <v>738</v>
      </c>
      <c r="F181" t="s">
        <v>592</v>
      </c>
      <c r="G181" t="s">
        <v>166</v>
      </c>
      <c r="H181" t="s">
        <v>344</v>
      </c>
      <c r="I181">
        <v>76.3</v>
      </c>
      <c r="J181" t="s">
        <v>361</v>
      </c>
      <c r="K181" t="s">
        <v>335</v>
      </c>
      <c r="L181" t="s">
        <v>340</v>
      </c>
      <c r="T181" s="8">
        <v>3.55966</v>
      </c>
      <c r="U181" s="8">
        <v>0.32386999999999999</v>
      </c>
      <c r="V181"/>
      <c r="W181" s="8">
        <v>1.0366899999999999</v>
      </c>
      <c r="X181" s="8">
        <v>1.36056</v>
      </c>
      <c r="Y181" s="8">
        <v>2.89615</v>
      </c>
      <c r="Z181" s="8">
        <v>0.16273000000000001</v>
      </c>
      <c r="AA181" s="8">
        <v>2.6210000000000001E-2</v>
      </c>
      <c r="AB181">
        <v>6</v>
      </c>
      <c r="AC181" s="8">
        <v>2.1991000000000001</v>
      </c>
      <c r="AE181">
        <v>6</v>
      </c>
      <c r="AF181">
        <v>3</v>
      </c>
      <c r="AI181" s="8">
        <v>1.75146</v>
      </c>
      <c r="AJ181" s="8">
        <v>0.63126000000000004</v>
      </c>
      <c r="AK181" s="8">
        <v>0.28606999999999999</v>
      </c>
      <c r="AL181" s="8">
        <v>2.66879</v>
      </c>
      <c r="AM181">
        <v>2.5611199999999998</v>
      </c>
      <c r="AN181">
        <v>1.2089099999999999</v>
      </c>
      <c r="AO181">
        <v>0.43008000000000002</v>
      </c>
      <c r="AP181">
        <v>4.2092400000000003</v>
      </c>
      <c r="AR181">
        <v>1</v>
      </c>
      <c r="AS181">
        <v>16</v>
      </c>
      <c r="AT181">
        <v>11</v>
      </c>
      <c r="AU181">
        <v>5</v>
      </c>
      <c r="AV181" s="4">
        <v>145380.04</v>
      </c>
      <c r="AW181">
        <v>2</v>
      </c>
      <c r="AX181">
        <v>7</v>
      </c>
      <c r="AZ181" s="1">
        <v>44624</v>
      </c>
      <c r="BA181">
        <v>11</v>
      </c>
      <c r="BB181">
        <v>9</v>
      </c>
      <c r="BC181">
        <v>4</v>
      </c>
      <c r="BD181">
        <v>88</v>
      </c>
      <c r="BE181">
        <v>2</v>
      </c>
      <c r="BF181">
        <v>44</v>
      </c>
      <c r="BG181">
        <v>132</v>
      </c>
      <c r="BH181">
        <v>44421</v>
      </c>
      <c r="BI181">
        <v>15</v>
      </c>
      <c r="BJ181">
        <v>12</v>
      </c>
      <c r="BK181">
        <v>8</v>
      </c>
      <c r="BL181">
        <v>112</v>
      </c>
      <c r="BM181">
        <v>1</v>
      </c>
      <c r="BN181">
        <v>0</v>
      </c>
      <c r="BO181">
        <v>112</v>
      </c>
      <c r="BP181">
        <v>44236</v>
      </c>
      <c r="BQ181">
        <v>21</v>
      </c>
      <c r="BR181">
        <v>6</v>
      </c>
      <c r="BS181">
        <v>12</v>
      </c>
      <c r="BT181">
        <v>285</v>
      </c>
      <c r="BU181">
        <v>2</v>
      </c>
      <c r="BV181">
        <v>143</v>
      </c>
      <c r="BW181">
        <v>428</v>
      </c>
      <c r="BX181" s="8">
        <v>174.667</v>
      </c>
      <c r="BZ181" t="s">
        <v>1206</v>
      </c>
      <c r="CA181" t="s">
        <v>1207</v>
      </c>
      <c r="CB181">
        <v>72204</v>
      </c>
      <c r="CC181">
        <v>590</v>
      </c>
      <c r="CD181">
        <v>5012244173</v>
      </c>
      <c r="CE181" t="s">
        <v>337</v>
      </c>
      <c r="CF181" t="s">
        <v>335</v>
      </c>
      <c r="CG181" s="1">
        <v>40384</v>
      </c>
      <c r="CH181" t="s">
        <v>335</v>
      </c>
      <c r="CI181" t="s">
        <v>335</v>
      </c>
      <c r="CJ181" t="s">
        <v>335</v>
      </c>
      <c r="CK181" t="s">
        <v>339</v>
      </c>
      <c r="CL181" t="s">
        <v>1208</v>
      </c>
      <c r="CM181">
        <v>139</v>
      </c>
      <c r="CN181" s="1">
        <v>44835</v>
      </c>
      <c r="CP181"/>
      <c r="CQ181">
        <v>18</v>
      </c>
      <c r="CR181">
        <v>18</v>
      </c>
      <c r="CS181">
        <v>18</v>
      </c>
      <c r="CT181">
        <v>18</v>
      </c>
      <c r="CU181" s="23">
        <v>18</v>
      </c>
      <c r="CV181">
        <v>18</v>
      </c>
      <c r="CW181"/>
      <c r="CX181"/>
    </row>
    <row r="182" spans="1:102" x14ac:dyDescent="0.35">
      <c r="A182" t="s">
        <v>98</v>
      </c>
      <c r="B182" t="s">
        <v>377</v>
      </c>
      <c r="C182">
        <v>45433</v>
      </c>
      <c r="D182" t="s">
        <v>1209</v>
      </c>
      <c r="E182" t="s">
        <v>1210</v>
      </c>
      <c r="F182" t="s">
        <v>357</v>
      </c>
      <c r="G182" t="s">
        <v>166</v>
      </c>
      <c r="H182" t="s">
        <v>334</v>
      </c>
      <c r="I182">
        <v>49.9</v>
      </c>
      <c r="K182" t="s">
        <v>335</v>
      </c>
      <c r="L182" t="s">
        <v>340</v>
      </c>
      <c r="M182">
        <v>4</v>
      </c>
      <c r="N182">
        <v>3</v>
      </c>
      <c r="P182">
        <v>2</v>
      </c>
      <c r="Q182">
        <v>3</v>
      </c>
      <c r="R182">
        <v>1</v>
      </c>
      <c r="T182" s="8">
        <v>3.7764000000000002</v>
      </c>
      <c r="U182" s="8">
        <v>0.46548</v>
      </c>
      <c r="V182">
        <v>61.1</v>
      </c>
      <c r="W182" s="8">
        <v>0.91356000000000004</v>
      </c>
      <c r="X182" s="8">
        <v>1.37904</v>
      </c>
      <c r="Y182" s="8">
        <v>2.3711600000000002</v>
      </c>
      <c r="Z182" s="8">
        <v>0.23749000000000001</v>
      </c>
      <c r="AA182" s="8">
        <v>7.0800000000000004E-3</v>
      </c>
      <c r="AC182" s="8">
        <v>2.3973599999999999</v>
      </c>
      <c r="AD182">
        <v>62.5</v>
      </c>
      <c r="AF182">
        <v>0</v>
      </c>
      <c r="AI182" s="8">
        <v>2.0331000000000001</v>
      </c>
      <c r="AJ182" s="8">
        <v>0.64244999999999997</v>
      </c>
      <c r="AK182" s="8">
        <v>0.27276</v>
      </c>
      <c r="AL182" s="8">
        <v>2.9483100000000002</v>
      </c>
      <c r="AM182">
        <v>2.40524</v>
      </c>
      <c r="AN182">
        <v>1.04677</v>
      </c>
      <c r="AO182">
        <v>0.64829000000000003</v>
      </c>
      <c r="AP182">
        <v>4.04216</v>
      </c>
      <c r="AR182">
        <v>0</v>
      </c>
      <c r="AS182">
        <v>4</v>
      </c>
      <c r="AT182">
        <v>3</v>
      </c>
      <c r="AU182">
        <v>0</v>
      </c>
      <c r="AV182" s="4">
        <v>0</v>
      </c>
      <c r="AW182">
        <v>0</v>
      </c>
      <c r="AX182">
        <v>0</v>
      </c>
      <c r="AZ182" s="1">
        <v>44679</v>
      </c>
      <c r="BA182">
        <v>6</v>
      </c>
      <c r="BB182">
        <v>5</v>
      </c>
      <c r="BC182">
        <v>2</v>
      </c>
      <c r="BD182">
        <v>28</v>
      </c>
      <c r="BE182">
        <v>1</v>
      </c>
      <c r="BF182">
        <v>0</v>
      </c>
      <c r="BG182">
        <v>28</v>
      </c>
      <c r="BH182">
        <v>44267</v>
      </c>
      <c r="BI182">
        <v>9</v>
      </c>
      <c r="BJ182">
        <v>9</v>
      </c>
      <c r="BK182">
        <v>2</v>
      </c>
      <c r="BL182">
        <v>56</v>
      </c>
      <c r="BM182">
        <v>1</v>
      </c>
      <c r="BN182">
        <v>0</v>
      </c>
      <c r="BO182">
        <v>56</v>
      </c>
      <c r="BP182">
        <v>43707</v>
      </c>
      <c r="BQ182">
        <v>8</v>
      </c>
      <c r="BR182">
        <v>5</v>
      </c>
      <c r="BS182">
        <v>3</v>
      </c>
      <c r="BT182">
        <v>60</v>
      </c>
      <c r="BU182">
        <v>1</v>
      </c>
      <c r="BV182">
        <v>0</v>
      </c>
      <c r="BW182">
        <v>60</v>
      </c>
      <c r="BX182" s="8">
        <v>42.667000000000002</v>
      </c>
      <c r="BZ182" t="s">
        <v>1211</v>
      </c>
      <c r="CA182" t="s">
        <v>1212</v>
      </c>
      <c r="CB182">
        <v>72422</v>
      </c>
      <c r="CC182">
        <v>100</v>
      </c>
      <c r="CD182">
        <v>8708573100</v>
      </c>
      <c r="CE182" t="s">
        <v>337</v>
      </c>
      <c r="CF182" t="s">
        <v>335</v>
      </c>
      <c r="CG182" s="1">
        <v>40374</v>
      </c>
      <c r="CH182" t="s">
        <v>335</v>
      </c>
      <c r="CI182" t="s">
        <v>335</v>
      </c>
      <c r="CJ182" t="s">
        <v>335</v>
      </c>
      <c r="CK182" t="s">
        <v>339</v>
      </c>
      <c r="CL182" t="s">
        <v>1213</v>
      </c>
      <c r="CM182">
        <v>84</v>
      </c>
      <c r="CN182" s="1">
        <v>44835</v>
      </c>
      <c r="CP182"/>
      <c r="CQ182"/>
      <c r="CR182"/>
      <c r="CS182"/>
      <c r="CT182"/>
      <c r="CU182" s="23"/>
      <c r="CV182"/>
      <c r="CW182"/>
      <c r="CX182"/>
    </row>
    <row r="183" spans="1:102" x14ac:dyDescent="0.35">
      <c r="A183" t="s">
        <v>98</v>
      </c>
      <c r="B183" t="s">
        <v>377</v>
      </c>
      <c r="C183">
        <v>45434</v>
      </c>
      <c r="D183" t="s">
        <v>1214</v>
      </c>
      <c r="E183" t="s">
        <v>391</v>
      </c>
      <c r="F183" t="s">
        <v>356</v>
      </c>
      <c r="G183" t="s">
        <v>166</v>
      </c>
      <c r="H183" t="s">
        <v>334</v>
      </c>
      <c r="I183">
        <v>93.6</v>
      </c>
      <c r="K183" t="s">
        <v>335</v>
      </c>
      <c r="L183" t="s">
        <v>336</v>
      </c>
      <c r="M183">
        <v>2</v>
      </c>
      <c r="N183">
        <v>2</v>
      </c>
      <c r="P183">
        <v>4</v>
      </c>
      <c r="Q183">
        <v>4</v>
      </c>
      <c r="R183">
        <v>3</v>
      </c>
      <c r="T183" s="8">
        <v>3.4704000000000002</v>
      </c>
      <c r="U183" s="8">
        <v>0.22933999999999999</v>
      </c>
      <c r="V183">
        <v>58.4</v>
      </c>
      <c r="W183" s="8">
        <v>1.0241100000000001</v>
      </c>
      <c r="X183" s="8">
        <v>1.25345</v>
      </c>
      <c r="Y183" s="8">
        <v>2.8135300000000001</v>
      </c>
      <c r="Z183" s="8">
        <v>0.13733000000000001</v>
      </c>
      <c r="AA183" s="8">
        <v>1.8499999999999999E-2</v>
      </c>
      <c r="AC183" s="8">
        <v>2.2169500000000002</v>
      </c>
      <c r="AD183">
        <v>62.5</v>
      </c>
      <c r="AF183">
        <v>0</v>
      </c>
      <c r="AI183" s="8">
        <v>1.8990899999999999</v>
      </c>
      <c r="AJ183" s="8">
        <v>0.61231000000000002</v>
      </c>
      <c r="AK183" s="8">
        <v>0.28049000000000002</v>
      </c>
      <c r="AL183" s="8">
        <v>2.7919</v>
      </c>
      <c r="AM183">
        <v>2.3812000000000002</v>
      </c>
      <c r="AN183">
        <v>1.2311799999999999</v>
      </c>
      <c r="AO183">
        <v>0.31061</v>
      </c>
      <c r="AP183">
        <v>3.9227400000000001</v>
      </c>
      <c r="AR183">
        <v>0</v>
      </c>
      <c r="AS183">
        <v>6</v>
      </c>
      <c r="AT183">
        <v>11</v>
      </c>
      <c r="AU183">
        <v>0</v>
      </c>
      <c r="AV183" s="4">
        <v>0</v>
      </c>
      <c r="AW183">
        <v>0</v>
      </c>
      <c r="AX183">
        <v>0</v>
      </c>
      <c r="AZ183" s="1">
        <v>44568</v>
      </c>
      <c r="BA183">
        <v>7</v>
      </c>
      <c r="BB183">
        <v>3</v>
      </c>
      <c r="BC183">
        <v>4</v>
      </c>
      <c r="BD183">
        <v>60</v>
      </c>
      <c r="BE183">
        <v>1</v>
      </c>
      <c r="BF183">
        <v>0</v>
      </c>
      <c r="BG183">
        <v>60</v>
      </c>
      <c r="BH183">
        <v>44106</v>
      </c>
      <c r="BI183">
        <v>13</v>
      </c>
      <c r="BJ183">
        <v>9</v>
      </c>
      <c r="BK183">
        <v>4</v>
      </c>
      <c r="BL183">
        <v>92</v>
      </c>
      <c r="BM183">
        <v>1</v>
      </c>
      <c r="BN183">
        <v>0</v>
      </c>
      <c r="BO183">
        <v>92</v>
      </c>
      <c r="BP183">
        <v>43581</v>
      </c>
      <c r="BQ183">
        <v>16</v>
      </c>
      <c r="BR183">
        <v>15</v>
      </c>
      <c r="BS183">
        <v>1</v>
      </c>
      <c r="BT183">
        <v>104</v>
      </c>
      <c r="BU183">
        <v>1</v>
      </c>
      <c r="BV183">
        <v>0</v>
      </c>
      <c r="BW183">
        <v>104</v>
      </c>
      <c r="BX183" s="8">
        <v>78</v>
      </c>
      <c r="BZ183" t="s">
        <v>1215</v>
      </c>
      <c r="CA183" t="s">
        <v>1216</v>
      </c>
      <c r="CB183">
        <v>72704</v>
      </c>
      <c r="CC183">
        <v>710</v>
      </c>
      <c r="CD183">
        <v>4794446108</v>
      </c>
      <c r="CE183" t="s">
        <v>337</v>
      </c>
      <c r="CF183" t="s">
        <v>335</v>
      </c>
      <c r="CG183" s="1">
        <v>40409</v>
      </c>
      <c r="CH183" t="s">
        <v>335</v>
      </c>
      <c r="CI183" t="s">
        <v>335</v>
      </c>
      <c r="CJ183" t="s">
        <v>335</v>
      </c>
      <c r="CK183" t="s">
        <v>339</v>
      </c>
      <c r="CL183" t="s">
        <v>1217</v>
      </c>
      <c r="CM183">
        <v>119</v>
      </c>
      <c r="CN183" s="1">
        <v>44835</v>
      </c>
      <c r="CP183"/>
      <c r="CQ183"/>
      <c r="CR183"/>
      <c r="CS183"/>
      <c r="CT183"/>
      <c r="CU183" s="23"/>
      <c r="CV183"/>
      <c r="CW183"/>
      <c r="CX183"/>
    </row>
    <row r="184" spans="1:102" x14ac:dyDescent="0.35">
      <c r="A184" t="s">
        <v>98</v>
      </c>
      <c r="B184" t="s">
        <v>377</v>
      </c>
      <c r="C184">
        <v>45435</v>
      </c>
      <c r="D184" t="s">
        <v>1218</v>
      </c>
      <c r="E184" t="s">
        <v>379</v>
      </c>
      <c r="F184" t="s">
        <v>380</v>
      </c>
      <c r="G184" t="s">
        <v>166</v>
      </c>
      <c r="H184" t="s">
        <v>344</v>
      </c>
      <c r="I184">
        <v>115</v>
      </c>
      <c r="K184" t="s">
        <v>335</v>
      </c>
      <c r="L184" t="s">
        <v>340</v>
      </c>
      <c r="M184">
        <v>2</v>
      </c>
      <c r="N184">
        <v>2</v>
      </c>
      <c r="P184">
        <v>4</v>
      </c>
      <c r="Q184">
        <v>4</v>
      </c>
      <c r="R184">
        <v>3</v>
      </c>
      <c r="T184" s="8">
        <v>3.2064900000000001</v>
      </c>
      <c r="U184" s="8">
        <v>0.34531000000000001</v>
      </c>
      <c r="V184">
        <v>50.9</v>
      </c>
      <c r="W184" s="8">
        <v>1.01827</v>
      </c>
      <c r="X184" s="8">
        <v>1.3635699999999999</v>
      </c>
      <c r="Y184" s="8">
        <v>2.5670099999999998</v>
      </c>
      <c r="Z184" s="8">
        <v>0.17630000000000001</v>
      </c>
      <c r="AA184" s="8">
        <v>2.3140000000000001E-2</v>
      </c>
      <c r="AC184" s="8">
        <v>1.8429199999999999</v>
      </c>
      <c r="AD184">
        <v>45.5</v>
      </c>
      <c r="AF184">
        <v>0</v>
      </c>
      <c r="AI184" s="8">
        <v>2.1252300000000002</v>
      </c>
      <c r="AJ184" s="8">
        <v>0.65203</v>
      </c>
      <c r="AK184" s="8">
        <v>0.2853</v>
      </c>
      <c r="AL184" s="8">
        <v>3.0625599999999999</v>
      </c>
      <c r="AM184">
        <v>1.7688200000000001</v>
      </c>
      <c r="AN184">
        <v>1.1495899999999999</v>
      </c>
      <c r="AO184">
        <v>0.45978999999999998</v>
      </c>
      <c r="AP184">
        <v>3.3041100000000001</v>
      </c>
      <c r="AR184">
        <v>0</v>
      </c>
      <c r="AS184">
        <v>1</v>
      </c>
      <c r="AT184">
        <v>11</v>
      </c>
      <c r="AU184">
        <v>5</v>
      </c>
      <c r="AV184" s="4">
        <v>22957.98</v>
      </c>
      <c r="AW184">
        <v>0</v>
      </c>
      <c r="AX184">
        <v>5</v>
      </c>
      <c r="AZ184" s="1">
        <v>44581</v>
      </c>
      <c r="BA184">
        <v>17</v>
      </c>
      <c r="BB184">
        <v>16</v>
      </c>
      <c r="BC184">
        <v>1</v>
      </c>
      <c r="BD184">
        <v>104</v>
      </c>
      <c r="BE184">
        <v>1</v>
      </c>
      <c r="BF184">
        <v>0</v>
      </c>
      <c r="BG184">
        <v>104</v>
      </c>
      <c r="BH184">
        <v>44148</v>
      </c>
      <c r="BI184">
        <v>9</v>
      </c>
      <c r="BJ184">
        <v>9</v>
      </c>
      <c r="BK184">
        <v>0</v>
      </c>
      <c r="BL184">
        <v>64</v>
      </c>
      <c r="BM184">
        <v>1</v>
      </c>
      <c r="BN184">
        <v>0</v>
      </c>
      <c r="BO184">
        <v>64</v>
      </c>
      <c r="BP184">
        <v>43630</v>
      </c>
      <c r="BQ184">
        <v>8</v>
      </c>
      <c r="BR184">
        <v>6</v>
      </c>
      <c r="BS184">
        <v>1</v>
      </c>
      <c r="BT184">
        <v>44</v>
      </c>
      <c r="BU184">
        <v>1</v>
      </c>
      <c r="BV184">
        <v>0</v>
      </c>
      <c r="BW184">
        <v>44</v>
      </c>
      <c r="BX184" s="8">
        <v>80.667000000000002</v>
      </c>
      <c r="BZ184" t="s">
        <v>1218</v>
      </c>
      <c r="CA184" t="s">
        <v>1219</v>
      </c>
      <c r="CB184">
        <v>72758</v>
      </c>
      <c r="CC184">
        <v>30</v>
      </c>
      <c r="CD184">
        <v>4799869945</v>
      </c>
      <c r="CE184" t="s">
        <v>337</v>
      </c>
      <c r="CF184" t="s">
        <v>335</v>
      </c>
      <c r="CG184" s="1">
        <v>40312</v>
      </c>
      <c r="CH184" t="s">
        <v>335</v>
      </c>
      <c r="CI184" t="s">
        <v>335</v>
      </c>
      <c r="CJ184" t="s">
        <v>335</v>
      </c>
      <c r="CK184" t="s">
        <v>339</v>
      </c>
      <c r="CL184" t="s">
        <v>1220</v>
      </c>
      <c r="CM184">
        <v>140</v>
      </c>
      <c r="CN184" s="1">
        <v>44835</v>
      </c>
      <c r="CP184"/>
      <c r="CQ184"/>
      <c r="CR184"/>
      <c r="CS184"/>
      <c r="CT184"/>
      <c r="CU184" s="23"/>
      <c r="CV184"/>
      <c r="CW184"/>
      <c r="CX184"/>
    </row>
    <row r="185" spans="1:102" x14ac:dyDescent="0.35">
      <c r="A185" t="s">
        <v>98</v>
      </c>
      <c r="B185" t="s">
        <v>377</v>
      </c>
      <c r="C185">
        <v>45436</v>
      </c>
      <c r="D185" t="s">
        <v>1221</v>
      </c>
      <c r="E185" t="s">
        <v>738</v>
      </c>
      <c r="F185" t="s">
        <v>592</v>
      </c>
      <c r="G185" t="s">
        <v>167</v>
      </c>
      <c r="H185" t="s">
        <v>347</v>
      </c>
      <c r="I185">
        <v>46.9</v>
      </c>
      <c r="K185" t="s">
        <v>335</v>
      </c>
      <c r="L185" t="s">
        <v>340</v>
      </c>
      <c r="M185">
        <v>2</v>
      </c>
      <c r="N185">
        <v>4</v>
      </c>
      <c r="P185">
        <v>4</v>
      </c>
      <c r="Q185">
        <v>3</v>
      </c>
      <c r="R185">
        <v>5</v>
      </c>
      <c r="T185" s="8">
        <v>5.4061899999999996</v>
      </c>
      <c r="U185" s="8">
        <v>0.31798999999999999</v>
      </c>
      <c r="V185">
        <v>39.700000000000003</v>
      </c>
      <c r="W185" s="8">
        <v>1.68632</v>
      </c>
      <c r="X185" s="8">
        <v>2.0043199999999999</v>
      </c>
      <c r="Y185" s="8">
        <v>4.7171500000000002</v>
      </c>
      <c r="Z185" s="8">
        <v>0.17716999999999999</v>
      </c>
      <c r="AA185" s="8">
        <v>1.116E-2</v>
      </c>
      <c r="AC185" s="8">
        <v>3.4018700000000002</v>
      </c>
      <c r="AD185">
        <v>60</v>
      </c>
      <c r="AF185">
        <v>2</v>
      </c>
      <c r="AI185" s="8">
        <v>1.96974</v>
      </c>
      <c r="AJ185" s="8">
        <v>0.60623000000000005</v>
      </c>
      <c r="AK185" s="8">
        <v>0.25566</v>
      </c>
      <c r="AL185" s="8">
        <v>2.8316300000000001</v>
      </c>
      <c r="AM185">
        <v>3.5228600000000001</v>
      </c>
      <c r="AN185">
        <v>2.0476399999999999</v>
      </c>
      <c r="AO185">
        <v>0.47250999999999999</v>
      </c>
      <c r="AP185">
        <v>6.0251000000000001</v>
      </c>
      <c r="AR185">
        <v>0</v>
      </c>
      <c r="AS185">
        <v>1</v>
      </c>
      <c r="AT185">
        <v>2</v>
      </c>
      <c r="AU185">
        <v>1</v>
      </c>
      <c r="AV185" s="4">
        <v>3250</v>
      </c>
      <c r="AW185">
        <v>0</v>
      </c>
      <c r="AX185">
        <v>1</v>
      </c>
      <c r="AZ185" s="1">
        <v>44393</v>
      </c>
      <c r="BA185">
        <v>5</v>
      </c>
      <c r="BB185">
        <v>5</v>
      </c>
      <c r="BC185">
        <v>0</v>
      </c>
      <c r="BD185">
        <v>44</v>
      </c>
      <c r="BE185">
        <v>1</v>
      </c>
      <c r="BF185">
        <v>0</v>
      </c>
      <c r="BG185">
        <v>44</v>
      </c>
      <c r="BH185">
        <v>43882</v>
      </c>
      <c r="BI185">
        <v>22</v>
      </c>
      <c r="BJ185">
        <v>20</v>
      </c>
      <c r="BK185">
        <v>1</v>
      </c>
      <c r="BL185">
        <v>156</v>
      </c>
      <c r="BM185">
        <v>1</v>
      </c>
      <c r="BN185">
        <v>0</v>
      </c>
      <c r="BO185">
        <v>156</v>
      </c>
      <c r="BP185">
        <v>43489</v>
      </c>
      <c r="BQ185">
        <v>1</v>
      </c>
      <c r="BR185">
        <v>1</v>
      </c>
      <c r="BS185">
        <v>0</v>
      </c>
      <c r="BT185">
        <v>8</v>
      </c>
      <c r="BU185">
        <v>1</v>
      </c>
      <c r="BV185">
        <v>0</v>
      </c>
      <c r="BW185">
        <v>8</v>
      </c>
      <c r="BX185" s="8">
        <v>75.332999999999998</v>
      </c>
      <c r="BZ185" t="s">
        <v>1222</v>
      </c>
      <c r="CA185" t="s">
        <v>1223</v>
      </c>
      <c r="CB185">
        <v>72205</v>
      </c>
      <c r="CC185">
        <v>590</v>
      </c>
      <c r="CD185">
        <v>5012251615</v>
      </c>
      <c r="CE185" t="s">
        <v>337</v>
      </c>
      <c r="CF185" t="s">
        <v>335</v>
      </c>
      <c r="CG185" s="1">
        <v>40521</v>
      </c>
      <c r="CH185" t="s">
        <v>338</v>
      </c>
      <c r="CI185" t="s">
        <v>335</v>
      </c>
      <c r="CJ185" t="s">
        <v>335</v>
      </c>
      <c r="CK185" t="s">
        <v>339</v>
      </c>
      <c r="CL185" t="s">
        <v>1224</v>
      </c>
      <c r="CM185">
        <v>70</v>
      </c>
      <c r="CN185" s="1">
        <v>44835</v>
      </c>
      <c r="CP185"/>
      <c r="CQ185"/>
      <c r="CR185"/>
      <c r="CS185"/>
      <c r="CT185"/>
      <c r="CU185" s="23"/>
      <c r="CV185"/>
      <c r="CW185"/>
      <c r="CX185"/>
    </row>
    <row r="186" spans="1:102" x14ac:dyDescent="0.35">
      <c r="A186" t="s">
        <v>98</v>
      </c>
      <c r="B186" t="s">
        <v>377</v>
      </c>
      <c r="C186">
        <v>45437</v>
      </c>
      <c r="D186" t="s">
        <v>1225</v>
      </c>
      <c r="E186" t="s">
        <v>545</v>
      </c>
      <c r="F186" t="s">
        <v>546</v>
      </c>
      <c r="G186" t="s">
        <v>166</v>
      </c>
      <c r="H186" t="s">
        <v>344</v>
      </c>
      <c r="I186">
        <v>52.5</v>
      </c>
      <c r="K186" t="s">
        <v>335</v>
      </c>
      <c r="L186" t="s">
        <v>340</v>
      </c>
      <c r="M186">
        <v>3</v>
      </c>
      <c r="N186">
        <v>4</v>
      </c>
      <c r="P186">
        <v>3</v>
      </c>
      <c r="Q186">
        <v>4</v>
      </c>
      <c r="R186">
        <v>3</v>
      </c>
      <c r="T186" s="8">
        <v>3.34788</v>
      </c>
      <c r="U186" s="8">
        <v>0.43240000000000001</v>
      </c>
      <c r="V186">
        <v>41.2</v>
      </c>
      <c r="W186" s="8">
        <v>0.97472999999999999</v>
      </c>
      <c r="X186" s="8">
        <v>1.40713</v>
      </c>
      <c r="Y186" s="8">
        <v>3.0766100000000001</v>
      </c>
      <c r="Z186" s="8">
        <v>0.35537999999999997</v>
      </c>
      <c r="AA186" s="8">
        <v>1.6049999999999998E-2</v>
      </c>
      <c r="AC186" s="8">
        <v>1.94075</v>
      </c>
      <c r="AD186">
        <v>33.299999999999997</v>
      </c>
      <c r="AF186">
        <v>0</v>
      </c>
      <c r="AI186" s="8">
        <v>1.7055100000000001</v>
      </c>
      <c r="AJ186" s="8">
        <v>0.62331999999999999</v>
      </c>
      <c r="AK186" s="8">
        <v>0.27013999999999999</v>
      </c>
      <c r="AL186" s="8">
        <v>2.5989599999999999</v>
      </c>
      <c r="AM186">
        <v>2.3211300000000001</v>
      </c>
      <c r="AN186">
        <v>1.15113</v>
      </c>
      <c r="AO186">
        <v>0.60807999999999995</v>
      </c>
      <c r="AP186">
        <v>4.0651700000000002</v>
      </c>
      <c r="AR186">
        <v>0</v>
      </c>
      <c r="AS186">
        <v>1</v>
      </c>
      <c r="AT186">
        <v>3</v>
      </c>
      <c r="AU186">
        <v>3</v>
      </c>
      <c r="AV186" s="4">
        <v>39081.49</v>
      </c>
      <c r="AW186">
        <v>0</v>
      </c>
      <c r="AX186">
        <v>3</v>
      </c>
      <c r="AZ186" s="1">
        <v>44533</v>
      </c>
      <c r="BA186">
        <v>7</v>
      </c>
      <c r="BB186">
        <v>6</v>
      </c>
      <c r="BC186">
        <v>1</v>
      </c>
      <c r="BD186">
        <v>48</v>
      </c>
      <c r="BE186">
        <v>1</v>
      </c>
      <c r="BF186">
        <v>0</v>
      </c>
      <c r="BG186">
        <v>48</v>
      </c>
      <c r="BH186">
        <v>44182</v>
      </c>
      <c r="BI186">
        <v>7</v>
      </c>
      <c r="BJ186">
        <v>6</v>
      </c>
      <c r="BK186">
        <v>0</v>
      </c>
      <c r="BL186">
        <v>52</v>
      </c>
      <c r="BM186">
        <v>1</v>
      </c>
      <c r="BN186">
        <v>0</v>
      </c>
      <c r="BO186">
        <v>52</v>
      </c>
      <c r="BP186">
        <v>43672</v>
      </c>
      <c r="BQ186">
        <v>10</v>
      </c>
      <c r="BR186">
        <v>9</v>
      </c>
      <c r="BS186">
        <v>0</v>
      </c>
      <c r="BT186">
        <v>72</v>
      </c>
      <c r="BU186">
        <v>1</v>
      </c>
      <c r="BV186">
        <v>0</v>
      </c>
      <c r="BW186">
        <v>72</v>
      </c>
      <c r="BX186" s="8">
        <v>53.332999999999998</v>
      </c>
      <c r="BZ186" t="s">
        <v>1226</v>
      </c>
      <c r="CA186" t="s">
        <v>1227</v>
      </c>
      <c r="CB186">
        <v>71635</v>
      </c>
      <c r="CC186">
        <v>10</v>
      </c>
      <c r="CD186">
        <v>8703641534</v>
      </c>
      <c r="CE186" t="s">
        <v>337</v>
      </c>
      <c r="CF186" t="s">
        <v>335</v>
      </c>
      <c r="CG186" s="1">
        <v>40519</v>
      </c>
      <c r="CH186" t="s">
        <v>335</v>
      </c>
      <c r="CI186" t="s">
        <v>335</v>
      </c>
      <c r="CJ186" t="s">
        <v>335</v>
      </c>
      <c r="CK186" t="s">
        <v>339</v>
      </c>
      <c r="CL186" t="s">
        <v>1228</v>
      </c>
      <c r="CM186">
        <v>76</v>
      </c>
      <c r="CN186" s="1">
        <v>44835</v>
      </c>
      <c r="CP186"/>
      <c r="CQ186"/>
      <c r="CR186"/>
      <c r="CS186"/>
      <c r="CT186"/>
      <c r="CU186" s="23"/>
      <c r="CV186"/>
      <c r="CW186"/>
      <c r="CX186"/>
    </row>
    <row r="187" spans="1:102" x14ac:dyDescent="0.35">
      <c r="A187" t="s">
        <v>98</v>
      </c>
      <c r="B187" t="s">
        <v>377</v>
      </c>
      <c r="C187">
        <v>45438</v>
      </c>
      <c r="D187" t="s">
        <v>1229</v>
      </c>
      <c r="E187" t="s">
        <v>775</v>
      </c>
      <c r="F187" t="s">
        <v>343</v>
      </c>
      <c r="G187" t="s">
        <v>167</v>
      </c>
      <c r="H187" t="s">
        <v>347</v>
      </c>
      <c r="I187">
        <v>81.900000000000006</v>
      </c>
      <c r="K187" t="s">
        <v>335</v>
      </c>
      <c r="L187" t="s">
        <v>340</v>
      </c>
      <c r="M187">
        <v>1</v>
      </c>
      <c r="N187">
        <v>4</v>
      </c>
      <c r="P187">
        <v>1</v>
      </c>
      <c r="Q187">
        <v>1</v>
      </c>
      <c r="R187">
        <v>1</v>
      </c>
      <c r="T187" s="8">
        <v>4.7734699999999997</v>
      </c>
      <c r="U187" s="8">
        <v>0.35211999999999999</v>
      </c>
      <c r="V187">
        <v>39.299999999999997</v>
      </c>
      <c r="W187" s="8">
        <v>1.32081</v>
      </c>
      <c r="X187" s="8">
        <v>1.67293</v>
      </c>
      <c r="Y187" s="8">
        <v>3.74553</v>
      </c>
      <c r="Z187" s="8">
        <v>0.25929000000000002</v>
      </c>
      <c r="AA187" s="8">
        <v>5.5550000000000002E-2</v>
      </c>
      <c r="AC187" s="8">
        <v>3.1005400000000001</v>
      </c>
      <c r="AD187">
        <v>37.5</v>
      </c>
      <c r="AF187">
        <v>1</v>
      </c>
      <c r="AI187" s="8">
        <v>2.03464</v>
      </c>
      <c r="AJ187" s="8">
        <v>0.64509000000000005</v>
      </c>
      <c r="AK187" s="8">
        <v>0.31257000000000001</v>
      </c>
      <c r="AL187" s="8">
        <v>2.9923099999999998</v>
      </c>
      <c r="AM187">
        <v>3.1083799999999999</v>
      </c>
      <c r="AN187">
        <v>1.50719</v>
      </c>
      <c r="AO187">
        <v>0.42795</v>
      </c>
      <c r="AP187">
        <v>5.0342799999999999</v>
      </c>
      <c r="AR187">
        <v>0</v>
      </c>
      <c r="AS187">
        <v>12</v>
      </c>
      <c r="AT187">
        <v>6</v>
      </c>
      <c r="AU187">
        <v>5</v>
      </c>
      <c r="AV187" s="4">
        <v>90714.16</v>
      </c>
      <c r="AW187">
        <v>1</v>
      </c>
      <c r="AX187">
        <v>6</v>
      </c>
      <c r="AZ187" s="1">
        <v>44722</v>
      </c>
      <c r="BA187">
        <v>20</v>
      </c>
      <c r="BB187">
        <v>19</v>
      </c>
      <c r="BC187">
        <v>1</v>
      </c>
      <c r="BD187">
        <v>180</v>
      </c>
      <c r="BE187">
        <v>1</v>
      </c>
      <c r="BF187">
        <v>0</v>
      </c>
      <c r="BG187">
        <v>180</v>
      </c>
      <c r="BH187">
        <v>44295</v>
      </c>
      <c r="BI187">
        <v>7</v>
      </c>
      <c r="BJ187">
        <v>4</v>
      </c>
      <c r="BK187">
        <v>3</v>
      </c>
      <c r="BL187">
        <v>60</v>
      </c>
      <c r="BM187">
        <v>1</v>
      </c>
      <c r="BN187">
        <v>0</v>
      </c>
      <c r="BO187">
        <v>60</v>
      </c>
      <c r="BP187">
        <v>43740</v>
      </c>
      <c r="BQ187">
        <v>24</v>
      </c>
      <c r="BR187">
        <v>9</v>
      </c>
      <c r="BS187">
        <v>24</v>
      </c>
      <c r="BT187">
        <v>235</v>
      </c>
      <c r="BU187">
        <v>1</v>
      </c>
      <c r="BV187">
        <v>0</v>
      </c>
      <c r="BW187">
        <v>235</v>
      </c>
      <c r="BX187" s="8">
        <v>149.167</v>
      </c>
      <c r="BZ187" t="s">
        <v>1230</v>
      </c>
      <c r="CA187" t="s">
        <v>1231</v>
      </c>
      <c r="CB187">
        <v>71603</v>
      </c>
      <c r="CC187">
        <v>340</v>
      </c>
      <c r="CD187">
        <v>8708793117</v>
      </c>
      <c r="CE187" t="s">
        <v>337</v>
      </c>
      <c r="CF187" t="s">
        <v>335</v>
      </c>
      <c r="CG187" s="1">
        <v>40529</v>
      </c>
      <c r="CH187" t="s">
        <v>335</v>
      </c>
      <c r="CI187" t="s">
        <v>335</v>
      </c>
      <c r="CJ187" t="s">
        <v>335</v>
      </c>
      <c r="CK187" t="s">
        <v>339</v>
      </c>
      <c r="CL187" t="s">
        <v>1232</v>
      </c>
      <c r="CM187">
        <v>94</v>
      </c>
      <c r="CN187" s="1">
        <v>44835</v>
      </c>
      <c r="CP187"/>
      <c r="CQ187"/>
      <c r="CR187"/>
      <c r="CS187"/>
      <c r="CT187"/>
      <c r="CU187" s="23"/>
      <c r="CV187"/>
      <c r="CW187"/>
      <c r="CX187"/>
    </row>
    <row r="188" spans="1:102" x14ac:dyDescent="0.35">
      <c r="A188" t="s">
        <v>98</v>
      </c>
      <c r="B188" t="s">
        <v>377</v>
      </c>
      <c r="C188">
        <v>45439</v>
      </c>
      <c r="D188" t="s">
        <v>1233</v>
      </c>
      <c r="E188" t="s">
        <v>1234</v>
      </c>
      <c r="F188" t="s">
        <v>817</v>
      </c>
      <c r="G188" t="s">
        <v>166</v>
      </c>
      <c r="H188" t="s">
        <v>334</v>
      </c>
      <c r="I188">
        <v>53.8</v>
      </c>
      <c r="K188" t="s">
        <v>335</v>
      </c>
      <c r="L188" t="s">
        <v>340</v>
      </c>
      <c r="M188">
        <v>4</v>
      </c>
      <c r="N188">
        <v>2</v>
      </c>
      <c r="P188">
        <v>1</v>
      </c>
      <c r="Q188">
        <v>2</v>
      </c>
      <c r="R188">
        <v>1</v>
      </c>
      <c r="T188" s="8">
        <v>3.5236100000000001</v>
      </c>
      <c r="U188" s="8">
        <v>0.37617</v>
      </c>
      <c r="V188">
        <v>67.2</v>
      </c>
      <c r="W188" s="8">
        <v>1.0137400000000001</v>
      </c>
      <c r="X188" s="8">
        <v>1.38991</v>
      </c>
      <c r="Y188" s="8">
        <v>2.65659</v>
      </c>
      <c r="Z188" s="8">
        <v>0.18740999999999999</v>
      </c>
      <c r="AA188" s="8">
        <v>1.0359999999999999E-2</v>
      </c>
      <c r="AC188" s="8">
        <v>2.1337000000000002</v>
      </c>
      <c r="AD188">
        <v>66.7</v>
      </c>
      <c r="AF188">
        <v>1</v>
      </c>
      <c r="AI188" s="8">
        <v>1.8555699999999999</v>
      </c>
      <c r="AJ188" s="8">
        <v>0.63985999999999998</v>
      </c>
      <c r="AK188" s="8">
        <v>0.29554000000000002</v>
      </c>
      <c r="AL188" s="8">
        <v>2.7909700000000002</v>
      </c>
      <c r="AM188">
        <v>2.3455300000000001</v>
      </c>
      <c r="AN188">
        <v>1.16625</v>
      </c>
      <c r="AO188">
        <v>0.48353000000000002</v>
      </c>
      <c r="AP188">
        <v>3.98421</v>
      </c>
      <c r="AR188">
        <v>0</v>
      </c>
      <c r="AS188">
        <v>5</v>
      </c>
      <c r="AT188">
        <v>3</v>
      </c>
      <c r="AU188">
        <v>0</v>
      </c>
      <c r="AV188" s="4">
        <v>0</v>
      </c>
      <c r="AW188">
        <v>0</v>
      </c>
      <c r="AX188">
        <v>0</v>
      </c>
      <c r="AZ188" s="1">
        <v>44736</v>
      </c>
      <c r="BA188">
        <v>3</v>
      </c>
      <c r="BB188">
        <v>1</v>
      </c>
      <c r="BC188">
        <v>2</v>
      </c>
      <c r="BD188">
        <v>16</v>
      </c>
      <c r="BE188">
        <v>1</v>
      </c>
      <c r="BF188">
        <v>0</v>
      </c>
      <c r="BG188">
        <v>16</v>
      </c>
      <c r="BH188">
        <v>44295</v>
      </c>
      <c r="BI188">
        <v>4</v>
      </c>
      <c r="BJ188">
        <v>4</v>
      </c>
      <c r="BK188">
        <v>0</v>
      </c>
      <c r="BL188">
        <v>24</v>
      </c>
      <c r="BM188">
        <v>1</v>
      </c>
      <c r="BN188">
        <v>0</v>
      </c>
      <c r="BO188">
        <v>24</v>
      </c>
      <c r="BP188">
        <v>43742</v>
      </c>
      <c r="BQ188">
        <v>5</v>
      </c>
      <c r="BR188">
        <v>2</v>
      </c>
      <c r="BS188">
        <v>3</v>
      </c>
      <c r="BT188">
        <v>44</v>
      </c>
      <c r="BU188">
        <v>1</v>
      </c>
      <c r="BV188">
        <v>0</v>
      </c>
      <c r="BW188">
        <v>44</v>
      </c>
      <c r="BX188" s="8">
        <v>23.332999999999998</v>
      </c>
      <c r="BZ188" t="s">
        <v>1235</v>
      </c>
      <c r="CA188" t="s">
        <v>1236</v>
      </c>
      <c r="CB188">
        <v>72315</v>
      </c>
      <c r="CC188">
        <v>460</v>
      </c>
      <c r="CD188">
        <v>8705325550</v>
      </c>
      <c r="CE188" t="s">
        <v>337</v>
      </c>
      <c r="CF188" t="s">
        <v>335</v>
      </c>
      <c r="CG188" s="1">
        <v>40511</v>
      </c>
      <c r="CH188" t="s">
        <v>335</v>
      </c>
      <c r="CI188" t="s">
        <v>335</v>
      </c>
      <c r="CJ188" t="s">
        <v>335</v>
      </c>
      <c r="CK188" t="s">
        <v>339</v>
      </c>
      <c r="CL188" t="s">
        <v>1237</v>
      </c>
      <c r="CM188">
        <v>70</v>
      </c>
      <c r="CN188" s="1">
        <v>44835</v>
      </c>
      <c r="CP188"/>
      <c r="CQ188"/>
      <c r="CR188"/>
      <c r="CS188"/>
      <c r="CT188"/>
      <c r="CU188" s="23"/>
      <c r="CV188"/>
      <c r="CW188"/>
      <c r="CX188"/>
    </row>
    <row r="189" spans="1:102" x14ac:dyDescent="0.35">
      <c r="A189" t="s">
        <v>98</v>
      </c>
      <c r="B189" t="s">
        <v>377</v>
      </c>
      <c r="C189">
        <v>45440</v>
      </c>
      <c r="D189" t="s">
        <v>1238</v>
      </c>
      <c r="E189" t="s">
        <v>1239</v>
      </c>
      <c r="F189" t="s">
        <v>817</v>
      </c>
      <c r="G189" t="s">
        <v>166</v>
      </c>
      <c r="H189" t="s">
        <v>344</v>
      </c>
      <c r="I189">
        <v>58.5</v>
      </c>
      <c r="K189" t="s">
        <v>335</v>
      </c>
      <c r="L189" t="s">
        <v>340</v>
      </c>
      <c r="M189">
        <v>1</v>
      </c>
      <c r="N189">
        <v>1</v>
      </c>
      <c r="P189">
        <v>1</v>
      </c>
      <c r="Q189">
        <v>1</v>
      </c>
      <c r="R189">
        <v>1</v>
      </c>
      <c r="T189" s="8">
        <v>3.2867099999999998</v>
      </c>
      <c r="U189" s="8">
        <v>0.34644999999999998</v>
      </c>
      <c r="V189">
        <v>75.3</v>
      </c>
      <c r="W189" s="8">
        <v>0.89759999999999995</v>
      </c>
      <c r="X189" s="8">
        <v>1.2440500000000001</v>
      </c>
      <c r="Y189" s="8">
        <v>2.59809</v>
      </c>
      <c r="Z189" s="8">
        <v>0.19997999999999999</v>
      </c>
      <c r="AA189" s="8">
        <v>5.5900000000000004E-3</v>
      </c>
      <c r="AC189" s="8">
        <v>2.0426600000000001</v>
      </c>
      <c r="AD189">
        <v>83.3</v>
      </c>
      <c r="AF189">
        <v>1</v>
      </c>
      <c r="AI189" s="8">
        <v>1.94008</v>
      </c>
      <c r="AJ189" s="8">
        <v>0.64483000000000001</v>
      </c>
      <c r="AK189" s="8">
        <v>0.28260000000000002</v>
      </c>
      <c r="AL189" s="8">
        <v>2.8675199999999998</v>
      </c>
      <c r="AM189">
        <v>2.14764</v>
      </c>
      <c r="AN189">
        <v>1.02468</v>
      </c>
      <c r="AO189">
        <v>0.46571000000000001</v>
      </c>
      <c r="AP189">
        <v>3.61714</v>
      </c>
      <c r="AR189">
        <v>0</v>
      </c>
      <c r="AS189">
        <v>9</v>
      </c>
      <c r="AT189">
        <v>17</v>
      </c>
      <c r="AU189">
        <v>5</v>
      </c>
      <c r="AV189" s="4">
        <v>85159.75</v>
      </c>
      <c r="AW189">
        <v>0</v>
      </c>
      <c r="AX189">
        <v>5</v>
      </c>
      <c r="AZ189" s="1">
        <v>44505</v>
      </c>
      <c r="BA189">
        <v>11</v>
      </c>
      <c r="BB189">
        <v>7</v>
      </c>
      <c r="BC189">
        <v>4</v>
      </c>
      <c r="BD189">
        <v>88</v>
      </c>
      <c r="BE189">
        <v>1</v>
      </c>
      <c r="BF189">
        <v>0</v>
      </c>
      <c r="BG189">
        <v>88</v>
      </c>
      <c r="BH189">
        <v>44029</v>
      </c>
      <c r="BI189">
        <v>7</v>
      </c>
      <c r="BJ189">
        <v>1</v>
      </c>
      <c r="BK189">
        <v>5</v>
      </c>
      <c r="BL189">
        <v>48</v>
      </c>
      <c r="BM189">
        <v>1</v>
      </c>
      <c r="BN189">
        <v>0</v>
      </c>
      <c r="BO189">
        <v>48</v>
      </c>
      <c r="BP189">
        <v>43546</v>
      </c>
      <c r="BQ189">
        <v>14</v>
      </c>
      <c r="BR189">
        <v>12</v>
      </c>
      <c r="BS189">
        <v>12</v>
      </c>
      <c r="BT189">
        <v>124</v>
      </c>
      <c r="BU189">
        <v>1</v>
      </c>
      <c r="BV189">
        <v>0</v>
      </c>
      <c r="BW189">
        <v>124</v>
      </c>
      <c r="BX189" s="8">
        <v>80.667000000000002</v>
      </c>
      <c r="BZ189" t="s">
        <v>1240</v>
      </c>
      <c r="CA189" t="s">
        <v>1241</v>
      </c>
      <c r="CB189">
        <v>72370</v>
      </c>
      <c r="CC189">
        <v>460</v>
      </c>
      <c r="CD189">
        <v>8705633201</v>
      </c>
      <c r="CE189" t="s">
        <v>337</v>
      </c>
      <c r="CF189" t="s">
        <v>335</v>
      </c>
      <c r="CG189" s="1">
        <v>40610</v>
      </c>
      <c r="CH189" t="s">
        <v>335</v>
      </c>
      <c r="CI189" t="s">
        <v>335</v>
      </c>
      <c r="CJ189" t="s">
        <v>335</v>
      </c>
      <c r="CK189" t="s">
        <v>339</v>
      </c>
      <c r="CL189" t="s">
        <v>1242</v>
      </c>
      <c r="CM189">
        <v>115</v>
      </c>
      <c r="CN189" s="1">
        <v>44835</v>
      </c>
      <c r="CP189"/>
      <c r="CQ189"/>
      <c r="CR189"/>
      <c r="CS189"/>
      <c r="CT189"/>
      <c r="CU189" s="23"/>
      <c r="CV189"/>
      <c r="CW189"/>
      <c r="CX189"/>
    </row>
    <row r="190" spans="1:102" x14ac:dyDescent="0.35">
      <c r="A190" t="s">
        <v>98</v>
      </c>
      <c r="B190" t="s">
        <v>377</v>
      </c>
      <c r="C190">
        <v>45441</v>
      </c>
      <c r="D190" t="s">
        <v>1243</v>
      </c>
      <c r="E190" t="s">
        <v>555</v>
      </c>
      <c r="F190" t="s">
        <v>556</v>
      </c>
      <c r="G190" t="s">
        <v>167</v>
      </c>
      <c r="H190" t="s">
        <v>347</v>
      </c>
      <c r="I190">
        <v>95.9</v>
      </c>
      <c r="K190" t="s">
        <v>335</v>
      </c>
      <c r="L190" t="s">
        <v>340</v>
      </c>
      <c r="M190">
        <v>5</v>
      </c>
      <c r="N190">
        <v>5</v>
      </c>
      <c r="P190">
        <v>2</v>
      </c>
      <c r="Q190">
        <v>1</v>
      </c>
      <c r="R190">
        <v>3</v>
      </c>
      <c r="T190" s="8">
        <v>5.0924100000000001</v>
      </c>
      <c r="U190" s="8">
        <v>0.94660999999999995</v>
      </c>
      <c r="V190"/>
      <c r="W190" s="8">
        <v>0.77963000000000005</v>
      </c>
      <c r="X190" s="8">
        <v>1.72624</v>
      </c>
      <c r="Y190" s="8">
        <v>4.2840299999999996</v>
      </c>
      <c r="Z190" s="8">
        <v>0.52859999999999996</v>
      </c>
      <c r="AA190" s="8">
        <v>5.3870000000000001E-2</v>
      </c>
      <c r="AB190">
        <v>6</v>
      </c>
      <c r="AC190" s="8">
        <v>3.3661699999999999</v>
      </c>
      <c r="AE190">
        <v>6</v>
      </c>
      <c r="AG190">
        <v>6</v>
      </c>
      <c r="AI190" s="8">
        <v>1.99516</v>
      </c>
      <c r="AJ190" s="8">
        <v>0.66646000000000005</v>
      </c>
      <c r="AK190" s="8">
        <v>0.31907999999999997</v>
      </c>
      <c r="AL190" s="8">
        <v>2.9807000000000001</v>
      </c>
      <c r="AM190">
        <v>3.4414600000000002</v>
      </c>
      <c r="AN190">
        <v>0.86112</v>
      </c>
      <c r="AO190">
        <v>1.127</v>
      </c>
      <c r="AP190">
        <v>5.3915499999999996</v>
      </c>
      <c r="AR190">
        <v>0</v>
      </c>
      <c r="AS190">
        <v>0</v>
      </c>
      <c r="AT190">
        <v>0</v>
      </c>
      <c r="AU190">
        <v>1</v>
      </c>
      <c r="AV190" s="4">
        <v>657.8</v>
      </c>
      <c r="AW190">
        <v>0</v>
      </c>
      <c r="AX190">
        <v>1</v>
      </c>
      <c r="AZ190" s="1">
        <v>44490</v>
      </c>
      <c r="BA190">
        <v>2</v>
      </c>
      <c r="BB190">
        <v>2</v>
      </c>
      <c r="BC190">
        <v>0</v>
      </c>
      <c r="BD190">
        <v>24</v>
      </c>
      <c r="BE190">
        <v>1</v>
      </c>
      <c r="BF190">
        <v>0</v>
      </c>
      <c r="BG190">
        <v>24</v>
      </c>
      <c r="BH190">
        <v>44022</v>
      </c>
      <c r="BI190">
        <v>3</v>
      </c>
      <c r="BJ190">
        <v>3</v>
      </c>
      <c r="BK190">
        <v>0</v>
      </c>
      <c r="BL190">
        <v>20</v>
      </c>
      <c r="BM190">
        <v>1</v>
      </c>
      <c r="BN190">
        <v>0</v>
      </c>
      <c r="BO190">
        <v>20</v>
      </c>
      <c r="BP190">
        <v>43517</v>
      </c>
      <c r="BQ190">
        <v>4</v>
      </c>
      <c r="BR190">
        <v>4</v>
      </c>
      <c r="BS190">
        <v>0</v>
      </c>
      <c r="BT190">
        <v>36</v>
      </c>
      <c r="BU190">
        <v>1</v>
      </c>
      <c r="BV190">
        <v>0</v>
      </c>
      <c r="BW190">
        <v>36</v>
      </c>
      <c r="BX190" s="8">
        <v>24.667000000000002</v>
      </c>
      <c r="BZ190" t="s">
        <v>1244</v>
      </c>
      <c r="CA190" t="s">
        <v>1245</v>
      </c>
      <c r="CB190">
        <v>72601</v>
      </c>
      <c r="CC190">
        <v>40</v>
      </c>
      <c r="CD190">
        <v>8707415001</v>
      </c>
      <c r="CE190" t="s">
        <v>337</v>
      </c>
      <c r="CF190" t="s">
        <v>335</v>
      </c>
      <c r="CG190" s="1">
        <v>40620</v>
      </c>
      <c r="CH190" t="s">
        <v>335</v>
      </c>
      <c r="CI190" t="s">
        <v>335</v>
      </c>
      <c r="CJ190" t="s">
        <v>335</v>
      </c>
      <c r="CK190" t="s">
        <v>339</v>
      </c>
      <c r="CL190" t="s">
        <v>1246</v>
      </c>
      <c r="CM190">
        <v>103</v>
      </c>
      <c r="CN190" s="1">
        <v>44835</v>
      </c>
      <c r="CP190"/>
      <c r="CQ190"/>
      <c r="CR190"/>
      <c r="CS190"/>
      <c r="CT190"/>
      <c r="CU190" s="23"/>
      <c r="CV190"/>
      <c r="CW190"/>
      <c r="CX190"/>
    </row>
    <row r="191" spans="1:102" x14ac:dyDescent="0.35">
      <c r="A191" t="s">
        <v>98</v>
      </c>
      <c r="B191" t="s">
        <v>377</v>
      </c>
      <c r="C191">
        <v>45442</v>
      </c>
      <c r="D191" t="s">
        <v>1247</v>
      </c>
      <c r="E191" t="s">
        <v>1248</v>
      </c>
      <c r="F191" t="s">
        <v>608</v>
      </c>
      <c r="G191" t="s">
        <v>166</v>
      </c>
      <c r="H191" t="s">
        <v>344</v>
      </c>
      <c r="I191">
        <v>59.8</v>
      </c>
      <c r="K191" t="s">
        <v>335</v>
      </c>
      <c r="L191" t="s">
        <v>340</v>
      </c>
      <c r="M191">
        <v>3</v>
      </c>
      <c r="N191">
        <v>2</v>
      </c>
      <c r="P191">
        <v>5</v>
      </c>
      <c r="Q191">
        <v>5</v>
      </c>
      <c r="R191">
        <v>3</v>
      </c>
      <c r="T191" s="8">
        <v>3.21129</v>
      </c>
      <c r="U191" s="8">
        <v>0.2591</v>
      </c>
      <c r="V191">
        <v>52</v>
      </c>
      <c r="W191" s="8">
        <v>0.86107</v>
      </c>
      <c r="X191" s="8">
        <v>1.1201700000000001</v>
      </c>
      <c r="Y191" s="8">
        <v>2.3403700000000001</v>
      </c>
      <c r="Z191" s="8">
        <v>0.1764</v>
      </c>
      <c r="AA191" s="8">
        <v>7.2840000000000002E-2</v>
      </c>
      <c r="AC191" s="8">
        <v>2.0911200000000001</v>
      </c>
      <c r="AE191">
        <v>6</v>
      </c>
      <c r="AG191">
        <v>6</v>
      </c>
      <c r="AI191" s="8">
        <v>1.75481</v>
      </c>
      <c r="AJ191" s="8">
        <v>0.63170000000000004</v>
      </c>
      <c r="AK191" s="8">
        <v>0.28941</v>
      </c>
      <c r="AL191" s="8">
        <v>2.6759200000000001</v>
      </c>
      <c r="AM191">
        <v>2.4307099999999999</v>
      </c>
      <c r="AN191">
        <v>1.00342</v>
      </c>
      <c r="AO191">
        <v>0.34010000000000001</v>
      </c>
      <c r="AP191">
        <v>3.7871800000000002</v>
      </c>
      <c r="AR191">
        <v>0</v>
      </c>
      <c r="AS191">
        <v>2</v>
      </c>
      <c r="AT191">
        <v>5</v>
      </c>
      <c r="AU191">
        <v>7</v>
      </c>
      <c r="AV191" s="4">
        <v>13954.76</v>
      </c>
      <c r="AW191">
        <v>0</v>
      </c>
      <c r="AX191">
        <v>7</v>
      </c>
      <c r="AZ191" s="1">
        <v>44463</v>
      </c>
      <c r="BA191">
        <v>10</v>
      </c>
      <c r="BB191">
        <v>7</v>
      </c>
      <c r="BC191">
        <v>1</v>
      </c>
      <c r="BD191">
        <v>88</v>
      </c>
      <c r="BE191">
        <v>1</v>
      </c>
      <c r="BF191">
        <v>0</v>
      </c>
      <c r="BG191">
        <v>88</v>
      </c>
      <c r="BH191">
        <v>43902</v>
      </c>
      <c r="BI191">
        <v>17</v>
      </c>
      <c r="BJ191">
        <v>15</v>
      </c>
      <c r="BK191">
        <v>2</v>
      </c>
      <c r="BL191">
        <v>142</v>
      </c>
      <c r="BM191">
        <v>1</v>
      </c>
      <c r="BN191">
        <v>0</v>
      </c>
      <c r="BO191">
        <v>142</v>
      </c>
      <c r="BP191">
        <v>43511</v>
      </c>
      <c r="BQ191">
        <v>7</v>
      </c>
      <c r="BR191">
        <v>6</v>
      </c>
      <c r="BS191">
        <v>0</v>
      </c>
      <c r="BT191">
        <v>36</v>
      </c>
      <c r="BU191">
        <v>1</v>
      </c>
      <c r="BV191">
        <v>0</v>
      </c>
      <c r="BW191">
        <v>36</v>
      </c>
      <c r="BX191" s="8">
        <v>97.332999999999998</v>
      </c>
      <c r="BZ191" t="s">
        <v>1249</v>
      </c>
      <c r="CA191" t="s">
        <v>1250</v>
      </c>
      <c r="CB191">
        <v>72046</v>
      </c>
      <c r="CC191">
        <v>420</v>
      </c>
      <c r="CD191">
        <v>5018422771</v>
      </c>
      <c r="CE191" t="s">
        <v>337</v>
      </c>
      <c r="CF191" t="s">
        <v>335</v>
      </c>
      <c r="CG191" s="1">
        <v>40613</v>
      </c>
      <c r="CH191" t="s">
        <v>335</v>
      </c>
      <c r="CI191" t="s">
        <v>335</v>
      </c>
      <c r="CJ191" t="s">
        <v>335</v>
      </c>
      <c r="CK191" t="s">
        <v>339</v>
      </c>
      <c r="CL191" t="s">
        <v>1251</v>
      </c>
      <c r="CM191">
        <v>70</v>
      </c>
      <c r="CN191" s="1">
        <v>44835</v>
      </c>
      <c r="CP191"/>
      <c r="CQ191"/>
      <c r="CR191"/>
      <c r="CS191"/>
      <c r="CT191"/>
      <c r="CU191" s="23"/>
      <c r="CV191"/>
      <c r="CW191"/>
      <c r="CX191"/>
    </row>
    <row r="192" spans="1:102" x14ac:dyDescent="0.35">
      <c r="A192" t="s">
        <v>98</v>
      </c>
      <c r="B192" t="s">
        <v>377</v>
      </c>
      <c r="C192">
        <v>45443</v>
      </c>
      <c r="D192" t="s">
        <v>1252</v>
      </c>
      <c r="E192" t="s">
        <v>785</v>
      </c>
      <c r="F192" t="s">
        <v>359</v>
      </c>
      <c r="G192" t="s">
        <v>168</v>
      </c>
      <c r="H192" t="s">
        <v>342</v>
      </c>
      <c r="I192">
        <v>129.5</v>
      </c>
      <c r="K192" t="s">
        <v>335</v>
      </c>
      <c r="L192" t="s">
        <v>340</v>
      </c>
      <c r="M192">
        <v>4</v>
      </c>
      <c r="N192">
        <v>4</v>
      </c>
      <c r="P192">
        <v>4</v>
      </c>
      <c r="Q192">
        <v>3</v>
      </c>
      <c r="R192">
        <v>5</v>
      </c>
      <c r="T192" s="8">
        <v>4.44841</v>
      </c>
      <c r="U192" s="8">
        <v>0.47184999999999999</v>
      </c>
      <c r="V192"/>
      <c r="W192" s="8">
        <v>0.54422000000000004</v>
      </c>
      <c r="X192" s="8">
        <v>1.01607</v>
      </c>
      <c r="Y192" s="8">
        <v>3.9149699999999998</v>
      </c>
      <c r="Z192" s="8">
        <v>0.31281999999999999</v>
      </c>
      <c r="AA192" s="8">
        <v>0</v>
      </c>
      <c r="AB192">
        <v>6</v>
      </c>
      <c r="AC192" s="8">
        <v>3.4323299999999999</v>
      </c>
      <c r="AE192">
        <v>6</v>
      </c>
      <c r="AF192">
        <v>1</v>
      </c>
      <c r="AI192" s="8">
        <v>2.0087999999999999</v>
      </c>
      <c r="AJ192" s="8">
        <v>0.64790000000000003</v>
      </c>
      <c r="AK192" s="8">
        <v>0.32835999999999999</v>
      </c>
      <c r="AL192" s="8">
        <v>2.9850599999999998</v>
      </c>
      <c r="AM192">
        <v>3.4852799999999999</v>
      </c>
      <c r="AN192">
        <v>0.61833000000000005</v>
      </c>
      <c r="AO192">
        <v>0.54588999999999999</v>
      </c>
      <c r="AP192">
        <v>4.7028499999999998</v>
      </c>
      <c r="AR192">
        <v>0</v>
      </c>
      <c r="AS192">
        <v>2</v>
      </c>
      <c r="AT192">
        <v>1</v>
      </c>
      <c r="AU192">
        <v>1</v>
      </c>
      <c r="AV192" s="4">
        <v>6500</v>
      </c>
      <c r="AW192">
        <v>0</v>
      </c>
      <c r="AX192">
        <v>1</v>
      </c>
      <c r="AZ192" s="1">
        <v>44358</v>
      </c>
      <c r="BA192">
        <v>2</v>
      </c>
      <c r="BB192">
        <v>2</v>
      </c>
      <c r="BC192">
        <v>0</v>
      </c>
      <c r="BD192">
        <v>20</v>
      </c>
      <c r="BE192">
        <v>1</v>
      </c>
      <c r="BF192">
        <v>0</v>
      </c>
      <c r="BG192">
        <v>20</v>
      </c>
      <c r="BH192">
        <v>43812</v>
      </c>
      <c r="BI192">
        <v>7</v>
      </c>
      <c r="BJ192">
        <v>7</v>
      </c>
      <c r="BK192">
        <v>0</v>
      </c>
      <c r="BL192">
        <v>52</v>
      </c>
      <c r="BM192">
        <v>1</v>
      </c>
      <c r="BN192">
        <v>0</v>
      </c>
      <c r="BO192">
        <v>52</v>
      </c>
      <c r="BP192">
        <v>43399</v>
      </c>
      <c r="BQ192">
        <v>2</v>
      </c>
      <c r="BR192">
        <v>1</v>
      </c>
      <c r="BS192">
        <v>1</v>
      </c>
      <c r="BT192">
        <v>32</v>
      </c>
      <c r="BU192">
        <v>1</v>
      </c>
      <c r="BV192">
        <v>0</v>
      </c>
      <c r="BW192">
        <v>32</v>
      </c>
      <c r="BX192" s="8">
        <v>32.667000000000002</v>
      </c>
      <c r="BZ192" t="s">
        <v>1252</v>
      </c>
      <c r="CA192" t="s">
        <v>1253</v>
      </c>
      <c r="CB192">
        <v>72455</v>
      </c>
      <c r="CC192">
        <v>600</v>
      </c>
      <c r="CD192">
        <v>8708925214</v>
      </c>
      <c r="CE192" t="s">
        <v>337</v>
      </c>
      <c r="CF192" t="s">
        <v>335</v>
      </c>
      <c r="CG192" s="1">
        <v>40738</v>
      </c>
      <c r="CH192" t="s">
        <v>335</v>
      </c>
      <c r="CI192" t="s">
        <v>335</v>
      </c>
      <c r="CJ192" t="s">
        <v>335</v>
      </c>
      <c r="CK192" t="s">
        <v>339</v>
      </c>
      <c r="CL192" t="s">
        <v>1254</v>
      </c>
      <c r="CM192">
        <v>140</v>
      </c>
      <c r="CN192" s="1">
        <v>44835</v>
      </c>
      <c r="CP192"/>
      <c r="CQ192"/>
      <c r="CR192"/>
      <c r="CS192"/>
      <c r="CT192"/>
      <c r="CU192" s="23"/>
      <c r="CV192"/>
      <c r="CW192"/>
      <c r="CX192"/>
    </row>
    <row r="193" spans="1:102" x14ac:dyDescent="0.35">
      <c r="A193" t="s">
        <v>98</v>
      </c>
      <c r="B193" t="s">
        <v>377</v>
      </c>
      <c r="C193">
        <v>45445</v>
      </c>
      <c r="D193" t="s">
        <v>1255</v>
      </c>
      <c r="E193" t="s">
        <v>385</v>
      </c>
      <c r="F193" t="s">
        <v>386</v>
      </c>
      <c r="G193" t="s">
        <v>166</v>
      </c>
      <c r="H193" t="s">
        <v>344</v>
      </c>
      <c r="I193">
        <v>72.5</v>
      </c>
      <c r="K193" t="s">
        <v>335</v>
      </c>
      <c r="L193" t="s">
        <v>340</v>
      </c>
      <c r="M193">
        <v>4</v>
      </c>
      <c r="N193">
        <v>3</v>
      </c>
      <c r="P193">
        <v>4</v>
      </c>
      <c r="Q193">
        <v>5</v>
      </c>
      <c r="R193">
        <v>3</v>
      </c>
      <c r="T193" s="8">
        <v>3.8921299999999999</v>
      </c>
      <c r="U193" s="8">
        <v>0.30941000000000002</v>
      </c>
      <c r="V193">
        <v>62.5</v>
      </c>
      <c r="W193" s="8">
        <v>1.1837599999999999</v>
      </c>
      <c r="X193" s="8">
        <v>1.4931700000000001</v>
      </c>
      <c r="Y193" s="8">
        <v>3.0080100000000001</v>
      </c>
      <c r="Z193" s="8">
        <v>0.16977999999999999</v>
      </c>
      <c r="AA193" s="8">
        <v>6.6009999999999999E-2</v>
      </c>
      <c r="AC193" s="8">
        <v>2.3989699999999998</v>
      </c>
      <c r="AD193">
        <v>42.9</v>
      </c>
      <c r="AF193">
        <v>0</v>
      </c>
      <c r="AI193" s="8">
        <v>2.1100599999999998</v>
      </c>
      <c r="AJ193" s="8">
        <v>0.67874000000000001</v>
      </c>
      <c r="AK193" s="8">
        <v>0.30302000000000001</v>
      </c>
      <c r="AL193" s="8">
        <v>3.0918199999999998</v>
      </c>
      <c r="AM193">
        <v>2.31908</v>
      </c>
      <c r="AN193">
        <v>1.28383</v>
      </c>
      <c r="AO193">
        <v>0.38789000000000001</v>
      </c>
      <c r="AP193">
        <v>3.9726699999999999</v>
      </c>
      <c r="AR193">
        <v>0</v>
      </c>
      <c r="AS193">
        <v>1</v>
      </c>
      <c r="AT193">
        <v>4</v>
      </c>
      <c r="AU193">
        <v>1</v>
      </c>
      <c r="AV193" s="4">
        <v>650</v>
      </c>
      <c r="AW193">
        <v>0</v>
      </c>
      <c r="AX193">
        <v>1</v>
      </c>
      <c r="AZ193" s="1">
        <v>44533</v>
      </c>
      <c r="BA193">
        <v>9</v>
      </c>
      <c r="BB193">
        <v>9</v>
      </c>
      <c r="BC193">
        <v>0</v>
      </c>
      <c r="BD193">
        <v>60</v>
      </c>
      <c r="BE193">
        <v>1</v>
      </c>
      <c r="BF193">
        <v>0</v>
      </c>
      <c r="BG193">
        <v>60</v>
      </c>
      <c r="BH193">
        <v>44113</v>
      </c>
      <c r="BI193">
        <v>4</v>
      </c>
      <c r="BJ193">
        <v>4</v>
      </c>
      <c r="BK193">
        <v>0</v>
      </c>
      <c r="BL193">
        <v>36</v>
      </c>
      <c r="BM193">
        <v>1</v>
      </c>
      <c r="BN193">
        <v>0</v>
      </c>
      <c r="BO193">
        <v>36</v>
      </c>
      <c r="BP193">
        <v>43595</v>
      </c>
      <c r="BQ193">
        <v>4</v>
      </c>
      <c r="BR193">
        <v>2</v>
      </c>
      <c r="BS193">
        <v>2</v>
      </c>
      <c r="BT193">
        <v>24</v>
      </c>
      <c r="BU193">
        <v>1</v>
      </c>
      <c r="BV193">
        <v>0</v>
      </c>
      <c r="BW193">
        <v>24</v>
      </c>
      <c r="BX193" s="8">
        <v>46</v>
      </c>
      <c r="BZ193" t="s">
        <v>1256</v>
      </c>
      <c r="CA193" t="s">
        <v>1257</v>
      </c>
      <c r="CB193">
        <v>71913</v>
      </c>
      <c r="CC193">
        <v>250</v>
      </c>
      <c r="CD193">
        <v>5017677530</v>
      </c>
      <c r="CE193" t="s">
        <v>337</v>
      </c>
      <c r="CF193" t="s">
        <v>335</v>
      </c>
      <c r="CG193" s="1">
        <v>40744</v>
      </c>
      <c r="CH193" t="s">
        <v>335</v>
      </c>
      <c r="CI193" t="s">
        <v>335</v>
      </c>
      <c r="CJ193" t="s">
        <v>335</v>
      </c>
      <c r="CK193" t="s">
        <v>339</v>
      </c>
      <c r="CL193" t="s">
        <v>1258</v>
      </c>
      <c r="CM193">
        <v>84</v>
      </c>
      <c r="CN193" s="1">
        <v>44835</v>
      </c>
      <c r="CP193"/>
      <c r="CQ193"/>
      <c r="CR193"/>
      <c r="CS193"/>
      <c r="CT193"/>
      <c r="CU193" s="23"/>
      <c r="CV193"/>
      <c r="CW193"/>
      <c r="CX193"/>
    </row>
    <row r="194" spans="1:102" x14ac:dyDescent="0.35">
      <c r="A194" t="s">
        <v>98</v>
      </c>
      <c r="B194" t="s">
        <v>377</v>
      </c>
      <c r="C194">
        <v>45446</v>
      </c>
      <c r="D194" t="s">
        <v>1259</v>
      </c>
      <c r="E194" t="s">
        <v>738</v>
      </c>
      <c r="F194" t="s">
        <v>592</v>
      </c>
      <c r="G194" t="s">
        <v>166</v>
      </c>
      <c r="H194" t="s">
        <v>344</v>
      </c>
      <c r="I194">
        <v>76.7</v>
      </c>
      <c r="K194" t="s">
        <v>335</v>
      </c>
      <c r="L194" t="s">
        <v>340</v>
      </c>
      <c r="M194">
        <v>1</v>
      </c>
      <c r="N194">
        <v>2</v>
      </c>
      <c r="P194">
        <v>4</v>
      </c>
      <c r="Q194">
        <v>5</v>
      </c>
      <c r="R194">
        <v>3</v>
      </c>
      <c r="T194" s="8">
        <v>3.6449799999999999</v>
      </c>
      <c r="U194" s="8">
        <v>0.34277000000000002</v>
      </c>
      <c r="V194">
        <v>61.2</v>
      </c>
      <c r="W194" s="8">
        <v>0.86494000000000004</v>
      </c>
      <c r="X194" s="8">
        <v>1.2077100000000001</v>
      </c>
      <c r="Y194" s="8">
        <v>3.3030300000000001</v>
      </c>
      <c r="Z194" s="8">
        <v>0.12418999999999999</v>
      </c>
      <c r="AA194" s="8">
        <v>6.2590000000000007E-2</v>
      </c>
      <c r="AC194" s="8">
        <v>2.4372699999999998</v>
      </c>
      <c r="AD194">
        <v>91.7</v>
      </c>
      <c r="AF194">
        <v>1</v>
      </c>
      <c r="AI194" s="8">
        <v>1.85276</v>
      </c>
      <c r="AJ194" s="8">
        <v>0.67125999999999997</v>
      </c>
      <c r="AK194" s="8">
        <v>0.30991000000000002</v>
      </c>
      <c r="AL194" s="8">
        <v>2.8339300000000001</v>
      </c>
      <c r="AM194">
        <v>2.6833</v>
      </c>
      <c r="AN194">
        <v>0.94852000000000003</v>
      </c>
      <c r="AO194">
        <v>0.42016999999999999</v>
      </c>
      <c r="AP194">
        <v>4.0589599999999999</v>
      </c>
      <c r="AR194">
        <v>0</v>
      </c>
      <c r="AS194">
        <v>15</v>
      </c>
      <c r="AT194">
        <v>9</v>
      </c>
      <c r="AU194">
        <v>5</v>
      </c>
      <c r="AV194" s="4">
        <v>258896.22</v>
      </c>
      <c r="AW194">
        <v>0</v>
      </c>
      <c r="AX194">
        <v>5</v>
      </c>
      <c r="AZ194" s="1">
        <v>44707</v>
      </c>
      <c r="BA194">
        <v>22</v>
      </c>
      <c r="BB194">
        <v>19</v>
      </c>
      <c r="BC194">
        <v>3</v>
      </c>
      <c r="BD194">
        <v>152</v>
      </c>
      <c r="BE194">
        <v>1</v>
      </c>
      <c r="BF194">
        <v>0</v>
      </c>
      <c r="BG194">
        <v>152</v>
      </c>
      <c r="BH194">
        <v>44288</v>
      </c>
      <c r="BI194">
        <v>13</v>
      </c>
      <c r="BJ194">
        <v>6</v>
      </c>
      <c r="BK194">
        <v>5</v>
      </c>
      <c r="BL194">
        <v>140</v>
      </c>
      <c r="BM194">
        <v>1</v>
      </c>
      <c r="BN194">
        <v>0</v>
      </c>
      <c r="BO194">
        <v>140</v>
      </c>
      <c r="BP194">
        <v>43719</v>
      </c>
      <c r="BQ194">
        <v>34</v>
      </c>
      <c r="BR194">
        <v>26</v>
      </c>
      <c r="BS194">
        <v>8</v>
      </c>
      <c r="BT194">
        <v>240</v>
      </c>
      <c r="BU194">
        <v>2</v>
      </c>
      <c r="BV194">
        <v>120</v>
      </c>
      <c r="BW194">
        <v>360</v>
      </c>
      <c r="BX194" s="8">
        <v>182.667</v>
      </c>
      <c r="BZ194" t="s">
        <v>1260</v>
      </c>
      <c r="CA194" t="s">
        <v>1261</v>
      </c>
      <c r="CB194">
        <v>72206</v>
      </c>
      <c r="CC194">
        <v>590</v>
      </c>
      <c r="CD194">
        <v>5018884200</v>
      </c>
      <c r="CE194" t="s">
        <v>337</v>
      </c>
      <c r="CF194" t="s">
        <v>335</v>
      </c>
      <c r="CG194" s="1">
        <v>40841</v>
      </c>
      <c r="CH194" t="s">
        <v>335</v>
      </c>
      <c r="CI194" t="s">
        <v>335</v>
      </c>
      <c r="CJ194" t="s">
        <v>335</v>
      </c>
      <c r="CK194" t="s">
        <v>339</v>
      </c>
      <c r="CL194" t="s">
        <v>1262</v>
      </c>
      <c r="CM194">
        <v>140</v>
      </c>
      <c r="CN194" s="1">
        <v>44835</v>
      </c>
      <c r="CP194"/>
      <c r="CQ194"/>
      <c r="CR194"/>
      <c r="CS194"/>
      <c r="CT194"/>
      <c r="CU194" s="23"/>
      <c r="CV194"/>
      <c r="CW194"/>
      <c r="CX194"/>
    </row>
    <row r="195" spans="1:102" x14ac:dyDescent="0.35">
      <c r="A195" t="s">
        <v>98</v>
      </c>
      <c r="B195" t="s">
        <v>377</v>
      </c>
      <c r="C195">
        <v>45447</v>
      </c>
      <c r="D195" t="s">
        <v>1263</v>
      </c>
      <c r="E195" t="s">
        <v>1264</v>
      </c>
      <c r="F195" t="s">
        <v>333</v>
      </c>
      <c r="G195" t="s">
        <v>166</v>
      </c>
      <c r="H195" t="s">
        <v>334</v>
      </c>
      <c r="I195">
        <v>94.3</v>
      </c>
      <c r="K195" t="s">
        <v>335</v>
      </c>
      <c r="L195" t="s">
        <v>336</v>
      </c>
      <c r="M195">
        <v>5</v>
      </c>
      <c r="N195">
        <v>3</v>
      </c>
      <c r="P195">
        <v>4</v>
      </c>
      <c r="Q195">
        <v>5</v>
      </c>
      <c r="R195">
        <v>3</v>
      </c>
      <c r="T195" s="8">
        <v>4.0095599999999996</v>
      </c>
      <c r="U195" s="8">
        <v>0.30215999999999998</v>
      </c>
      <c r="V195"/>
      <c r="W195" s="8">
        <v>0.89920999999999995</v>
      </c>
      <c r="X195" s="8">
        <v>1.20137</v>
      </c>
      <c r="Y195" s="8">
        <v>3.4301900000000001</v>
      </c>
      <c r="Z195" s="8">
        <v>0.11999</v>
      </c>
      <c r="AA195" s="8">
        <v>6.0000000000000001E-3</v>
      </c>
      <c r="AB195">
        <v>6</v>
      </c>
      <c r="AC195" s="8">
        <v>2.8081900000000002</v>
      </c>
      <c r="AE195">
        <v>6</v>
      </c>
      <c r="AG195">
        <v>6</v>
      </c>
      <c r="AI195" s="8">
        <v>2.05972</v>
      </c>
      <c r="AJ195" s="8">
        <v>0.67639000000000005</v>
      </c>
      <c r="AK195" s="8">
        <v>0.30564999999999998</v>
      </c>
      <c r="AL195" s="8">
        <v>3.04176</v>
      </c>
      <c r="AM195">
        <v>2.7810100000000002</v>
      </c>
      <c r="AN195">
        <v>0.97862000000000005</v>
      </c>
      <c r="AO195">
        <v>0.37554999999999999</v>
      </c>
      <c r="AP195">
        <v>4.1598699999999997</v>
      </c>
      <c r="AR195">
        <v>0</v>
      </c>
      <c r="AS195">
        <v>1</v>
      </c>
      <c r="AT195">
        <v>6</v>
      </c>
      <c r="AU195">
        <v>0</v>
      </c>
      <c r="AV195" s="4">
        <v>0</v>
      </c>
      <c r="AW195">
        <v>0</v>
      </c>
      <c r="AX195">
        <v>0</v>
      </c>
      <c r="AZ195" s="1">
        <v>44483</v>
      </c>
      <c r="BA195">
        <v>4</v>
      </c>
      <c r="BB195">
        <v>4</v>
      </c>
      <c r="BC195">
        <v>0</v>
      </c>
      <c r="BD195">
        <v>16</v>
      </c>
      <c r="BE195">
        <v>1</v>
      </c>
      <c r="BF195">
        <v>0</v>
      </c>
      <c r="BG195">
        <v>16</v>
      </c>
      <c r="BH195">
        <v>44014</v>
      </c>
      <c r="BI195">
        <v>1</v>
      </c>
      <c r="BJ195">
        <v>0</v>
      </c>
      <c r="BK195">
        <v>1</v>
      </c>
      <c r="BL195">
        <v>0</v>
      </c>
      <c r="BM195">
        <v>1</v>
      </c>
      <c r="BN195">
        <v>0</v>
      </c>
      <c r="BO195">
        <v>0</v>
      </c>
      <c r="BP195">
        <v>43503</v>
      </c>
      <c r="BQ195">
        <v>9</v>
      </c>
      <c r="BR195">
        <v>9</v>
      </c>
      <c r="BS195">
        <v>0</v>
      </c>
      <c r="BT195">
        <v>88</v>
      </c>
      <c r="BU195">
        <v>1</v>
      </c>
      <c r="BV195">
        <v>0</v>
      </c>
      <c r="BW195">
        <v>88</v>
      </c>
      <c r="BX195" s="8">
        <v>22.667000000000002</v>
      </c>
      <c r="BZ195" t="s">
        <v>1265</v>
      </c>
      <c r="CA195" t="s">
        <v>1266</v>
      </c>
      <c r="CB195">
        <v>72933</v>
      </c>
      <c r="CC195">
        <v>230</v>
      </c>
      <c r="CD195">
        <v>4799657373</v>
      </c>
      <c r="CE195" t="s">
        <v>337</v>
      </c>
      <c r="CF195" t="s">
        <v>335</v>
      </c>
      <c r="CG195" s="1">
        <v>40960</v>
      </c>
      <c r="CH195" t="s">
        <v>335</v>
      </c>
      <c r="CI195" t="s">
        <v>335</v>
      </c>
      <c r="CJ195" t="s">
        <v>335</v>
      </c>
      <c r="CK195" t="s">
        <v>339</v>
      </c>
      <c r="CL195" t="s">
        <v>1267</v>
      </c>
      <c r="CM195">
        <v>102</v>
      </c>
      <c r="CN195" s="1">
        <v>44835</v>
      </c>
      <c r="CP195"/>
      <c r="CQ195"/>
      <c r="CR195"/>
      <c r="CS195"/>
      <c r="CT195"/>
      <c r="CU195" s="23"/>
      <c r="CV195"/>
      <c r="CW195"/>
      <c r="CX195"/>
    </row>
    <row r="196" spans="1:102" x14ac:dyDescent="0.35">
      <c r="A196" t="s">
        <v>98</v>
      </c>
      <c r="B196" t="s">
        <v>377</v>
      </c>
      <c r="C196">
        <v>45449</v>
      </c>
      <c r="D196" t="s">
        <v>1268</v>
      </c>
      <c r="E196" t="s">
        <v>1269</v>
      </c>
      <c r="F196" t="s">
        <v>364</v>
      </c>
      <c r="G196" t="s">
        <v>166</v>
      </c>
      <c r="H196" t="s">
        <v>344</v>
      </c>
      <c r="I196">
        <v>42.8</v>
      </c>
      <c r="K196" t="s">
        <v>335</v>
      </c>
      <c r="L196" t="s">
        <v>340</v>
      </c>
      <c r="M196">
        <v>4</v>
      </c>
      <c r="N196">
        <v>5</v>
      </c>
      <c r="P196">
        <v>3</v>
      </c>
      <c r="Q196">
        <v>3</v>
      </c>
      <c r="T196" s="8">
        <v>4.1228600000000002</v>
      </c>
      <c r="U196" s="8">
        <v>0.69869000000000003</v>
      </c>
      <c r="V196">
        <v>27.1</v>
      </c>
      <c r="W196" s="8">
        <v>0.55740999999999996</v>
      </c>
      <c r="X196" s="8">
        <v>1.2561</v>
      </c>
      <c r="Y196" s="8">
        <v>3.8085399999999998</v>
      </c>
      <c r="Z196" s="8">
        <v>0.52890999999999999</v>
      </c>
      <c r="AA196" s="8">
        <v>2.3800000000000002E-3</v>
      </c>
      <c r="AC196" s="8">
        <v>2.8667600000000002</v>
      </c>
      <c r="AD196">
        <v>40</v>
      </c>
      <c r="AF196">
        <v>0</v>
      </c>
      <c r="AI196" s="8">
        <v>1.88713</v>
      </c>
      <c r="AJ196" s="8">
        <v>0.60292999999999997</v>
      </c>
      <c r="AK196" s="8">
        <v>0.27583000000000002</v>
      </c>
      <c r="AL196" s="8">
        <v>2.7658900000000002</v>
      </c>
      <c r="AM196">
        <v>3.0986699999999998</v>
      </c>
      <c r="AN196">
        <v>0.68054000000000003</v>
      </c>
      <c r="AO196">
        <v>0.96226999999999996</v>
      </c>
      <c r="AP196">
        <v>4.7040600000000001</v>
      </c>
      <c r="AR196">
        <v>0</v>
      </c>
      <c r="AS196">
        <v>0</v>
      </c>
      <c r="AT196">
        <v>1</v>
      </c>
      <c r="AU196">
        <v>0</v>
      </c>
      <c r="AV196" s="4">
        <v>0</v>
      </c>
      <c r="AW196">
        <v>0</v>
      </c>
      <c r="AX196">
        <v>0</v>
      </c>
      <c r="AZ196" s="1">
        <v>44449</v>
      </c>
      <c r="BA196">
        <v>9</v>
      </c>
      <c r="BB196">
        <v>9</v>
      </c>
      <c r="BC196">
        <v>0</v>
      </c>
      <c r="BD196">
        <v>72</v>
      </c>
      <c r="BE196">
        <v>1</v>
      </c>
      <c r="BF196">
        <v>0</v>
      </c>
      <c r="BG196">
        <v>72</v>
      </c>
      <c r="BH196">
        <v>43896</v>
      </c>
      <c r="BI196">
        <v>12</v>
      </c>
      <c r="BJ196">
        <v>11</v>
      </c>
      <c r="BK196">
        <v>0</v>
      </c>
      <c r="BL196">
        <v>104</v>
      </c>
      <c r="BM196">
        <v>1</v>
      </c>
      <c r="BN196">
        <v>0</v>
      </c>
      <c r="BO196">
        <v>104</v>
      </c>
      <c r="BP196">
        <v>43490</v>
      </c>
      <c r="BQ196">
        <v>5</v>
      </c>
      <c r="BR196">
        <v>5</v>
      </c>
      <c r="BS196">
        <v>0</v>
      </c>
      <c r="BT196">
        <v>24</v>
      </c>
      <c r="BU196">
        <v>1</v>
      </c>
      <c r="BV196">
        <v>0</v>
      </c>
      <c r="BW196">
        <v>24</v>
      </c>
      <c r="BX196" s="8">
        <v>74.667000000000002</v>
      </c>
      <c r="BZ196" t="s">
        <v>1270</v>
      </c>
      <c r="CA196" t="s">
        <v>1271</v>
      </c>
      <c r="CB196">
        <v>72360</v>
      </c>
      <c r="CC196">
        <v>380</v>
      </c>
      <c r="CD196">
        <v>8702953466</v>
      </c>
      <c r="CE196" t="s">
        <v>337</v>
      </c>
      <c r="CF196" t="s">
        <v>335</v>
      </c>
      <c r="CG196" s="1">
        <v>41051</v>
      </c>
      <c r="CH196" t="s">
        <v>335</v>
      </c>
      <c r="CI196" t="s">
        <v>335</v>
      </c>
      <c r="CJ196" t="s">
        <v>335</v>
      </c>
      <c r="CK196" t="s">
        <v>339</v>
      </c>
      <c r="CL196" t="s">
        <v>1272</v>
      </c>
      <c r="CM196">
        <v>80</v>
      </c>
      <c r="CN196" s="1">
        <v>44835</v>
      </c>
      <c r="CP196"/>
      <c r="CQ196"/>
      <c r="CR196"/>
      <c r="CS196"/>
      <c r="CT196"/>
      <c r="CU196" s="23"/>
      <c r="CV196">
        <v>2</v>
      </c>
      <c r="CW196"/>
      <c r="CX196"/>
    </row>
    <row r="197" spans="1:102" x14ac:dyDescent="0.35">
      <c r="A197" t="s">
        <v>98</v>
      </c>
      <c r="B197" t="s">
        <v>377</v>
      </c>
      <c r="C197">
        <v>45450</v>
      </c>
      <c r="D197" t="s">
        <v>1273</v>
      </c>
      <c r="E197" t="s">
        <v>738</v>
      </c>
      <c r="F197" t="s">
        <v>592</v>
      </c>
      <c r="G197" t="s">
        <v>166</v>
      </c>
      <c r="H197" t="s">
        <v>344</v>
      </c>
      <c r="I197">
        <v>81.8</v>
      </c>
      <c r="K197" t="s">
        <v>335</v>
      </c>
      <c r="L197" t="s">
        <v>340</v>
      </c>
      <c r="M197">
        <v>1</v>
      </c>
      <c r="N197">
        <v>2</v>
      </c>
      <c r="P197">
        <v>3</v>
      </c>
      <c r="Q197">
        <v>4</v>
      </c>
      <c r="R197">
        <v>1</v>
      </c>
      <c r="T197" s="8">
        <v>3.6374399999999998</v>
      </c>
      <c r="U197" s="8">
        <v>0.46739000000000003</v>
      </c>
      <c r="V197">
        <v>64.099999999999994</v>
      </c>
      <c r="W197" s="8">
        <v>1.2121500000000001</v>
      </c>
      <c r="X197" s="8">
        <v>1.67953</v>
      </c>
      <c r="Y197" s="8">
        <v>2.86822</v>
      </c>
      <c r="Z197" s="8">
        <v>0.28538999999999998</v>
      </c>
      <c r="AA197" s="8">
        <v>7.7700000000000005E-2</v>
      </c>
      <c r="AC197" s="8">
        <v>1.95791</v>
      </c>
      <c r="AD197">
        <v>81.3</v>
      </c>
      <c r="AF197">
        <v>0</v>
      </c>
      <c r="AI197" s="8">
        <v>1.9569799999999999</v>
      </c>
      <c r="AJ197" s="8">
        <v>0.73994000000000004</v>
      </c>
      <c r="AK197" s="8">
        <v>0.37309999999999999</v>
      </c>
      <c r="AL197" s="8">
        <v>3.07003</v>
      </c>
      <c r="AM197">
        <v>2.0407600000000001</v>
      </c>
      <c r="AN197">
        <v>1.2058800000000001</v>
      </c>
      <c r="AO197">
        <v>0.47588000000000003</v>
      </c>
      <c r="AP197">
        <v>3.7390699999999999</v>
      </c>
      <c r="AR197">
        <v>0</v>
      </c>
      <c r="AS197">
        <v>31</v>
      </c>
      <c r="AT197">
        <v>14</v>
      </c>
      <c r="AU197">
        <v>2</v>
      </c>
      <c r="AV197" s="4">
        <v>27960</v>
      </c>
      <c r="AW197">
        <v>1</v>
      </c>
      <c r="AX197">
        <v>3</v>
      </c>
      <c r="AZ197" s="1">
        <v>44623</v>
      </c>
      <c r="BA197">
        <v>25</v>
      </c>
      <c r="BB197">
        <v>8</v>
      </c>
      <c r="BC197">
        <v>17</v>
      </c>
      <c r="BD197">
        <v>156</v>
      </c>
      <c r="BE197">
        <v>1</v>
      </c>
      <c r="BF197">
        <v>0</v>
      </c>
      <c r="BG197">
        <v>156</v>
      </c>
      <c r="BH197">
        <v>44169</v>
      </c>
      <c r="BI197">
        <v>14</v>
      </c>
      <c r="BJ197">
        <v>7</v>
      </c>
      <c r="BK197">
        <v>7</v>
      </c>
      <c r="BL197">
        <v>116</v>
      </c>
      <c r="BM197">
        <v>1</v>
      </c>
      <c r="BN197">
        <v>0</v>
      </c>
      <c r="BO197">
        <v>116</v>
      </c>
      <c r="BP197">
        <v>43643</v>
      </c>
      <c r="BQ197">
        <v>11</v>
      </c>
      <c r="BR197">
        <v>4</v>
      </c>
      <c r="BS197">
        <v>7</v>
      </c>
      <c r="BT197">
        <v>68</v>
      </c>
      <c r="BU197">
        <v>1</v>
      </c>
      <c r="BV197">
        <v>0</v>
      </c>
      <c r="BW197">
        <v>68</v>
      </c>
      <c r="BX197" s="8">
        <v>128</v>
      </c>
      <c r="BZ197" t="s">
        <v>1274</v>
      </c>
      <c r="CA197" t="s">
        <v>1275</v>
      </c>
      <c r="CB197">
        <v>72205</v>
      </c>
      <c r="CC197">
        <v>590</v>
      </c>
      <c r="CD197">
        <v>5016646200</v>
      </c>
      <c r="CE197" t="s">
        <v>337</v>
      </c>
      <c r="CF197" t="s">
        <v>335</v>
      </c>
      <c r="CG197" s="1">
        <v>41122</v>
      </c>
      <c r="CH197" t="s">
        <v>335</v>
      </c>
      <c r="CI197" t="s">
        <v>335</v>
      </c>
      <c r="CJ197" t="s">
        <v>335</v>
      </c>
      <c r="CK197" t="s">
        <v>339</v>
      </c>
      <c r="CL197" t="s">
        <v>1276</v>
      </c>
      <c r="CM197">
        <v>154</v>
      </c>
      <c r="CN197" s="1">
        <v>44835</v>
      </c>
      <c r="CP197"/>
      <c r="CQ197"/>
      <c r="CR197"/>
      <c r="CS197"/>
      <c r="CT197"/>
      <c r="CU197" s="23"/>
      <c r="CV197"/>
      <c r="CW197"/>
      <c r="CX197"/>
    </row>
    <row r="198" spans="1:102" x14ac:dyDescent="0.35">
      <c r="A198" t="s">
        <v>98</v>
      </c>
      <c r="B198" t="s">
        <v>377</v>
      </c>
      <c r="C198">
        <v>45451</v>
      </c>
      <c r="D198" t="s">
        <v>1277</v>
      </c>
      <c r="E198" t="s">
        <v>1278</v>
      </c>
      <c r="F198" t="s">
        <v>362</v>
      </c>
      <c r="G198" t="s">
        <v>167</v>
      </c>
      <c r="H198" t="s">
        <v>347</v>
      </c>
      <c r="I198">
        <v>61.5</v>
      </c>
      <c r="K198" t="s">
        <v>335</v>
      </c>
      <c r="L198" t="s">
        <v>340</v>
      </c>
      <c r="M198">
        <v>1</v>
      </c>
      <c r="N198">
        <v>2</v>
      </c>
      <c r="P198">
        <v>3</v>
      </c>
      <c r="Q198">
        <v>3</v>
      </c>
      <c r="R198">
        <v>4</v>
      </c>
      <c r="T198" s="8">
        <v>3.6087699999999998</v>
      </c>
      <c r="U198" s="8">
        <v>0.37174000000000001</v>
      </c>
      <c r="V198">
        <v>98.1</v>
      </c>
      <c r="W198" s="8">
        <v>1.0375099999999999</v>
      </c>
      <c r="X198" s="8">
        <v>1.4092499999999999</v>
      </c>
      <c r="Y198" s="8">
        <v>3.1110000000000002</v>
      </c>
      <c r="Z198" s="8">
        <v>0.34953000000000001</v>
      </c>
      <c r="AA198" s="8">
        <v>1.336E-2</v>
      </c>
      <c r="AC198" s="8">
        <v>2.1995200000000001</v>
      </c>
      <c r="AD198">
        <v>100</v>
      </c>
      <c r="AF198">
        <v>2</v>
      </c>
      <c r="AI198" s="8">
        <v>1.9188400000000001</v>
      </c>
      <c r="AJ198" s="8">
        <v>0.64705999999999997</v>
      </c>
      <c r="AK198" s="8">
        <v>0.32190999999999997</v>
      </c>
      <c r="AL198" s="8">
        <v>2.88781</v>
      </c>
      <c r="AM198">
        <v>2.3381599999999998</v>
      </c>
      <c r="AN198">
        <v>1.18031</v>
      </c>
      <c r="AO198">
        <v>0.43869000000000002</v>
      </c>
      <c r="AP198">
        <v>3.9436599999999999</v>
      </c>
      <c r="AR198">
        <v>1</v>
      </c>
      <c r="AS198">
        <v>10</v>
      </c>
      <c r="AT198">
        <v>4</v>
      </c>
      <c r="AU198">
        <v>2</v>
      </c>
      <c r="AV198" s="4">
        <v>24917.64</v>
      </c>
      <c r="AW198">
        <v>1</v>
      </c>
      <c r="AX198">
        <v>3</v>
      </c>
      <c r="AZ198" s="1">
        <v>44490</v>
      </c>
      <c r="BA198">
        <v>13</v>
      </c>
      <c r="BB198">
        <v>12</v>
      </c>
      <c r="BC198">
        <v>4</v>
      </c>
      <c r="BD198">
        <v>116</v>
      </c>
      <c r="BE198">
        <v>1</v>
      </c>
      <c r="BF198">
        <v>0</v>
      </c>
      <c r="BG198">
        <v>116</v>
      </c>
      <c r="BH198">
        <v>44040</v>
      </c>
      <c r="BI198">
        <v>10</v>
      </c>
      <c r="BJ198">
        <v>9</v>
      </c>
      <c r="BK198">
        <v>5</v>
      </c>
      <c r="BL198">
        <v>80</v>
      </c>
      <c r="BM198">
        <v>1</v>
      </c>
      <c r="BN198">
        <v>0</v>
      </c>
      <c r="BO198">
        <v>80</v>
      </c>
      <c r="BP198">
        <v>43566</v>
      </c>
      <c r="BQ198">
        <v>11</v>
      </c>
      <c r="BR198">
        <v>6</v>
      </c>
      <c r="BS198">
        <v>4</v>
      </c>
      <c r="BT198">
        <v>155</v>
      </c>
      <c r="BU198">
        <v>1</v>
      </c>
      <c r="BV198">
        <v>0</v>
      </c>
      <c r="BW198">
        <v>155</v>
      </c>
      <c r="BX198" s="8">
        <v>110.5</v>
      </c>
      <c r="BZ198" t="s">
        <v>1279</v>
      </c>
      <c r="CA198" t="s">
        <v>1280</v>
      </c>
      <c r="CB198">
        <v>72687</v>
      </c>
      <c r="CC198">
        <v>440</v>
      </c>
      <c r="CD198">
        <v>8704494201</v>
      </c>
      <c r="CE198" t="s">
        <v>337</v>
      </c>
      <c r="CF198" t="s">
        <v>335</v>
      </c>
      <c r="CG198" s="1">
        <v>41258</v>
      </c>
      <c r="CH198" t="s">
        <v>335</v>
      </c>
      <c r="CI198" t="s">
        <v>335</v>
      </c>
      <c r="CJ198" t="s">
        <v>335</v>
      </c>
      <c r="CK198" t="s">
        <v>339</v>
      </c>
      <c r="CL198" t="s">
        <v>1281</v>
      </c>
      <c r="CM198">
        <v>96</v>
      </c>
      <c r="CN198" s="1">
        <v>44835</v>
      </c>
      <c r="CP198"/>
      <c r="CQ198"/>
      <c r="CR198"/>
      <c r="CS198"/>
      <c r="CT198"/>
      <c r="CU198" s="23"/>
      <c r="CV198"/>
      <c r="CW198"/>
      <c r="CX198"/>
    </row>
    <row r="199" spans="1:102" x14ac:dyDescent="0.35">
      <c r="A199" t="s">
        <v>98</v>
      </c>
      <c r="B199" t="s">
        <v>377</v>
      </c>
      <c r="C199">
        <v>45452</v>
      </c>
      <c r="D199" t="s">
        <v>1282</v>
      </c>
      <c r="E199" t="s">
        <v>446</v>
      </c>
      <c r="F199" t="s">
        <v>360</v>
      </c>
      <c r="G199" t="s">
        <v>167</v>
      </c>
      <c r="H199" t="s">
        <v>347</v>
      </c>
      <c r="I199">
        <v>89.7</v>
      </c>
      <c r="K199" t="s">
        <v>335</v>
      </c>
      <c r="L199" t="s">
        <v>340</v>
      </c>
      <c r="M199">
        <v>1</v>
      </c>
      <c r="N199">
        <v>4</v>
      </c>
      <c r="P199">
        <v>1</v>
      </c>
      <c r="Q199">
        <v>1</v>
      </c>
      <c r="R199">
        <v>1</v>
      </c>
      <c r="T199" s="8">
        <v>4.8921000000000001</v>
      </c>
      <c r="U199" s="8">
        <v>0.50590999999999997</v>
      </c>
      <c r="V199"/>
      <c r="W199" s="8">
        <v>0.98377000000000003</v>
      </c>
      <c r="X199" s="8">
        <v>1.4896799999999999</v>
      </c>
      <c r="Y199" s="8">
        <v>3.6579600000000001</v>
      </c>
      <c r="Z199" s="8">
        <v>0.23666999999999999</v>
      </c>
      <c r="AA199" s="8">
        <v>2.419E-2</v>
      </c>
      <c r="AB199">
        <v>6</v>
      </c>
      <c r="AC199" s="8">
        <v>3.4024299999999998</v>
      </c>
      <c r="AE199">
        <v>6</v>
      </c>
      <c r="AG199">
        <v>6</v>
      </c>
      <c r="AI199" s="8">
        <v>1.8307</v>
      </c>
      <c r="AJ199" s="8">
        <v>0.64434000000000002</v>
      </c>
      <c r="AK199" s="8">
        <v>0.29548999999999997</v>
      </c>
      <c r="AL199" s="8">
        <v>2.77054</v>
      </c>
      <c r="AM199">
        <v>3.7910200000000001</v>
      </c>
      <c r="AN199">
        <v>1.1238999999999999</v>
      </c>
      <c r="AO199">
        <v>0.65039999999999998</v>
      </c>
      <c r="AP199">
        <v>5.5723799999999999</v>
      </c>
      <c r="AR199">
        <v>0</v>
      </c>
      <c r="AS199">
        <v>2</v>
      </c>
      <c r="AT199">
        <v>1</v>
      </c>
      <c r="AU199">
        <v>1</v>
      </c>
      <c r="AV199" s="4">
        <v>655.1</v>
      </c>
      <c r="AW199">
        <v>0</v>
      </c>
      <c r="AX199">
        <v>1</v>
      </c>
      <c r="AZ199" s="1">
        <v>44510</v>
      </c>
      <c r="BA199">
        <v>12</v>
      </c>
      <c r="BB199">
        <v>12</v>
      </c>
      <c r="BC199">
        <v>0</v>
      </c>
      <c r="BD199">
        <v>96</v>
      </c>
      <c r="BE199">
        <v>1</v>
      </c>
      <c r="BF199">
        <v>0</v>
      </c>
      <c r="BG199">
        <v>96</v>
      </c>
      <c r="BH199">
        <v>44033</v>
      </c>
      <c r="BI199">
        <v>18</v>
      </c>
      <c r="BJ199">
        <v>17</v>
      </c>
      <c r="BK199">
        <v>1</v>
      </c>
      <c r="BL199">
        <v>132</v>
      </c>
      <c r="BM199">
        <v>1</v>
      </c>
      <c r="BN199">
        <v>0</v>
      </c>
      <c r="BO199">
        <v>132</v>
      </c>
      <c r="BP199">
        <v>43553</v>
      </c>
      <c r="BQ199">
        <v>15</v>
      </c>
      <c r="BR199">
        <v>13</v>
      </c>
      <c r="BS199">
        <v>2</v>
      </c>
      <c r="BT199">
        <v>108</v>
      </c>
      <c r="BU199">
        <v>1</v>
      </c>
      <c r="BV199">
        <v>0</v>
      </c>
      <c r="BW199">
        <v>108</v>
      </c>
      <c r="BX199" s="8">
        <v>110</v>
      </c>
      <c r="BZ199" t="s">
        <v>1282</v>
      </c>
      <c r="CA199" t="s">
        <v>1283</v>
      </c>
      <c r="CB199">
        <v>72476</v>
      </c>
      <c r="CC199">
        <v>370</v>
      </c>
      <c r="CD199">
        <v>8708861295</v>
      </c>
      <c r="CE199" t="s">
        <v>337</v>
      </c>
      <c r="CF199" t="s">
        <v>335</v>
      </c>
      <c r="CG199" s="1">
        <v>41404</v>
      </c>
      <c r="CH199" t="s">
        <v>335</v>
      </c>
      <c r="CI199" t="s">
        <v>335</v>
      </c>
      <c r="CJ199" t="s">
        <v>335</v>
      </c>
      <c r="CK199" t="s">
        <v>339</v>
      </c>
      <c r="CL199" t="s">
        <v>1284</v>
      </c>
      <c r="CM199">
        <v>150</v>
      </c>
      <c r="CN199" s="1">
        <v>44835</v>
      </c>
      <c r="CP199"/>
      <c r="CQ199"/>
      <c r="CR199"/>
      <c r="CS199"/>
      <c r="CT199"/>
      <c r="CU199" s="23"/>
      <c r="CV199"/>
      <c r="CW199"/>
      <c r="CX199"/>
    </row>
    <row r="200" spans="1:102" x14ac:dyDescent="0.35">
      <c r="A200" t="s">
        <v>98</v>
      </c>
      <c r="B200" t="s">
        <v>377</v>
      </c>
      <c r="C200">
        <v>45453</v>
      </c>
      <c r="D200" t="s">
        <v>1285</v>
      </c>
      <c r="E200" t="s">
        <v>607</v>
      </c>
      <c r="F200" t="s">
        <v>608</v>
      </c>
      <c r="G200" t="s">
        <v>166</v>
      </c>
      <c r="H200" t="s">
        <v>344</v>
      </c>
      <c r="I200">
        <v>69.900000000000006</v>
      </c>
      <c r="K200" t="s">
        <v>335</v>
      </c>
      <c r="L200" t="s">
        <v>340</v>
      </c>
      <c r="M200">
        <v>5</v>
      </c>
      <c r="N200">
        <v>3</v>
      </c>
      <c r="P200">
        <v>5</v>
      </c>
      <c r="Q200">
        <v>5</v>
      </c>
      <c r="R200">
        <v>5</v>
      </c>
      <c r="T200" s="8">
        <v>4.4786299999999999</v>
      </c>
      <c r="U200" s="8">
        <v>0.37889</v>
      </c>
      <c r="V200">
        <v>60.2</v>
      </c>
      <c r="W200" s="8">
        <v>1.25295</v>
      </c>
      <c r="X200" s="8">
        <v>1.63184</v>
      </c>
      <c r="Y200" s="8">
        <v>3.31623</v>
      </c>
      <c r="Z200" s="8">
        <v>0.1668</v>
      </c>
      <c r="AA200" s="8">
        <v>6.198E-2</v>
      </c>
      <c r="AC200" s="8">
        <v>2.8467899999999999</v>
      </c>
      <c r="AD200">
        <v>28.6</v>
      </c>
      <c r="AF200">
        <v>0</v>
      </c>
      <c r="AI200" s="8">
        <v>2.2349299999999999</v>
      </c>
      <c r="AJ200" s="8">
        <v>0.66695000000000004</v>
      </c>
      <c r="AK200" s="8">
        <v>0.34516999999999998</v>
      </c>
      <c r="AL200" s="8">
        <v>3.2470599999999998</v>
      </c>
      <c r="AM200">
        <v>2.59822</v>
      </c>
      <c r="AN200">
        <v>1.38289</v>
      </c>
      <c r="AO200">
        <v>0.41699000000000003</v>
      </c>
      <c r="AP200">
        <v>4.3527500000000003</v>
      </c>
      <c r="AR200">
        <v>0</v>
      </c>
      <c r="AS200">
        <v>0</v>
      </c>
      <c r="AT200">
        <v>1</v>
      </c>
      <c r="AU200">
        <v>0</v>
      </c>
      <c r="AV200" s="4">
        <v>0</v>
      </c>
      <c r="AW200">
        <v>0</v>
      </c>
      <c r="AX200">
        <v>0</v>
      </c>
      <c r="AZ200" s="1">
        <v>44532</v>
      </c>
      <c r="BA200">
        <v>0</v>
      </c>
      <c r="BB200">
        <v>0</v>
      </c>
      <c r="BC200">
        <v>0</v>
      </c>
      <c r="BD200">
        <v>0</v>
      </c>
      <c r="BE200">
        <v>0</v>
      </c>
      <c r="BF200">
        <v>0</v>
      </c>
      <c r="BG200">
        <v>0</v>
      </c>
      <c r="BH200">
        <v>44113</v>
      </c>
      <c r="BI200">
        <v>9</v>
      </c>
      <c r="BJ200">
        <v>9</v>
      </c>
      <c r="BK200">
        <v>0</v>
      </c>
      <c r="BL200">
        <v>44</v>
      </c>
      <c r="BM200">
        <v>1</v>
      </c>
      <c r="BN200">
        <v>0</v>
      </c>
      <c r="BO200">
        <v>44</v>
      </c>
      <c r="BP200">
        <v>43594</v>
      </c>
      <c r="BQ200">
        <v>2</v>
      </c>
      <c r="BR200">
        <v>2</v>
      </c>
      <c r="BS200">
        <v>0</v>
      </c>
      <c r="BT200">
        <v>8</v>
      </c>
      <c r="BU200">
        <v>1</v>
      </c>
      <c r="BV200">
        <v>0</v>
      </c>
      <c r="BW200">
        <v>8</v>
      </c>
      <c r="BX200" s="8">
        <v>16</v>
      </c>
      <c r="BZ200" t="s">
        <v>1285</v>
      </c>
      <c r="CA200" t="s">
        <v>1286</v>
      </c>
      <c r="CB200">
        <v>72023</v>
      </c>
      <c r="CC200">
        <v>420</v>
      </c>
      <c r="CD200">
        <v>5016051545</v>
      </c>
      <c r="CE200" t="s">
        <v>337</v>
      </c>
      <c r="CF200" t="s">
        <v>335</v>
      </c>
      <c r="CG200" s="1">
        <v>41425</v>
      </c>
      <c r="CH200" t="s">
        <v>335</v>
      </c>
      <c r="CI200" t="s">
        <v>335</v>
      </c>
      <c r="CJ200" t="s">
        <v>335</v>
      </c>
      <c r="CK200" t="s">
        <v>339</v>
      </c>
      <c r="CL200" t="s">
        <v>1287</v>
      </c>
      <c r="CM200">
        <v>80</v>
      </c>
      <c r="CN200" s="1">
        <v>44835</v>
      </c>
      <c r="CP200"/>
      <c r="CQ200"/>
      <c r="CR200"/>
      <c r="CS200"/>
      <c r="CT200"/>
      <c r="CU200" s="23"/>
      <c r="CV200"/>
      <c r="CW200"/>
      <c r="CX200"/>
    </row>
    <row r="201" spans="1:102" x14ac:dyDescent="0.35">
      <c r="A201" t="s">
        <v>98</v>
      </c>
      <c r="B201" t="s">
        <v>377</v>
      </c>
      <c r="C201">
        <v>45454</v>
      </c>
      <c r="D201" t="s">
        <v>1288</v>
      </c>
      <c r="E201" t="s">
        <v>1289</v>
      </c>
      <c r="F201" t="s">
        <v>806</v>
      </c>
      <c r="G201" t="s">
        <v>166</v>
      </c>
      <c r="H201" t="s">
        <v>334</v>
      </c>
      <c r="I201">
        <v>80.400000000000006</v>
      </c>
      <c r="K201" t="s">
        <v>335</v>
      </c>
      <c r="L201" t="s">
        <v>340</v>
      </c>
      <c r="M201">
        <v>4</v>
      </c>
      <c r="N201">
        <v>2</v>
      </c>
      <c r="P201">
        <v>4</v>
      </c>
      <c r="Q201">
        <v>3</v>
      </c>
      <c r="R201">
        <v>5</v>
      </c>
      <c r="T201" s="8">
        <v>3.59958</v>
      </c>
      <c r="U201" s="8">
        <v>0.30137999999999998</v>
      </c>
      <c r="V201">
        <v>51.1</v>
      </c>
      <c r="W201" s="8">
        <v>0.78815999999999997</v>
      </c>
      <c r="X201" s="8">
        <v>1.08954</v>
      </c>
      <c r="Y201" s="8">
        <v>1.93855</v>
      </c>
      <c r="Z201" s="8">
        <v>0.11128</v>
      </c>
      <c r="AA201" s="8">
        <v>3.8899999999999998E-3</v>
      </c>
      <c r="AC201" s="8">
        <v>2.51004</v>
      </c>
      <c r="AD201">
        <v>28.6</v>
      </c>
      <c r="AF201">
        <v>0</v>
      </c>
      <c r="AI201" s="8">
        <v>1.88771</v>
      </c>
      <c r="AJ201" s="8">
        <v>0.63973999999999998</v>
      </c>
      <c r="AK201" s="8">
        <v>0.32773999999999998</v>
      </c>
      <c r="AL201" s="8">
        <v>2.8552</v>
      </c>
      <c r="AM201">
        <v>2.7122600000000001</v>
      </c>
      <c r="AN201">
        <v>0.90690000000000004</v>
      </c>
      <c r="AO201">
        <v>0.34932999999999997</v>
      </c>
      <c r="AP201">
        <v>3.9785499999999998</v>
      </c>
      <c r="AR201">
        <v>0</v>
      </c>
      <c r="AS201">
        <v>0</v>
      </c>
      <c r="AT201">
        <v>0</v>
      </c>
      <c r="AU201">
        <v>1</v>
      </c>
      <c r="AV201" s="4">
        <v>650</v>
      </c>
      <c r="AW201">
        <v>0</v>
      </c>
      <c r="AX201">
        <v>1</v>
      </c>
      <c r="AZ201" s="1">
        <v>44505</v>
      </c>
      <c r="BA201">
        <v>4</v>
      </c>
      <c r="BB201">
        <v>4</v>
      </c>
      <c r="BC201">
        <v>0</v>
      </c>
      <c r="BD201">
        <v>36</v>
      </c>
      <c r="BE201">
        <v>1</v>
      </c>
      <c r="BF201">
        <v>0</v>
      </c>
      <c r="BG201">
        <v>36</v>
      </c>
      <c r="BH201">
        <v>44036</v>
      </c>
      <c r="BI201">
        <v>8</v>
      </c>
      <c r="BJ201">
        <v>8</v>
      </c>
      <c r="BK201">
        <v>0</v>
      </c>
      <c r="BL201">
        <v>64</v>
      </c>
      <c r="BM201">
        <v>1</v>
      </c>
      <c r="BN201">
        <v>0</v>
      </c>
      <c r="BO201">
        <v>64</v>
      </c>
      <c r="BP201">
        <v>43573</v>
      </c>
      <c r="BQ201">
        <v>1</v>
      </c>
      <c r="BR201">
        <v>1</v>
      </c>
      <c r="BS201">
        <v>0</v>
      </c>
      <c r="BT201">
        <v>16</v>
      </c>
      <c r="BU201">
        <v>1</v>
      </c>
      <c r="BV201">
        <v>0</v>
      </c>
      <c r="BW201">
        <v>16</v>
      </c>
      <c r="BX201" s="8">
        <v>42</v>
      </c>
      <c r="BZ201" t="s">
        <v>1290</v>
      </c>
      <c r="CA201" t="s">
        <v>1291</v>
      </c>
      <c r="CB201">
        <v>72833</v>
      </c>
      <c r="CC201">
        <v>740</v>
      </c>
      <c r="CD201">
        <v>4794952914</v>
      </c>
      <c r="CE201" t="s">
        <v>337</v>
      </c>
      <c r="CF201" t="s">
        <v>335</v>
      </c>
      <c r="CG201" s="1">
        <v>41472</v>
      </c>
      <c r="CH201" t="s">
        <v>335</v>
      </c>
      <c r="CI201" t="s">
        <v>335</v>
      </c>
      <c r="CJ201" t="s">
        <v>335</v>
      </c>
      <c r="CK201" t="s">
        <v>339</v>
      </c>
      <c r="CL201" t="s">
        <v>1292</v>
      </c>
      <c r="CM201">
        <v>105</v>
      </c>
      <c r="CN201" s="1">
        <v>44835</v>
      </c>
      <c r="CP201"/>
      <c r="CQ201"/>
      <c r="CR201"/>
      <c r="CS201"/>
      <c r="CT201"/>
      <c r="CU201" s="23"/>
      <c r="CV201"/>
      <c r="CW201"/>
      <c r="CX201"/>
    </row>
    <row r="202" spans="1:102" x14ac:dyDescent="0.35">
      <c r="A202" t="s">
        <v>98</v>
      </c>
      <c r="B202" t="s">
        <v>377</v>
      </c>
      <c r="C202">
        <v>45455</v>
      </c>
      <c r="D202" t="s">
        <v>1293</v>
      </c>
      <c r="E202" t="s">
        <v>738</v>
      </c>
      <c r="F202" t="s">
        <v>592</v>
      </c>
      <c r="G202" t="s">
        <v>166</v>
      </c>
      <c r="H202" t="s">
        <v>344</v>
      </c>
      <c r="I202">
        <v>103.1</v>
      </c>
      <c r="K202" t="s">
        <v>335</v>
      </c>
      <c r="L202" t="s">
        <v>340</v>
      </c>
      <c r="M202">
        <v>3</v>
      </c>
      <c r="N202">
        <v>2</v>
      </c>
      <c r="P202">
        <v>5</v>
      </c>
      <c r="Q202">
        <v>5</v>
      </c>
      <c r="R202">
        <v>5</v>
      </c>
      <c r="T202" s="8">
        <v>4.0320799999999997</v>
      </c>
      <c r="U202" s="8">
        <v>0.28699999999999998</v>
      </c>
      <c r="V202">
        <v>68.2</v>
      </c>
      <c r="W202" s="8">
        <v>1.2885</v>
      </c>
      <c r="X202" s="8">
        <v>1.5754999999999999</v>
      </c>
      <c r="Y202" s="8">
        <v>3.1916000000000002</v>
      </c>
      <c r="Z202" s="8">
        <v>0.41819000000000001</v>
      </c>
      <c r="AA202" s="8">
        <v>1.737E-2</v>
      </c>
      <c r="AC202" s="8">
        <v>2.4565800000000002</v>
      </c>
      <c r="AD202">
        <v>69.2</v>
      </c>
      <c r="AF202">
        <v>0</v>
      </c>
      <c r="AI202" s="8">
        <v>1.95011</v>
      </c>
      <c r="AJ202" s="8">
        <v>0.67588000000000004</v>
      </c>
      <c r="AK202" s="8">
        <v>0.28820000000000001</v>
      </c>
      <c r="AL202" s="8">
        <v>2.9141900000000001</v>
      </c>
      <c r="AM202">
        <v>2.56955</v>
      </c>
      <c r="AN202">
        <v>1.40334</v>
      </c>
      <c r="AO202">
        <v>0.37830999999999998</v>
      </c>
      <c r="AP202">
        <v>4.3663699999999999</v>
      </c>
      <c r="AR202">
        <v>0</v>
      </c>
      <c r="AS202">
        <v>15</v>
      </c>
      <c r="AT202">
        <v>4</v>
      </c>
      <c r="AU202">
        <v>1</v>
      </c>
      <c r="AV202" s="4">
        <v>650</v>
      </c>
      <c r="AW202">
        <v>0</v>
      </c>
      <c r="AX202">
        <v>1</v>
      </c>
      <c r="AZ202" s="1">
        <v>44477</v>
      </c>
      <c r="BA202">
        <v>10</v>
      </c>
      <c r="BB202">
        <v>10</v>
      </c>
      <c r="BC202">
        <v>3</v>
      </c>
      <c r="BD202">
        <v>84</v>
      </c>
      <c r="BE202">
        <v>1</v>
      </c>
      <c r="BF202">
        <v>0</v>
      </c>
      <c r="BG202">
        <v>84</v>
      </c>
      <c r="BH202">
        <v>44022</v>
      </c>
      <c r="BI202">
        <v>19</v>
      </c>
      <c r="BJ202">
        <v>12</v>
      </c>
      <c r="BK202">
        <v>9</v>
      </c>
      <c r="BL202">
        <v>88</v>
      </c>
      <c r="BM202">
        <v>1</v>
      </c>
      <c r="BN202">
        <v>0</v>
      </c>
      <c r="BO202">
        <v>88</v>
      </c>
      <c r="BP202">
        <v>43539</v>
      </c>
      <c r="BQ202">
        <v>19</v>
      </c>
      <c r="BR202">
        <v>12</v>
      </c>
      <c r="BS202">
        <v>7</v>
      </c>
      <c r="BT202">
        <v>108</v>
      </c>
      <c r="BU202">
        <v>1</v>
      </c>
      <c r="BV202">
        <v>0</v>
      </c>
      <c r="BW202">
        <v>108</v>
      </c>
      <c r="BX202" s="8">
        <v>89.332999999999998</v>
      </c>
      <c r="BZ202" t="s">
        <v>1294</v>
      </c>
      <c r="CA202" t="s">
        <v>1295</v>
      </c>
      <c r="CB202">
        <v>72223</v>
      </c>
      <c r="CC202">
        <v>590</v>
      </c>
      <c r="CD202">
        <v>5018302273</v>
      </c>
      <c r="CE202" t="s">
        <v>337</v>
      </c>
      <c r="CF202" t="s">
        <v>335</v>
      </c>
      <c r="CG202" s="1">
        <v>41628</v>
      </c>
      <c r="CH202" t="s">
        <v>335</v>
      </c>
      <c r="CI202" t="s">
        <v>335</v>
      </c>
      <c r="CJ202" t="s">
        <v>335</v>
      </c>
      <c r="CK202" t="s">
        <v>339</v>
      </c>
      <c r="CL202" t="s">
        <v>1296</v>
      </c>
      <c r="CM202">
        <v>120</v>
      </c>
      <c r="CN202" s="1">
        <v>44835</v>
      </c>
      <c r="CP202"/>
      <c r="CQ202"/>
      <c r="CR202"/>
      <c r="CS202"/>
      <c r="CT202"/>
      <c r="CU202" s="23"/>
      <c r="CV202"/>
      <c r="CW202"/>
      <c r="CX202"/>
    </row>
    <row r="203" spans="1:102" x14ac:dyDescent="0.35">
      <c r="A203" t="s">
        <v>98</v>
      </c>
      <c r="B203" t="s">
        <v>377</v>
      </c>
      <c r="C203">
        <v>45456</v>
      </c>
      <c r="D203" t="s">
        <v>1297</v>
      </c>
      <c r="E203" t="s">
        <v>1298</v>
      </c>
      <c r="F203" t="s">
        <v>748</v>
      </c>
      <c r="G203" t="s">
        <v>166</v>
      </c>
      <c r="H203" t="s">
        <v>334</v>
      </c>
      <c r="I203">
        <v>58.5</v>
      </c>
      <c r="K203" t="s">
        <v>335</v>
      </c>
      <c r="L203" t="s">
        <v>336</v>
      </c>
      <c r="M203">
        <v>3</v>
      </c>
      <c r="N203">
        <v>4</v>
      </c>
      <c r="P203">
        <v>3</v>
      </c>
      <c r="Q203">
        <v>3</v>
      </c>
      <c r="T203" s="8">
        <v>3.8314599999999999</v>
      </c>
      <c r="U203" s="8">
        <v>0.36792999999999998</v>
      </c>
      <c r="V203">
        <v>39.700000000000003</v>
      </c>
      <c r="W203" s="8">
        <v>1.2135899999999999</v>
      </c>
      <c r="X203" s="8">
        <v>1.58152</v>
      </c>
      <c r="Y203" s="8">
        <v>2.8075000000000001</v>
      </c>
      <c r="Z203" s="8">
        <v>0.17857999999999999</v>
      </c>
      <c r="AA203" s="8">
        <v>0</v>
      </c>
      <c r="AC203" s="8">
        <v>2.2499400000000001</v>
      </c>
      <c r="AD203">
        <v>40</v>
      </c>
      <c r="AF203">
        <v>0</v>
      </c>
      <c r="AI203" s="8">
        <v>1.87381</v>
      </c>
      <c r="AJ203" s="8">
        <v>0.59933000000000003</v>
      </c>
      <c r="AK203" s="8">
        <v>0.25830999999999998</v>
      </c>
      <c r="AL203" s="8">
        <v>2.7314400000000001</v>
      </c>
      <c r="AM203">
        <v>2.4492400000000001</v>
      </c>
      <c r="AN203">
        <v>1.49058</v>
      </c>
      <c r="AO203">
        <v>0.54110999999999998</v>
      </c>
      <c r="AP203">
        <v>4.4267099999999999</v>
      </c>
      <c r="AR203">
        <v>1</v>
      </c>
      <c r="AS203">
        <v>0</v>
      </c>
      <c r="AT203">
        <v>2</v>
      </c>
      <c r="AU203">
        <v>2</v>
      </c>
      <c r="AV203" s="4">
        <v>18129.21</v>
      </c>
      <c r="AW203">
        <v>0</v>
      </c>
      <c r="AX203">
        <v>2</v>
      </c>
      <c r="AZ203" s="1">
        <v>44435</v>
      </c>
      <c r="BA203">
        <v>8</v>
      </c>
      <c r="BB203">
        <v>8</v>
      </c>
      <c r="BC203">
        <v>0</v>
      </c>
      <c r="BD203">
        <v>76</v>
      </c>
      <c r="BE203">
        <v>1</v>
      </c>
      <c r="BF203">
        <v>0</v>
      </c>
      <c r="BG203">
        <v>76</v>
      </c>
      <c r="BH203">
        <v>43889</v>
      </c>
      <c r="BI203">
        <v>10</v>
      </c>
      <c r="BJ203">
        <v>8</v>
      </c>
      <c r="BK203">
        <v>1</v>
      </c>
      <c r="BL203">
        <v>64</v>
      </c>
      <c r="BM203">
        <v>1</v>
      </c>
      <c r="BN203">
        <v>0</v>
      </c>
      <c r="BO203">
        <v>64</v>
      </c>
      <c r="BP203">
        <v>43497</v>
      </c>
      <c r="BQ203">
        <v>10</v>
      </c>
      <c r="BR203">
        <v>9</v>
      </c>
      <c r="BS203">
        <v>1</v>
      </c>
      <c r="BT203">
        <v>80</v>
      </c>
      <c r="BU203">
        <v>1</v>
      </c>
      <c r="BV203">
        <v>0</v>
      </c>
      <c r="BW203">
        <v>80</v>
      </c>
      <c r="BX203" s="8">
        <v>72.667000000000002</v>
      </c>
      <c r="BZ203" t="s">
        <v>1299</v>
      </c>
      <c r="CA203" t="s">
        <v>1300</v>
      </c>
      <c r="CB203">
        <v>72936</v>
      </c>
      <c r="CC203">
        <v>650</v>
      </c>
      <c r="CD203">
        <v>4799964125</v>
      </c>
      <c r="CE203" t="s">
        <v>337</v>
      </c>
      <c r="CF203" t="s">
        <v>335</v>
      </c>
      <c r="CG203" s="1">
        <v>41667</v>
      </c>
      <c r="CH203" t="s">
        <v>335</v>
      </c>
      <c r="CI203" t="s">
        <v>335</v>
      </c>
      <c r="CJ203" t="s">
        <v>335</v>
      </c>
      <c r="CK203" t="s">
        <v>339</v>
      </c>
      <c r="CL203" t="s">
        <v>1301</v>
      </c>
      <c r="CM203">
        <v>110</v>
      </c>
      <c r="CN203" s="1">
        <v>44835</v>
      </c>
      <c r="CP203"/>
      <c r="CQ203"/>
      <c r="CR203"/>
      <c r="CS203"/>
      <c r="CT203"/>
      <c r="CU203" s="23"/>
      <c r="CV203">
        <v>2</v>
      </c>
      <c r="CW203"/>
      <c r="CX203"/>
    </row>
    <row r="204" spans="1:102" x14ac:dyDescent="0.35">
      <c r="A204" t="s">
        <v>98</v>
      </c>
      <c r="B204" t="s">
        <v>377</v>
      </c>
      <c r="C204">
        <v>45457</v>
      </c>
      <c r="D204" t="s">
        <v>1302</v>
      </c>
      <c r="E204" t="s">
        <v>843</v>
      </c>
      <c r="F204" t="s">
        <v>580</v>
      </c>
      <c r="G204" t="s">
        <v>166</v>
      </c>
      <c r="H204" t="s">
        <v>334</v>
      </c>
      <c r="I204">
        <v>78.099999999999994</v>
      </c>
      <c r="K204" t="s">
        <v>335</v>
      </c>
      <c r="L204" t="s">
        <v>340</v>
      </c>
      <c r="M204">
        <v>1</v>
      </c>
      <c r="N204">
        <v>2</v>
      </c>
      <c r="P204">
        <v>2</v>
      </c>
      <c r="Q204">
        <v>2</v>
      </c>
      <c r="R204">
        <v>1</v>
      </c>
      <c r="T204" s="8">
        <v>3.8511299999999999</v>
      </c>
      <c r="U204" s="8">
        <v>0.28051999999999999</v>
      </c>
      <c r="V204">
        <v>70.900000000000006</v>
      </c>
      <c r="W204" s="8">
        <v>1.18418</v>
      </c>
      <c r="X204" s="8">
        <v>1.4646999999999999</v>
      </c>
      <c r="Y204" s="8">
        <v>2.88253</v>
      </c>
      <c r="Z204" s="8">
        <v>0.14249000000000001</v>
      </c>
      <c r="AA204" s="8">
        <v>8.6700000000000006E-3</v>
      </c>
      <c r="AC204" s="8">
        <v>2.3864299999999998</v>
      </c>
      <c r="AD204">
        <v>60</v>
      </c>
      <c r="AF204">
        <v>2</v>
      </c>
      <c r="AI204" s="8">
        <v>2.0016699999999998</v>
      </c>
      <c r="AJ204" s="8">
        <v>0.62677000000000005</v>
      </c>
      <c r="AK204" s="8">
        <v>0.29464000000000001</v>
      </c>
      <c r="AL204" s="8">
        <v>2.9230800000000001</v>
      </c>
      <c r="AM204">
        <v>2.43188</v>
      </c>
      <c r="AN204">
        <v>1.3907799999999999</v>
      </c>
      <c r="AO204">
        <v>0.36168</v>
      </c>
      <c r="AP204">
        <v>4.1577299999999999</v>
      </c>
      <c r="AR204">
        <v>0</v>
      </c>
      <c r="AS204">
        <v>5</v>
      </c>
      <c r="AT204">
        <v>5</v>
      </c>
      <c r="AU204">
        <v>3</v>
      </c>
      <c r="AV204" s="4">
        <v>20325.5</v>
      </c>
      <c r="AW204">
        <v>0</v>
      </c>
      <c r="AX204">
        <v>3</v>
      </c>
      <c r="AZ204" s="1">
        <v>44393</v>
      </c>
      <c r="BA204">
        <v>17</v>
      </c>
      <c r="BB204">
        <v>12</v>
      </c>
      <c r="BC204">
        <v>5</v>
      </c>
      <c r="BD204">
        <v>152</v>
      </c>
      <c r="BE204">
        <v>1</v>
      </c>
      <c r="BF204">
        <v>0</v>
      </c>
      <c r="BG204">
        <v>152</v>
      </c>
      <c r="BH204">
        <v>43875</v>
      </c>
      <c r="BI204">
        <v>21</v>
      </c>
      <c r="BJ204">
        <v>14</v>
      </c>
      <c r="BK204">
        <v>6</v>
      </c>
      <c r="BL204">
        <v>128</v>
      </c>
      <c r="BM204">
        <v>1</v>
      </c>
      <c r="BN204">
        <v>0</v>
      </c>
      <c r="BO204">
        <v>128</v>
      </c>
      <c r="BP204">
        <v>43503</v>
      </c>
      <c r="BQ204">
        <v>15</v>
      </c>
      <c r="BR204">
        <v>14</v>
      </c>
      <c r="BS204">
        <v>1</v>
      </c>
      <c r="BT204">
        <v>112</v>
      </c>
      <c r="BU204">
        <v>1</v>
      </c>
      <c r="BV204">
        <v>0</v>
      </c>
      <c r="BW204">
        <v>112</v>
      </c>
      <c r="BX204" s="8">
        <v>137.333</v>
      </c>
      <c r="BZ204" t="s">
        <v>1303</v>
      </c>
      <c r="CA204" t="s">
        <v>1304</v>
      </c>
      <c r="CB204">
        <v>72022</v>
      </c>
      <c r="CC204">
        <v>620</v>
      </c>
      <c r="CD204">
        <v>5012130547</v>
      </c>
      <c r="CE204" t="s">
        <v>337</v>
      </c>
      <c r="CF204" t="s">
        <v>335</v>
      </c>
      <c r="CG204" s="1">
        <v>41751</v>
      </c>
      <c r="CH204" t="s">
        <v>335</v>
      </c>
      <c r="CI204" t="s">
        <v>335</v>
      </c>
      <c r="CJ204" t="s">
        <v>335</v>
      </c>
      <c r="CK204" t="s">
        <v>339</v>
      </c>
      <c r="CL204" t="s">
        <v>1305</v>
      </c>
      <c r="CM204">
        <v>116</v>
      </c>
      <c r="CN204" s="1">
        <v>44835</v>
      </c>
      <c r="CP204"/>
      <c r="CQ204"/>
      <c r="CR204"/>
      <c r="CS204"/>
      <c r="CT204"/>
      <c r="CU204" s="23"/>
      <c r="CV204"/>
      <c r="CW204"/>
      <c r="CX204"/>
    </row>
    <row r="205" spans="1:102" x14ac:dyDescent="0.35">
      <c r="A205" t="s">
        <v>98</v>
      </c>
      <c r="B205" t="s">
        <v>377</v>
      </c>
      <c r="C205">
        <v>45458</v>
      </c>
      <c r="D205" t="s">
        <v>1306</v>
      </c>
      <c r="E205" t="s">
        <v>738</v>
      </c>
      <c r="F205" t="s">
        <v>592</v>
      </c>
      <c r="G205" t="s">
        <v>166</v>
      </c>
      <c r="H205" t="s">
        <v>344</v>
      </c>
      <c r="I205">
        <v>90</v>
      </c>
      <c r="K205" t="s">
        <v>335</v>
      </c>
      <c r="L205" t="s">
        <v>340</v>
      </c>
      <c r="M205">
        <v>2</v>
      </c>
      <c r="N205">
        <v>2</v>
      </c>
      <c r="P205">
        <v>3</v>
      </c>
      <c r="Q205">
        <v>3</v>
      </c>
      <c r="R205">
        <v>3</v>
      </c>
      <c r="T205" s="8">
        <v>3.5335899999999998</v>
      </c>
      <c r="U205" s="8">
        <v>0.27344000000000002</v>
      </c>
      <c r="V205">
        <v>64.599999999999994</v>
      </c>
      <c r="W205" s="8">
        <v>0.85843000000000003</v>
      </c>
      <c r="X205" s="8">
        <v>1.1318699999999999</v>
      </c>
      <c r="Y205" s="8">
        <v>2.6646299999999998</v>
      </c>
      <c r="Z205" s="8">
        <v>0.28521000000000002</v>
      </c>
      <c r="AA205" s="8">
        <v>6.0819999999999999E-2</v>
      </c>
      <c r="AC205" s="8">
        <v>2.40171</v>
      </c>
      <c r="AD205">
        <v>77.8</v>
      </c>
      <c r="AF205">
        <v>2</v>
      </c>
      <c r="AI205" s="8">
        <v>1.7888200000000001</v>
      </c>
      <c r="AJ205" s="8">
        <v>0.62397999999999998</v>
      </c>
      <c r="AK205" s="8">
        <v>0.28283999999999998</v>
      </c>
      <c r="AL205" s="8">
        <v>2.69563</v>
      </c>
      <c r="AM205">
        <v>2.7386699999999999</v>
      </c>
      <c r="AN205">
        <v>1.0127200000000001</v>
      </c>
      <c r="AO205">
        <v>0.36726999999999999</v>
      </c>
      <c r="AP205">
        <v>4.1368</v>
      </c>
      <c r="AR205">
        <v>0</v>
      </c>
      <c r="AS205">
        <v>14</v>
      </c>
      <c r="AT205">
        <v>10</v>
      </c>
      <c r="AU205">
        <v>4</v>
      </c>
      <c r="AV205" s="4">
        <v>47500</v>
      </c>
      <c r="AW205">
        <v>2</v>
      </c>
      <c r="AX205">
        <v>6</v>
      </c>
      <c r="AZ205" s="1">
        <v>44407</v>
      </c>
      <c r="BA205">
        <v>8</v>
      </c>
      <c r="BB205">
        <v>7</v>
      </c>
      <c r="BC205">
        <v>1</v>
      </c>
      <c r="BD205">
        <v>60</v>
      </c>
      <c r="BE205">
        <v>1</v>
      </c>
      <c r="BF205">
        <v>0</v>
      </c>
      <c r="BG205">
        <v>60</v>
      </c>
      <c r="BH205">
        <v>43903</v>
      </c>
      <c r="BI205">
        <v>20</v>
      </c>
      <c r="BJ205">
        <v>11</v>
      </c>
      <c r="BK205">
        <v>8</v>
      </c>
      <c r="BL205">
        <v>132</v>
      </c>
      <c r="BM205">
        <v>1</v>
      </c>
      <c r="BN205">
        <v>0</v>
      </c>
      <c r="BO205">
        <v>132</v>
      </c>
      <c r="BP205">
        <v>43518</v>
      </c>
      <c r="BQ205">
        <v>6</v>
      </c>
      <c r="BR205">
        <v>2</v>
      </c>
      <c r="BS205">
        <v>4</v>
      </c>
      <c r="BT205">
        <v>52</v>
      </c>
      <c r="BU205">
        <v>1</v>
      </c>
      <c r="BV205">
        <v>0</v>
      </c>
      <c r="BW205">
        <v>52</v>
      </c>
      <c r="BX205" s="8">
        <v>82.667000000000002</v>
      </c>
      <c r="BZ205" t="s">
        <v>348</v>
      </c>
      <c r="CA205" t="s">
        <v>1307</v>
      </c>
      <c r="CB205">
        <v>72205</v>
      </c>
      <c r="CC205">
        <v>590</v>
      </c>
      <c r="CD205">
        <v>5012243940</v>
      </c>
      <c r="CE205" t="s">
        <v>337</v>
      </c>
      <c r="CF205" t="s">
        <v>335</v>
      </c>
      <c r="CG205" s="1">
        <v>42373</v>
      </c>
      <c r="CH205" t="s">
        <v>335</v>
      </c>
      <c r="CI205" t="s">
        <v>335</v>
      </c>
      <c r="CJ205" t="s">
        <v>335</v>
      </c>
      <c r="CK205" t="s">
        <v>339</v>
      </c>
      <c r="CL205" t="s">
        <v>1308</v>
      </c>
      <c r="CM205">
        <v>143</v>
      </c>
      <c r="CN205" s="1">
        <v>44835</v>
      </c>
      <c r="CP205"/>
      <c r="CQ205"/>
      <c r="CR205"/>
      <c r="CS205"/>
      <c r="CT205"/>
      <c r="CU205" s="23"/>
      <c r="CV205"/>
      <c r="CW205"/>
      <c r="CX205"/>
    </row>
    <row r="206" spans="1:102" x14ac:dyDescent="0.35">
      <c r="A206" t="s">
        <v>98</v>
      </c>
      <c r="B206" t="s">
        <v>377</v>
      </c>
      <c r="C206">
        <v>45459</v>
      </c>
      <c r="D206" t="s">
        <v>1309</v>
      </c>
      <c r="E206" t="s">
        <v>761</v>
      </c>
      <c r="F206" t="s">
        <v>762</v>
      </c>
      <c r="G206" t="s">
        <v>166</v>
      </c>
      <c r="H206" t="s">
        <v>344</v>
      </c>
      <c r="I206">
        <v>40.799999999999997</v>
      </c>
      <c r="J206" t="s">
        <v>345</v>
      </c>
      <c r="K206" t="s">
        <v>335</v>
      </c>
      <c r="L206" t="s">
        <v>340</v>
      </c>
      <c r="M206">
        <v>1</v>
      </c>
      <c r="N206">
        <v>1</v>
      </c>
      <c r="P206">
        <v>3</v>
      </c>
      <c r="Q206">
        <v>3</v>
      </c>
      <c r="T206" s="8"/>
      <c r="V206"/>
      <c r="W206" s="8"/>
      <c r="X206" s="8"/>
      <c r="Y206" s="8"/>
      <c r="Z206" s="8"/>
      <c r="AA206" s="8"/>
      <c r="AB206">
        <v>6</v>
      </c>
      <c r="AC206" s="8"/>
      <c r="AE206">
        <v>6</v>
      </c>
      <c r="AG206">
        <v>6</v>
      </c>
      <c r="AI206" s="8"/>
      <c r="AJ206" s="8"/>
      <c r="AK206" s="8"/>
      <c r="AL206" s="8"/>
      <c r="AR206">
        <v>2</v>
      </c>
      <c r="AS206">
        <v>28</v>
      </c>
      <c r="AT206">
        <v>23</v>
      </c>
      <c r="AU206">
        <v>9</v>
      </c>
      <c r="AV206" s="4">
        <v>536410.54</v>
      </c>
      <c r="AW206">
        <v>1</v>
      </c>
      <c r="AX206">
        <v>10</v>
      </c>
      <c r="AZ206" s="1">
        <v>44698</v>
      </c>
      <c r="BA206">
        <v>42</v>
      </c>
      <c r="BB206">
        <v>25</v>
      </c>
      <c r="BC206">
        <v>32</v>
      </c>
      <c r="BD206">
        <v>421</v>
      </c>
      <c r="BE206">
        <v>1</v>
      </c>
      <c r="BF206">
        <v>0</v>
      </c>
      <c r="BG206">
        <v>421</v>
      </c>
      <c r="BH206">
        <v>44273</v>
      </c>
      <c r="BI206">
        <v>31</v>
      </c>
      <c r="BJ206">
        <v>17</v>
      </c>
      <c r="BK206">
        <v>12</v>
      </c>
      <c r="BL206">
        <v>200</v>
      </c>
      <c r="BM206">
        <v>1</v>
      </c>
      <c r="BN206">
        <v>0</v>
      </c>
      <c r="BO206">
        <v>200</v>
      </c>
      <c r="BP206">
        <v>43735</v>
      </c>
      <c r="BQ206">
        <v>29</v>
      </c>
      <c r="BR206">
        <v>17</v>
      </c>
      <c r="BS206">
        <v>12</v>
      </c>
      <c r="BT206">
        <v>322</v>
      </c>
      <c r="BU206">
        <v>1</v>
      </c>
      <c r="BV206">
        <v>0</v>
      </c>
      <c r="BW206">
        <v>322</v>
      </c>
      <c r="BX206" s="8">
        <v>330.83300000000003</v>
      </c>
      <c r="BZ206" t="s">
        <v>1310</v>
      </c>
      <c r="CA206" t="s">
        <v>1311</v>
      </c>
      <c r="CB206">
        <v>72104</v>
      </c>
      <c r="CC206">
        <v>290</v>
      </c>
      <c r="CD206">
        <v>5014673339</v>
      </c>
      <c r="CE206" t="s">
        <v>337</v>
      </c>
      <c r="CF206" t="s">
        <v>335</v>
      </c>
      <c r="CG206" s="1">
        <v>42544</v>
      </c>
      <c r="CH206" t="s">
        <v>335</v>
      </c>
      <c r="CI206" t="s">
        <v>335</v>
      </c>
      <c r="CJ206" t="s">
        <v>335</v>
      </c>
      <c r="CK206" t="s">
        <v>339</v>
      </c>
      <c r="CL206" t="s">
        <v>1312</v>
      </c>
      <c r="CM206">
        <v>83</v>
      </c>
      <c r="CN206" s="1">
        <v>44835</v>
      </c>
      <c r="CP206"/>
      <c r="CQ206"/>
      <c r="CR206">
        <v>12</v>
      </c>
      <c r="CS206"/>
      <c r="CT206"/>
      <c r="CU206" s="23"/>
      <c r="CV206">
        <v>2</v>
      </c>
      <c r="CW206">
        <v>6</v>
      </c>
      <c r="CX206">
        <v>6</v>
      </c>
    </row>
    <row r="207" spans="1:102" x14ac:dyDescent="0.35">
      <c r="A207" t="s">
        <v>98</v>
      </c>
      <c r="B207" t="s">
        <v>377</v>
      </c>
      <c r="C207">
        <v>45460</v>
      </c>
      <c r="D207" t="s">
        <v>1313</v>
      </c>
      <c r="E207" t="s">
        <v>738</v>
      </c>
      <c r="F207" t="s">
        <v>592</v>
      </c>
      <c r="G207" t="s">
        <v>166</v>
      </c>
      <c r="H207" t="s">
        <v>344</v>
      </c>
      <c r="I207">
        <v>99.8</v>
      </c>
      <c r="K207" t="s">
        <v>335</v>
      </c>
      <c r="L207" t="s">
        <v>340</v>
      </c>
      <c r="M207">
        <v>3</v>
      </c>
      <c r="N207">
        <v>2</v>
      </c>
      <c r="P207">
        <v>5</v>
      </c>
      <c r="Q207">
        <v>5</v>
      </c>
      <c r="R207">
        <v>4</v>
      </c>
      <c r="T207" s="8">
        <v>4.0609099999999998</v>
      </c>
      <c r="U207" s="8">
        <v>0.13019</v>
      </c>
      <c r="V207">
        <v>72.7</v>
      </c>
      <c r="W207" s="8">
        <v>1.2723800000000001</v>
      </c>
      <c r="X207" s="8">
        <v>1.4025700000000001</v>
      </c>
      <c r="Y207" s="8">
        <v>3.4279999999999999</v>
      </c>
      <c r="Z207" s="8">
        <v>0.10367999999999999</v>
      </c>
      <c r="AA207" s="8">
        <v>4.5719999999999997E-2</v>
      </c>
      <c r="AC207" s="8">
        <v>2.65835</v>
      </c>
      <c r="AD207">
        <v>83.3</v>
      </c>
      <c r="AF207">
        <v>1</v>
      </c>
      <c r="AI207" s="8">
        <v>1.9826999999999999</v>
      </c>
      <c r="AJ207" s="8">
        <v>0.71401000000000003</v>
      </c>
      <c r="AK207" s="8">
        <v>0.31802999999999998</v>
      </c>
      <c r="AL207" s="8">
        <v>3.0147400000000002</v>
      </c>
      <c r="AM207">
        <v>2.73489</v>
      </c>
      <c r="AN207">
        <v>1.3117799999999999</v>
      </c>
      <c r="AO207">
        <v>0.15551000000000001</v>
      </c>
      <c r="AP207">
        <v>4.2509199999999998</v>
      </c>
      <c r="AR207">
        <v>1</v>
      </c>
      <c r="AS207">
        <v>8</v>
      </c>
      <c r="AT207">
        <v>10</v>
      </c>
      <c r="AU207">
        <v>2</v>
      </c>
      <c r="AV207" s="4">
        <v>27118</v>
      </c>
      <c r="AW207">
        <v>0</v>
      </c>
      <c r="AX207">
        <v>2</v>
      </c>
      <c r="AZ207" s="1">
        <v>44538</v>
      </c>
      <c r="BA207">
        <v>7</v>
      </c>
      <c r="BB207">
        <v>7</v>
      </c>
      <c r="BC207">
        <v>0</v>
      </c>
      <c r="BD207">
        <v>68</v>
      </c>
      <c r="BE207">
        <v>1</v>
      </c>
      <c r="BF207">
        <v>0</v>
      </c>
      <c r="BG207">
        <v>68</v>
      </c>
      <c r="BH207">
        <v>44125</v>
      </c>
      <c r="BI207">
        <v>11</v>
      </c>
      <c r="BJ207">
        <v>4</v>
      </c>
      <c r="BK207">
        <v>7</v>
      </c>
      <c r="BL207">
        <v>88</v>
      </c>
      <c r="BM207">
        <v>1</v>
      </c>
      <c r="BN207">
        <v>0</v>
      </c>
      <c r="BO207">
        <v>88</v>
      </c>
      <c r="BP207">
        <v>43602</v>
      </c>
      <c r="BQ207">
        <v>18</v>
      </c>
      <c r="BR207">
        <v>9</v>
      </c>
      <c r="BS207">
        <v>9</v>
      </c>
      <c r="BT207">
        <v>128</v>
      </c>
      <c r="BU207">
        <v>1</v>
      </c>
      <c r="BV207">
        <v>0</v>
      </c>
      <c r="BW207">
        <v>128</v>
      </c>
      <c r="BX207" s="8">
        <v>84.667000000000002</v>
      </c>
      <c r="BZ207" t="s">
        <v>1314</v>
      </c>
      <c r="CA207" t="s">
        <v>1315</v>
      </c>
      <c r="CB207">
        <v>72210</v>
      </c>
      <c r="CC207">
        <v>590</v>
      </c>
      <c r="CD207">
        <v>5019078200</v>
      </c>
      <c r="CE207" t="s">
        <v>337</v>
      </c>
      <c r="CF207" t="s">
        <v>335</v>
      </c>
      <c r="CG207" s="1">
        <v>42573</v>
      </c>
      <c r="CH207" t="s">
        <v>335</v>
      </c>
      <c r="CI207" t="s">
        <v>335</v>
      </c>
      <c r="CJ207" t="s">
        <v>335</v>
      </c>
      <c r="CK207" t="s">
        <v>339</v>
      </c>
      <c r="CL207" t="s">
        <v>1316</v>
      </c>
      <c r="CM207">
        <v>120</v>
      </c>
      <c r="CN207" s="1">
        <v>44835</v>
      </c>
      <c r="CP207"/>
      <c r="CQ207"/>
      <c r="CR207"/>
      <c r="CS207"/>
      <c r="CT207"/>
      <c r="CU207" s="23"/>
      <c r="CV207"/>
      <c r="CW207"/>
      <c r="CX207"/>
    </row>
    <row r="208" spans="1:102" x14ac:dyDescent="0.35">
      <c r="A208" t="s">
        <v>98</v>
      </c>
      <c r="B208" t="s">
        <v>377</v>
      </c>
      <c r="C208">
        <v>45462</v>
      </c>
      <c r="D208" t="s">
        <v>1317</v>
      </c>
      <c r="E208" t="s">
        <v>591</v>
      </c>
      <c r="F208" t="s">
        <v>592</v>
      </c>
      <c r="G208" t="s">
        <v>168</v>
      </c>
      <c r="H208" t="s">
        <v>376</v>
      </c>
      <c r="I208">
        <v>90.4</v>
      </c>
      <c r="K208" t="s">
        <v>335</v>
      </c>
      <c r="L208" t="s">
        <v>340</v>
      </c>
      <c r="M208">
        <v>3</v>
      </c>
      <c r="N208">
        <v>4</v>
      </c>
      <c r="P208">
        <v>5</v>
      </c>
      <c r="Q208">
        <v>5</v>
      </c>
      <c r="T208" s="8">
        <v>4.5329600000000001</v>
      </c>
      <c r="U208" s="8">
        <v>0.44879000000000002</v>
      </c>
      <c r="V208">
        <v>54.4</v>
      </c>
      <c r="W208" s="8">
        <v>1.0163</v>
      </c>
      <c r="X208" s="8">
        <v>1.46509</v>
      </c>
      <c r="Y208" s="8">
        <v>4.0471199999999996</v>
      </c>
      <c r="Z208" s="8">
        <v>0.36575999999999997</v>
      </c>
      <c r="AA208" s="8">
        <v>7.3099999999999997E-3</v>
      </c>
      <c r="AC208" s="8">
        <v>3.0678700000000001</v>
      </c>
      <c r="AD208">
        <v>93.8</v>
      </c>
      <c r="AF208">
        <v>1</v>
      </c>
      <c r="AI208" s="8">
        <v>1.7009000000000001</v>
      </c>
      <c r="AJ208" s="8">
        <v>0.56842000000000004</v>
      </c>
      <c r="AK208" s="8">
        <v>0.24482999999999999</v>
      </c>
      <c r="AL208" s="8">
        <v>2.5141499999999999</v>
      </c>
      <c r="AM208">
        <v>3.6791100000000001</v>
      </c>
      <c r="AN208">
        <v>1.31616</v>
      </c>
      <c r="AO208">
        <v>0.69635000000000002</v>
      </c>
      <c r="AP208">
        <v>5.6898400000000002</v>
      </c>
      <c r="AR208">
        <v>1</v>
      </c>
      <c r="AS208">
        <v>1</v>
      </c>
      <c r="AT208">
        <v>6</v>
      </c>
      <c r="AU208">
        <v>4</v>
      </c>
      <c r="AV208" s="4">
        <v>11513.39</v>
      </c>
      <c r="AW208">
        <v>0</v>
      </c>
      <c r="AX208">
        <v>4</v>
      </c>
      <c r="AZ208" s="1">
        <v>44539</v>
      </c>
      <c r="BA208">
        <v>11</v>
      </c>
      <c r="BB208">
        <v>8</v>
      </c>
      <c r="BC208">
        <v>3</v>
      </c>
      <c r="BD208">
        <v>76</v>
      </c>
      <c r="BE208">
        <v>1</v>
      </c>
      <c r="BF208">
        <v>0</v>
      </c>
      <c r="BG208">
        <v>76</v>
      </c>
      <c r="BH208">
        <v>44120</v>
      </c>
      <c r="BI208">
        <v>14</v>
      </c>
      <c r="BJ208">
        <v>13</v>
      </c>
      <c r="BK208">
        <v>1</v>
      </c>
      <c r="BL208">
        <v>80</v>
      </c>
      <c r="BM208">
        <v>1</v>
      </c>
      <c r="BN208">
        <v>0</v>
      </c>
      <c r="BO208">
        <v>80</v>
      </c>
      <c r="BP208">
        <v>43608</v>
      </c>
      <c r="BQ208">
        <v>21</v>
      </c>
      <c r="BR208">
        <v>20</v>
      </c>
      <c r="BS208">
        <v>1</v>
      </c>
      <c r="BT208">
        <v>196</v>
      </c>
      <c r="BU208">
        <v>1</v>
      </c>
      <c r="BV208">
        <v>0</v>
      </c>
      <c r="BW208">
        <v>196</v>
      </c>
      <c r="BX208" s="8">
        <v>97.332999999999998</v>
      </c>
      <c r="BZ208" t="s">
        <v>1165</v>
      </c>
      <c r="CA208" t="s">
        <v>1318</v>
      </c>
      <c r="CB208">
        <v>72114</v>
      </c>
      <c r="CC208">
        <v>590</v>
      </c>
      <c r="CD208">
        <v>5016832382</v>
      </c>
      <c r="CE208" t="s">
        <v>337</v>
      </c>
      <c r="CF208" t="s">
        <v>335</v>
      </c>
      <c r="CG208" s="1">
        <v>42852</v>
      </c>
      <c r="CH208" t="s">
        <v>335</v>
      </c>
      <c r="CI208" t="s">
        <v>335</v>
      </c>
      <c r="CJ208" t="s">
        <v>335</v>
      </c>
      <c r="CK208" t="s">
        <v>339</v>
      </c>
      <c r="CL208" t="s">
        <v>1319</v>
      </c>
      <c r="CM208">
        <v>96</v>
      </c>
      <c r="CN208" s="1">
        <v>44835</v>
      </c>
      <c r="CP208"/>
      <c r="CQ208"/>
      <c r="CR208"/>
      <c r="CS208"/>
      <c r="CT208"/>
      <c r="CU208" s="23"/>
      <c r="CV208">
        <v>2</v>
      </c>
      <c r="CW208"/>
      <c r="CX208"/>
    </row>
    <row r="209" spans="1:102" x14ac:dyDescent="0.35">
      <c r="A209" t="s">
        <v>98</v>
      </c>
      <c r="B209" t="s">
        <v>377</v>
      </c>
      <c r="C209">
        <v>45463</v>
      </c>
      <c r="D209" t="s">
        <v>1320</v>
      </c>
      <c r="E209" t="s">
        <v>385</v>
      </c>
      <c r="F209" t="s">
        <v>386</v>
      </c>
      <c r="G209" t="s">
        <v>166</v>
      </c>
      <c r="H209" t="s">
        <v>344</v>
      </c>
      <c r="I209">
        <v>72</v>
      </c>
      <c r="K209" t="s">
        <v>335</v>
      </c>
      <c r="L209" t="s">
        <v>340</v>
      </c>
      <c r="M209">
        <v>4</v>
      </c>
      <c r="N209">
        <v>3</v>
      </c>
      <c r="P209">
        <v>4</v>
      </c>
      <c r="Q209">
        <v>4</v>
      </c>
      <c r="R209">
        <v>4</v>
      </c>
      <c r="T209" s="8">
        <v>4.0711700000000004</v>
      </c>
      <c r="U209" s="8">
        <v>0.16711000000000001</v>
      </c>
      <c r="V209">
        <v>61.7</v>
      </c>
      <c r="W209" s="8">
        <v>1.4935099999999999</v>
      </c>
      <c r="X209" s="8">
        <v>1.66062</v>
      </c>
      <c r="Y209" s="8">
        <v>3.14906</v>
      </c>
      <c r="Z209" s="8">
        <v>0.13311000000000001</v>
      </c>
      <c r="AA209" s="8">
        <v>3.5700000000000003E-2</v>
      </c>
      <c r="AC209" s="8">
        <v>2.4105500000000002</v>
      </c>
      <c r="AE209">
        <v>6</v>
      </c>
      <c r="AF209">
        <v>0</v>
      </c>
      <c r="AI209" s="8">
        <v>1.9353499999999999</v>
      </c>
      <c r="AJ209" s="8">
        <v>0.62748999999999999</v>
      </c>
      <c r="AK209" s="8">
        <v>0.28726000000000002</v>
      </c>
      <c r="AL209" s="8">
        <v>2.8500999999999999</v>
      </c>
      <c r="AM209">
        <v>2.5406300000000002</v>
      </c>
      <c r="AN209">
        <v>1.75207</v>
      </c>
      <c r="AO209">
        <v>0.221</v>
      </c>
      <c r="AP209">
        <v>4.5078300000000002</v>
      </c>
      <c r="AR209">
        <v>0</v>
      </c>
      <c r="AS209">
        <v>0</v>
      </c>
      <c r="AT209">
        <v>0</v>
      </c>
      <c r="AU209">
        <v>1</v>
      </c>
      <c r="AV209" s="4">
        <v>650</v>
      </c>
      <c r="AW209">
        <v>0</v>
      </c>
      <c r="AX209">
        <v>1</v>
      </c>
      <c r="AZ209" s="1">
        <v>44365</v>
      </c>
      <c r="BA209">
        <v>4</v>
      </c>
      <c r="BB209">
        <v>4</v>
      </c>
      <c r="BC209">
        <v>0</v>
      </c>
      <c r="BD209">
        <v>36</v>
      </c>
      <c r="BE209">
        <v>1</v>
      </c>
      <c r="BF209">
        <v>0</v>
      </c>
      <c r="BG209">
        <v>36</v>
      </c>
      <c r="BH209">
        <v>43847</v>
      </c>
      <c r="BI209">
        <v>4</v>
      </c>
      <c r="BJ209">
        <v>4</v>
      </c>
      <c r="BK209">
        <v>0</v>
      </c>
      <c r="BL209">
        <v>40</v>
      </c>
      <c r="BM209">
        <v>1</v>
      </c>
      <c r="BN209">
        <v>0</v>
      </c>
      <c r="BO209">
        <v>40</v>
      </c>
      <c r="BP209">
        <v>43447</v>
      </c>
      <c r="BQ209">
        <v>2</v>
      </c>
      <c r="BR209">
        <v>2</v>
      </c>
      <c r="BS209">
        <v>0</v>
      </c>
      <c r="BT209">
        <v>24</v>
      </c>
      <c r="BU209">
        <v>1</v>
      </c>
      <c r="BV209">
        <v>0</v>
      </c>
      <c r="BW209">
        <v>24</v>
      </c>
      <c r="BX209" s="8">
        <v>35.332999999999998</v>
      </c>
      <c r="BZ209" t="s">
        <v>1320</v>
      </c>
      <c r="CA209" t="s">
        <v>1321</v>
      </c>
      <c r="CB209">
        <v>71901</v>
      </c>
      <c r="CC209">
        <v>250</v>
      </c>
      <c r="CD209">
        <v>5013214276</v>
      </c>
      <c r="CE209" t="s">
        <v>337</v>
      </c>
      <c r="CF209" t="s">
        <v>335</v>
      </c>
      <c r="CG209" s="1">
        <v>43066</v>
      </c>
      <c r="CH209" t="s">
        <v>335</v>
      </c>
      <c r="CI209" t="s">
        <v>335</v>
      </c>
      <c r="CJ209" t="s">
        <v>335</v>
      </c>
      <c r="CK209" t="s">
        <v>339</v>
      </c>
      <c r="CL209" t="s">
        <v>1322</v>
      </c>
      <c r="CM209">
        <v>110</v>
      </c>
      <c r="CN209" s="1">
        <v>44835</v>
      </c>
      <c r="CP209"/>
      <c r="CQ209"/>
      <c r="CR209"/>
      <c r="CS209"/>
      <c r="CT209"/>
      <c r="CU209" s="23"/>
      <c r="CV209"/>
      <c r="CW209"/>
      <c r="CX209"/>
    </row>
    <row r="210" spans="1:102" x14ac:dyDescent="0.35">
      <c r="A210" t="s">
        <v>98</v>
      </c>
      <c r="B210" t="s">
        <v>377</v>
      </c>
      <c r="C210">
        <v>45464</v>
      </c>
      <c r="D210" t="s">
        <v>1323</v>
      </c>
      <c r="E210" t="s">
        <v>579</v>
      </c>
      <c r="F210" t="s">
        <v>580</v>
      </c>
      <c r="G210" t="s">
        <v>166</v>
      </c>
      <c r="H210" t="s">
        <v>334</v>
      </c>
      <c r="I210">
        <v>90.6</v>
      </c>
      <c r="K210" t="s">
        <v>335</v>
      </c>
      <c r="L210" t="s">
        <v>340</v>
      </c>
      <c r="M210">
        <v>4</v>
      </c>
      <c r="N210">
        <v>3</v>
      </c>
      <c r="P210">
        <v>4</v>
      </c>
      <c r="Q210">
        <v>5</v>
      </c>
      <c r="R210">
        <v>3</v>
      </c>
      <c r="T210" s="8">
        <v>3.7667899999999999</v>
      </c>
      <c r="U210" s="8">
        <v>0.40475</v>
      </c>
      <c r="V210">
        <v>67.599999999999994</v>
      </c>
      <c r="W210" s="8">
        <v>0.93942999999999999</v>
      </c>
      <c r="X210" s="8">
        <v>1.3441700000000001</v>
      </c>
      <c r="Y210" s="8">
        <v>2.54142</v>
      </c>
      <c r="Z210" s="8">
        <v>0.25190000000000001</v>
      </c>
      <c r="AA210" s="8">
        <v>5.5879999999999999E-2</v>
      </c>
      <c r="AC210" s="8">
        <v>2.4226200000000002</v>
      </c>
      <c r="AD210">
        <v>33.299999999999997</v>
      </c>
      <c r="AF210">
        <v>1</v>
      </c>
      <c r="AI210" s="8">
        <v>2.03315</v>
      </c>
      <c r="AJ210" s="8">
        <v>0.69906999999999997</v>
      </c>
      <c r="AK210" s="8">
        <v>0.28802</v>
      </c>
      <c r="AL210" s="8">
        <v>3.0202399999999998</v>
      </c>
      <c r="AM210">
        <v>2.4305300000000001</v>
      </c>
      <c r="AN210">
        <v>0.98921999999999999</v>
      </c>
      <c r="AO210">
        <v>0.53383999999999998</v>
      </c>
      <c r="AP210">
        <v>3.9358599999999999</v>
      </c>
      <c r="AR210">
        <v>0</v>
      </c>
      <c r="AS210">
        <v>1</v>
      </c>
      <c r="AT210">
        <v>0</v>
      </c>
      <c r="AU210">
        <v>0</v>
      </c>
      <c r="AV210" s="4">
        <v>0</v>
      </c>
      <c r="AW210">
        <v>0</v>
      </c>
      <c r="AX210">
        <v>0</v>
      </c>
      <c r="AZ210" s="1">
        <v>44805</v>
      </c>
      <c r="BA210">
        <v>5</v>
      </c>
      <c r="BB210">
        <v>5</v>
      </c>
      <c r="BC210">
        <v>0</v>
      </c>
      <c r="BD210">
        <v>40</v>
      </c>
      <c r="BE210">
        <v>0</v>
      </c>
      <c r="BF210">
        <v>0</v>
      </c>
      <c r="BG210">
        <v>40</v>
      </c>
      <c r="BH210">
        <v>44344</v>
      </c>
      <c r="BI210">
        <v>7</v>
      </c>
      <c r="BJ210">
        <v>7</v>
      </c>
      <c r="BK210">
        <v>0</v>
      </c>
      <c r="BL210">
        <v>48</v>
      </c>
      <c r="BM210">
        <v>1</v>
      </c>
      <c r="BN210">
        <v>0</v>
      </c>
      <c r="BO210">
        <v>48</v>
      </c>
      <c r="BP210">
        <v>43805</v>
      </c>
      <c r="BQ210">
        <v>2</v>
      </c>
      <c r="BR210">
        <v>1</v>
      </c>
      <c r="BS210">
        <v>1</v>
      </c>
      <c r="BT210">
        <v>20</v>
      </c>
      <c r="BU210">
        <v>1</v>
      </c>
      <c r="BV210">
        <v>0</v>
      </c>
      <c r="BW210">
        <v>20</v>
      </c>
      <c r="BX210" s="8">
        <v>39.332999999999998</v>
      </c>
      <c r="BZ210" t="s">
        <v>1324</v>
      </c>
      <c r="CA210" t="s">
        <v>1325</v>
      </c>
      <c r="CB210">
        <v>72015</v>
      </c>
      <c r="CC210">
        <v>620</v>
      </c>
      <c r="CD210">
        <v>5017785401</v>
      </c>
      <c r="CE210" t="s">
        <v>337</v>
      </c>
      <c r="CF210" t="s">
        <v>335</v>
      </c>
      <c r="CG210" s="1">
        <v>43011</v>
      </c>
      <c r="CH210" t="s">
        <v>335</v>
      </c>
      <c r="CI210" t="s">
        <v>335</v>
      </c>
      <c r="CJ210" t="s">
        <v>335</v>
      </c>
      <c r="CK210" t="s">
        <v>339</v>
      </c>
      <c r="CL210" t="s">
        <v>1326</v>
      </c>
      <c r="CM210">
        <v>101</v>
      </c>
      <c r="CN210" s="1">
        <v>44835</v>
      </c>
      <c r="CP210"/>
      <c r="CQ210"/>
      <c r="CR210"/>
      <c r="CS210"/>
      <c r="CT210"/>
      <c r="CU210" s="23"/>
      <c r="CV210"/>
      <c r="CW210"/>
      <c r="CX210"/>
    </row>
    <row r="211" spans="1:102" x14ac:dyDescent="0.35">
      <c r="A211" t="s">
        <v>98</v>
      </c>
      <c r="B211" t="s">
        <v>377</v>
      </c>
      <c r="C211">
        <v>45465</v>
      </c>
      <c r="D211" t="s">
        <v>1327</v>
      </c>
      <c r="E211" t="s">
        <v>1328</v>
      </c>
      <c r="F211" t="s">
        <v>380</v>
      </c>
      <c r="G211" t="s">
        <v>166</v>
      </c>
      <c r="H211" t="s">
        <v>344</v>
      </c>
      <c r="I211">
        <v>73.8</v>
      </c>
      <c r="K211" t="s">
        <v>335</v>
      </c>
      <c r="L211" t="s">
        <v>340</v>
      </c>
      <c r="M211">
        <v>5</v>
      </c>
      <c r="N211">
        <v>2</v>
      </c>
      <c r="P211">
        <v>5</v>
      </c>
      <c r="Q211">
        <v>5</v>
      </c>
      <c r="R211">
        <v>5</v>
      </c>
      <c r="T211" s="8">
        <v>3.6417700000000002</v>
      </c>
      <c r="U211" s="8">
        <v>0.23091</v>
      </c>
      <c r="V211">
        <v>66</v>
      </c>
      <c r="W211" s="8">
        <v>1.1053299999999999</v>
      </c>
      <c r="X211" s="8">
        <v>1.3362400000000001</v>
      </c>
      <c r="Y211" s="8">
        <v>3.0264500000000001</v>
      </c>
      <c r="Z211" s="8">
        <v>0.14277999999999999</v>
      </c>
      <c r="AA211" s="8">
        <v>1.3679999999999999E-2</v>
      </c>
      <c r="AC211" s="8">
        <v>2.3055300000000001</v>
      </c>
      <c r="AD211">
        <v>100</v>
      </c>
      <c r="AF211">
        <v>0</v>
      </c>
      <c r="AI211" s="8">
        <v>2.0300099999999999</v>
      </c>
      <c r="AJ211" s="8">
        <v>0.62002000000000002</v>
      </c>
      <c r="AK211" s="8">
        <v>0.2681</v>
      </c>
      <c r="AL211" s="8">
        <v>2.9181300000000001</v>
      </c>
      <c r="AM211">
        <v>2.31664</v>
      </c>
      <c r="AN211">
        <v>1.3123</v>
      </c>
      <c r="AO211">
        <v>0.32718999999999998</v>
      </c>
      <c r="AP211">
        <v>3.9383699999999999</v>
      </c>
      <c r="AR211">
        <v>0</v>
      </c>
      <c r="AS211">
        <v>0</v>
      </c>
      <c r="AT211">
        <v>0</v>
      </c>
      <c r="AU211">
        <v>1</v>
      </c>
      <c r="AV211" s="4">
        <v>650</v>
      </c>
      <c r="AW211">
        <v>0</v>
      </c>
      <c r="AX211">
        <v>1</v>
      </c>
      <c r="AZ211" s="1">
        <v>44798</v>
      </c>
      <c r="BA211">
        <v>2</v>
      </c>
      <c r="BB211">
        <v>2</v>
      </c>
      <c r="BC211">
        <v>0</v>
      </c>
      <c r="BD211">
        <v>24</v>
      </c>
      <c r="BE211">
        <v>0</v>
      </c>
      <c r="BF211">
        <v>0</v>
      </c>
      <c r="BG211">
        <v>24</v>
      </c>
      <c r="BH211">
        <v>44372</v>
      </c>
      <c r="BI211">
        <v>10</v>
      </c>
      <c r="BJ211">
        <v>10</v>
      </c>
      <c r="BK211">
        <v>0</v>
      </c>
      <c r="BL211">
        <v>72</v>
      </c>
      <c r="BM211">
        <v>1</v>
      </c>
      <c r="BN211">
        <v>0</v>
      </c>
      <c r="BO211">
        <v>72</v>
      </c>
      <c r="BP211">
        <v>43840</v>
      </c>
      <c r="BQ211">
        <v>8</v>
      </c>
      <c r="BR211">
        <v>8</v>
      </c>
      <c r="BS211">
        <v>0</v>
      </c>
      <c r="BT211">
        <v>76</v>
      </c>
      <c r="BU211">
        <v>1</v>
      </c>
      <c r="BV211">
        <v>0</v>
      </c>
      <c r="BW211">
        <v>76</v>
      </c>
      <c r="BX211" s="8">
        <v>48.667000000000002</v>
      </c>
      <c r="BZ211" t="s">
        <v>1327</v>
      </c>
      <c r="CA211" t="s">
        <v>1329</v>
      </c>
      <c r="CB211">
        <v>72719</v>
      </c>
      <c r="CC211">
        <v>30</v>
      </c>
      <c r="CD211">
        <v>4792244817</v>
      </c>
      <c r="CE211" t="s">
        <v>337</v>
      </c>
      <c r="CF211" t="s">
        <v>335</v>
      </c>
      <c r="CG211" s="1">
        <v>42990</v>
      </c>
      <c r="CH211" t="s">
        <v>335</v>
      </c>
      <c r="CI211" t="s">
        <v>335</v>
      </c>
      <c r="CJ211" t="s">
        <v>335</v>
      </c>
      <c r="CK211" t="s">
        <v>339</v>
      </c>
      <c r="CL211" t="s">
        <v>1330</v>
      </c>
      <c r="CM211">
        <v>114</v>
      </c>
      <c r="CN211" s="1">
        <v>44835</v>
      </c>
      <c r="CP211"/>
      <c r="CQ211"/>
      <c r="CR211"/>
      <c r="CS211"/>
      <c r="CT211"/>
      <c r="CU211" s="23"/>
      <c r="CV211"/>
      <c r="CW211"/>
      <c r="CX211"/>
    </row>
    <row r="212" spans="1:102" x14ac:dyDescent="0.35">
      <c r="A212" t="s">
        <v>98</v>
      </c>
      <c r="B212" t="s">
        <v>377</v>
      </c>
      <c r="C212">
        <v>45466</v>
      </c>
      <c r="D212" t="s">
        <v>1331</v>
      </c>
      <c r="E212" t="s">
        <v>738</v>
      </c>
      <c r="F212" t="s">
        <v>592</v>
      </c>
      <c r="G212" t="s">
        <v>166</v>
      </c>
      <c r="H212" t="s">
        <v>334</v>
      </c>
      <c r="I212">
        <v>106.4</v>
      </c>
      <c r="K212" t="s">
        <v>335</v>
      </c>
      <c r="L212" t="s">
        <v>340</v>
      </c>
      <c r="M212">
        <v>2</v>
      </c>
      <c r="N212">
        <v>3</v>
      </c>
      <c r="P212">
        <v>5</v>
      </c>
      <c r="Q212">
        <v>5</v>
      </c>
      <c r="R212">
        <v>5</v>
      </c>
      <c r="T212" s="8">
        <v>5.7864599999999999</v>
      </c>
      <c r="U212" s="8">
        <v>0.32723000000000002</v>
      </c>
      <c r="V212">
        <v>79.5</v>
      </c>
      <c r="W212" s="8">
        <v>1.4410000000000001</v>
      </c>
      <c r="X212" s="8">
        <v>1.76823</v>
      </c>
      <c r="Y212" s="8">
        <v>4.3999199999999998</v>
      </c>
      <c r="Z212" s="8">
        <v>0.31173000000000001</v>
      </c>
      <c r="AA212" s="8">
        <v>7.3080000000000006E-2</v>
      </c>
      <c r="AC212" s="8">
        <v>4.01823</v>
      </c>
      <c r="AD212">
        <v>82.4</v>
      </c>
      <c r="AF212">
        <v>1</v>
      </c>
      <c r="AI212" s="8">
        <v>1.9713799999999999</v>
      </c>
      <c r="AJ212" s="8">
        <v>0.67800000000000005</v>
      </c>
      <c r="AK212" s="8">
        <v>0.28793999999999997</v>
      </c>
      <c r="AL212" s="8">
        <v>2.9373300000000002</v>
      </c>
      <c r="AM212">
        <v>4.1576500000000003</v>
      </c>
      <c r="AN212">
        <v>1.56453</v>
      </c>
      <c r="AO212">
        <v>0.43171999999999999</v>
      </c>
      <c r="AP212">
        <v>6.2168299999999999</v>
      </c>
      <c r="AR212">
        <v>0</v>
      </c>
      <c r="AS212">
        <v>38</v>
      </c>
      <c r="AT212">
        <v>12</v>
      </c>
      <c r="AU212">
        <v>4</v>
      </c>
      <c r="AV212" s="4">
        <v>33089.279999999999</v>
      </c>
      <c r="AW212">
        <v>2</v>
      </c>
      <c r="AX212">
        <v>6</v>
      </c>
      <c r="AZ212" s="1">
        <v>44778</v>
      </c>
      <c r="BA212">
        <v>13</v>
      </c>
      <c r="BB212">
        <v>7</v>
      </c>
      <c r="BC212">
        <v>6</v>
      </c>
      <c r="BD212">
        <v>112</v>
      </c>
      <c r="BE212">
        <v>1</v>
      </c>
      <c r="BF212">
        <v>0</v>
      </c>
      <c r="BG212">
        <v>112</v>
      </c>
      <c r="BH212">
        <v>44337</v>
      </c>
      <c r="BI212">
        <v>25</v>
      </c>
      <c r="BJ212">
        <v>15</v>
      </c>
      <c r="BK212">
        <v>9</v>
      </c>
      <c r="BL212">
        <v>180</v>
      </c>
      <c r="BM212">
        <v>1</v>
      </c>
      <c r="BN212">
        <v>0</v>
      </c>
      <c r="BO212">
        <v>180</v>
      </c>
      <c r="BP212">
        <v>43861</v>
      </c>
      <c r="BQ212">
        <v>19</v>
      </c>
      <c r="BR212">
        <v>10</v>
      </c>
      <c r="BS212">
        <v>8</v>
      </c>
      <c r="BT212">
        <v>120</v>
      </c>
      <c r="BU212">
        <v>1</v>
      </c>
      <c r="BV212">
        <v>0</v>
      </c>
      <c r="BW212">
        <v>120</v>
      </c>
      <c r="BX212" s="8">
        <v>136</v>
      </c>
      <c r="BZ212" t="s">
        <v>1332</v>
      </c>
      <c r="CA212" t="s">
        <v>1333</v>
      </c>
      <c r="CB212">
        <v>72204</v>
      </c>
      <c r="CC212">
        <v>590</v>
      </c>
      <c r="CD212">
        <v>5014040500</v>
      </c>
      <c r="CE212" t="s">
        <v>337</v>
      </c>
      <c r="CF212" t="s">
        <v>335</v>
      </c>
      <c r="CG212" s="1">
        <v>43453</v>
      </c>
      <c r="CH212" t="s">
        <v>335</v>
      </c>
      <c r="CI212" t="s">
        <v>335</v>
      </c>
      <c r="CJ212" t="s">
        <v>335</v>
      </c>
      <c r="CK212" t="s">
        <v>339</v>
      </c>
      <c r="CL212" t="s">
        <v>1334</v>
      </c>
      <c r="CM212">
        <v>118</v>
      </c>
      <c r="CN212" s="1">
        <v>44835</v>
      </c>
      <c r="CP212"/>
      <c r="CQ212"/>
      <c r="CR212"/>
      <c r="CS212"/>
      <c r="CT212"/>
      <c r="CU212" s="23"/>
      <c r="CV212"/>
      <c r="CW212"/>
      <c r="CX212"/>
    </row>
    <row r="213" spans="1:102" x14ac:dyDescent="0.35">
      <c r="A213" t="s">
        <v>98</v>
      </c>
      <c r="B213" t="s">
        <v>377</v>
      </c>
      <c r="C213">
        <v>45467</v>
      </c>
      <c r="D213" t="s">
        <v>1335</v>
      </c>
      <c r="E213" t="s">
        <v>527</v>
      </c>
      <c r="F213" t="s">
        <v>528</v>
      </c>
      <c r="G213" t="s">
        <v>166</v>
      </c>
      <c r="H213" t="s">
        <v>344</v>
      </c>
      <c r="I213">
        <v>86.9</v>
      </c>
      <c r="K213" t="s">
        <v>335</v>
      </c>
      <c r="L213" t="s">
        <v>340</v>
      </c>
      <c r="M213">
        <v>4</v>
      </c>
      <c r="N213">
        <v>2</v>
      </c>
      <c r="P213">
        <v>4</v>
      </c>
      <c r="Q213">
        <v>5</v>
      </c>
      <c r="R213">
        <v>3</v>
      </c>
      <c r="T213" s="8">
        <v>3.7367300000000001</v>
      </c>
      <c r="U213" s="8">
        <v>0.36693999999999999</v>
      </c>
      <c r="V213">
        <v>57.3</v>
      </c>
      <c r="W213" s="8">
        <v>1.34467</v>
      </c>
      <c r="X213" s="8">
        <v>1.7116100000000001</v>
      </c>
      <c r="Y213" s="8">
        <v>3.0486900000000001</v>
      </c>
      <c r="Z213" s="8">
        <v>0.24412</v>
      </c>
      <c r="AA213" s="8">
        <v>5.9470000000000002E-2</v>
      </c>
      <c r="AC213" s="8">
        <v>2.0251199999999998</v>
      </c>
      <c r="AD213">
        <v>62.5</v>
      </c>
      <c r="AF213">
        <v>1</v>
      </c>
      <c r="AI213" s="8">
        <v>2.1576200000000001</v>
      </c>
      <c r="AJ213" s="8">
        <v>0.66256999999999999</v>
      </c>
      <c r="AK213" s="8">
        <v>0.29329</v>
      </c>
      <c r="AL213" s="8">
        <v>3.11348</v>
      </c>
      <c r="AM213">
        <v>1.9145300000000001</v>
      </c>
      <c r="AN213">
        <v>1.4939499999999999</v>
      </c>
      <c r="AO213">
        <v>0.47527999999999998</v>
      </c>
      <c r="AP213">
        <v>3.7875200000000002</v>
      </c>
      <c r="AR213">
        <v>0</v>
      </c>
      <c r="AS213">
        <v>0</v>
      </c>
      <c r="AT213">
        <v>2</v>
      </c>
      <c r="AU213">
        <v>0</v>
      </c>
      <c r="AV213" s="4">
        <v>0</v>
      </c>
      <c r="AW213">
        <v>0</v>
      </c>
      <c r="AX213">
        <v>0</v>
      </c>
      <c r="AZ213" s="1">
        <v>44630</v>
      </c>
      <c r="BA213">
        <v>5</v>
      </c>
      <c r="BB213">
        <v>5</v>
      </c>
      <c r="BC213">
        <v>0</v>
      </c>
      <c r="BD213">
        <v>36</v>
      </c>
      <c r="BE213">
        <v>1</v>
      </c>
      <c r="BF213">
        <v>0</v>
      </c>
      <c r="BG213">
        <v>36</v>
      </c>
      <c r="BH213">
        <v>44176</v>
      </c>
      <c r="BI213">
        <v>11</v>
      </c>
      <c r="BJ213">
        <v>9</v>
      </c>
      <c r="BK213">
        <v>2</v>
      </c>
      <c r="BL213">
        <v>80</v>
      </c>
      <c r="BM213">
        <v>1</v>
      </c>
      <c r="BN213">
        <v>0</v>
      </c>
      <c r="BO213">
        <v>80</v>
      </c>
      <c r="BP213">
        <v>43627</v>
      </c>
      <c r="BQ213">
        <v>0</v>
      </c>
      <c r="BR213">
        <v>0</v>
      </c>
      <c r="BS213">
        <v>0</v>
      </c>
      <c r="BT213">
        <v>0</v>
      </c>
      <c r="BU213">
        <v>0</v>
      </c>
      <c r="BV213">
        <v>0</v>
      </c>
      <c r="BW213">
        <v>0</v>
      </c>
      <c r="BX213" s="8">
        <v>44.667000000000002</v>
      </c>
      <c r="BZ213" t="s">
        <v>1336</v>
      </c>
      <c r="CA213" t="s">
        <v>1337</v>
      </c>
      <c r="CB213">
        <v>72033</v>
      </c>
      <c r="CC213">
        <v>220</v>
      </c>
      <c r="CD213">
        <v>5015856800</v>
      </c>
      <c r="CE213" t="s">
        <v>337</v>
      </c>
      <c r="CF213" t="s">
        <v>335</v>
      </c>
      <c r="CG213" s="1">
        <v>43627</v>
      </c>
      <c r="CH213" t="s">
        <v>335</v>
      </c>
      <c r="CI213" t="s">
        <v>335</v>
      </c>
      <c r="CJ213" t="s">
        <v>335</v>
      </c>
      <c r="CK213" t="s">
        <v>339</v>
      </c>
      <c r="CL213" t="s">
        <v>1338</v>
      </c>
      <c r="CM213">
        <v>112</v>
      </c>
      <c r="CN213" s="1">
        <v>44835</v>
      </c>
      <c r="CP213"/>
      <c r="CQ213"/>
      <c r="CR213"/>
      <c r="CS213"/>
      <c r="CT213"/>
      <c r="CU213" s="23"/>
      <c r="CV213"/>
      <c r="CW213"/>
      <c r="CX213"/>
    </row>
    <row r="214" spans="1:102" x14ac:dyDescent="0.35">
      <c r="A214" t="s">
        <v>98</v>
      </c>
      <c r="B214" t="s">
        <v>377</v>
      </c>
      <c r="C214">
        <v>45469</v>
      </c>
      <c r="D214" t="s">
        <v>1339</v>
      </c>
      <c r="E214" t="s">
        <v>756</v>
      </c>
      <c r="F214" t="s">
        <v>757</v>
      </c>
      <c r="G214" t="s">
        <v>166</v>
      </c>
      <c r="H214" t="s">
        <v>344</v>
      </c>
      <c r="I214">
        <v>42.3</v>
      </c>
      <c r="K214" t="s">
        <v>335</v>
      </c>
      <c r="L214" t="s">
        <v>340</v>
      </c>
      <c r="M214">
        <v>3</v>
      </c>
      <c r="N214">
        <v>3</v>
      </c>
      <c r="P214">
        <v>2</v>
      </c>
      <c r="Q214">
        <v>1</v>
      </c>
      <c r="R214">
        <v>3</v>
      </c>
      <c r="T214" s="8">
        <v>3.92178</v>
      </c>
      <c r="U214" s="8">
        <v>0.32969999999999999</v>
      </c>
      <c r="V214">
        <v>52.3</v>
      </c>
      <c r="W214" s="8">
        <v>1.2343200000000001</v>
      </c>
      <c r="X214" s="8">
        <v>1.56402</v>
      </c>
      <c r="Y214" s="8">
        <v>3.3399800000000002</v>
      </c>
      <c r="Z214" s="8">
        <v>0.30274000000000001</v>
      </c>
      <c r="AA214" s="8">
        <v>6.7419999999999994E-2</v>
      </c>
      <c r="AC214" s="8">
        <v>2.3577599999999999</v>
      </c>
      <c r="AE214">
        <v>6</v>
      </c>
      <c r="AF214">
        <v>1</v>
      </c>
      <c r="AI214" s="8">
        <v>2.1168200000000001</v>
      </c>
      <c r="AJ214" s="8">
        <v>0.69613000000000003</v>
      </c>
      <c r="AK214" s="8">
        <v>0.33028999999999997</v>
      </c>
      <c r="AL214" s="8">
        <v>3.14323</v>
      </c>
      <c r="AM214">
        <v>2.27197</v>
      </c>
      <c r="AN214">
        <v>1.30524</v>
      </c>
      <c r="AO214">
        <v>0.37920999999999999</v>
      </c>
      <c r="AP214">
        <v>3.9374600000000002</v>
      </c>
      <c r="AR214">
        <v>0</v>
      </c>
      <c r="AS214">
        <v>8</v>
      </c>
      <c r="AT214">
        <v>7</v>
      </c>
      <c r="AU214">
        <v>2</v>
      </c>
      <c r="AV214" s="4">
        <v>13000</v>
      </c>
      <c r="AW214">
        <v>0</v>
      </c>
      <c r="AX214">
        <v>2</v>
      </c>
      <c r="AZ214" s="1">
        <v>44470</v>
      </c>
      <c r="BA214">
        <v>8</v>
      </c>
      <c r="BB214">
        <v>8</v>
      </c>
      <c r="BC214">
        <v>1</v>
      </c>
      <c r="BD214">
        <v>88</v>
      </c>
      <c r="BE214">
        <v>1</v>
      </c>
      <c r="BF214">
        <v>0</v>
      </c>
      <c r="BG214">
        <v>88</v>
      </c>
      <c r="BH214">
        <v>43909</v>
      </c>
      <c r="BI214">
        <v>7</v>
      </c>
      <c r="BJ214">
        <v>0</v>
      </c>
      <c r="BK214">
        <v>7</v>
      </c>
      <c r="BL214">
        <v>36</v>
      </c>
      <c r="BM214">
        <v>0</v>
      </c>
      <c r="BN214">
        <v>0</v>
      </c>
      <c r="BO214">
        <v>36</v>
      </c>
      <c r="BQ214" t="s">
        <v>373</v>
      </c>
      <c r="BR214" t="s">
        <v>373</v>
      </c>
      <c r="BS214" t="s">
        <v>373</v>
      </c>
      <c r="BT214" t="s">
        <v>373</v>
      </c>
      <c r="BU214" t="s">
        <v>373</v>
      </c>
      <c r="BV214" t="s">
        <v>373</v>
      </c>
      <c r="BW214" t="s">
        <v>373</v>
      </c>
      <c r="BX214" s="8">
        <v>67.2</v>
      </c>
      <c r="BZ214" t="s">
        <v>348</v>
      </c>
      <c r="CA214" t="s">
        <v>1340</v>
      </c>
      <c r="CB214">
        <v>71667</v>
      </c>
      <c r="CC214">
        <v>390</v>
      </c>
      <c r="CD214">
        <v>8706192139</v>
      </c>
      <c r="CE214" t="s">
        <v>337</v>
      </c>
      <c r="CF214" t="s">
        <v>335</v>
      </c>
      <c r="CG214" s="1">
        <v>43917</v>
      </c>
      <c r="CH214" t="s">
        <v>335</v>
      </c>
      <c r="CI214" t="s">
        <v>335</v>
      </c>
      <c r="CJ214" t="s">
        <v>335</v>
      </c>
      <c r="CK214" t="s">
        <v>339</v>
      </c>
      <c r="CL214" t="s">
        <v>1341</v>
      </c>
      <c r="CM214">
        <v>87</v>
      </c>
      <c r="CN214" s="1">
        <v>44835</v>
      </c>
      <c r="CP214"/>
      <c r="CQ214"/>
      <c r="CR214"/>
      <c r="CS214"/>
      <c r="CT214"/>
      <c r="CU214" s="23"/>
      <c r="CV214"/>
      <c r="CW214"/>
      <c r="CX214"/>
    </row>
    <row r="215" spans="1:102" x14ac:dyDescent="0.35">
      <c r="A215" t="s">
        <v>98</v>
      </c>
      <c r="B215" t="s">
        <v>377</v>
      </c>
      <c r="C215">
        <v>45470</v>
      </c>
      <c r="D215" t="s">
        <v>1342</v>
      </c>
      <c r="E215" t="s">
        <v>374</v>
      </c>
      <c r="F215" t="s">
        <v>848</v>
      </c>
      <c r="G215" t="s">
        <v>166</v>
      </c>
      <c r="H215" t="s">
        <v>344</v>
      </c>
      <c r="I215">
        <v>37</v>
      </c>
      <c r="K215" t="s">
        <v>335</v>
      </c>
      <c r="L215" t="s">
        <v>340</v>
      </c>
      <c r="M215">
        <v>4</v>
      </c>
      <c r="N215">
        <v>3</v>
      </c>
      <c r="P215">
        <v>4</v>
      </c>
      <c r="Q215">
        <v>4</v>
      </c>
      <c r="T215" s="8">
        <v>3.7403499999999998</v>
      </c>
      <c r="U215" s="8">
        <v>0.36858999999999997</v>
      </c>
      <c r="V215">
        <v>56.9</v>
      </c>
      <c r="W215" s="8">
        <v>1.03148</v>
      </c>
      <c r="X215" s="8">
        <v>1.4000699999999999</v>
      </c>
      <c r="Y215" s="8">
        <v>3.1436299999999999</v>
      </c>
      <c r="Z215" s="8">
        <v>0.24628</v>
      </c>
      <c r="AA215" s="8">
        <v>2.16E-3</v>
      </c>
      <c r="AC215" s="8">
        <v>2.3402799999999999</v>
      </c>
      <c r="AE215">
        <v>6</v>
      </c>
      <c r="AF215">
        <v>1</v>
      </c>
      <c r="AI215" s="8">
        <v>1.80602</v>
      </c>
      <c r="AJ215" s="8">
        <v>0.65061999999999998</v>
      </c>
      <c r="AK215" s="8">
        <v>0.29743999999999998</v>
      </c>
      <c r="AL215" s="8">
        <v>2.75407</v>
      </c>
      <c r="AM215">
        <v>2.6432099999999998</v>
      </c>
      <c r="AN215">
        <v>1.1670400000000001</v>
      </c>
      <c r="AO215">
        <v>0.47076000000000001</v>
      </c>
      <c r="AP215">
        <v>4.2859499999999997</v>
      </c>
      <c r="AR215">
        <v>1</v>
      </c>
      <c r="AS215">
        <v>0</v>
      </c>
      <c r="AT215">
        <v>3</v>
      </c>
      <c r="AU215">
        <v>2</v>
      </c>
      <c r="AV215" s="4">
        <v>12007</v>
      </c>
      <c r="AW215">
        <v>0</v>
      </c>
      <c r="AX215">
        <v>2</v>
      </c>
      <c r="AZ215" s="1">
        <v>44475</v>
      </c>
      <c r="BA215">
        <v>7</v>
      </c>
      <c r="BB215">
        <v>6</v>
      </c>
      <c r="BC215">
        <v>1</v>
      </c>
      <c r="BD215">
        <v>68</v>
      </c>
      <c r="BE215">
        <v>1</v>
      </c>
      <c r="BF215">
        <v>0</v>
      </c>
      <c r="BG215">
        <v>68</v>
      </c>
      <c r="BH215">
        <v>43909</v>
      </c>
      <c r="BI215">
        <v>3</v>
      </c>
      <c r="BJ215">
        <v>0</v>
      </c>
      <c r="BK215">
        <v>0</v>
      </c>
      <c r="BL215">
        <v>20</v>
      </c>
      <c r="BM215">
        <v>0</v>
      </c>
      <c r="BN215">
        <v>0</v>
      </c>
      <c r="BO215">
        <v>20</v>
      </c>
      <c r="BQ215" t="s">
        <v>373</v>
      </c>
      <c r="BR215" t="s">
        <v>373</v>
      </c>
      <c r="BS215" t="s">
        <v>373</v>
      </c>
      <c r="BT215" t="s">
        <v>373</v>
      </c>
      <c r="BU215" t="s">
        <v>373</v>
      </c>
      <c r="BV215" t="s">
        <v>373</v>
      </c>
      <c r="BW215" t="s">
        <v>373</v>
      </c>
      <c r="BX215" s="8">
        <v>48.8</v>
      </c>
      <c r="BZ215" t="s">
        <v>348</v>
      </c>
      <c r="CA215" t="s">
        <v>1343</v>
      </c>
      <c r="CB215">
        <v>71857</v>
      </c>
      <c r="CC215">
        <v>490</v>
      </c>
      <c r="CD215">
        <v>8704551086</v>
      </c>
      <c r="CE215" t="s">
        <v>337</v>
      </c>
      <c r="CF215" t="s">
        <v>335</v>
      </c>
      <c r="CG215" s="1">
        <v>43917</v>
      </c>
      <c r="CH215" t="s">
        <v>335</v>
      </c>
      <c r="CI215" t="s">
        <v>335</v>
      </c>
      <c r="CJ215" t="s">
        <v>335</v>
      </c>
      <c r="CK215" t="s">
        <v>339</v>
      </c>
      <c r="CL215" t="s">
        <v>1344</v>
      </c>
      <c r="CM215">
        <v>111</v>
      </c>
      <c r="CN215" s="1">
        <v>44835</v>
      </c>
      <c r="CP215"/>
      <c r="CQ215"/>
      <c r="CR215"/>
      <c r="CS215"/>
      <c r="CT215"/>
      <c r="CU215" s="23"/>
      <c r="CV215">
        <v>2</v>
      </c>
      <c r="CW215"/>
      <c r="CX215"/>
    </row>
    <row r="216" spans="1:102" x14ac:dyDescent="0.35">
      <c r="A216" t="s">
        <v>98</v>
      </c>
      <c r="B216" t="s">
        <v>377</v>
      </c>
      <c r="C216">
        <v>45471</v>
      </c>
      <c r="D216" t="s">
        <v>1345</v>
      </c>
      <c r="E216" t="s">
        <v>725</v>
      </c>
      <c r="F216" t="s">
        <v>638</v>
      </c>
      <c r="G216" t="s">
        <v>166</v>
      </c>
      <c r="H216" t="s">
        <v>334</v>
      </c>
      <c r="I216">
        <v>54.7</v>
      </c>
      <c r="K216" t="s">
        <v>335</v>
      </c>
      <c r="L216" t="s">
        <v>340</v>
      </c>
      <c r="M216">
        <v>3</v>
      </c>
      <c r="N216">
        <v>2</v>
      </c>
      <c r="P216">
        <v>3</v>
      </c>
      <c r="Q216">
        <v>3</v>
      </c>
      <c r="R216">
        <v>2</v>
      </c>
      <c r="T216" s="8">
        <v>3.6681499999999998</v>
      </c>
      <c r="U216" s="8">
        <v>0.65986</v>
      </c>
      <c r="V216">
        <v>73.5</v>
      </c>
      <c r="W216" s="8">
        <v>1.0193300000000001</v>
      </c>
      <c r="X216" s="8">
        <v>1.67919</v>
      </c>
      <c r="Y216" s="8">
        <v>2.6972200000000002</v>
      </c>
      <c r="Z216" s="8">
        <v>0.71484000000000003</v>
      </c>
      <c r="AA216" s="8">
        <v>4.9970000000000001E-2</v>
      </c>
      <c r="AC216" s="8">
        <v>1.9889600000000001</v>
      </c>
      <c r="AD216">
        <v>77.8</v>
      </c>
      <c r="AF216">
        <v>3</v>
      </c>
      <c r="AI216" s="8">
        <v>2.0310700000000002</v>
      </c>
      <c r="AJ216" s="8">
        <v>0.70620000000000005</v>
      </c>
      <c r="AK216" s="8">
        <v>0.29601</v>
      </c>
      <c r="AL216" s="8">
        <v>3.0332699999999999</v>
      </c>
      <c r="AM216">
        <v>1.9975000000000001</v>
      </c>
      <c r="AN216">
        <v>1.06253</v>
      </c>
      <c r="AO216">
        <v>0.84684000000000004</v>
      </c>
      <c r="AP216">
        <v>3.8163200000000002</v>
      </c>
      <c r="AR216">
        <v>0</v>
      </c>
      <c r="AS216">
        <v>14</v>
      </c>
      <c r="AT216">
        <v>16</v>
      </c>
      <c r="AU216">
        <v>3</v>
      </c>
      <c r="AV216" s="4">
        <v>16250</v>
      </c>
      <c r="AW216">
        <v>0</v>
      </c>
      <c r="AX216">
        <v>3</v>
      </c>
      <c r="AZ216" s="1">
        <v>44399</v>
      </c>
      <c r="BA216">
        <v>8</v>
      </c>
      <c r="BB216">
        <v>1</v>
      </c>
      <c r="BC216">
        <v>7</v>
      </c>
      <c r="BD216">
        <v>60</v>
      </c>
      <c r="BE216">
        <v>1</v>
      </c>
      <c r="BF216">
        <v>0</v>
      </c>
      <c r="BG216">
        <v>60</v>
      </c>
      <c r="BH216">
        <v>43859</v>
      </c>
      <c r="BI216">
        <v>14</v>
      </c>
      <c r="BJ216">
        <v>0</v>
      </c>
      <c r="BK216">
        <v>14</v>
      </c>
      <c r="BL216">
        <v>84</v>
      </c>
      <c r="BM216">
        <v>0</v>
      </c>
      <c r="BN216">
        <v>0</v>
      </c>
      <c r="BO216">
        <v>84</v>
      </c>
      <c r="BQ216" t="s">
        <v>373</v>
      </c>
      <c r="BR216" t="s">
        <v>373</v>
      </c>
      <c r="BS216" t="s">
        <v>373</v>
      </c>
      <c r="BT216" t="s">
        <v>373</v>
      </c>
      <c r="BU216" t="s">
        <v>373</v>
      </c>
      <c r="BV216" t="s">
        <v>373</v>
      </c>
      <c r="BW216" t="s">
        <v>373</v>
      </c>
      <c r="BX216" s="8">
        <v>69.599999999999994</v>
      </c>
      <c r="BZ216" t="s">
        <v>1346</v>
      </c>
      <c r="CA216" t="s">
        <v>1347</v>
      </c>
      <c r="CB216">
        <v>72653</v>
      </c>
      <c r="CC216">
        <v>20</v>
      </c>
      <c r="CD216">
        <v>8702320320</v>
      </c>
      <c r="CE216" t="s">
        <v>337</v>
      </c>
      <c r="CF216" t="s">
        <v>335</v>
      </c>
      <c r="CG216" s="1">
        <v>43859</v>
      </c>
      <c r="CH216" t="s">
        <v>335</v>
      </c>
      <c r="CI216" t="s">
        <v>335</v>
      </c>
      <c r="CJ216" t="s">
        <v>335</v>
      </c>
      <c r="CK216" t="s">
        <v>339</v>
      </c>
      <c r="CL216" t="s">
        <v>1348</v>
      </c>
      <c r="CM216">
        <v>140</v>
      </c>
      <c r="CN216" s="1">
        <v>44835</v>
      </c>
      <c r="CP216"/>
      <c r="CQ216"/>
      <c r="CR216"/>
      <c r="CS216"/>
      <c r="CT216"/>
      <c r="CU216" s="23"/>
      <c r="CV216"/>
      <c r="CW216"/>
      <c r="CX216"/>
    </row>
    <row r="217" spans="1:102" x14ac:dyDescent="0.35">
      <c r="A217" t="s">
        <v>98</v>
      </c>
      <c r="B217" t="s">
        <v>377</v>
      </c>
      <c r="C217" t="s">
        <v>1349</v>
      </c>
      <c r="D217" t="s">
        <v>1350</v>
      </c>
      <c r="E217" t="s">
        <v>396</v>
      </c>
      <c r="F217" t="s">
        <v>397</v>
      </c>
      <c r="G217" t="s">
        <v>168</v>
      </c>
      <c r="H217" t="s">
        <v>342</v>
      </c>
      <c r="I217">
        <v>78.900000000000006</v>
      </c>
      <c r="K217" t="s">
        <v>335</v>
      </c>
      <c r="L217" t="s">
        <v>340</v>
      </c>
      <c r="M217">
        <v>4</v>
      </c>
      <c r="N217">
        <v>1</v>
      </c>
      <c r="P217">
        <v>5</v>
      </c>
      <c r="Q217">
        <v>5</v>
      </c>
      <c r="T217" s="8">
        <v>3.6789700000000001</v>
      </c>
      <c r="U217" s="8">
        <v>0.14294000000000001</v>
      </c>
      <c r="V217"/>
      <c r="W217" s="8">
        <v>0.96165999999999996</v>
      </c>
      <c r="X217" s="8">
        <v>1.1046</v>
      </c>
      <c r="Y217" s="8">
        <v>3.2518799999999999</v>
      </c>
      <c r="Z217" s="8">
        <v>0.11056000000000001</v>
      </c>
      <c r="AA217" s="8">
        <v>0</v>
      </c>
      <c r="AB217">
        <v>6</v>
      </c>
      <c r="AC217" s="8">
        <v>2.57436</v>
      </c>
      <c r="AE217">
        <v>6</v>
      </c>
      <c r="AG217">
        <v>6</v>
      </c>
      <c r="AI217" s="8">
        <v>1.9509099999999999</v>
      </c>
      <c r="AJ217" s="8">
        <v>0.61638000000000004</v>
      </c>
      <c r="AK217" s="8">
        <v>0.26323000000000002</v>
      </c>
      <c r="AL217" s="8">
        <v>2.8305199999999999</v>
      </c>
      <c r="AM217">
        <v>2.69164</v>
      </c>
      <c r="AN217">
        <v>1.14849</v>
      </c>
      <c r="AO217">
        <v>0.20627999999999999</v>
      </c>
      <c r="AP217">
        <v>4.10175</v>
      </c>
      <c r="AR217">
        <v>0</v>
      </c>
      <c r="AS217">
        <v>1</v>
      </c>
      <c r="AT217">
        <v>2</v>
      </c>
      <c r="AU217">
        <v>1</v>
      </c>
      <c r="AV217" s="4">
        <v>657.8</v>
      </c>
      <c r="AW217">
        <v>0</v>
      </c>
      <c r="AX217">
        <v>1</v>
      </c>
      <c r="AZ217" s="1">
        <v>44694</v>
      </c>
      <c r="BA217">
        <v>8</v>
      </c>
      <c r="BB217">
        <v>7</v>
      </c>
      <c r="BC217">
        <v>1</v>
      </c>
      <c r="BD217">
        <v>44</v>
      </c>
      <c r="BE217">
        <v>1</v>
      </c>
      <c r="BF217">
        <v>0</v>
      </c>
      <c r="BG217">
        <v>44</v>
      </c>
      <c r="BH217">
        <v>44274</v>
      </c>
      <c r="BI217">
        <v>1</v>
      </c>
      <c r="BJ217">
        <v>0</v>
      </c>
      <c r="BK217">
        <v>1</v>
      </c>
      <c r="BL217">
        <v>4</v>
      </c>
      <c r="BM217">
        <v>0</v>
      </c>
      <c r="BN217">
        <v>0</v>
      </c>
      <c r="BO217">
        <v>4</v>
      </c>
      <c r="BP217">
        <v>43756</v>
      </c>
      <c r="BQ217">
        <v>15</v>
      </c>
      <c r="BR217">
        <v>11</v>
      </c>
      <c r="BS217">
        <v>3</v>
      </c>
      <c r="BT217">
        <v>112</v>
      </c>
      <c r="BU217">
        <v>1</v>
      </c>
      <c r="BV217">
        <v>0</v>
      </c>
      <c r="BW217">
        <v>112</v>
      </c>
      <c r="BX217" s="8">
        <v>42</v>
      </c>
      <c r="BZ217" t="s">
        <v>348</v>
      </c>
      <c r="CA217" t="s">
        <v>1351</v>
      </c>
      <c r="CB217">
        <v>72404</v>
      </c>
      <c r="CC217">
        <v>150</v>
      </c>
      <c r="CD217">
        <v>8709334535</v>
      </c>
      <c r="CE217" t="s">
        <v>372</v>
      </c>
      <c r="CF217" t="s">
        <v>335</v>
      </c>
      <c r="CG217" s="1">
        <v>31413</v>
      </c>
      <c r="CH217" t="s">
        <v>335</v>
      </c>
      <c r="CI217" t="s">
        <v>335</v>
      </c>
      <c r="CJ217" t="s">
        <v>335</v>
      </c>
      <c r="CK217" t="s">
        <v>339</v>
      </c>
      <c r="CL217" t="s">
        <v>1352</v>
      </c>
      <c r="CM217">
        <v>121</v>
      </c>
      <c r="CN217" s="1">
        <v>44835</v>
      </c>
      <c r="CP217"/>
      <c r="CQ217"/>
      <c r="CR217">
        <v>12</v>
      </c>
      <c r="CS217"/>
      <c r="CT217"/>
      <c r="CU217" s="23"/>
      <c r="CV217">
        <v>2</v>
      </c>
      <c r="CW217"/>
      <c r="CX217"/>
    </row>
    <row r="218" spans="1:102" x14ac:dyDescent="0.35">
      <c r="A218" t="s">
        <v>98</v>
      </c>
      <c r="B218" t="s">
        <v>377</v>
      </c>
      <c r="C218" t="s">
        <v>1353</v>
      </c>
      <c r="D218" t="s">
        <v>1354</v>
      </c>
      <c r="E218" t="s">
        <v>579</v>
      </c>
      <c r="F218" t="s">
        <v>580</v>
      </c>
      <c r="G218" t="s">
        <v>168</v>
      </c>
      <c r="H218" t="s">
        <v>376</v>
      </c>
      <c r="I218">
        <v>185.6</v>
      </c>
      <c r="K218" t="s">
        <v>335</v>
      </c>
      <c r="L218" t="s">
        <v>340</v>
      </c>
      <c r="M218">
        <v>3</v>
      </c>
      <c r="N218">
        <v>4</v>
      </c>
      <c r="P218">
        <v>3</v>
      </c>
      <c r="Q218">
        <v>3</v>
      </c>
      <c r="T218" s="8">
        <v>4.7697399999999996</v>
      </c>
      <c r="U218" s="8">
        <v>0.56840000000000002</v>
      </c>
      <c r="V218">
        <v>52.6</v>
      </c>
      <c r="W218" s="8">
        <v>1.11483</v>
      </c>
      <c r="X218" s="8">
        <v>1.6832400000000001</v>
      </c>
      <c r="Y218" s="8">
        <v>4.1391999999999998</v>
      </c>
      <c r="Z218" s="8">
        <v>0.30756</v>
      </c>
      <c r="AA218" s="8">
        <v>2.5569999999999999E-2</v>
      </c>
      <c r="AC218" s="8">
        <v>3.0865</v>
      </c>
      <c r="AD218">
        <v>43.3</v>
      </c>
      <c r="AG218">
        <v>6</v>
      </c>
      <c r="AI218" s="8">
        <v>1.74153</v>
      </c>
      <c r="AJ218" s="8">
        <v>0.61089000000000004</v>
      </c>
      <c r="AK218" s="8">
        <v>0.28006999999999999</v>
      </c>
      <c r="AL218" s="8">
        <v>2.6324900000000002</v>
      </c>
      <c r="AM218">
        <v>3.6151</v>
      </c>
      <c r="AN218">
        <v>1.34338</v>
      </c>
      <c r="AO218">
        <v>0.77097000000000004</v>
      </c>
      <c r="AP218">
        <v>5.7179000000000002</v>
      </c>
      <c r="AR218">
        <v>0</v>
      </c>
      <c r="AS218">
        <v>3</v>
      </c>
      <c r="AT218">
        <v>1</v>
      </c>
      <c r="AU218">
        <v>1</v>
      </c>
      <c r="AV218" s="4">
        <v>650</v>
      </c>
      <c r="AW218">
        <v>0</v>
      </c>
      <c r="AX218">
        <v>1</v>
      </c>
      <c r="AZ218" s="1">
        <v>44400</v>
      </c>
      <c r="BA218">
        <v>6</v>
      </c>
      <c r="BB218">
        <v>6</v>
      </c>
      <c r="BC218">
        <v>0</v>
      </c>
      <c r="BD218">
        <v>52</v>
      </c>
      <c r="BE218">
        <v>1</v>
      </c>
      <c r="BF218">
        <v>0</v>
      </c>
      <c r="BG218">
        <v>52</v>
      </c>
      <c r="BH218">
        <v>43875</v>
      </c>
      <c r="BI218">
        <v>6</v>
      </c>
      <c r="BJ218">
        <v>6</v>
      </c>
      <c r="BK218">
        <v>0</v>
      </c>
      <c r="BL218">
        <v>48</v>
      </c>
      <c r="BM218">
        <v>1</v>
      </c>
      <c r="BN218">
        <v>0</v>
      </c>
      <c r="BO218">
        <v>48</v>
      </c>
      <c r="BP218">
        <v>43500</v>
      </c>
      <c r="BQ218">
        <v>7</v>
      </c>
      <c r="BR218">
        <v>4</v>
      </c>
      <c r="BS218">
        <v>2</v>
      </c>
      <c r="BT218">
        <v>72</v>
      </c>
      <c r="BU218">
        <v>1</v>
      </c>
      <c r="BV218">
        <v>0</v>
      </c>
      <c r="BW218">
        <v>72</v>
      </c>
      <c r="BX218" s="8">
        <v>54</v>
      </c>
      <c r="BZ218" t="s">
        <v>348</v>
      </c>
      <c r="CA218" t="s">
        <v>1355</v>
      </c>
      <c r="CB218">
        <v>72015</v>
      </c>
      <c r="CC218">
        <v>620</v>
      </c>
      <c r="CD218">
        <v>5018600500</v>
      </c>
      <c r="CE218" t="s">
        <v>372</v>
      </c>
      <c r="CF218" t="s">
        <v>335</v>
      </c>
      <c r="CG218" s="1">
        <v>37956</v>
      </c>
      <c r="CH218" t="s">
        <v>335</v>
      </c>
      <c r="CI218" t="s">
        <v>335</v>
      </c>
      <c r="CJ218" t="s">
        <v>335</v>
      </c>
      <c r="CK218" t="s">
        <v>339</v>
      </c>
      <c r="CL218" t="s">
        <v>1356</v>
      </c>
      <c r="CM218">
        <v>290</v>
      </c>
      <c r="CN218" s="1">
        <v>44835</v>
      </c>
      <c r="CP218"/>
      <c r="CQ218"/>
      <c r="CR218"/>
      <c r="CS218"/>
      <c r="CT218"/>
      <c r="CU218" s="23"/>
      <c r="CV218">
        <v>2</v>
      </c>
      <c r="CW218"/>
      <c r="CX218"/>
    </row>
    <row r="219" spans="1:102" x14ac:dyDescent="0.35">
      <c r="A219" t="s">
        <v>98</v>
      </c>
      <c r="B219" t="s">
        <v>377</v>
      </c>
      <c r="C219" s="24">
        <v>3.9999999999999999E+90</v>
      </c>
      <c r="D219" t="s">
        <v>1357</v>
      </c>
      <c r="E219" t="s">
        <v>355</v>
      </c>
      <c r="F219" t="s">
        <v>1358</v>
      </c>
      <c r="G219" t="s">
        <v>167</v>
      </c>
      <c r="H219" t="s">
        <v>347</v>
      </c>
      <c r="I219">
        <v>25.9</v>
      </c>
      <c r="K219" t="s">
        <v>335</v>
      </c>
      <c r="L219" t="s">
        <v>340</v>
      </c>
      <c r="M219">
        <v>5</v>
      </c>
      <c r="N219">
        <v>5</v>
      </c>
      <c r="P219">
        <v>4</v>
      </c>
      <c r="Q219">
        <v>4</v>
      </c>
      <c r="T219" s="8">
        <v>5.2290000000000001</v>
      </c>
      <c r="U219" s="8">
        <v>1.16246</v>
      </c>
      <c r="V219"/>
      <c r="W219" s="8">
        <v>0.99165000000000003</v>
      </c>
      <c r="X219" s="8">
        <v>2.1541100000000002</v>
      </c>
      <c r="Y219" s="8">
        <v>4.57003</v>
      </c>
      <c r="Z219" s="8">
        <v>1.0014000000000001</v>
      </c>
      <c r="AA219" s="8">
        <v>4.7160000000000001E-2</v>
      </c>
      <c r="AB219">
        <v>6</v>
      </c>
      <c r="AC219" s="8">
        <v>3.0748899999999999</v>
      </c>
      <c r="AE219">
        <v>6</v>
      </c>
      <c r="AG219">
        <v>6</v>
      </c>
      <c r="AI219" s="8">
        <v>1.9935799999999999</v>
      </c>
      <c r="AJ219" s="8">
        <v>0.62414999999999998</v>
      </c>
      <c r="AK219" s="8">
        <v>0.27056999999999998</v>
      </c>
      <c r="AL219" s="8">
        <v>2.88829</v>
      </c>
      <c r="AM219">
        <v>3.1461600000000001</v>
      </c>
      <c r="AN219">
        <v>1.1695599999999999</v>
      </c>
      <c r="AO219">
        <v>1.6321399999999999</v>
      </c>
      <c r="AP219">
        <v>5.7133000000000003</v>
      </c>
      <c r="AR219">
        <v>0</v>
      </c>
      <c r="AS219">
        <v>1</v>
      </c>
      <c r="AT219">
        <v>1</v>
      </c>
      <c r="AU219">
        <v>0</v>
      </c>
      <c r="AV219" s="4">
        <v>0</v>
      </c>
      <c r="AW219">
        <v>0</v>
      </c>
      <c r="AX219">
        <v>0</v>
      </c>
      <c r="AZ219" s="1">
        <v>44750</v>
      </c>
      <c r="BA219">
        <v>4</v>
      </c>
      <c r="BB219">
        <v>4</v>
      </c>
      <c r="BC219">
        <v>0</v>
      </c>
      <c r="BD219">
        <v>40</v>
      </c>
      <c r="BE219">
        <v>1</v>
      </c>
      <c r="BF219">
        <v>0</v>
      </c>
      <c r="BG219">
        <v>40</v>
      </c>
      <c r="BH219">
        <v>44316</v>
      </c>
      <c r="BI219">
        <v>1</v>
      </c>
      <c r="BJ219">
        <v>1</v>
      </c>
      <c r="BK219">
        <v>0</v>
      </c>
      <c r="BL219">
        <v>16</v>
      </c>
      <c r="BM219">
        <v>1</v>
      </c>
      <c r="BN219">
        <v>0</v>
      </c>
      <c r="BO219">
        <v>16</v>
      </c>
      <c r="BP219">
        <v>43763</v>
      </c>
      <c r="BQ219">
        <v>9</v>
      </c>
      <c r="BR219">
        <v>8</v>
      </c>
      <c r="BS219">
        <v>1</v>
      </c>
      <c r="BT219">
        <v>36</v>
      </c>
      <c r="BU219">
        <v>1</v>
      </c>
      <c r="BV219">
        <v>0</v>
      </c>
      <c r="BW219">
        <v>36</v>
      </c>
      <c r="BX219" s="8">
        <v>31.332999999999998</v>
      </c>
      <c r="BZ219" t="s">
        <v>348</v>
      </c>
      <c r="CA219" t="s">
        <v>1359</v>
      </c>
      <c r="CB219">
        <v>72641</v>
      </c>
      <c r="CC219">
        <v>500</v>
      </c>
      <c r="CD219">
        <v>8704462333</v>
      </c>
      <c r="CE219" t="s">
        <v>372</v>
      </c>
      <c r="CF219" t="s">
        <v>335</v>
      </c>
      <c r="CG219" s="1">
        <v>27607</v>
      </c>
      <c r="CH219" t="s">
        <v>335</v>
      </c>
      <c r="CI219" t="s">
        <v>335</v>
      </c>
      <c r="CJ219" t="s">
        <v>335</v>
      </c>
      <c r="CK219" t="s">
        <v>339</v>
      </c>
      <c r="CL219" t="s">
        <v>1360</v>
      </c>
      <c r="CM219">
        <v>70</v>
      </c>
      <c r="CN219" s="1">
        <v>44835</v>
      </c>
      <c r="CP219"/>
      <c r="CQ219"/>
      <c r="CR219"/>
      <c r="CS219"/>
      <c r="CT219"/>
      <c r="CU219" s="23"/>
      <c r="CV219">
        <v>2</v>
      </c>
      <c r="CW219"/>
      <c r="CX219"/>
    </row>
  </sheetData>
  <pageMargins left="0.7" right="0.7" top="0.75" bottom="0.75" header="0.3" footer="0.3"/>
  <pageSetup orientation="portrait" horizontalDpi="1200" verticalDpi="1200" r:id="rId1"/>
  <ignoredErrors>
    <ignoredError sqref="B2:B219"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F645E-1D01-49CA-A34D-2CD6B4D59EC1}">
  <dimension ref="A1:P54"/>
  <sheetViews>
    <sheetView workbookViewId="0">
      <pane ySplit="1" topLeftCell="A2" activePane="bottomLeft" state="frozen"/>
      <selection activeCell="B1" sqref="B1"/>
      <selection pane="bottomLeft"/>
    </sheetView>
  </sheetViews>
  <sheetFormatPr defaultRowHeight="14.5" outlineLevelCol="1" x14ac:dyDescent="0.35"/>
  <cols>
    <col min="1" max="1" width="40.453125" customWidth="1"/>
    <col min="2" max="5" width="10.54296875" customWidth="1"/>
    <col min="8" max="8" width="8.7265625" style="6" customWidth="1"/>
    <col min="9" max="9" width="12" style="6" hidden="1" customWidth="1" outlineLevel="1"/>
    <col min="10" max="10" width="6.54296875" style="6" hidden="1" customWidth="1" outlineLevel="1"/>
    <col min="11" max="11" width="11" style="6" hidden="1" customWidth="1" outlineLevel="1"/>
    <col min="12" max="12" width="13.54296875" customWidth="1" collapsed="1"/>
    <col min="13" max="13" width="10.1796875" bestFit="1" customWidth="1"/>
    <col min="14" max="14" width="10.453125" customWidth="1"/>
  </cols>
  <sheetData>
    <row r="1" spans="1:16" ht="72.650000000000006" customHeight="1" x14ac:dyDescent="0.35">
      <c r="A1" s="5" t="s">
        <v>157</v>
      </c>
      <c r="B1" s="20" t="s">
        <v>328</v>
      </c>
      <c r="C1" s="20" t="s">
        <v>329</v>
      </c>
      <c r="D1" s="5" t="s">
        <v>330</v>
      </c>
      <c r="E1" s="20" t="s">
        <v>331</v>
      </c>
      <c r="G1" s="2" t="s">
        <v>169</v>
      </c>
      <c r="H1" s="11" t="s">
        <v>158</v>
      </c>
      <c r="I1" s="11" t="s">
        <v>159</v>
      </c>
      <c r="J1" s="11" t="s">
        <v>160</v>
      </c>
      <c r="K1" s="11" t="s">
        <v>161</v>
      </c>
      <c r="L1" s="2" t="s">
        <v>170</v>
      </c>
      <c r="M1" s="2" t="s">
        <v>171</v>
      </c>
      <c r="N1" s="2" t="s">
        <v>172</v>
      </c>
      <c r="O1" s="2" t="s">
        <v>165</v>
      </c>
    </row>
    <row r="2" spans="1:16" x14ac:dyDescent="0.35">
      <c r="A2" t="s">
        <v>158</v>
      </c>
      <c r="B2" s="6">
        <f>COUNTA(ProviderInfo[Provider Name])</f>
        <v>218</v>
      </c>
      <c r="D2" s="6">
        <v>15147</v>
      </c>
      <c r="G2" t="s">
        <v>96</v>
      </c>
      <c r="H2" s="6">
        <v>20</v>
      </c>
      <c r="I2" s="6">
        <v>0</v>
      </c>
      <c r="J2" s="6">
        <v>0</v>
      </c>
      <c r="K2" s="6">
        <v>2</v>
      </c>
      <c r="L2" s="7">
        <v>0.1</v>
      </c>
      <c r="M2" s="7">
        <v>0.55000000000000004</v>
      </c>
      <c r="N2" s="7">
        <v>0</v>
      </c>
      <c r="O2" s="8">
        <v>3.95</v>
      </c>
    </row>
    <row r="3" spans="1:16" x14ac:dyDescent="0.35">
      <c r="A3" t="s">
        <v>159</v>
      </c>
      <c r="B3" s="6">
        <f>COUNTIF(ProviderInfo[[#All],[Special Focus Status]], "SFF")</f>
        <v>2</v>
      </c>
      <c r="C3" s="7">
        <f>Summary1[[#This Row],[State Total]]/COUNTA(ProviderInfo[Provider Name])</f>
        <v>9.1743119266055051E-3</v>
      </c>
      <c r="D3" s="6">
        <v>89</v>
      </c>
      <c r="E3" s="7">
        <v>5.8757509737901899E-3</v>
      </c>
      <c r="G3" t="s">
        <v>94</v>
      </c>
      <c r="H3" s="6">
        <v>227</v>
      </c>
      <c r="I3" s="6">
        <v>1</v>
      </c>
      <c r="J3" s="6">
        <v>5</v>
      </c>
      <c r="K3" s="6">
        <v>28</v>
      </c>
      <c r="L3" s="7">
        <v>0.14977973568281938</v>
      </c>
      <c r="M3" s="7">
        <v>0.24229074889867841</v>
      </c>
      <c r="N3" s="7">
        <v>1.7621145374449341E-2</v>
      </c>
      <c r="O3" s="8">
        <v>3.32</v>
      </c>
    </row>
    <row r="4" spans="1:16" x14ac:dyDescent="0.35">
      <c r="A4" t="s">
        <v>160</v>
      </c>
      <c r="B4" s="6">
        <f>COUNTIF(ProviderInfo[[#All],[Special Focus Status]], "SFF Candidate")</f>
        <v>5</v>
      </c>
      <c r="C4" s="7">
        <f>Summary1[[#This Row],[State Total]]/COUNTA(ProviderInfo[Provider Name])</f>
        <v>2.2935779816513763E-2</v>
      </c>
      <c r="D4" s="6">
        <v>440</v>
      </c>
      <c r="E4" s="7">
        <v>2.9048656499636893E-2</v>
      </c>
      <c r="G4" t="s">
        <v>98</v>
      </c>
      <c r="H4" s="6">
        <v>221</v>
      </c>
      <c r="I4" s="6">
        <v>2</v>
      </c>
      <c r="J4" s="6">
        <v>5</v>
      </c>
      <c r="K4" s="6">
        <v>36</v>
      </c>
      <c r="L4" s="7">
        <v>0.19457013574660634</v>
      </c>
      <c r="M4" s="7">
        <v>0.19909502262443438</v>
      </c>
      <c r="N4" s="7">
        <v>0</v>
      </c>
      <c r="O4" s="8">
        <v>3.0228310502283104</v>
      </c>
    </row>
    <row r="5" spans="1:16" x14ac:dyDescent="0.35">
      <c r="A5" t="s">
        <v>161</v>
      </c>
      <c r="B5" s="6">
        <f>COUNTIFS(ProviderInfo[Overall Rating], "1", ProviderInfo[Special Focus Status], "")</f>
        <v>42</v>
      </c>
      <c r="C5" s="7">
        <f>Summary1[[#This Row],[State Total]]/COUNTA(ProviderInfo[Provider Name])</f>
        <v>0.19266055045871561</v>
      </c>
      <c r="D5" s="6">
        <v>3106</v>
      </c>
      <c r="E5" s="7">
        <v>0.20505710701789134</v>
      </c>
      <c r="G5" t="s">
        <v>97</v>
      </c>
      <c r="H5" s="6">
        <v>142</v>
      </c>
      <c r="I5" s="6">
        <v>1</v>
      </c>
      <c r="J5" s="6">
        <v>5</v>
      </c>
      <c r="K5" s="6">
        <v>9</v>
      </c>
      <c r="L5" s="7">
        <v>0.10563380281690141</v>
      </c>
      <c r="M5" s="7">
        <v>0.25352112676056338</v>
      </c>
      <c r="N5" s="7">
        <v>0.13380281690140844</v>
      </c>
      <c r="O5" s="8">
        <v>3.3768115942028984</v>
      </c>
    </row>
    <row r="6" spans="1:16" x14ac:dyDescent="0.35">
      <c r="A6" t="s">
        <v>162</v>
      </c>
      <c r="B6" s="6">
        <f>SUM(B3:B5)</f>
        <v>49</v>
      </c>
      <c r="C6" s="7">
        <f>Summary1[[#This Row],[State Total]]/COUNTA(ProviderInfo[Provider Name])</f>
        <v>0.22477064220183487</v>
      </c>
      <c r="D6" s="6">
        <v>3635</v>
      </c>
      <c r="E6" s="7">
        <v>0.23998151449131841</v>
      </c>
      <c r="G6" t="s">
        <v>99</v>
      </c>
      <c r="H6" s="6">
        <v>1178</v>
      </c>
      <c r="I6" s="6">
        <v>5</v>
      </c>
      <c r="J6" s="6">
        <v>30</v>
      </c>
      <c r="K6" s="6">
        <v>78</v>
      </c>
      <c r="L6" s="7">
        <v>9.5925297113752125E-2</v>
      </c>
      <c r="M6" s="7">
        <v>0.29456706281833617</v>
      </c>
      <c r="N6" s="7">
        <v>6.2818336162988112E-2</v>
      </c>
      <c r="O6" s="8">
        <v>3.4544673539518902</v>
      </c>
    </row>
    <row r="7" spans="1:16" x14ac:dyDescent="0.35">
      <c r="A7" t="s">
        <v>163</v>
      </c>
      <c r="B7" s="6">
        <f>COUNTIF(ProviderInfo[Overall Rating], "5")</f>
        <v>38</v>
      </c>
      <c r="C7" s="7">
        <f>Summary1[[#This Row],[State Total]]/COUNTA(ProviderInfo[Provider Name])</f>
        <v>0.1743119266055046</v>
      </c>
      <c r="D7" s="6">
        <v>2836</v>
      </c>
      <c r="E7" s="7">
        <v>0.18723179507493232</v>
      </c>
      <c r="G7" t="s">
        <v>101</v>
      </c>
      <c r="H7" s="6">
        <v>223</v>
      </c>
      <c r="I7" s="6">
        <v>1</v>
      </c>
      <c r="J7" s="6">
        <v>5</v>
      </c>
      <c r="K7" s="6">
        <v>17</v>
      </c>
      <c r="L7" s="7">
        <v>0.1031390134529148</v>
      </c>
      <c r="M7" s="7">
        <v>0.31390134529147984</v>
      </c>
      <c r="N7" s="7">
        <v>0.17488789237668162</v>
      </c>
      <c r="O7" s="8">
        <v>3.5475113122171944</v>
      </c>
      <c r="P7" s="6"/>
    </row>
    <row r="8" spans="1:16" x14ac:dyDescent="0.35">
      <c r="A8" t="s">
        <v>164</v>
      </c>
      <c r="B8" s="6">
        <f>COUNTIF(ProviderInfo[Abuse Icon], "Y")</f>
        <v>1</v>
      </c>
      <c r="C8" s="7">
        <f>Summary1[[#This Row],[State Total]]/COUNTA(ProviderInfo[Provider Name])</f>
        <v>4.5871559633027525E-3</v>
      </c>
      <c r="D8" s="6">
        <v>912</v>
      </c>
      <c r="E8" s="7">
        <v>6.0209942562883742E-2</v>
      </c>
      <c r="G8" t="s">
        <v>103</v>
      </c>
      <c r="H8" s="6">
        <v>208</v>
      </c>
      <c r="I8" s="6">
        <v>1</v>
      </c>
      <c r="J8" s="6">
        <v>5</v>
      </c>
      <c r="K8" s="6">
        <v>24</v>
      </c>
      <c r="L8" s="7">
        <v>0.14423076923076922</v>
      </c>
      <c r="M8" s="7">
        <v>0.25961538461538464</v>
      </c>
      <c r="N8" s="7">
        <v>5.7692307692307696E-2</v>
      </c>
      <c r="O8" s="8">
        <v>3.2815533980582523</v>
      </c>
    </row>
    <row r="9" spans="1:16" x14ac:dyDescent="0.35">
      <c r="A9" t="s">
        <v>165</v>
      </c>
      <c r="B9" s="8">
        <f>AVERAGE(ProviderInfo[Overall Rating])</f>
        <v>2.9722222222222223</v>
      </c>
      <c r="D9" s="8">
        <v>2.887492479443813</v>
      </c>
      <c r="G9" t="s">
        <v>105</v>
      </c>
      <c r="H9" s="6">
        <v>17</v>
      </c>
      <c r="I9" s="6">
        <v>0</v>
      </c>
      <c r="J9" s="6">
        <v>0</v>
      </c>
      <c r="K9" s="6">
        <v>1</v>
      </c>
      <c r="L9" s="7">
        <v>5.8823529411764705E-2</v>
      </c>
      <c r="M9" s="7">
        <v>0.52941176470588236</v>
      </c>
      <c r="N9" s="7">
        <v>0.11764705882352941</v>
      </c>
      <c r="O9" s="8">
        <v>3.8235294117647061</v>
      </c>
    </row>
    <row r="10" spans="1:16" ht="15" thickBot="1" x14ac:dyDescent="0.4">
      <c r="A10" s="9" t="s">
        <v>9</v>
      </c>
      <c r="B10" s="9"/>
      <c r="C10" s="9"/>
      <c r="D10" s="9"/>
      <c r="E10" s="10"/>
      <c r="G10" t="s">
        <v>104</v>
      </c>
      <c r="H10" s="6">
        <v>45</v>
      </c>
      <c r="I10" s="6">
        <v>1</v>
      </c>
      <c r="J10" s="6">
        <v>5</v>
      </c>
      <c r="K10" s="6">
        <v>0</v>
      </c>
      <c r="L10" s="7">
        <v>0.13333333333333333</v>
      </c>
      <c r="M10" s="7">
        <v>0.44444444444444442</v>
      </c>
      <c r="N10" s="7">
        <v>0</v>
      </c>
      <c r="O10" s="8">
        <v>3.9302325581395348</v>
      </c>
    </row>
    <row r="11" spans="1:16" x14ac:dyDescent="0.35">
      <c r="A11" t="s">
        <v>166</v>
      </c>
      <c r="B11" s="6">
        <f>COUNTIF(ProviderInfo[[#All],[Ownership Type]], "For profit")</f>
        <v>186</v>
      </c>
      <c r="C11" s="7">
        <f>Summary1[[#This Row],[State Total]]/COUNTA(ProviderInfo[Provider Name])</f>
        <v>0.85321100917431192</v>
      </c>
      <c r="D11" s="6">
        <v>10748</v>
      </c>
      <c r="E11" s="7">
        <v>0.70957945467749395</v>
      </c>
      <c r="G11" t="s">
        <v>106</v>
      </c>
      <c r="H11" s="6">
        <v>699</v>
      </c>
      <c r="I11" s="6">
        <v>3</v>
      </c>
      <c r="J11" s="6">
        <v>15</v>
      </c>
      <c r="K11" s="6">
        <v>58</v>
      </c>
      <c r="L11" s="7">
        <v>0.10872675250357654</v>
      </c>
      <c r="M11" s="7">
        <v>0.27753934191702434</v>
      </c>
      <c r="N11" s="7">
        <v>4.005722460658083E-2</v>
      </c>
      <c r="O11" s="8">
        <v>3.4468704512372637</v>
      </c>
    </row>
    <row r="12" spans="1:16" x14ac:dyDescent="0.35">
      <c r="A12" t="s">
        <v>167</v>
      </c>
      <c r="B12" s="6">
        <f>COUNTIF(ProviderInfo[[#All],[Ownership Type]], "Non profit")</f>
        <v>23</v>
      </c>
      <c r="C12" s="7">
        <f>Summary1[[#This Row],[State Total]]/COUNTA(ProviderInfo[Provider Name])</f>
        <v>0.10550458715596331</v>
      </c>
      <c r="D12" s="6">
        <v>3439</v>
      </c>
      <c r="E12" s="7">
        <v>0.22704165841420743</v>
      </c>
      <c r="G12" t="s">
        <v>107</v>
      </c>
      <c r="H12" s="6">
        <v>360</v>
      </c>
      <c r="I12" s="6">
        <v>2</v>
      </c>
      <c r="J12" s="6">
        <v>10</v>
      </c>
      <c r="K12" s="6">
        <v>82</v>
      </c>
      <c r="L12" s="7">
        <v>0.26111111111111113</v>
      </c>
      <c r="M12" s="7">
        <v>0.125</v>
      </c>
      <c r="N12" s="7">
        <v>2.5000000000000001E-2</v>
      </c>
      <c r="O12" s="8">
        <v>2.7401129943502824</v>
      </c>
    </row>
    <row r="13" spans="1:16" x14ac:dyDescent="0.35">
      <c r="A13" t="s">
        <v>168</v>
      </c>
      <c r="B13">
        <f>COUNTIF(ProviderInfo[[#All],[Ownership Type]], "Government")</f>
        <v>9</v>
      </c>
      <c r="C13" s="7">
        <f>Summary1[[#This Row],[State Total]]/COUNTA(ProviderInfo[Provider Name])</f>
        <v>4.1284403669724773E-2</v>
      </c>
      <c r="D13">
        <v>959</v>
      </c>
      <c r="E13" s="7">
        <v>6.3312867234435868E-2</v>
      </c>
      <c r="G13" t="s">
        <v>151</v>
      </c>
      <c r="H13" s="6">
        <v>1</v>
      </c>
      <c r="I13" s="6">
        <v>0</v>
      </c>
      <c r="J13" s="6">
        <v>0</v>
      </c>
      <c r="K13" s="6">
        <v>1</v>
      </c>
      <c r="L13" s="7">
        <v>1</v>
      </c>
      <c r="M13" s="7">
        <v>0</v>
      </c>
      <c r="N13" s="7">
        <v>0</v>
      </c>
      <c r="O13" s="8">
        <v>1</v>
      </c>
    </row>
    <row r="14" spans="1:16" x14ac:dyDescent="0.35">
      <c r="G14" t="s">
        <v>108</v>
      </c>
      <c r="H14" s="6">
        <v>43</v>
      </c>
      <c r="I14" s="6">
        <v>1</v>
      </c>
      <c r="J14" s="6">
        <v>5</v>
      </c>
      <c r="K14" s="6">
        <v>0</v>
      </c>
      <c r="L14" s="7">
        <v>0.13953488372093023</v>
      </c>
      <c r="M14" s="7">
        <v>0.46511627906976744</v>
      </c>
      <c r="N14" s="7">
        <v>2.3255813953488372E-2</v>
      </c>
      <c r="O14" s="8">
        <v>4</v>
      </c>
    </row>
    <row r="15" spans="1:16" x14ac:dyDescent="0.35">
      <c r="G15" t="s">
        <v>112</v>
      </c>
      <c r="H15" s="6">
        <v>435</v>
      </c>
      <c r="I15" s="6">
        <v>2</v>
      </c>
      <c r="J15" s="6">
        <v>10</v>
      </c>
      <c r="K15" s="6">
        <v>58</v>
      </c>
      <c r="L15" s="7">
        <v>0.16091954022988506</v>
      </c>
      <c r="M15" s="7">
        <v>0.26666666666666666</v>
      </c>
      <c r="N15" s="7">
        <v>9.1954022988505746E-3</v>
      </c>
      <c r="O15" s="8">
        <v>3.2729411764705882</v>
      </c>
    </row>
    <row r="16" spans="1:16" x14ac:dyDescent="0.35">
      <c r="G16" t="s">
        <v>109</v>
      </c>
      <c r="H16" s="6">
        <v>80</v>
      </c>
      <c r="I16" s="6">
        <v>1</v>
      </c>
      <c r="J16" s="6">
        <v>5</v>
      </c>
      <c r="K16" s="6">
        <v>0</v>
      </c>
      <c r="L16" s="7">
        <v>7.4999999999999997E-2</v>
      </c>
      <c r="M16" s="7">
        <v>0.35</v>
      </c>
      <c r="N16" s="7">
        <v>0.1</v>
      </c>
      <c r="O16" s="8">
        <v>3.7564102564102564</v>
      </c>
    </row>
    <row r="17" spans="7:15" x14ac:dyDescent="0.35">
      <c r="G17" t="s">
        <v>110</v>
      </c>
      <c r="H17" s="6">
        <v>703</v>
      </c>
      <c r="I17" s="6">
        <v>3</v>
      </c>
      <c r="J17" s="6">
        <v>20</v>
      </c>
      <c r="K17" s="6">
        <v>142</v>
      </c>
      <c r="L17" s="7">
        <v>0.23470839260312945</v>
      </c>
      <c r="M17" s="7">
        <v>0.19203413940256045</v>
      </c>
      <c r="N17" s="7">
        <v>0.14935988620199148</v>
      </c>
      <c r="O17" s="8">
        <v>2.8882521489971347</v>
      </c>
    </row>
    <row r="18" spans="7:15" x14ac:dyDescent="0.35">
      <c r="G18" t="s">
        <v>111</v>
      </c>
      <c r="H18" s="6">
        <v>526</v>
      </c>
      <c r="I18" s="6">
        <v>3</v>
      </c>
      <c r="J18" s="6">
        <v>15</v>
      </c>
      <c r="K18" s="6">
        <v>72</v>
      </c>
      <c r="L18" s="7">
        <v>0.17110266159695817</v>
      </c>
      <c r="M18" s="7">
        <v>0.20912547528517111</v>
      </c>
      <c r="N18" s="7">
        <v>4.1825095057034217E-2</v>
      </c>
      <c r="O18" s="8">
        <v>3.1226053639846745</v>
      </c>
    </row>
    <row r="19" spans="7:15" x14ac:dyDescent="0.35">
      <c r="G19" t="s">
        <v>113</v>
      </c>
      <c r="H19" s="6">
        <v>321</v>
      </c>
      <c r="I19" s="6">
        <v>2</v>
      </c>
      <c r="J19" s="6">
        <v>10</v>
      </c>
      <c r="K19" s="6">
        <v>48</v>
      </c>
      <c r="L19" s="7">
        <v>0.18691588785046728</v>
      </c>
      <c r="M19" s="7">
        <v>0.21183800623052959</v>
      </c>
      <c r="N19" s="7">
        <v>5.6074766355140186E-2</v>
      </c>
      <c r="O19" s="8">
        <v>3.1514195583596214</v>
      </c>
    </row>
    <row r="20" spans="7:15" x14ac:dyDescent="0.35">
      <c r="G20" t="s">
        <v>114</v>
      </c>
      <c r="H20" s="6">
        <v>280</v>
      </c>
      <c r="I20" s="6">
        <v>1</v>
      </c>
      <c r="J20" s="6">
        <v>5</v>
      </c>
      <c r="K20" s="6">
        <v>56</v>
      </c>
      <c r="L20" s="7">
        <v>0.22142857142857142</v>
      </c>
      <c r="M20" s="7">
        <v>0.17857142857142858</v>
      </c>
      <c r="N20" s="7">
        <v>0.05</v>
      </c>
      <c r="O20" s="8">
        <v>2.9136690647482015</v>
      </c>
    </row>
    <row r="21" spans="7:15" x14ac:dyDescent="0.35">
      <c r="G21" t="s">
        <v>115</v>
      </c>
      <c r="H21" s="6">
        <v>268</v>
      </c>
      <c r="I21" s="6">
        <v>1</v>
      </c>
      <c r="J21" s="6">
        <v>5</v>
      </c>
      <c r="K21" s="6">
        <v>83</v>
      </c>
      <c r="L21" s="7">
        <v>0.33208955223880599</v>
      </c>
      <c r="M21" s="7">
        <v>8.5820895522388058E-2</v>
      </c>
      <c r="N21" s="7">
        <v>3.7313432835820892E-2</v>
      </c>
      <c r="O21" s="8">
        <v>2.4452830188679244</v>
      </c>
    </row>
    <row r="22" spans="7:15" x14ac:dyDescent="0.35">
      <c r="G22" t="s">
        <v>118</v>
      </c>
      <c r="H22" s="6">
        <v>367</v>
      </c>
      <c r="I22" s="6">
        <v>2</v>
      </c>
      <c r="J22" s="6">
        <v>10</v>
      </c>
      <c r="K22" s="6">
        <v>59</v>
      </c>
      <c r="L22" s="7">
        <v>0.19346049046321526</v>
      </c>
      <c r="M22" s="7">
        <v>0.24523160762942781</v>
      </c>
      <c r="N22" s="7">
        <v>4.0871934604904632E-2</v>
      </c>
      <c r="O22" s="8">
        <v>3.1726027397260275</v>
      </c>
    </row>
    <row r="23" spans="7:15" x14ac:dyDescent="0.35">
      <c r="G23" t="s">
        <v>117</v>
      </c>
      <c r="H23" s="6">
        <v>224</v>
      </c>
      <c r="I23" s="6">
        <v>1</v>
      </c>
      <c r="J23" s="6">
        <v>5</v>
      </c>
      <c r="K23" s="6">
        <v>21</v>
      </c>
      <c r="L23" s="7">
        <v>0.12053571428571429</v>
      </c>
      <c r="M23" s="7">
        <v>0.25892857142857145</v>
      </c>
      <c r="N23" s="7">
        <v>4.4642857142857144E-2</v>
      </c>
      <c r="O23" s="8">
        <v>3.3183856502242151</v>
      </c>
    </row>
    <row r="24" spans="7:15" x14ac:dyDescent="0.35">
      <c r="G24" t="s">
        <v>116</v>
      </c>
      <c r="H24" s="6">
        <v>90</v>
      </c>
      <c r="I24" s="6">
        <v>0</v>
      </c>
      <c r="J24" s="6">
        <v>5</v>
      </c>
      <c r="K24" s="6">
        <v>5</v>
      </c>
      <c r="L24" s="7">
        <v>0.1111111111111111</v>
      </c>
      <c r="M24" s="7">
        <v>0.36666666666666664</v>
      </c>
      <c r="N24" s="7">
        <v>0</v>
      </c>
      <c r="O24" s="8">
        <v>3.6888888888888891</v>
      </c>
    </row>
    <row r="25" spans="7:15" x14ac:dyDescent="0.35">
      <c r="G25" t="s">
        <v>119</v>
      </c>
      <c r="H25" s="6">
        <v>434</v>
      </c>
      <c r="I25" s="6">
        <v>2</v>
      </c>
      <c r="J25" s="6">
        <v>10</v>
      </c>
      <c r="K25" s="6">
        <v>48</v>
      </c>
      <c r="L25" s="7">
        <v>0.13824884792626729</v>
      </c>
      <c r="M25" s="7">
        <v>0.32488479262672809</v>
      </c>
      <c r="N25" s="7">
        <v>0.14055299539170507</v>
      </c>
      <c r="O25" s="8">
        <v>3.3799533799533799</v>
      </c>
    </row>
    <row r="26" spans="7:15" x14ac:dyDescent="0.35">
      <c r="G26" t="s">
        <v>120</v>
      </c>
      <c r="H26" s="6">
        <v>361</v>
      </c>
      <c r="I26" s="6">
        <v>2</v>
      </c>
      <c r="J26" s="6">
        <v>10</v>
      </c>
      <c r="K26" s="6">
        <v>31</v>
      </c>
      <c r="L26" s="7">
        <v>0.11911357340720222</v>
      </c>
      <c r="M26" s="7">
        <v>0.31855955678670361</v>
      </c>
      <c r="N26" s="7">
        <v>2.7700831024930747E-2</v>
      </c>
      <c r="O26" s="8">
        <v>3.5097493036211698</v>
      </c>
    </row>
    <row r="27" spans="7:15" x14ac:dyDescent="0.35">
      <c r="G27" t="s">
        <v>122</v>
      </c>
      <c r="H27" s="6">
        <v>514</v>
      </c>
      <c r="I27" s="6">
        <v>3</v>
      </c>
      <c r="J27" s="6">
        <v>15</v>
      </c>
      <c r="K27" s="6">
        <v>106</v>
      </c>
      <c r="L27" s="7">
        <v>0.24124513618677043</v>
      </c>
      <c r="M27" s="7">
        <v>0.13813229571984437</v>
      </c>
      <c r="N27" s="7">
        <v>6.2256809338521402E-2</v>
      </c>
      <c r="O27" s="8">
        <v>2.8277227722772276</v>
      </c>
    </row>
    <row r="28" spans="7:15" x14ac:dyDescent="0.35">
      <c r="G28" t="s">
        <v>121</v>
      </c>
      <c r="H28" s="6">
        <v>204</v>
      </c>
      <c r="I28" s="6">
        <v>1</v>
      </c>
      <c r="J28" s="6">
        <v>5</v>
      </c>
      <c r="K28" s="6">
        <v>46</v>
      </c>
      <c r="L28" s="7">
        <v>0.25490196078431371</v>
      </c>
      <c r="M28" s="7">
        <v>0.10294117647058823</v>
      </c>
      <c r="N28" s="7">
        <v>7.8431372549019607E-2</v>
      </c>
      <c r="O28" s="8">
        <v>2.7638190954773871</v>
      </c>
    </row>
    <row r="29" spans="7:15" x14ac:dyDescent="0.35">
      <c r="G29" t="s">
        <v>123</v>
      </c>
      <c r="H29" s="6">
        <v>71</v>
      </c>
      <c r="I29" s="6">
        <v>1</v>
      </c>
      <c r="J29" s="6">
        <v>5</v>
      </c>
      <c r="K29" s="6">
        <v>10</v>
      </c>
      <c r="L29" s="7">
        <v>0.22535211267605634</v>
      </c>
      <c r="M29" s="7">
        <v>0.26760563380281688</v>
      </c>
      <c r="N29" s="7">
        <v>9.8591549295774641E-2</v>
      </c>
      <c r="O29" s="8">
        <v>3.1884057971014492</v>
      </c>
    </row>
    <row r="30" spans="7:15" x14ac:dyDescent="0.35">
      <c r="G30" t="s">
        <v>131</v>
      </c>
      <c r="H30" s="6">
        <v>426</v>
      </c>
      <c r="I30" s="6">
        <v>2</v>
      </c>
      <c r="J30" s="6">
        <v>10</v>
      </c>
      <c r="K30" s="6">
        <v>93</v>
      </c>
      <c r="L30" s="7">
        <v>0.24647887323943662</v>
      </c>
      <c r="M30" s="7">
        <v>0.15962441314553991</v>
      </c>
      <c r="N30" s="7">
        <v>5.1643192488262914E-2</v>
      </c>
      <c r="O30" s="8">
        <v>2.8530805687203791</v>
      </c>
    </row>
    <row r="31" spans="7:15" x14ac:dyDescent="0.35">
      <c r="G31" t="s">
        <v>132</v>
      </c>
      <c r="H31" s="6">
        <v>77</v>
      </c>
      <c r="I31" s="6">
        <v>1</v>
      </c>
      <c r="J31" s="6">
        <v>5</v>
      </c>
      <c r="K31" s="6">
        <v>3</v>
      </c>
      <c r="L31" s="7">
        <v>0.11688311688311688</v>
      </c>
      <c r="M31" s="7">
        <v>0.2857142857142857</v>
      </c>
      <c r="N31" s="7">
        <v>0</v>
      </c>
      <c r="O31" s="8">
        <v>3.5333333333333332</v>
      </c>
    </row>
    <row r="32" spans="7:15" x14ac:dyDescent="0.35">
      <c r="G32" t="s">
        <v>124</v>
      </c>
      <c r="H32" s="6">
        <v>195</v>
      </c>
      <c r="I32" s="6">
        <v>1</v>
      </c>
      <c r="J32" s="6">
        <v>5</v>
      </c>
      <c r="K32" s="6">
        <v>22</v>
      </c>
      <c r="L32" s="7">
        <v>0.14358974358974358</v>
      </c>
      <c r="M32" s="7">
        <v>0.27179487179487177</v>
      </c>
      <c r="N32" s="7">
        <v>1.5384615384615385E-2</v>
      </c>
      <c r="O32" s="8">
        <v>3.3608247422680413</v>
      </c>
    </row>
    <row r="33" spans="7:15" x14ac:dyDescent="0.35">
      <c r="G33" t="s">
        <v>126</v>
      </c>
      <c r="H33" s="6">
        <v>73</v>
      </c>
      <c r="I33" s="6">
        <v>1</v>
      </c>
      <c r="J33" s="6">
        <v>6</v>
      </c>
      <c r="K33" s="6">
        <v>3</v>
      </c>
      <c r="L33" s="7">
        <v>0.13698630136986301</v>
      </c>
      <c r="M33" s="7">
        <v>0.23287671232876711</v>
      </c>
      <c r="N33" s="7">
        <v>1.3698630136986301E-2</v>
      </c>
      <c r="O33" s="8">
        <v>3.1944444444444446</v>
      </c>
    </row>
    <row r="34" spans="7:15" x14ac:dyDescent="0.35">
      <c r="G34" t="s">
        <v>127</v>
      </c>
      <c r="H34" s="6">
        <v>355</v>
      </c>
      <c r="I34" s="6">
        <v>2</v>
      </c>
      <c r="J34" s="6">
        <v>10</v>
      </c>
      <c r="K34" s="6">
        <v>17</v>
      </c>
      <c r="L34" s="7">
        <v>8.1690140845070425E-2</v>
      </c>
      <c r="M34" s="7">
        <v>0.3436619718309859</v>
      </c>
      <c r="N34" s="7">
        <v>8.4507042253521118E-3</v>
      </c>
      <c r="O34" s="8">
        <v>3.5482954545454546</v>
      </c>
    </row>
    <row r="35" spans="7:15" x14ac:dyDescent="0.35">
      <c r="G35" t="s">
        <v>128</v>
      </c>
      <c r="H35" s="6">
        <v>68</v>
      </c>
      <c r="I35" s="6">
        <v>1</v>
      </c>
      <c r="J35" s="6">
        <v>5</v>
      </c>
      <c r="K35" s="6">
        <v>7</v>
      </c>
      <c r="L35" s="7">
        <v>0.19117647058823528</v>
      </c>
      <c r="M35" s="7">
        <v>0.22058823529411764</v>
      </c>
      <c r="N35" s="7">
        <v>0.10294117647058823</v>
      </c>
      <c r="O35" s="8">
        <v>3.1940298507462686</v>
      </c>
    </row>
    <row r="36" spans="7:15" x14ac:dyDescent="0.35">
      <c r="G36" t="s">
        <v>125</v>
      </c>
      <c r="H36" s="6">
        <v>66</v>
      </c>
      <c r="I36" s="6">
        <v>1</v>
      </c>
      <c r="J36" s="6">
        <v>5</v>
      </c>
      <c r="K36" s="6">
        <v>5</v>
      </c>
      <c r="L36" s="7">
        <v>0.16666666666666666</v>
      </c>
      <c r="M36" s="7">
        <v>0.33333333333333331</v>
      </c>
      <c r="N36" s="7">
        <v>4.5454545454545456E-2</v>
      </c>
      <c r="O36" s="8">
        <v>3.3384615384615386</v>
      </c>
    </row>
    <row r="37" spans="7:15" x14ac:dyDescent="0.35">
      <c r="G37" t="s">
        <v>129</v>
      </c>
      <c r="H37" s="6">
        <v>611</v>
      </c>
      <c r="I37" s="6">
        <v>3</v>
      </c>
      <c r="J37" s="6">
        <v>15</v>
      </c>
      <c r="K37" s="6">
        <v>75</v>
      </c>
      <c r="L37" s="7">
        <v>0.15220949263502456</v>
      </c>
      <c r="M37" s="7">
        <v>0.25204582651391161</v>
      </c>
      <c r="N37" s="7">
        <v>1.6366612111292964E-2</v>
      </c>
      <c r="O37" s="8">
        <v>3.226072607260726</v>
      </c>
    </row>
    <row r="38" spans="7:15" x14ac:dyDescent="0.35">
      <c r="G38" t="s">
        <v>133</v>
      </c>
      <c r="H38" s="6">
        <v>954</v>
      </c>
      <c r="I38" s="6">
        <v>5</v>
      </c>
      <c r="J38" s="6">
        <v>25</v>
      </c>
      <c r="K38" s="6">
        <v>143</v>
      </c>
      <c r="L38" s="7">
        <v>0.18134171907756813</v>
      </c>
      <c r="M38" s="7">
        <v>0.18448637316561844</v>
      </c>
      <c r="N38" s="7">
        <v>3.3542976939203356E-2</v>
      </c>
      <c r="O38" s="8">
        <v>3.0107758620689653</v>
      </c>
    </row>
    <row r="39" spans="7:15" x14ac:dyDescent="0.35">
      <c r="G39" t="s">
        <v>134</v>
      </c>
      <c r="H39" s="6">
        <v>298</v>
      </c>
      <c r="I39" s="6">
        <v>2</v>
      </c>
      <c r="J39" s="6">
        <v>10</v>
      </c>
      <c r="K39" s="6">
        <v>54</v>
      </c>
      <c r="L39" s="7">
        <v>0.22147651006711411</v>
      </c>
      <c r="M39" s="7">
        <v>0.12416107382550336</v>
      </c>
      <c r="N39" s="7">
        <v>3.6912751677852351E-2</v>
      </c>
      <c r="O39" s="8">
        <v>2.7800687285223367</v>
      </c>
    </row>
    <row r="40" spans="7:15" x14ac:dyDescent="0.35">
      <c r="G40" t="s">
        <v>135</v>
      </c>
      <c r="H40" s="6">
        <v>130</v>
      </c>
      <c r="I40" s="6">
        <v>1</v>
      </c>
      <c r="J40" s="6">
        <v>5</v>
      </c>
      <c r="K40" s="6">
        <v>9</v>
      </c>
      <c r="L40" s="7">
        <v>0.11538461538461539</v>
      </c>
      <c r="M40" s="7">
        <v>0.27692307692307694</v>
      </c>
      <c r="N40" s="7">
        <v>9.2307692307692313E-2</v>
      </c>
      <c r="O40" s="8">
        <v>3.46875</v>
      </c>
    </row>
    <row r="41" spans="7:15" x14ac:dyDescent="0.35">
      <c r="G41" t="s">
        <v>136</v>
      </c>
      <c r="H41" s="6">
        <v>684</v>
      </c>
      <c r="I41" s="6">
        <v>4</v>
      </c>
      <c r="J41" s="6">
        <v>20</v>
      </c>
      <c r="K41" s="6">
        <v>87</v>
      </c>
      <c r="L41" s="7">
        <v>0.16228070175438597</v>
      </c>
      <c r="M41" s="7">
        <v>0.23684210526315788</v>
      </c>
      <c r="N41" s="7">
        <v>3.5087719298245612E-2</v>
      </c>
      <c r="O41" s="8">
        <v>3.1796759941089836</v>
      </c>
    </row>
    <row r="42" spans="7:15" x14ac:dyDescent="0.35">
      <c r="G42" t="s">
        <v>138</v>
      </c>
      <c r="H42" s="6">
        <v>6</v>
      </c>
      <c r="I42" s="6">
        <v>0</v>
      </c>
      <c r="J42" s="6">
        <v>0</v>
      </c>
      <c r="K42" s="6">
        <v>0</v>
      </c>
      <c r="L42" s="7">
        <v>0</v>
      </c>
      <c r="M42" s="7">
        <v>0.33333333333333331</v>
      </c>
      <c r="N42" s="7">
        <v>0</v>
      </c>
      <c r="O42" s="8">
        <v>3.8333333333333335</v>
      </c>
    </row>
    <row r="43" spans="7:15" x14ac:dyDescent="0.35">
      <c r="G43" t="s">
        <v>139</v>
      </c>
      <c r="H43" s="6">
        <v>76</v>
      </c>
      <c r="I43" s="6">
        <v>1</v>
      </c>
      <c r="J43" s="6">
        <v>5</v>
      </c>
      <c r="K43" s="6">
        <v>8</v>
      </c>
      <c r="L43" s="7">
        <v>0.18421052631578946</v>
      </c>
      <c r="M43" s="7">
        <v>0.21052631578947367</v>
      </c>
      <c r="N43" s="7">
        <v>3.9473684210526314E-2</v>
      </c>
      <c r="O43" s="8">
        <v>3.16</v>
      </c>
    </row>
    <row r="44" spans="7:15" x14ac:dyDescent="0.35">
      <c r="G44" t="s">
        <v>140</v>
      </c>
      <c r="H44" s="6">
        <v>188</v>
      </c>
      <c r="I44" s="6">
        <v>1</v>
      </c>
      <c r="J44" s="6">
        <v>5</v>
      </c>
      <c r="K44" s="6">
        <v>40</v>
      </c>
      <c r="L44" s="7">
        <v>0.24468085106382978</v>
      </c>
      <c r="M44" s="7">
        <v>0.22340425531914893</v>
      </c>
      <c r="N44" s="7">
        <v>7.9787234042553196E-2</v>
      </c>
      <c r="O44" s="8">
        <v>3.0053475935828877</v>
      </c>
    </row>
    <row r="45" spans="7:15" x14ac:dyDescent="0.35">
      <c r="G45" t="s">
        <v>141</v>
      </c>
      <c r="H45" s="6">
        <v>104</v>
      </c>
      <c r="I45" s="6">
        <v>1</v>
      </c>
      <c r="J45" s="6">
        <v>5</v>
      </c>
      <c r="K45" s="6">
        <v>15</v>
      </c>
      <c r="L45" s="7">
        <v>0.20192307692307693</v>
      </c>
      <c r="M45" s="7">
        <v>0.21153846153846154</v>
      </c>
      <c r="N45" s="7">
        <v>3.8461538461538464E-2</v>
      </c>
      <c r="O45" s="8">
        <v>3.1274509803921569</v>
      </c>
    </row>
    <row r="46" spans="7:15" x14ac:dyDescent="0.35">
      <c r="G46" t="s">
        <v>142</v>
      </c>
      <c r="H46" s="6">
        <v>313</v>
      </c>
      <c r="I46" s="6">
        <v>2</v>
      </c>
      <c r="J46" s="6">
        <v>10</v>
      </c>
      <c r="K46" s="6">
        <v>52</v>
      </c>
      <c r="L46" s="7">
        <v>0.20447284345047922</v>
      </c>
      <c r="M46" s="7">
        <v>0.16932907348242812</v>
      </c>
      <c r="N46" s="7">
        <v>7.6677316293929709E-2</v>
      </c>
      <c r="O46" s="8">
        <v>2.970779220779221</v>
      </c>
    </row>
    <row r="47" spans="7:15" x14ac:dyDescent="0.35">
      <c r="G47" t="s">
        <v>143</v>
      </c>
      <c r="H47" s="6">
        <v>1206</v>
      </c>
      <c r="I47" s="6">
        <v>6</v>
      </c>
      <c r="J47" s="6">
        <v>30</v>
      </c>
      <c r="K47" s="6">
        <v>294</v>
      </c>
      <c r="L47" s="7">
        <v>0.27363184079601988</v>
      </c>
      <c r="M47" s="7">
        <v>0.13515754560530679</v>
      </c>
      <c r="N47" s="7">
        <v>2.404643449419569E-2</v>
      </c>
      <c r="O47" s="8">
        <v>2.6810490693739424</v>
      </c>
    </row>
    <row r="48" spans="7:15" x14ac:dyDescent="0.35">
      <c r="G48" t="s">
        <v>144</v>
      </c>
      <c r="H48" s="6">
        <v>98</v>
      </c>
      <c r="I48" s="6">
        <v>1</v>
      </c>
      <c r="J48" s="6">
        <v>5</v>
      </c>
      <c r="K48" s="6">
        <v>3</v>
      </c>
      <c r="L48" s="7">
        <v>9.1836734693877556E-2</v>
      </c>
      <c r="M48" s="7">
        <v>0.41836734693877553</v>
      </c>
      <c r="N48" s="7">
        <v>5.1020408163265307E-2</v>
      </c>
      <c r="O48" s="8">
        <v>3.831578947368421</v>
      </c>
    </row>
    <row r="49" spans="7:15" x14ac:dyDescent="0.35">
      <c r="G49" t="s">
        <v>146</v>
      </c>
      <c r="H49" s="6">
        <v>287</v>
      </c>
      <c r="I49" s="6">
        <v>1</v>
      </c>
      <c r="J49" s="6">
        <v>5</v>
      </c>
      <c r="K49" s="6">
        <v>51</v>
      </c>
      <c r="L49" s="7">
        <v>0.19860627177700349</v>
      </c>
      <c r="M49" s="7">
        <v>0.21254355400696864</v>
      </c>
      <c r="N49" s="7">
        <v>4.5296167247386762E-2</v>
      </c>
      <c r="O49" s="8">
        <v>3.0750000000000002</v>
      </c>
    </row>
    <row r="50" spans="7:15" x14ac:dyDescent="0.35">
      <c r="G50" t="s">
        <v>145</v>
      </c>
      <c r="H50" s="6">
        <v>35</v>
      </c>
      <c r="I50" s="6">
        <v>1</v>
      </c>
      <c r="J50" s="6">
        <v>5</v>
      </c>
      <c r="K50" s="6">
        <v>2</v>
      </c>
      <c r="L50" s="7">
        <v>0.22857142857142856</v>
      </c>
      <c r="M50" s="7">
        <v>0.34285714285714286</v>
      </c>
      <c r="N50" s="7">
        <v>2.8571428571428571E-2</v>
      </c>
      <c r="O50" s="8">
        <v>3.2941176470588234</v>
      </c>
    </row>
    <row r="51" spans="7:15" x14ac:dyDescent="0.35">
      <c r="G51" t="s">
        <v>147</v>
      </c>
      <c r="H51" s="6">
        <v>200</v>
      </c>
      <c r="I51" s="6">
        <v>0</v>
      </c>
      <c r="J51" s="6">
        <v>5</v>
      </c>
      <c r="K51" s="6">
        <v>12</v>
      </c>
      <c r="L51" s="7">
        <v>8.5000000000000006E-2</v>
      </c>
      <c r="M51" s="7">
        <v>0.28499999999999998</v>
      </c>
      <c r="N51" s="7">
        <v>7.4999999999999997E-2</v>
      </c>
      <c r="O51" s="8">
        <v>3.4747474747474749</v>
      </c>
    </row>
    <row r="52" spans="7:15" x14ac:dyDescent="0.35">
      <c r="G52" t="s">
        <v>149</v>
      </c>
      <c r="H52" s="6">
        <v>345</v>
      </c>
      <c r="I52" s="6">
        <v>2</v>
      </c>
      <c r="J52" s="6">
        <v>10</v>
      </c>
      <c r="K52" s="6">
        <v>44</v>
      </c>
      <c r="L52" s="7">
        <v>0.16231884057971013</v>
      </c>
      <c r="M52" s="7">
        <v>0.28115942028985508</v>
      </c>
      <c r="N52" s="7">
        <v>1.7391304347826087E-2</v>
      </c>
      <c r="O52" s="8">
        <v>3.3771929824561404</v>
      </c>
    </row>
    <row r="53" spans="7:15" x14ac:dyDescent="0.35">
      <c r="G53" t="s">
        <v>148</v>
      </c>
      <c r="H53" s="6">
        <v>123</v>
      </c>
      <c r="I53" s="6">
        <v>1</v>
      </c>
      <c r="J53" s="6">
        <v>5</v>
      </c>
      <c r="K53" s="6">
        <v>15</v>
      </c>
      <c r="L53" s="7">
        <v>0.17073170731707318</v>
      </c>
      <c r="M53" s="7">
        <v>0.17073170731707318</v>
      </c>
      <c r="N53" s="7">
        <v>6.5040650406504072E-2</v>
      </c>
      <c r="O53" s="8">
        <v>2.9166666666666665</v>
      </c>
    </row>
    <row r="54" spans="7:15" x14ac:dyDescent="0.35">
      <c r="G54" t="s">
        <v>150</v>
      </c>
      <c r="H54" s="6">
        <v>36</v>
      </c>
      <c r="I54" s="6">
        <v>1</v>
      </c>
      <c r="J54" s="6">
        <v>5</v>
      </c>
      <c r="K54" s="6">
        <v>1</v>
      </c>
      <c r="L54" s="7">
        <v>0.19444444444444445</v>
      </c>
      <c r="M54" s="7">
        <v>0.30555555555555558</v>
      </c>
      <c r="N54" s="7">
        <v>8.3333333333333329E-2</v>
      </c>
      <c r="O54" s="8">
        <v>3.4</v>
      </c>
    </row>
  </sheetData>
  <dataConsolidate/>
  <pageMargins left="0.7" right="0.7" top="0.75" bottom="0.75" header="0.3" footer="0.3"/>
  <pageSetup orientation="portrait" horizontalDpi="1200" verticalDpi="1200" r:id="rId1"/>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84F8-0BA1-4120-93BE-6D131AD3E215}">
  <dimension ref="B1:P30"/>
  <sheetViews>
    <sheetView workbookViewId="0">
      <pane ySplit="1" topLeftCell="A2" activePane="bottomLeft" state="frozen"/>
      <selection activeCell="B1" sqref="B1"/>
      <selection pane="bottomLeft"/>
    </sheetView>
  </sheetViews>
  <sheetFormatPr defaultRowHeight="14.5" outlineLevelCol="1" x14ac:dyDescent="0.35"/>
  <cols>
    <col min="3" max="3" width="8.7265625" style="6" customWidth="1"/>
    <col min="4" max="4" width="12" style="6" hidden="1" customWidth="1" outlineLevel="1"/>
    <col min="5" max="5" width="6.54296875" style="6" hidden="1" customWidth="1" outlineLevel="1"/>
    <col min="6" max="6" width="11" style="6" hidden="1" customWidth="1" outlineLevel="1"/>
    <col min="7" max="7" width="13.54296875" customWidth="1" collapsed="1"/>
    <col min="8" max="8" width="10.1796875" bestFit="1" customWidth="1"/>
    <col min="9" max="9" width="10.453125" customWidth="1"/>
    <col min="13" max="13" width="12.81640625" customWidth="1"/>
    <col min="14" max="14" width="80.54296875" bestFit="1" customWidth="1"/>
  </cols>
  <sheetData>
    <row r="1" spans="2:16" ht="72.650000000000006" customHeight="1" x14ac:dyDescent="0.35">
      <c r="B1" s="2" t="s">
        <v>152</v>
      </c>
      <c r="C1" s="11" t="s">
        <v>158</v>
      </c>
      <c r="D1" s="11" t="s">
        <v>159</v>
      </c>
      <c r="E1" s="11" t="s">
        <v>160</v>
      </c>
      <c r="F1" s="11" t="s">
        <v>161</v>
      </c>
      <c r="G1" s="2" t="s">
        <v>170</v>
      </c>
      <c r="H1" s="2" t="s">
        <v>171</v>
      </c>
      <c r="I1" s="2" t="s">
        <v>172</v>
      </c>
      <c r="J1" s="2" t="s">
        <v>165</v>
      </c>
      <c r="L1" t="s">
        <v>181</v>
      </c>
      <c r="M1" s="11" t="s">
        <v>182</v>
      </c>
      <c r="N1" s="6" t="s">
        <v>183</v>
      </c>
      <c r="O1" s="6"/>
      <c r="P1" s="6"/>
    </row>
    <row r="2" spans="2:16" x14ac:dyDescent="0.35">
      <c r="B2">
        <v>1</v>
      </c>
      <c r="C2" s="6">
        <v>840</v>
      </c>
      <c r="D2" s="6">
        <v>8</v>
      </c>
      <c r="E2" s="6">
        <v>35</v>
      </c>
      <c r="F2" s="6">
        <v>142</v>
      </c>
      <c r="G2" s="7">
        <v>0.22023809523809523</v>
      </c>
      <c r="H2" s="7">
        <v>0.20833333333333334</v>
      </c>
      <c r="I2" s="7">
        <v>6.0714285714285714E-2</v>
      </c>
      <c r="J2" s="8">
        <v>2.9771359807460889</v>
      </c>
      <c r="L2" t="s">
        <v>184</v>
      </c>
      <c r="M2" s="6" t="s">
        <v>185</v>
      </c>
      <c r="N2" s="6" t="s">
        <v>186</v>
      </c>
      <c r="O2" s="6"/>
    </row>
    <row r="3" spans="2:16" x14ac:dyDescent="0.35">
      <c r="B3">
        <v>2</v>
      </c>
      <c r="C3" s="6">
        <v>969</v>
      </c>
      <c r="D3" s="6">
        <v>5</v>
      </c>
      <c r="E3" s="6">
        <v>25</v>
      </c>
      <c r="F3" s="6">
        <v>144</v>
      </c>
      <c r="G3" s="7">
        <v>0.17956656346749225</v>
      </c>
      <c r="H3" s="7">
        <v>0.22910216718266255</v>
      </c>
      <c r="I3" s="7">
        <v>1.8575851393188854E-2</v>
      </c>
      <c r="J3" s="8">
        <v>3.0956340956340958</v>
      </c>
      <c r="L3" t="s">
        <v>187</v>
      </c>
      <c r="M3" s="6" t="s">
        <v>130</v>
      </c>
      <c r="N3" s="6" t="s">
        <v>188</v>
      </c>
      <c r="O3" s="6"/>
    </row>
    <row r="4" spans="2:16" x14ac:dyDescent="0.35">
      <c r="B4">
        <v>3</v>
      </c>
      <c r="C4" s="6">
        <v>1378</v>
      </c>
      <c r="D4" s="6">
        <v>8</v>
      </c>
      <c r="E4" s="6">
        <v>40</v>
      </c>
      <c r="F4" s="6">
        <v>300</v>
      </c>
      <c r="G4" s="7">
        <v>0.2525399129172714</v>
      </c>
      <c r="H4" s="7">
        <v>0.19230769230769232</v>
      </c>
      <c r="I4" s="7">
        <v>5.2975326560232218E-2</v>
      </c>
      <c r="J4" s="8">
        <v>2.868575624082232</v>
      </c>
      <c r="L4" t="s">
        <v>189</v>
      </c>
      <c r="M4" s="6" t="s">
        <v>137</v>
      </c>
      <c r="N4" s="6" t="s">
        <v>190</v>
      </c>
      <c r="O4" s="6"/>
    </row>
    <row r="5" spans="2:16" x14ac:dyDescent="0.35">
      <c r="B5">
        <v>4</v>
      </c>
      <c r="C5" s="6">
        <v>2689</v>
      </c>
      <c r="D5" s="6">
        <v>12</v>
      </c>
      <c r="E5" s="6">
        <v>65</v>
      </c>
      <c r="F5" s="6">
        <v>632</v>
      </c>
      <c r="G5" s="7">
        <v>0.26366679062848641</v>
      </c>
      <c r="H5" s="7">
        <v>0.16623280029750837</v>
      </c>
      <c r="I5" s="7">
        <v>5.3923391595388621E-2</v>
      </c>
      <c r="J5" s="8">
        <v>2.7978963185574757</v>
      </c>
      <c r="L5" t="s">
        <v>191</v>
      </c>
      <c r="M5" s="6" t="s">
        <v>192</v>
      </c>
      <c r="N5" s="6" t="s">
        <v>193</v>
      </c>
      <c r="O5" s="6"/>
    </row>
    <row r="6" spans="2:16" x14ac:dyDescent="0.35">
      <c r="B6">
        <v>5</v>
      </c>
      <c r="C6" s="6">
        <v>3300</v>
      </c>
      <c r="D6" s="6">
        <v>18</v>
      </c>
      <c r="E6" s="6">
        <v>90</v>
      </c>
      <c r="F6" s="6">
        <v>717</v>
      </c>
      <c r="G6" s="7">
        <v>0.25</v>
      </c>
      <c r="H6" s="7">
        <v>0.1918181818181818</v>
      </c>
      <c r="I6" s="7">
        <v>8.6363636363636365E-2</v>
      </c>
      <c r="J6" s="8">
        <v>2.8649478207489256</v>
      </c>
      <c r="L6" t="s">
        <v>194</v>
      </c>
      <c r="M6" s="6" t="s">
        <v>195</v>
      </c>
      <c r="N6" s="6" t="s">
        <v>196</v>
      </c>
      <c r="O6" s="6"/>
    </row>
    <row r="7" spans="2:16" x14ac:dyDescent="0.35">
      <c r="B7">
        <v>6</v>
      </c>
      <c r="C7" s="6">
        <v>2054</v>
      </c>
      <c r="D7" s="6">
        <v>12</v>
      </c>
      <c r="E7" s="6">
        <v>55</v>
      </c>
      <c r="F7" s="6">
        <v>547</v>
      </c>
      <c r="G7" s="7">
        <v>0.29892891918208375</v>
      </c>
      <c r="H7" s="7">
        <v>0.11538461538461539</v>
      </c>
      <c r="I7" s="7">
        <v>3.3106134371957155E-2</v>
      </c>
      <c r="J7" s="8">
        <v>2.5858835143139189</v>
      </c>
      <c r="L7" t="s">
        <v>197</v>
      </c>
      <c r="M7" s="6" t="s">
        <v>95</v>
      </c>
      <c r="N7" s="6" t="s">
        <v>198</v>
      </c>
      <c r="O7" s="6"/>
    </row>
    <row r="8" spans="2:16" x14ac:dyDescent="0.35">
      <c r="B8">
        <v>7</v>
      </c>
      <c r="C8" s="6">
        <v>1456</v>
      </c>
      <c r="D8" s="6">
        <v>8</v>
      </c>
      <c r="E8" s="6">
        <v>40</v>
      </c>
      <c r="F8" s="6">
        <v>350</v>
      </c>
      <c r="G8" s="7">
        <v>0.27335164835164832</v>
      </c>
      <c r="H8" s="7">
        <v>0.16002747252747251</v>
      </c>
      <c r="I8" s="7">
        <v>3.9148351648351648E-2</v>
      </c>
      <c r="J8" s="8">
        <v>2.7895470383275263</v>
      </c>
      <c r="L8" t="s">
        <v>199</v>
      </c>
      <c r="M8" s="6" t="s">
        <v>200</v>
      </c>
      <c r="N8" s="6" t="s">
        <v>201</v>
      </c>
      <c r="O8" s="6"/>
    </row>
    <row r="9" spans="2:16" x14ac:dyDescent="0.35">
      <c r="B9">
        <v>8</v>
      </c>
      <c r="C9" s="6">
        <v>602</v>
      </c>
      <c r="D9" s="6">
        <v>6</v>
      </c>
      <c r="E9" s="6">
        <v>30</v>
      </c>
      <c r="F9" s="6">
        <v>79</v>
      </c>
      <c r="G9" s="7">
        <v>0.19102990033222592</v>
      </c>
      <c r="H9" s="7">
        <v>0.23089700996677742</v>
      </c>
      <c r="I9" s="7">
        <v>0.11129568106312292</v>
      </c>
      <c r="J9" s="8">
        <v>3.1013513513513513</v>
      </c>
      <c r="L9" t="s">
        <v>197</v>
      </c>
      <c r="M9" s="6" t="s">
        <v>95</v>
      </c>
      <c r="N9" s="6" t="s">
        <v>198</v>
      </c>
      <c r="O9" s="6"/>
    </row>
    <row r="10" spans="2:16" x14ac:dyDescent="0.35">
      <c r="B10">
        <v>9</v>
      </c>
      <c r="C10" s="6">
        <v>1429</v>
      </c>
      <c r="D10" s="6">
        <v>9</v>
      </c>
      <c r="E10" s="6">
        <v>45</v>
      </c>
      <c r="F10" s="6">
        <v>138</v>
      </c>
      <c r="G10" s="7">
        <v>0.13435969209237228</v>
      </c>
      <c r="H10" s="7">
        <v>0.26731980405878236</v>
      </c>
      <c r="I10" s="7">
        <v>7.2778166550034995E-2</v>
      </c>
      <c r="J10" s="8">
        <v>3.2885572139303481</v>
      </c>
      <c r="L10" t="s">
        <v>199</v>
      </c>
      <c r="M10" s="6" t="s">
        <v>200</v>
      </c>
      <c r="N10" s="6" t="s">
        <v>201</v>
      </c>
      <c r="O10" s="6"/>
    </row>
    <row r="11" spans="2:16" x14ac:dyDescent="0.35">
      <c r="B11">
        <v>10</v>
      </c>
      <c r="C11" s="6">
        <v>430</v>
      </c>
      <c r="D11" s="6">
        <v>3</v>
      </c>
      <c r="E11" s="6">
        <v>15</v>
      </c>
      <c r="F11" s="6">
        <v>57</v>
      </c>
      <c r="G11" s="7">
        <v>0.1744186046511628</v>
      </c>
      <c r="H11" s="7">
        <v>0.23953488372093024</v>
      </c>
      <c r="I11" s="7">
        <v>0.10232558139534884</v>
      </c>
      <c r="J11" s="8">
        <v>3.1792452830188678</v>
      </c>
      <c r="L11" t="s">
        <v>202</v>
      </c>
      <c r="M11" s="6" t="s">
        <v>102</v>
      </c>
      <c r="N11" s="6" t="s">
        <v>203</v>
      </c>
      <c r="O11" s="6"/>
    </row>
    <row r="12" spans="2:16" x14ac:dyDescent="0.35">
      <c r="L12" t="s">
        <v>204</v>
      </c>
      <c r="M12" s="6" t="s">
        <v>100</v>
      </c>
      <c r="N12" s="6" t="s">
        <v>205</v>
      </c>
      <c r="O12" s="6"/>
    </row>
    <row r="13" spans="2:16" x14ac:dyDescent="0.35">
      <c r="L13" t="s">
        <v>206</v>
      </c>
      <c r="M13" s="6" t="s">
        <v>207</v>
      </c>
      <c r="N13" s="6" t="s">
        <v>208</v>
      </c>
      <c r="O13" s="6"/>
    </row>
    <row r="19" spans="7:7" x14ac:dyDescent="0.35">
      <c r="G19" s="6"/>
    </row>
    <row r="21" spans="7:7" ht="14.5" customHeight="1" x14ac:dyDescent="0.35"/>
    <row r="23" spans="7:7" ht="14.5" customHeight="1" x14ac:dyDescent="0.35"/>
    <row r="25" spans="7:7" ht="14.5" customHeight="1" x14ac:dyDescent="0.35"/>
    <row r="27" spans="7:7" ht="14.5" customHeight="1" x14ac:dyDescent="0.35"/>
    <row r="30" spans="7:7" ht="14.5" customHeight="1" x14ac:dyDescent="0.35"/>
  </sheetData>
  <dataConsolidate/>
  <pageMargins left="0.7" right="0.7" top="0.75" bottom="0.75" header="0.3" footer="0.3"/>
  <pageSetup orientation="portrait" horizontalDpi="1200" verticalDpi="1200" r:id="rId1"/>
  <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9DBA0-19D3-480E-B90D-92372298C364}">
  <dimension ref="J1:O96"/>
  <sheetViews>
    <sheetView workbookViewId="0"/>
  </sheetViews>
  <sheetFormatPr defaultRowHeight="14.5" x14ac:dyDescent="0.35"/>
  <cols>
    <col min="2" max="2" width="29.1796875" customWidth="1"/>
    <col min="3" max="3" width="12.54296875" customWidth="1"/>
    <col min="4" max="4" width="16.26953125" customWidth="1"/>
    <col min="10" max="10" width="33.81640625" customWidth="1"/>
    <col min="11" max="11" width="27.453125" customWidth="1"/>
    <col min="12" max="12" width="76.1796875" bestFit="1" customWidth="1"/>
    <col min="13" max="13" width="7.54296875" customWidth="1"/>
    <col min="14" max="14" width="4.1796875" customWidth="1"/>
    <col min="15" max="15" width="157.1796875" customWidth="1"/>
    <col min="16" max="16" width="4.453125" customWidth="1"/>
    <col min="17" max="17" width="4.26953125" customWidth="1"/>
  </cols>
  <sheetData>
    <row r="1" spans="10:15" ht="15" thickBot="1" x14ac:dyDescent="0.4"/>
    <row r="2" spans="10:15" ht="15" thickBot="1" x14ac:dyDescent="0.4">
      <c r="J2" t="s">
        <v>209</v>
      </c>
      <c r="K2" t="s">
        <v>210</v>
      </c>
      <c r="L2" t="s">
        <v>318</v>
      </c>
      <c r="N2" s="28" t="s">
        <v>156</v>
      </c>
      <c r="O2" s="29"/>
    </row>
    <row r="3" spans="10:15" x14ac:dyDescent="0.35">
      <c r="J3" t="s">
        <v>0</v>
      </c>
      <c r="K3" t="s">
        <v>0</v>
      </c>
      <c r="L3" t="s">
        <v>224</v>
      </c>
      <c r="N3" s="12">
        <v>1</v>
      </c>
      <c r="O3" s="21" t="s">
        <v>327</v>
      </c>
    </row>
    <row r="4" spans="10:15" x14ac:dyDescent="0.35">
      <c r="J4" t="s">
        <v>1</v>
      </c>
      <c r="K4" t="s">
        <v>1</v>
      </c>
      <c r="L4" t="s">
        <v>225</v>
      </c>
      <c r="N4" s="14">
        <v>2</v>
      </c>
      <c r="O4" s="13" t="s">
        <v>319</v>
      </c>
    </row>
    <row r="5" spans="10:15" x14ac:dyDescent="0.35">
      <c r="J5" t="s">
        <v>2</v>
      </c>
      <c r="K5" t="s">
        <v>2</v>
      </c>
      <c r="L5" t="s">
        <v>225</v>
      </c>
      <c r="N5" s="14">
        <v>6</v>
      </c>
      <c r="O5" s="13" t="s">
        <v>320</v>
      </c>
    </row>
    <row r="6" spans="10:15" x14ac:dyDescent="0.35">
      <c r="J6" t="s">
        <v>3</v>
      </c>
      <c r="K6" t="s">
        <v>3</v>
      </c>
      <c r="L6" t="s">
        <v>225</v>
      </c>
      <c r="N6" s="14">
        <v>9</v>
      </c>
      <c r="O6" s="13" t="s">
        <v>321</v>
      </c>
    </row>
    <row r="7" spans="10:15" x14ac:dyDescent="0.35">
      <c r="J7" t="s">
        <v>4</v>
      </c>
      <c r="K7" t="s">
        <v>4</v>
      </c>
      <c r="L7" t="s">
        <v>226</v>
      </c>
      <c r="N7" s="14">
        <v>10</v>
      </c>
      <c r="O7" s="13" t="s">
        <v>322</v>
      </c>
    </row>
    <row r="8" spans="10:15" x14ac:dyDescent="0.35">
      <c r="J8" t="s">
        <v>5</v>
      </c>
      <c r="K8" t="s">
        <v>5</v>
      </c>
      <c r="L8" t="s">
        <v>227</v>
      </c>
      <c r="N8" s="14">
        <v>12</v>
      </c>
      <c r="O8" s="13" t="s">
        <v>323</v>
      </c>
    </row>
    <row r="9" spans="10:15" x14ac:dyDescent="0.35">
      <c r="J9" t="s">
        <v>6</v>
      </c>
      <c r="K9" t="s">
        <v>6</v>
      </c>
      <c r="L9" t="s">
        <v>228</v>
      </c>
      <c r="N9" s="14">
        <v>13</v>
      </c>
      <c r="O9" s="13" t="s">
        <v>173</v>
      </c>
    </row>
    <row r="10" spans="10:15" x14ac:dyDescent="0.35">
      <c r="J10" t="s">
        <v>7</v>
      </c>
      <c r="K10" t="s">
        <v>211</v>
      </c>
      <c r="L10" t="s">
        <v>229</v>
      </c>
      <c r="N10" s="14">
        <v>14</v>
      </c>
      <c r="O10" s="13" t="s">
        <v>324</v>
      </c>
    </row>
    <row r="11" spans="10:15" x14ac:dyDescent="0.35">
      <c r="J11" t="s">
        <v>8</v>
      </c>
      <c r="K11" t="s">
        <v>8</v>
      </c>
      <c r="L11" t="s">
        <v>225</v>
      </c>
      <c r="N11" s="14">
        <v>18</v>
      </c>
      <c r="O11" s="13" t="s">
        <v>325</v>
      </c>
    </row>
    <row r="12" spans="10:15" ht="15" thickBot="1" x14ac:dyDescent="0.4">
      <c r="J12" t="s">
        <v>9</v>
      </c>
      <c r="K12" t="s">
        <v>212</v>
      </c>
      <c r="L12" t="s">
        <v>317</v>
      </c>
      <c r="N12" s="15">
        <v>19</v>
      </c>
      <c r="O12" s="16" t="s">
        <v>326</v>
      </c>
    </row>
    <row r="13" spans="10:15" x14ac:dyDescent="0.35">
      <c r="J13" t="s">
        <v>10</v>
      </c>
      <c r="K13" t="s">
        <v>213</v>
      </c>
      <c r="L13" t="s">
        <v>230</v>
      </c>
    </row>
    <row r="14" spans="10:15" x14ac:dyDescent="0.35">
      <c r="J14" t="s">
        <v>11</v>
      </c>
      <c r="K14" t="s">
        <v>214</v>
      </c>
      <c r="L14" t="s">
        <v>231</v>
      </c>
    </row>
    <row r="15" spans="10:15" x14ac:dyDescent="0.35">
      <c r="J15" t="s">
        <v>12</v>
      </c>
      <c r="K15" t="s">
        <v>215</v>
      </c>
      <c r="L15" t="s">
        <v>232</v>
      </c>
    </row>
    <row r="16" spans="10:15" x14ac:dyDescent="0.35">
      <c r="J16" t="s">
        <v>13</v>
      </c>
      <c r="K16" t="s">
        <v>216</v>
      </c>
      <c r="L16" t="s">
        <v>225</v>
      </c>
    </row>
    <row r="17" spans="10:12" x14ac:dyDescent="0.35">
      <c r="J17" t="s">
        <v>14</v>
      </c>
      <c r="K17" t="s">
        <v>217</v>
      </c>
      <c r="L17" t="s">
        <v>233</v>
      </c>
    </row>
    <row r="18" spans="10:12" x14ac:dyDescent="0.35">
      <c r="J18" t="s">
        <v>15</v>
      </c>
      <c r="K18" t="s">
        <v>15</v>
      </c>
      <c r="L18" t="s">
        <v>225</v>
      </c>
    </row>
    <row r="19" spans="10:12" x14ac:dyDescent="0.35">
      <c r="J19" t="s">
        <v>218</v>
      </c>
      <c r="K19" t="s">
        <v>219</v>
      </c>
      <c r="L19" t="s">
        <v>234</v>
      </c>
    </row>
    <row r="20" spans="10:12" x14ac:dyDescent="0.35">
      <c r="J20" t="s">
        <v>17</v>
      </c>
      <c r="K20" t="s">
        <v>220</v>
      </c>
      <c r="L20" t="s">
        <v>233</v>
      </c>
    </row>
    <row r="21" spans="10:12" x14ac:dyDescent="0.35">
      <c r="J21" t="s">
        <v>18</v>
      </c>
      <c r="K21" t="s">
        <v>18</v>
      </c>
      <c r="L21" t="s">
        <v>235</v>
      </c>
    </row>
    <row r="22" spans="10:12" x14ac:dyDescent="0.35">
      <c r="J22" t="s">
        <v>19</v>
      </c>
      <c r="K22" t="s">
        <v>221</v>
      </c>
      <c r="L22" t="s">
        <v>233</v>
      </c>
    </row>
    <row r="23" spans="10:12" x14ac:dyDescent="0.35">
      <c r="J23" t="s">
        <v>20</v>
      </c>
      <c r="K23" t="s">
        <v>222</v>
      </c>
      <c r="L23" t="s">
        <v>233</v>
      </c>
    </row>
    <row r="24" spans="10:12" x14ac:dyDescent="0.35">
      <c r="J24" t="s">
        <v>21</v>
      </c>
      <c r="K24" t="s">
        <v>223</v>
      </c>
      <c r="L24" t="s">
        <v>233</v>
      </c>
    </row>
    <row r="25" spans="10:12" x14ac:dyDescent="0.35">
      <c r="J25" t="s">
        <v>22</v>
      </c>
      <c r="K25" t="s">
        <v>22</v>
      </c>
      <c r="L25" t="s">
        <v>236</v>
      </c>
    </row>
    <row r="26" spans="10:12" x14ac:dyDescent="0.35">
      <c r="J26" t="s">
        <v>23</v>
      </c>
      <c r="K26" t="s">
        <v>23</v>
      </c>
      <c r="L26" t="s">
        <v>237</v>
      </c>
    </row>
    <row r="27" spans="10:12" x14ac:dyDescent="0.35">
      <c r="J27" t="s">
        <v>24</v>
      </c>
      <c r="K27" t="s">
        <v>24</v>
      </c>
      <c r="L27" t="s">
        <v>238</v>
      </c>
    </row>
    <row r="28" spans="10:12" x14ac:dyDescent="0.35">
      <c r="J28" t="s">
        <v>25</v>
      </c>
      <c r="K28" t="s">
        <v>25</v>
      </c>
      <c r="L28" t="s">
        <v>232</v>
      </c>
    </row>
    <row r="29" spans="10:12" x14ac:dyDescent="0.35">
      <c r="J29" t="s">
        <v>26</v>
      </c>
      <c r="K29" t="s">
        <v>26</v>
      </c>
      <c r="L29" t="s">
        <v>238</v>
      </c>
    </row>
    <row r="30" spans="10:12" x14ac:dyDescent="0.35">
      <c r="J30" t="s">
        <v>27</v>
      </c>
      <c r="K30" t="s">
        <v>27</v>
      </c>
      <c r="L30" t="s">
        <v>232</v>
      </c>
    </row>
    <row r="31" spans="10:12" x14ac:dyDescent="0.35">
      <c r="J31" t="s">
        <v>28</v>
      </c>
      <c r="K31" t="s">
        <v>28</v>
      </c>
      <c r="L31" t="s">
        <v>238</v>
      </c>
    </row>
    <row r="32" spans="10:12" x14ac:dyDescent="0.35">
      <c r="J32" t="s">
        <v>29</v>
      </c>
      <c r="K32" t="s">
        <v>29</v>
      </c>
      <c r="L32" t="s">
        <v>232</v>
      </c>
    </row>
    <row r="33" spans="10:12" x14ac:dyDescent="0.35">
      <c r="J33" t="s">
        <v>30</v>
      </c>
      <c r="K33" t="s">
        <v>239</v>
      </c>
      <c r="L33" t="s">
        <v>238</v>
      </c>
    </row>
    <row r="34" spans="10:12" x14ac:dyDescent="0.35">
      <c r="J34" t="s">
        <v>31</v>
      </c>
      <c r="K34" t="s">
        <v>31</v>
      </c>
      <c r="L34" t="s">
        <v>232</v>
      </c>
    </row>
    <row r="35" spans="10:12" x14ac:dyDescent="0.35">
      <c r="J35" t="s">
        <v>32</v>
      </c>
      <c r="K35" t="s">
        <v>32</v>
      </c>
      <c r="L35" t="s">
        <v>238</v>
      </c>
    </row>
    <row r="36" spans="10:12" x14ac:dyDescent="0.35">
      <c r="J36" t="s">
        <v>33</v>
      </c>
      <c r="K36" t="s">
        <v>33</v>
      </c>
      <c r="L36" t="s">
        <v>232</v>
      </c>
    </row>
    <row r="37" spans="10:12" x14ac:dyDescent="0.35">
      <c r="J37" t="s">
        <v>34</v>
      </c>
      <c r="K37" t="s">
        <v>34</v>
      </c>
      <c r="L37" t="s">
        <v>238</v>
      </c>
    </row>
    <row r="38" spans="10:12" x14ac:dyDescent="0.35">
      <c r="J38" t="s">
        <v>35</v>
      </c>
      <c r="K38" t="s">
        <v>35</v>
      </c>
      <c r="L38" t="s">
        <v>232</v>
      </c>
    </row>
    <row r="39" spans="10:12" x14ac:dyDescent="0.35">
      <c r="J39" t="s">
        <v>36</v>
      </c>
      <c r="K39" t="s">
        <v>36</v>
      </c>
      <c r="L39" t="s">
        <v>240</v>
      </c>
    </row>
    <row r="40" spans="10:12" x14ac:dyDescent="0.35">
      <c r="J40" t="s">
        <v>37</v>
      </c>
      <c r="K40" t="s">
        <v>241</v>
      </c>
      <c r="L40" t="s">
        <v>240</v>
      </c>
    </row>
    <row r="41" spans="10:12" x14ac:dyDescent="0.35">
      <c r="J41" t="s">
        <v>38</v>
      </c>
      <c r="K41" t="s">
        <v>242</v>
      </c>
      <c r="L41" t="s">
        <v>243</v>
      </c>
    </row>
    <row r="42" spans="10:12" x14ac:dyDescent="0.35">
      <c r="J42" t="s">
        <v>39</v>
      </c>
      <c r="K42" t="s">
        <v>244</v>
      </c>
      <c r="L42" t="s">
        <v>243</v>
      </c>
    </row>
    <row r="43" spans="10:12" x14ac:dyDescent="0.35">
      <c r="J43" t="s">
        <v>40</v>
      </c>
      <c r="K43" t="s">
        <v>245</v>
      </c>
      <c r="L43" t="s">
        <v>243</v>
      </c>
    </row>
    <row r="44" spans="10:12" x14ac:dyDescent="0.35">
      <c r="J44" t="s">
        <v>41</v>
      </c>
      <c r="K44" t="s">
        <v>246</v>
      </c>
      <c r="L44" t="s">
        <v>243</v>
      </c>
    </row>
    <row r="45" spans="10:12" x14ac:dyDescent="0.35">
      <c r="J45" t="s">
        <v>42</v>
      </c>
      <c r="K45" t="s">
        <v>247</v>
      </c>
      <c r="L45" t="s">
        <v>243</v>
      </c>
    </row>
    <row r="46" spans="10:12" x14ac:dyDescent="0.35">
      <c r="J46" t="s">
        <v>43</v>
      </c>
      <c r="K46" t="s">
        <v>248</v>
      </c>
      <c r="L46" t="s">
        <v>243</v>
      </c>
    </row>
    <row r="47" spans="10:12" x14ac:dyDescent="0.35">
      <c r="J47" t="s">
        <v>44</v>
      </c>
      <c r="K47" t="s">
        <v>249</v>
      </c>
      <c r="L47" t="s">
        <v>243</v>
      </c>
    </row>
    <row r="48" spans="10:12" x14ac:dyDescent="0.35">
      <c r="J48" t="s">
        <v>45</v>
      </c>
      <c r="K48" t="s">
        <v>250</v>
      </c>
      <c r="L48" t="s">
        <v>243</v>
      </c>
    </row>
    <row r="49" spans="10:12" x14ac:dyDescent="0.35">
      <c r="J49" t="s">
        <v>46</v>
      </c>
      <c r="K49" t="s">
        <v>46</v>
      </c>
      <c r="L49" t="s">
        <v>251</v>
      </c>
    </row>
    <row r="50" spans="10:12" x14ac:dyDescent="0.35">
      <c r="J50" t="s">
        <v>47</v>
      </c>
      <c r="K50" t="s">
        <v>47</v>
      </c>
      <c r="L50" t="s">
        <v>232</v>
      </c>
    </row>
    <row r="51" spans="10:12" x14ac:dyDescent="0.35">
      <c r="J51" t="s">
        <v>48</v>
      </c>
      <c r="K51" t="s">
        <v>48</v>
      </c>
      <c r="L51" t="s">
        <v>251</v>
      </c>
    </row>
    <row r="52" spans="10:12" x14ac:dyDescent="0.35">
      <c r="J52" t="s">
        <v>49</v>
      </c>
      <c r="K52" t="s">
        <v>49</v>
      </c>
      <c r="L52" t="s">
        <v>232</v>
      </c>
    </row>
    <row r="53" spans="10:12" x14ac:dyDescent="0.35">
      <c r="J53" t="s">
        <v>50</v>
      </c>
      <c r="K53" t="s">
        <v>50</v>
      </c>
      <c r="L53" t="s">
        <v>232</v>
      </c>
    </row>
    <row r="54" spans="10:12" x14ac:dyDescent="0.35">
      <c r="J54" t="s">
        <v>51</v>
      </c>
      <c r="K54" t="s">
        <v>51</v>
      </c>
      <c r="L54" t="s">
        <v>232</v>
      </c>
    </row>
    <row r="55" spans="10:12" x14ac:dyDescent="0.35">
      <c r="J55" t="s">
        <v>52</v>
      </c>
      <c r="K55" t="s">
        <v>252</v>
      </c>
      <c r="L55" t="s">
        <v>243</v>
      </c>
    </row>
    <row r="56" spans="10:12" x14ac:dyDescent="0.35">
      <c r="J56" t="s">
        <v>53</v>
      </c>
      <c r="K56" t="s">
        <v>253</v>
      </c>
      <c r="L56" t="s">
        <v>243</v>
      </c>
    </row>
    <row r="57" spans="10:12" x14ac:dyDescent="0.35">
      <c r="J57" t="s">
        <v>54</v>
      </c>
      <c r="K57" t="s">
        <v>254</v>
      </c>
      <c r="L57" t="s">
        <v>243</v>
      </c>
    </row>
    <row r="58" spans="10:12" x14ac:dyDescent="0.35">
      <c r="J58" t="s">
        <v>55</v>
      </c>
      <c r="K58" t="s">
        <v>255</v>
      </c>
      <c r="L58" t="s">
        <v>243</v>
      </c>
    </row>
    <row r="59" spans="10:12" x14ac:dyDescent="0.35">
      <c r="J59" t="s">
        <v>56</v>
      </c>
      <c r="K59" t="s">
        <v>256</v>
      </c>
      <c r="L59" t="s">
        <v>243</v>
      </c>
    </row>
    <row r="60" spans="10:12" x14ac:dyDescent="0.35">
      <c r="J60" t="s">
        <v>57</v>
      </c>
      <c r="K60" t="s">
        <v>257</v>
      </c>
      <c r="L60" t="s">
        <v>243</v>
      </c>
    </row>
    <row r="61" spans="10:12" x14ac:dyDescent="0.35">
      <c r="J61" t="s">
        <v>58</v>
      </c>
      <c r="K61" t="s">
        <v>258</v>
      </c>
      <c r="L61" t="s">
        <v>243</v>
      </c>
    </row>
    <row r="62" spans="10:12" x14ac:dyDescent="0.35">
      <c r="J62" t="s">
        <v>59</v>
      </c>
      <c r="K62" t="s">
        <v>259</v>
      </c>
      <c r="L62" t="s">
        <v>243</v>
      </c>
    </row>
    <row r="63" spans="10:12" x14ac:dyDescent="0.35">
      <c r="J63" t="s">
        <v>260</v>
      </c>
      <c r="K63" t="s">
        <v>261</v>
      </c>
      <c r="L63" t="s">
        <v>234</v>
      </c>
    </row>
    <row r="64" spans="10:12" x14ac:dyDescent="0.35">
      <c r="J64" t="s">
        <v>262</v>
      </c>
      <c r="K64" t="s">
        <v>263</v>
      </c>
      <c r="L64" t="s">
        <v>230</v>
      </c>
    </row>
    <row r="65" spans="10:12" x14ac:dyDescent="0.35">
      <c r="J65" t="s">
        <v>264</v>
      </c>
      <c r="K65" t="s">
        <v>265</v>
      </c>
      <c r="L65" t="s">
        <v>230</v>
      </c>
    </row>
    <row r="66" spans="10:12" x14ac:dyDescent="0.35">
      <c r="J66" t="s">
        <v>266</v>
      </c>
      <c r="K66" t="s">
        <v>267</v>
      </c>
      <c r="L66" t="s">
        <v>230</v>
      </c>
    </row>
    <row r="67" spans="10:12" x14ac:dyDescent="0.35">
      <c r="J67" t="s">
        <v>268</v>
      </c>
      <c r="K67" t="s">
        <v>269</v>
      </c>
      <c r="L67" t="s">
        <v>230</v>
      </c>
    </row>
    <row r="68" spans="10:12" x14ac:dyDescent="0.35">
      <c r="J68" t="s">
        <v>270</v>
      </c>
      <c r="K68" t="s">
        <v>271</v>
      </c>
      <c r="L68" t="s">
        <v>230</v>
      </c>
    </row>
    <row r="69" spans="10:12" x14ac:dyDescent="0.35">
      <c r="J69" t="s">
        <v>272</v>
      </c>
      <c r="K69" t="s">
        <v>273</v>
      </c>
      <c r="L69" t="s">
        <v>230</v>
      </c>
    </row>
    <row r="70" spans="10:12" x14ac:dyDescent="0.35">
      <c r="J70" t="s">
        <v>274</v>
      </c>
      <c r="K70" t="s">
        <v>275</v>
      </c>
      <c r="L70" t="s">
        <v>230</v>
      </c>
    </row>
    <row r="71" spans="10:12" x14ac:dyDescent="0.35">
      <c r="J71" t="s">
        <v>276</v>
      </c>
      <c r="K71" t="s">
        <v>277</v>
      </c>
      <c r="L71" t="s">
        <v>234</v>
      </c>
    </row>
    <row r="72" spans="10:12" x14ac:dyDescent="0.35">
      <c r="J72" t="s">
        <v>278</v>
      </c>
      <c r="K72" t="s">
        <v>279</v>
      </c>
      <c r="L72" t="s">
        <v>230</v>
      </c>
    </row>
    <row r="73" spans="10:12" x14ac:dyDescent="0.35">
      <c r="J73" t="s">
        <v>280</v>
      </c>
      <c r="K73" t="s">
        <v>281</v>
      </c>
      <c r="L73" t="s">
        <v>230</v>
      </c>
    </row>
    <row r="74" spans="10:12" x14ac:dyDescent="0.35">
      <c r="J74" t="s">
        <v>282</v>
      </c>
      <c r="K74" t="s">
        <v>283</v>
      </c>
      <c r="L74" t="s">
        <v>230</v>
      </c>
    </row>
    <row r="75" spans="10:12" x14ac:dyDescent="0.35">
      <c r="J75" t="s">
        <v>284</v>
      </c>
      <c r="K75" t="s">
        <v>285</v>
      </c>
      <c r="L75" t="s">
        <v>230</v>
      </c>
    </row>
    <row r="76" spans="10:12" x14ac:dyDescent="0.35">
      <c r="J76" t="s">
        <v>286</v>
      </c>
      <c r="K76" t="s">
        <v>287</v>
      </c>
      <c r="L76" t="s">
        <v>230</v>
      </c>
    </row>
    <row r="77" spans="10:12" x14ac:dyDescent="0.35">
      <c r="J77" t="s">
        <v>288</v>
      </c>
      <c r="K77" t="s">
        <v>289</v>
      </c>
      <c r="L77" t="s">
        <v>230</v>
      </c>
    </row>
    <row r="78" spans="10:12" x14ac:dyDescent="0.35">
      <c r="J78" t="s">
        <v>290</v>
      </c>
      <c r="K78" t="s">
        <v>291</v>
      </c>
      <c r="L78" t="s">
        <v>230</v>
      </c>
    </row>
    <row r="79" spans="10:12" x14ac:dyDescent="0.35">
      <c r="J79" t="s">
        <v>292</v>
      </c>
      <c r="K79" t="s">
        <v>293</v>
      </c>
      <c r="L79" t="s">
        <v>234</v>
      </c>
    </row>
    <row r="80" spans="10:12" x14ac:dyDescent="0.35">
      <c r="J80" t="s">
        <v>294</v>
      </c>
      <c r="K80" t="s">
        <v>295</v>
      </c>
      <c r="L80" t="s">
        <v>230</v>
      </c>
    </row>
    <row r="81" spans="10:12" x14ac:dyDescent="0.35">
      <c r="J81" t="s">
        <v>296</v>
      </c>
      <c r="K81" t="s">
        <v>297</v>
      </c>
      <c r="L81" t="s">
        <v>230</v>
      </c>
    </row>
    <row r="82" spans="10:12" x14ac:dyDescent="0.35">
      <c r="J82" t="s">
        <v>298</v>
      </c>
      <c r="K82" t="s">
        <v>299</v>
      </c>
      <c r="L82" t="s">
        <v>230</v>
      </c>
    </row>
    <row r="83" spans="10:12" x14ac:dyDescent="0.35">
      <c r="J83" t="s">
        <v>300</v>
      </c>
      <c r="K83" t="s">
        <v>301</v>
      </c>
      <c r="L83" t="s">
        <v>230</v>
      </c>
    </row>
    <row r="84" spans="10:12" x14ac:dyDescent="0.35">
      <c r="J84" t="s">
        <v>302</v>
      </c>
      <c r="K84" t="s">
        <v>303</v>
      </c>
      <c r="L84" t="s">
        <v>230</v>
      </c>
    </row>
    <row r="85" spans="10:12" x14ac:dyDescent="0.35">
      <c r="J85" t="s">
        <v>304</v>
      </c>
      <c r="K85" t="s">
        <v>305</v>
      </c>
      <c r="L85" t="s">
        <v>230</v>
      </c>
    </row>
    <row r="86" spans="10:12" x14ac:dyDescent="0.35">
      <c r="J86" t="s">
        <v>306</v>
      </c>
      <c r="K86" t="s">
        <v>307</v>
      </c>
      <c r="L86" t="s">
        <v>230</v>
      </c>
    </row>
    <row r="87" spans="10:12" x14ac:dyDescent="0.35">
      <c r="J87" t="s">
        <v>84</v>
      </c>
      <c r="K87" t="s">
        <v>308</v>
      </c>
      <c r="L87" t="s">
        <v>309</v>
      </c>
    </row>
    <row r="88" spans="10:12" x14ac:dyDescent="0.35">
      <c r="J88" t="s">
        <v>85</v>
      </c>
      <c r="K88" t="s">
        <v>310</v>
      </c>
      <c r="L88" t="s">
        <v>230</v>
      </c>
    </row>
    <row r="89" spans="10:12" x14ac:dyDescent="0.35">
      <c r="J89" t="s">
        <v>86</v>
      </c>
      <c r="K89" t="s">
        <v>311</v>
      </c>
      <c r="L89" t="s">
        <v>230</v>
      </c>
    </row>
    <row r="90" spans="10:12" x14ac:dyDescent="0.35">
      <c r="J90" t="s">
        <v>312</v>
      </c>
      <c r="K90" t="s">
        <v>313</v>
      </c>
      <c r="L90" t="s">
        <v>314</v>
      </c>
    </row>
    <row r="91" spans="10:12" x14ac:dyDescent="0.35">
      <c r="J91" t="s">
        <v>88</v>
      </c>
      <c r="K91" t="s">
        <v>88</v>
      </c>
      <c r="L91" t="s">
        <v>230</v>
      </c>
    </row>
    <row r="92" spans="10:12" x14ac:dyDescent="0.35">
      <c r="J92" t="s">
        <v>89</v>
      </c>
      <c r="K92" t="s">
        <v>89</v>
      </c>
      <c r="L92" t="s">
        <v>230</v>
      </c>
    </row>
    <row r="93" spans="10:12" x14ac:dyDescent="0.35">
      <c r="J93" t="s">
        <v>90</v>
      </c>
      <c r="K93" t="s">
        <v>90</v>
      </c>
      <c r="L93" t="s">
        <v>230</v>
      </c>
    </row>
    <row r="94" spans="10:12" x14ac:dyDescent="0.35">
      <c r="J94" t="s">
        <v>91</v>
      </c>
      <c r="K94" t="s">
        <v>91</v>
      </c>
      <c r="L94" t="s">
        <v>230</v>
      </c>
    </row>
    <row r="95" spans="10:12" x14ac:dyDescent="0.35">
      <c r="J95" t="s">
        <v>92</v>
      </c>
      <c r="K95" t="s">
        <v>315</v>
      </c>
      <c r="L95" t="s">
        <v>225</v>
      </c>
    </row>
    <row r="96" spans="10:12" x14ac:dyDescent="0.35">
      <c r="J96" t="s">
        <v>93</v>
      </c>
      <c r="K96" t="s">
        <v>316</v>
      </c>
      <c r="L96" t="s">
        <v>234</v>
      </c>
    </row>
  </sheetData>
  <mergeCells count="1">
    <mergeCell ref="N2:O2"/>
  </mergeCells>
  <pageMargins left="0.7" right="0.7" top="0.75" bottom="0.75" header="0.3" footer="0.3"/>
  <pageSetup orientation="portrait" horizontalDpi="1200" verticalDpi="12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Provider Info - Oct 2022</vt:lpstr>
      <vt:lpstr>State Summary Data</vt:lpstr>
      <vt:lpstr>CMS Region Summary Data</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Eric Goldwein</cp:lastModifiedBy>
  <dcterms:created xsi:type="dcterms:W3CDTF">2022-04-07T14:40:48Z</dcterms:created>
  <dcterms:modified xsi:type="dcterms:W3CDTF">2022-12-06T21:33:38Z</dcterms:modified>
</cp:coreProperties>
</file>