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egold\Desktop\"/>
    </mc:Choice>
  </mc:AlternateContent>
  <xr:revisionPtr revIDLastSave="0" documentId="8_{554F4AAD-229D-4236-9894-A863CF5C2A52}" xr6:coauthVersionLast="47" xr6:coauthVersionMax="47" xr10:uidLastSave="{00000000-0000-0000-0000-000000000000}"/>
  <bookViews>
    <workbookView xWindow="28680" yWindow="1620" windowWidth="29040" windowHeight="15720" xr2:uid="{E96BA867-EB20-4F9A-A129-E726F33D6D5B}"/>
  </bookViews>
  <sheets>
    <sheet name="AP Drugging by State" sheetId="7" r:id="rId1"/>
    <sheet name="Risk-Adjusted &amp; Excluded" sheetId="1" r:id="rId2"/>
    <sheet name="Excess Drugging" sheetId="2" r:id="rId3"/>
    <sheet name="US Non-Risk-Adj. vs. Risk-Adj." sheetId="4" r:id="rId4"/>
    <sheet name="Sources &amp; Methodology" sheetId="3" r:id="rId5"/>
  </sheets>
  <definedNames>
    <definedName name="Slicer_State">#N/A</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 l="1"/>
  <c r="E14" i="2"/>
  <c r="E13" i="2"/>
  <c r="E12" i="2"/>
  <c r="E11" i="2"/>
  <c r="E10" i="2"/>
  <c r="E9" i="2"/>
  <c r="E8" i="2"/>
  <c r="E7" i="2"/>
  <c r="E6" i="2"/>
  <c r="G5" i="2"/>
  <c r="H5" i="2" s="1"/>
  <c r="E5" i="2"/>
  <c r="H4" i="2"/>
  <c r="E4" i="2"/>
  <c r="I5" i="2" l="1"/>
  <c r="I4" i="2"/>
  <c r="G6" i="2"/>
  <c r="J5" i="2" l="1"/>
  <c r="H6" i="2"/>
  <c r="I6" i="2" s="1"/>
  <c r="G7" i="2"/>
  <c r="J6" i="2" l="1"/>
  <c r="H7" i="2"/>
  <c r="I7" i="2" s="1"/>
  <c r="J7" i="2" s="1"/>
  <c r="G8" i="2"/>
  <c r="H8" i="2" l="1"/>
  <c r="I8" i="2" s="1"/>
  <c r="J8" i="2" s="1"/>
  <c r="G9" i="2"/>
  <c r="H9" i="2" l="1"/>
  <c r="I9" i="2" s="1"/>
  <c r="J9" i="2" s="1"/>
  <c r="G10" i="2"/>
  <c r="H10" i="2" l="1"/>
  <c r="I10" i="2" s="1"/>
  <c r="J10" i="2" s="1"/>
  <c r="G11" i="2"/>
  <c r="H11" i="2" l="1"/>
  <c r="I11" i="2" s="1"/>
  <c r="J11" i="2" s="1"/>
  <c r="G12" i="2"/>
  <c r="H12" i="2" l="1"/>
  <c r="I12" i="2" s="1"/>
  <c r="J12" i="2" s="1"/>
  <c r="G13" i="2"/>
  <c r="H13" i="2" l="1"/>
  <c r="I13" i="2" s="1"/>
  <c r="J13" i="2" s="1"/>
  <c r="G14" i="2"/>
  <c r="H14" i="2" l="1"/>
  <c r="I14" i="2" s="1"/>
  <c r="J14" i="2" s="1"/>
</calcChain>
</file>

<file path=xl/sharedStrings.xml><?xml version="1.0" encoding="utf-8"?>
<sst xmlns="http://schemas.openxmlformats.org/spreadsheetml/2006/main" count="137" uniqueCount="135">
  <si>
    <t>Antipsychotic Drugging (Non-Risk-Adjusted) by State, 2012-2022</t>
  </si>
  <si>
    <t>State</t>
  </si>
  <si>
    <t>Q2 2012</t>
  </si>
  <si>
    <t>Q3 2012</t>
  </si>
  <si>
    <t>Q4 2012</t>
  </si>
  <si>
    <t>Q3 2013</t>
  </si>
  <si>
    <t>Q2 2013</t>
  </si>
  <si>
    <t>Q1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</si>
  <si>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</si>
  <si>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</si>
  <si>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</si>
  <si>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</si>
  <si>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</si>
  <si>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</si>
  <si>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</si>
  <si>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</si>
  <si>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</si>
  <si>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</si>
  <si>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</si>
  <si>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</si>
  <si>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</si>
  <si>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</si>
  <si>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</si>
  <si>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</si>
  <si>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</si>
  <si>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</si>
  <si>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</si>
  <si>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</si>
  <si>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</si>
  <si>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</si>
  <si>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</si>
  <si>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</si>
  <si>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</si>
  <si>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</si>
  <si>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Q3 2020</t>
  </si>
  <si>
    <t>Q2 2020</t>
  </si>
  <si>
    <t>Q4 2020</t>
  </si>
  <si>
    <t>Q1 2021</t>
  </si>
  <si>
    <t>Q2 2021</t>
  </si>
  <si>
    <t>Q3 2021</t>
  </si>
  <si>
    <t>Q4 2021</t>
  </si>
  <si>
    <t>Q1 2022</t>
  </si>
  <si>
    <t>Q2 2022</t>
  </si>
  <si>
    <t>NATIONAL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</si>
  <si>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</si>
  <si>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</si>
  <si>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</si>
  <si>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</si>
  <si>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</si>
  <si>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</si>
  <si>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</si>
  <si>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</si>
  <si>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</si>
  <si>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</si>
  <si>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</si>
  <si>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</si>
  <si>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</si>
  <si>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</si>
  <si>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</si>
  <si>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</si>
  <si>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</si>
  <si>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</si>
  <si>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</si>
  <si>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</si>
  <si>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</si>
  <si>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</si>
  <si>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</si>
  <si>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</si>
  <si>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</si>
  <si>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</si>
  <si>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</si>
  <si>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</si>
  <si>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</si>
  <si>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</si>
  <si>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</si>
  <si>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</si>
  <si>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</si>
  <si>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</si>
  <si>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</si>
  <si>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</si>
  <si>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</si>
  <si>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</si>
  <si>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</si>
  <si>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</si>
  <si>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</si>
  <si>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</si>
  <si>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</si>
  <si>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</si>
  <si>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</si>
  <si>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</si>
  <si>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</si>
  <si>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</si>
  <si>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</si>
  <si>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</si>
  <si>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</si>
  <si>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</si>
  <si>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</si>
  <si>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Sources: MDS 3.0 Frequency Reports; National Partnership Data</t>
  </si>
  <si>
    <t>Risky Business: Schizophrenia Diagnoses Rise as Risk-Adjusted AP Drug Rates Fall, Flatten</t>
  </si>
  <si>
    <t>Year (Q2)</t>
  </si>
  <si>
    <t>Risk-Adjusted AP Rates</t>
  </si>
  <si>
    <t>Non-Risk-Adjusted AP rates</t>
  </si>
  <si>
    <t>Difference Between Risk-Adjusted and Non-Risk-Adjusted Rates</t>
  </si>
  <si>
    <t>*Percent Excluded</t>
  </si>
  <si>
    <t>Schizophrenia Rates</t>
  </si>
  <si>
    <t>Excess Drugging: Residents Who Could Have Avoided Antipsychotics if CMS Achieved Annual 20% Reduction Goals</t>
  </si>
  <si>
    <t>Year (Q4)</t>
  </si>
  <si>
    <t>Census</t>
  </si>
  <si>
    <t>Non-Risk-Adjusted AP Rate</t>
  </si>
  <si>
    <t>Risk-Adjusted AP Rate</t>
  </si>
  <si>
    <t>Total Residents Receiving APs (Risk-Adjusted)</t>
  </si>
  <si>
    <t>Partnership Annual Reduction Goal</t>
  </si>
  <si>
    <t>AP Rate if Annual 20% Reduction Goals Achieved (Risk-Adjusted)</t>
  </si>
  <si>
    <t>Residents Receiving APs if Goals Achieved (Risk-Adjusted)</t>
  </si>
  <si>
    <t>Excess AP Drugging by Year: Residents Who Could Have Avoided APs if Annual 20% Reduction Goals Achieved</t>
  </si>
  <si>
    <t>Cumulative Excess AP Drugging</t>
  </si>
  <si>
    <t>Risk-Adjusted vs. Non-Risk Adjusted AP Rates</t>
  </si>
  <si>
    <t>Year</t>
  </si>
  <si>
    <t>Quarter</t>
  </si>
  <si>
    <t>Risk-Adjusted</t>
  </si>
  <si>
    <t>Non-Risk Adjusted</t>
  </si>
  <si>
    <t>Source</t>
  </si>
  <si>
    <t>Link</t>
  </si>
  <si>
    <t>National Partnership Data Update: July 29, 2022</t>
  </si>
  <si>
    <t>https://www.cms.gov/files/document/antipsychotic-medication-use-data-report-2021q4-updated-07292022.pdf</t>
  </si>
  <si>
    <t>National Partnership to Improve Dementia Care in Nursing Homes: Late Adopter Data Report (April 2022)</t>
  </si>
  <si>
    <t>https://www.cms.gov/files/document/late-adopter-data-report-2021q4-updated-07292022.pdf</t>
  </si>
  <si>
    <t>National Partnership Data Update: October 2, 2017</t>
  </si>
  <si>
    <t>https://www.cms.gov/newsroom/fact-sheets/data-show-national-partnership-improve-dementia-care-achieves-goals-reduce-unnecessary-antipsychotic</t>
  </si>
  <si>
    <t>National Partnership to Improve Dementia Care in Nursing Homes: Antipsychotic Medication Use Data Report (March 2017)</t>
  </si>
  <si>
    <t>https://nursinghome411.org/wp-content/uploads/2022/12/AP_package_20170413-Final.pdf</t>
  </si>
  <si>
    <t>Interim report on the CMS National Partnership to Improve Dementia Care in Nursing Homes: Q4 2011 – Q1 2014</t>
  </si>
  <si>
    <t>https://www.cms.gov/Medicare/Provider-Enrollment-and-Certification/SurveyCertificationGenInfo/Downloads/Survey-and-Cert-Letter-14-19.pdf</t>
  </si>
  <si>
    <t>MDS 3.0 Frequency Reports (see N0410A - Antipsychotic; I6000 - Schizophrenia)</t>
  </si>
  <si>
    <t>https://www.cms.gov/Research-Statistics-Data-and-Systems/Computer-Data-and-Systems/Minimum-Data-Set-3-0-Public-Reports/Minimum-Data-Set-3-0-Frequency-Report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</si>
</sst>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18">
    <xf numFmtId="0" fontId="0" fillId="0" borderId="0" xfId="0"/>
    <xf numFmtId="9" fontId="0" fillId="0" borderId="0" xfId="1" applyFont="1"/>
    <xf numFmtId="164" fontId="0" fillId="0" borderId="0" xfId="1" applyNumberFormat="1" applyFont="1"/>
    <xf numFmtId="0" fontId="0" fillId="0" borderId="0" xfId="0" applyAlignment="1">
      <alignment wrapText="1"/>
    </xf>
    <xf numFmtId="3" fontId="0" fillId="0" borderId="0" xfId="0" applyNumberFormat="1" applyAlignment="1">
      <alignment wrapText="1"/>
    </xf>
    <xf numFmtId="164" fontId="0" fillId="0" borderId="0" xfId="1" applyNumberFormat="1" applyFont="1" applyAlignment="1">
      <alignment wrapText="1"/>
    </xf>
    <xf numFmtId="3" fontId="0" fillId="0" borderId="0" xfId="0" applyNumberFormat="1"/>
    <xf numFmtId="49" fontId="0" fillId="0" borderId="0" xfId="0" applyNumberFormat="1"/>
    <xf numFmtId="164" fontId="1" fillId="0" borderId="0" xfId="1" applyNumberFormat="1" applyFont="1"/>
    <xf numFmtId="49" fontId="0" fillId="0" borderId="0" xfId="0" applyNumberFormat="1" applyAlignment="1">
      <alignment wrapText="1"/>
    </xf>
    <xf numFmtId="0" fontId="2" fillId="2" borderId="0" xfId="0" applyFont="1" applyFill="1"/>
    <xf numFmtId="0" fontId="0" fillId="2" borderId="0" xfId="0" applyFill="1"/>
    <xf numFmtId="0" fontId="2" fillId="0" borderId="0" xfId="0" applyFont="1"/>
    <xf numFmtId="0" fontId="4" fillId="3" borderId="0" xfId="0" applyFont="1" applyFill="1"/>
    <xf numFmtId="164" fontId="5" fillId="3" borderId="0" xfId="1" applyNumberFormat="1" applyFont="1" applyFill="1"/>
    <xf numFmtId="0" fontId="5" fillId="3" borderId="0" xfId="0" applyFont="1" applyFill="1"/>
    <xf numFmtId="0" fontId="2" fillId="2" borderId="0" xfId="0" applyFont="1" applyFill="1" applyAlignment="1">
      <alignment horizontal="left"/>
    </xf>
    <xf numFmtId="0" fontId="3" fillId="2" borderId="0" xfId="0" applyFont="1" applyFill="1" applyAlignment="1">
      <alignment horizontal="left"/>
    </xf>
  </cellXfs>
  <cellStyles count="2">
    <cellStyle name="Normal" xfId="0" builtinId="0"/>
    <cellStyle name="Percent" xfId="1" builtinId="5"/>
  </cellStyles>
  <dxfs count="62">
    <dxf>
      <numFmt numFmtId="30" formatCode="@"/>
    </dxf>
    <dxf>
      <numFmt numFmtId="164" formatCode="0.0%"/>
    </dxf>
    <dxf>
      <numFmt numFmtId="164" formatCode="0.0%"/>
    </dxf>
    <dxf>
      <numFmt numFmtId="3" formatCode="#,##0"/>
    </dxf>
    <dxf>
      <numFmt numFmtId="3" formatCode="#,##0"/>
    </dxf>
    <dxf>
      <numFmt numFmtId="3" formatCode="#,##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numFmt numFmtId="3" formatCode="#,##0"/>
    </dxf>
    <dxf>
      <numFmt numFmtId="164" formatCode="0.0%"/>
    </dxf>
    <dxf>
      <numFmt numFmtId="164" formatCode="0.0%"/>
    </dxf>
    <dxf>
      <numFmt numFmtId="3" formatCode="#,##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xdr:col>
      <xdr:colOff>57149</xdr:colOff>
      <xdr:row>1</xdr:row>
      <xdr:rowOff>219075</xdr:rowOff>
    </xdr:from>
    <xdr:to>
      <xdr:col>8</xdr:col>
      <xdr:colOff>396875</xdr:colOff>
      <xdr:row>1</xdr:row>
      <xdr:rowOff>1924050</xdr:rowOff>
    </xdr:to>
    <mc:AlternateContent xmlns:mc="http://schemas.openxmlformats.org/markup-compatibility/2006" xmlns:sle15="http://schemas.microsoft.com/office/drawing/2012/slicer">
      <mc:Choice Requires="sle15">
        <xdr:graphicFrame macro="">
          <xdr:nvGraphicFramePr>
            <xdr:cNvPr id="2" name="State">
              <a:extLst>
                <a:ext uri="{FF2B5EF4-FFF2-40B4-BE49-F238E27FC236}">
                  <a16:creationId xmlns:a16="http://schemas.microsoft.com/office/drawing/2014/main" id="{4B4E889F-AAB3-A866-1E2D-B17438C6FAFE}"/>
                </a:ext>
              </a:extLst>
            </xdr:cNvPr>
            <xdr:cNvGraphicFramePr/>
          </xdr:nvGraphicFramePr>
          <xdr:xfrm>
            <a:off x="0" y="0"/>
            <a:ext cx="0" cy="0"/>
          </xdr:xfrm>
          <a:graphic>
            <a:graphicData uri="http://schemas.microsoft.com/office/drawing/2010/slicer">
              <sle:slicer xmlns:sle="http://schemas.microsoft.com/office/drawing/2010/slicer" name="State"/>
            </a:graphicData>
          </a:graphic>
        </xdr:graphicFrame>
      </mc:Choice>
      <mc:Fallback xmlns="">
        <xdr:sp macro="" textlink="">
          <xdr:nvSpPr>
            <xdr:cNvPr id="0" name=""/>
            <xdr:cNvSpPr>
              <a:spLocks noTextEdit="1"/>
            </xdr:cNvSpPr>
          </xdr:nvSpPr>
          <xdr:spPr>
            <a:xfrm>
              <a:off x="1266824" y="568325"/>
              <a:ext cx="4673601" cy="17081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9</xdr:col>
      <xdr:colOff>257175</xdr:colOff>
      <xdr:row>1</xdr:row>
      <xdr:rowOff>209550</xdr:rowOff>
    </xdr:from>
    <xdr:to>
      <xdr:col>15</xdr:col>
      <xdr:colOff>504825</xdr:colOff>
      <xdr:row>1</xdr:row>
      <xdr:rowOff>1219200</xdr:rowOff>
    </xdr:to>
    <xdr:sp macro="" textlink="">
      <xdr:nvSpPr>
        <xdr:cNvPr id="3" name="TextBox 2">
          <a:extLst>
            <a:ext uri="{FF2B5EF4-FFF2-40B4-BE49-F238E27FC236}">
              <a16:creationId xmlns:a16="http://schemas.microsoft.com/office/drawing/2014/main" id="{422F79D1-AB2A-A386-A7C5-06AAC19DD6FC}"/>
            </a:ext>
          </a:extLst>
        </xdr:cNvPr>
        <xdr:cNvSpPr txBox="1"/>
      </xdr:nvSpPr>
      <xdr:spPr>
        <a:xfrm>
          <a:off x="6419850" y="561975"/>
          <a:ext cx="3962400" cy="10096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t>Non-Risk-Adjusted Drugging Rate</a:t>
          </a:r>
          <a:r>
            <a:rPr lang="en-US" sz="1100"/>
            <a:t> </a:t>
          </a:r>
          <a:r>
            <a:rPr lang="en-US" sz="1100" b="0">
              <a:effectLst/>
            </a:rPr>
            <a:t>i</a:t>
          </a:r>
          <a:r>
            <a:rPr lang="en-US" b="0">
              <a:effectLst/>
            </a:rPr>
            <a:t>ncludes all residents receiving AP drugs </a:t>
          </a:r>
          <a:r>
            <a:rPr lang="en-US" sz="1100" b="0">
              <a:solidFill>
                <a:schemeClr val="dk1"/>
              </a:solidFill>
              <a:effectLst/>
              <a:latin typeface="+mn-lt"/>
              <a:ea typeface="+mn-ea"/>
              <a:cs typeface="+mn-cs"/>
            </a:rPr>
            <a:t>during the last 7 days or since admission/entry or reentry if less than 7 days, </a:t>
          </a:r>
          <a:r>
            <a:rPr lang="en-US" b="0">
              <a:effectLst/>
            </a:rPr>
            <a:t>according to MDS 3.0 reports.</a:t>
          </a:r>
          <a:r>
            <a:rPr lang="en-US" b="0" baseline="0">
              <a:effectLst/>
            </a:rPr>
            <a:t> </a:t>
          </a:r>
          <a:br>
            <a:rPr lang="en-US" b="0" baseline="0">
              <a:effectLst/>
            </a:rPr>
          </a:br>
          <a:br>
            <a:rPr lang="en-US" b="0" baseline="0">
              <a:effectLst/>
            </a:rPr>
          </a:br>
          <a:r>
            <a:rPr lang="en-US" b="0" i="1" baseline="0">
              <a:effectLst/>
            </a:rPr>
            <a:t>Source: MDS 3.0 Frequency Reports, N0410A - Antipsychotic.</a:t>
          </a:r>
          <a:endParaRPr lang="en-US" b="0" i="1">
            <a:effectLst/>
          </a:endParaRPr>
        </a:p>
        <a:p>
          <a:endParaRPr lang="en-US" sz="1100"/>
        </a:p>
      </xdr:txBody>
    </xdr:sp>
    <xdr:clientData/>
  </xdr:twoCellAnchor>
  <xdr:twoCellAnchor editAs="absolute">
    <xdr:from>
      <xdr:col>16</xdr:col>
      <xdr:colOff>428625</xdr:colOff>
      <xdr:row>1</xdr:row>
      <xdr:rowOff>209550</xdr:rowOff>
    </xdr:from>
    <xdr:to>
      <xdr:col>24</xdr:col>
      <xdr:colOff>187325</xdr:colOff>
      <xdr:row>1</xdr:row>
      <xdr:rowOff>844550</xdr:rowOff>
    </xdr:to>
    <xdr:sp macro="" textlink="">
      <xdr:nvSpPr>
        <xdr:cNvPr id="4" name="TextBox 3">
          <a:extLst>
            <a:ext uri="{FF2B5EF4-FFF2-40B4-BE49-F238E27FC236}">
              <a16:creationId xmlns:a16="http://schemas.microsoft.com/office/drawing/2014/main" id="{F8D63171-D4B6-4A21-AEAF-7F2B7559957C}"/>
            </a:ext>
          </a:extLst>
        </xdr:cNvPr>
        <xdr:cNvSpPr txBox="1">
          <a:spLocks noChangeAspect="1"/>
        </xdr:cNvSpPr>
      </xdr:nvSpPr>
      <xdr:spPr>
        <a:xfrm>
          <a:off x="10922000" y="561975"/>
          <a:ext cx="4714875" cy="6381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Visit </a:t>
          </a:r>
          <a:r>
            <a:rPr lang="en-US" sz="1100" b="1">
              <a:solidFill>
                <a:schemeClr val="dk1"/>
              </a:solidFill>
              <a:effectLst/>
              <a:latin typeface="+mn-lt"/>
              <a:ea typeface="+mn-ea"/>
              <a:cs typeface="+mn-cs"/>
            </a:rPr>
            <a:t>nursinghome411.org/decade-drugs</a:t>
          </a:r>
          <a:r>
            <a:rPr lang="en-US" sz="1100" b="0" baseline="0">
              <a:solidFill>
                <a:schemeClr val="dk1"/>
              </a:solidFill>
              <a:effectLst/>
              <a:latin typeface="+mn-lt"/>
              <a:ea typeface="+mn-ea"/>
              <a:cs typeface="+mn-cs"/>
            </a:rPr>
            <a:t> to read LTCCC's report, "A Decade of Drugging: Sedation of Nursing Home Residents with Dangerous Antipsychotic Drugs Persists Despite Federal Partnership," published December 2022.</a:t>
          </a:r>
        </a:p>
        <a:p>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b="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b="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b="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6</xdr:col>
      <xdr:colOff>234951</xdr:colOff>
      <xdr:row>1</xdr:row>
      <xdr:rowOff>6351</xdr:rowOff>
    </xdr:from>
    <xdr:to>
      <xdr:col>14</xdr:col>
      <xdr:colOff>257175</xdr:colOff>
      <xdr:row>13</xdr:row>
      <xdr:rowOff>0</xdr:rowOff>
    </xdr:to>
    <xdr:sp macro="" textlink="">
      <xdr:nvSpPr>
        <xdr:cNvPr id="2" name="TextBox 1">
          <a:extLst>
            <a:ext uri="{FF2B5EF4-FFF2-40B4-BE49-F238E27FC236}">
              <a16:creationId xmlns:a16="http://schemas.microsoft.com/office/drawing/2014/main" id="{460E446D-D74B-48AD-9F0C-7CF3AD92ADBE}"/>
            </a:ext>
          </a:extLst>
        </xdr:cNvPr>
        <xdr:cNvSpPr txBox="1">
          <a:spLocks noChangeAspect="1"/>
        </xdr:cNvSpPr>
      </xdr:nvSpPr>
      <xdr:spPr>
        <a:xfrm>
          <a:off x="6829426" y="190501"/>
          <a:ext cx="4892674" cy="274319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a:solidFill>
                <a:schemeClr val="dk1"/>
              </a:solidFill>
              <a:effectLst/>
              <a:latin typeface="+mn-lt"/>
              <a:ea typeface="+mn-ea"/>
              <a:cs typeface="+mn-cs"/>
            </a:rPr>
            <a:t>CMS's risk-adjusted AP drugging metric excludes residents with a diagnosis of schizophrenia, Huntington’s Disease, or Tourette’s Syndrome. Researchers have found that the modest declines in AP drugging rates stem from significant increases in false schizophrenia diagnoses. Since the start of the Partnership, the share of residents receiving APs but excluded by the risk-adjusted metric has nearly tripled, largely due to increases in false schizophrenia diagnoses.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1" baseline="0">
              <a:solidFill>
                <a:schemeClr val="dk1"/>
              </a:solidFill>
              <a:effectLst/>
              <a:latin typeface="+mn-lt"/>
              <a:ea typeface="+mn-ea"/>
              <a:cs typeface="+mn-cs"/>
            </a:rPr>
            <a:t>*Percent Excluded = (Non-Risk-Adjusted - Risk-Adjusted) / Non-Risk Adjusted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Visit </a:t>
          </a:r>
          <a:r>
            <a:rPr lang="en-US" sz="1100" b="1">
              <a:solidFill>
                <a:schemeClr val="dk1"/>
              </a:solidFill>
              <a:effectLst/>
              <a:latin typeface="+mn-lt"/>
              <a:ea typeface="+mn-ea"/>
              <a:cs typeface="+mn-cs"/>
            </a:rPr>
            <a:t>nursinghome411.org/decade-drugs</a:t>
          </a:r>
          <a:r>
            <a:rPr lang="en-US" sz="1100" b="0" baseline="0">
              <a:solidFill>
                <a:schemeClr val="dk1"/>
              </a:solidFill>
              <a:effectLst/>
              <a:latin typeface="+mn-lt"/>
              <a:ea typeface="+mn-ea"/>
              <a:cs typeface="+mn-cs"/>
            </a:rPr>
            <a:t> to read LTCCC's report, "A Decade of Drugging: Sedation of Nursing Home Residents with Dangerous Antipsychotic Drugs Persists Despite Federal Partnership," published December 2022.</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95251</xdr:colOff>
      <xdr:row>14</xdr:row>
      <xdr:rowOff>133350</xdr:rowOff>
    </xdr:from>
    <xdr:to>
      <xdr:col>6</xdr:col>
      <xdr:colOff>406400</xdr:colOff>
      <xdr:row>29</xdr:row>
      <xdr:rowOff>47625</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7FF37993-B55C-4A84-95E9-CD0FD7B11849}"/>
                </a:ext>
              </a:extLst>
            </xdr:cNvPr>
            <xdr:cNvSpPr txBox="1">
              <a:spLocks noChangeAspect="1"/>
            </xdr:cNvSpPr>
          </xdr:nvSpPr>
          <xdr:spPr>
            <a:xfrm>
              <a:off x="95251" y="4019550"/>
              <a:ext cx="6473824" cy="26289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a:solidFill>
                    <a:schemeClr val="dk1"/>
                  </a:solidFill>
                  <a:effectLst/>
                  <a:latin typeface="+mn-lt"/>
                  <a:ea typeface="+mn-ea"/>
                  <a:cs typeface="+mn-cs"/>
                </a:rPr>
                <a:t>Excess AP drugging </a:t>
              </a:r>
              <a:r>
                <a:rPr lang="en-US" sz="1100">
                  <a:solidFill>
                    <a:schemeClr val="dk1"/>
                  </a:solidFill>
                  <a:effectLst/>
                  <a:latin typeface="+mn-lt"/>
                  <a:ea typeface="+mn-ea"/>
                  <a:cs typeface="+mn-cs"/>
                </a:rPr>
                <a:t>is the estimated number of long-stay residents who could have avoided dangerous APs if Partnership achieved annual reduction goals of 20%. It</a:t>
              </a:r>
              <a:r>
                <a:rPr lang="en-US" sz="1100" baseline="0">
                  <a:solidFill>
                    <a:schemeClr val="dk1"/>
                  </a:solidFill>
                  <a:effectLst/>
                  <a:latin typeface="+mn-lt"/>
                  <a:ea typeface="+mn-ea"/>
                  <a:cs typeface="+mn-cs"/>
                </a:rPr>
                <a:t> is b</a:t>
              </a:r>
              <a:r>
                <a:rPr lang="en-US" sz="1100">
                  <a:solidFill>
                    <a:schemeClr val="dk1"/>
                  </a:solidFill>
                  <a:effectLst/>
                  <a:latin typeface="+mn-lt"/>
                  <a:ea typeface="+mn-ea"/>
                  <a:cs typeface="+mn-cs"/>
                </a:rPr>
                <a:t>ased on projected risk-adjusted AP drug rates and MDS census in Q4 of each year. It does not account for resident turnover.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This value</a:t>
              </a:r>
              <a:r>
                <a:rPr lang="en-US" sz="1100">
                  <a:solidFill>
                    <a:schemeClr val="dk1"/>
                  </a:solidFill>
                  <a:effectLst/>
                  <a:latin typeface="+mn-lt"/>
                  <a:ea typeface="+mn-ea"/>
                  <a:cs typeface="+mn-cs"/>
                </a:rPr>
                <a:t> is determined using a future value formula, retroactive to the start of the Partnership. </a:t>
              </a:r>
              <a14:m>
                <m:oMath xmlns:m="http://schemas.openxmlformats.org/officeDocument/2006/math">
                  <m:r>
                    <a:rPr lang="en-US" sz="1100" i="1">
                      <a:solidFill>
                        <a:schemeClr val="dk1"/>
                      </a:solidFill>
                      <a:effectLst/>
                      <a:latin typeface="Cambria Math" panose="02040503050406030204" pitchFamily="18" charset="0"/>
                      <a:ea typeface="+mn-ea"/>
                      <a:cs typeface="+mn-cs"/>
                    </a:rPr>
                    <m:t>𝐹𝑉</m:t>
                  </m:r>
                  <m:r>
                    <a:rPr lang="en-US" sz="1100" i="1">
                      <a:solidFill>
                        <a:schemeClr val="dk1"/>
                      </a:solidFill>
                      <a:effectLst/>
                      <a:latin typeface="Cambria Math" panose="02040503050406030204" pitchFamily="18" charset="0"/>
                      <a:ea typeface="+mn-ea"/>
                      <a:cs typeface="+mn-cs"/>
                    </a:rPr>
                    <m:t>=</m:t>
                  </m:r>
                  <m:r>
                    <a:rPr lang="en-US" sz="1100" i="1">
                      <a:solidFill>
                        <a:schemeClr val="dk1"/>
                      </a:solidFill>
                      <a:effectLst/>
                      <a:latin typeface="Cambria Math" panose="02040503050406030204" pitchFamily="18" charset="0"/>
                      <a:ea typeface="+mn-ea"/>
                      <a:cs typeface="+mn-cs"/>
                    </a:rPr>
                    <m:t>𝑃𝑉</m:t>
                  </m:r>
                  <m:sSup>
                    <m:sSupPr>
                      <m:ctrlPr>
                        <a:rPr lang="en-US" sz="1100" i="1">
                          <a:solidFill>
                            <a:schemeClr val="dk1"/>
                          </a:solidFill>
                          <a:effectLst/>
                          <a:latin typeface="Cambria Math" panose="02040503050406030204" pitchFamily="18" charset="0"/>
                          <a:ea typeface="+mn-ea"/>
                          <a:cs typeface="+mn-cs"/>
                        </a:rPr>
                      </m:ctrlPr>
                    </m:sSupPr>
                    <m:e>
                      <m:d>
                        <m:dPr>
                          <m:ctrlPr>
                            <a:rPr lang="en-US" sz="1100" i="1">
                              <a:solidFill>
                                <a:schemeClr val="dk1"/>
                              </a:solidFill>
                              <a:effectLst/>
                              <a:latin typeface="Cambria Math" panose="02040503050406030204" pitchFamily="18" charset="0"/>
                              <a:ea typeface="+mn-ea"/>
                              <a:cs typeface="+mn-cs"/>
                            </a:rPr>
                          </m:ctrlPr>
                        </m:dPr>
                        <m:e>
                          <m:r>
                            <a:rPr lang="en-US" sz="1100" i="1">
                              <a:solidFill>
                                <a:schemeClr val="dk1"/>
                              </a:solidFill>
                              <a:effectLst/>
                              <a:latin typeface="Cambria Math" panose="02040503050406030204" pitchFamily="18" charset="0"/>
                              <a:ea typeface="+mn-ea"/>
                              <a:cs typeface="+mn-cs"/>
                            </a:rPr>
                            <m:t>1−</m:t>
                          </m:r>
                          <m:r>
                            <a:rPr lang="en-US" sz="1100" i="1">
                              <a:solidFill>
                                <a:schemeClr val="dk1"/>
                              </a:solidFill>
                              <a:effectLst/>
                              <a:latin typeface="Cambria Math" panose="02040503050406030204" pitchFamily="18" charset="0"/>
                              <a:ea typeface="+mn-ea"/>
                              <a:cs typeface="+mn-cs"/>
                            </a:rPr>
                            <m:t>𝑟</m:t>
                          </m:r>
                        </m:e>
                      </m:d>
                    </m:e>
                    <m:sup>
                      <m:r>
                        <a:rPr lang="en-US" sz="1100" i="1">
                          <a:solidFill>
                            <a:schemeClr val="dk1"/>
                          </a:solidFill>
                          <a:effectLst/>
                          <a:latin typeface="Cambria Math" panose="02040503050406030204" pitchFamily="18" charset="0"/>
                          <a:ea typeface="+mn-ea"/>
                          <a:cs typeface="+mn-cs"/>
                        </a:rPr>
                        <m:t>𝑛</m:t>
                      </m:r>
                    </m:sup>
                  </m:sSup>
                </m:oMath>
              </a14:m>
              <a:r>
                <a:rPr lang="en-US" sz="1100">
                  <a:solidFill>
                    <a:schemeClr val="dk1"/>
                  </a:solidFill>
                  <a:effectLst/>
                  <a:latin typeface="+mn-lt"/>
                  <a:ea typeface="+mn-ea"/>
                  <a:cs typeface="+mn-cs"/>
                </a:rPr>
                <a:t>, wherein </a:t>
              </a:r>
              <a:r>
                <a:rPr lang="en-US" sz="1100" i="1">
                  <a:solidFill>
                    <a:schemeClr val="dk1"/>
                  </a:solidFill>
                  <a:effectLst/>
                  <a:latin typeface="+mn-lt"/>
                  <a:ea typeface="+mn-ea"/>
                  <a:cs typeface="+mn-cs"/>
                </a:rPr>
                <a:t>FV</a:t>
              </a:r>
              <a:r>
                <a:rPr lang="en-US" sz="1100">
                  <a:solidFill>
                    <a:schemeClr val="dk1"/>
                  </a:solidFill>
                  <a:effectLst/>
                  <a:latin typeface="+mn-lt"/>
                  <a:ea typeface="+mn-ea"/>
                  <a:cs typeface="+mn-cs"/>
                </a:rPr>
                <a:t> is the estimated Q4 2021 value of risk-adjusted AP rate, </a:t>
              </a:r>
              <a:r>
                <a:rPr lang="en-US" sz="1100" i="1">
                  <a:solidFill>
                    <a:schemeClr val="dk1"/>
                  </a:solidFill>
                  <a:effectLst/>
                  <a:latin typeface="+mn-lt"/>
                  <a:ea typeface="+mn-ea"/>
                  <a:cs typeface="+mn-cs"/>
                </a:rPr>
                <a:t>PV</a:t>
              </a:r>
              <a:r>
                <a:rPr lang="en-US" sz="1100">
                  <a:solidFill>
                    <a:schemeClr val="dk1"/>
                  </a:solidFill>
                  <a:effectLst/>
                  <a:latin typeface="+mn-lt"/>
                  <a:ea typeface="+mn-ea"/>
                  <a:cs typeface="+mn-cs"/>
                </a:rPr>
                <a:t> is the Q4 2011 AP rate, </a:t>
              </a:r>
              <a:r>
                <a:rPr lang="en-US" sz="1100" i="1">
                  <a:solidFill>
                    <a:schemeClr val="dk1"/>
                  </a:solidFill>
                  <a:effectLst/>
                  <a:latin typeface="+mn-lt"/>
                  <a:ea typeface="+mn-ea"/>
                  <a:cs typeface="+mn-cs"/>
                </a:rPr>
                <a:t>r</a:t>
              </a:r>
              <a:r>
                <a:rPr lang="en-US" sz="1100">
                  <a:solidFill>
                    <a:schemeClr val="dk1"/>
                  </a:solidFill>
                  <a:effectLst/>
                  <a:latin typeface="+mn-lt"/>
                  <a:ea typeface="+mn-ea"/>
                  <a:cs typeface="+mn-cs"/>
                </a:rPr>
                <a:t> is the annual reduction goal, and</a:t>
              </a:r>
              <a:r>
                <a:rPr lang="en-US" sz="1100" i="1">
                  <a:solidFill>
                    <a:schemeClr val="dk1"/>
                  </a:solidFill>
                  <a:effectLst/>
                  <a:latin typeface="+mn-lt"/>
                  <a:ea typeface="+mn-ea"/>
                  <a:cs typeface="+mn-cs"/>
                </a:rPr>
                <a:t> n</a:t>
              </a:r>
              <a:r>
                <a:rPr lang="en-US" sz="1100">
                  <a:solidFill>
                    <a:schemeClr val="dk1"/>
                  </a:solidFill>
                  <a:effectLst/>
                  <a:latin typeface="+mn-lt"/>
                  <a:ea typeface="+mn-ea"/>
                  <a:cs typeface="+mn-cs"/>
                </a:rPr>
                <a:t> is number of periods of reduction in years. Example below, given initial AP rate of 23.9%</a:t>
              </a:r>
              <a:r>
                <a:rPr lang="en-US" sz="1100" baseline="0">
                  <a:solidFill>
                    <a:schemeClr val="dk1"/>
                  </a:solidFill>
                  <a:effectLst/>
                  <a:latin typeface="+mn-lt"/>
                  <a:ea typeface="+mn-ea"/>
                  <a:cs typeface="+mn-cs"/>
                </a:rPr>
                <a:t> and annual reduction goals of 20% over a 10-year period: </a:t>
              </a:r>
              <a14:m>
                <m:oMath xmlns:m="http://schemas.openxmlformats.org/officeDocument/2006/math">
                  <m:r>
                    <a:rPr lang="en-US" sz="1100" i="1">
                      <a:solidFill>
                        <a:schemeClr val="dk1"/>
                      </a:solidFill>
                      <a:effectLst/>
                      <a:latin typeface="Cambria Math" panose="02040503050406030204" pitchFamily="18" charset="0"/>
                      <a:ea typeface="+mn-ea"/>
                      <a:cs typeface="+mn-cs"/>
                    </a:rPr>
                    <m:t>0.239</m:t>
                  </m:r>
                  <m:sSup>
                    <m:sSupPr>
                      <m:ctrlPr>
                        <a:rPr lang="en-US" sz="1100" i="1">
                          <a:solidFill>
                            <a:schemeClr val="dk1"/>
                          </a:solidFill>
                          <a:effectLst/>
                          <a:latin typeface="Cambria Math" panose="02040503050406030204" pitchFamily="18" charset="0"/>
                          <a:ea typeface="+mn-ea"/>
                          <a:cs typeface="+mn-cs"/>
                        </a:rPr>
                      </m:ctrlPr>
                    </m:sSupPr>
                    <m:e>
                      <m:d>
                        <m:dPr>
                          <m:ctrlPr>
                            <a:rPr lang="en-US" sz="1100" i="1">
                              <a:solidFill>
                                <a:schemeClr val="dk1"/>
                              </a:solidFill>
                              <a:effectLst/>
                              <a:latin typeface="Cambria Math" panose="02040503050406030204" pitchFamily="18" charset="0"/>
                              <a:ea typeface="+mn-ea"/>
                              <a:cs typeface="+mn-cs"/>
                            </a:rPr>
                          </m:ctrlPr>
                        </m:dPr>
                        <m:e>
                          <m:r>
                            <a:rPr lang="en-US" sz="1100" i="1">
                              <a:solidFill>
                                <a:schemeClr val="dk1"/>
                              </a:solidFill>
                              <a:effectLst/>
                              <a:latin typeface="Cambria Math" panose="02040503050406030204" pitchFamily="18" charset="0"/>
                              <a:ea typeface="+mn-ea"/>
                              <a:cs typeface="+mn-cs"/>
                            </a:rPr>
                            <m:t>1−.2</m:t>
                          </m:r>
                        </m:e>
                      </m:d>
                    </m:e>
                    <m:sup>
                      <m:r>
                        <a:rPr lang="en-US" sz="1100" i="1">
                          <a:solidFill>
                            <a:schemeClr val="dk1"/>
                          </a:solidFill>
                          <a:effectLst/>
                          <a:latin typeface="Cambria Math" panose="02040503050406030204" pitchFamily="18" charset="0"/>
                          <a:ea typeface="+mn-ea"/>
                          <a:cs typeface="+mn-cs"/>
                        </a:rPr>
                        <m:t>10</m:t>
                      </m:r>
                    </m:sup>
                  </m:sSup>
                  <m:r>
                    <a:rPr lang="en-US" sz="1100" i="1">
                      <a:solidFill>
                        <a:schemeClr val="dk1"/>
                      </a:solidFill>
                      <a:effectLst/>
                      <a:latin typeface="Cambria Math" panose="02040503050406030204" pitchFamily="18" charset="0"/>
                      <a:ea typeface="+mn-ea"/>
                      <a:cs typeface="+mn-cs"/>
                    </a:rPr>
                    <m:t>= .026 </m:t>
                  </m:r>
                  <m:r>
                    <a:rPr lang="en-US" sz="1100" i="1">
                      <a:solidFill>
                        <a:schemeClr val="dk1"/>
                      </a:solidFill>
                      <a:effectLst/>
                      <a:latin typeface="Cambria Math" panose="02040503050406030204" pitchFamily="18" charset="0"/>
                      <a:ea typeface="+mn-ea"/>
                      <a:cs typeface="+mn-cs"/>
                    </a:rPr>
                    <m:t>𝑜𝑟</m:t>
                  </m:r>
                  <m:r>
                    <a:rPr lang="en-US" sz="1100" i="1">
                      <a:solidFill>
                        <a:schemeClr val="dk1"/>
                      </a:solidFill>
                      <a:effectLst/>
                      <a:latin typeface="Cambria Math" panose="02040503050406030204" pitchFamily="18" charset="0"/>
                      <a:ea typeface="+mn-ea"/>
                      <a:cs typeface="+mn-cs"/>
                    </a:rPr>
                    <m:t> 2.6%</m:t>
                  </m:r>
                </m:oMath>
              </a14:m>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Visit </a:t>
              </a:r>
              <a:r>
                <a:rPr lang="en-US" sz="1100" b="1">
                  <a:solidFill>
                    <a:schemeClr val="dk1"/>
                  </a:solidFill>
                  <a:effectLst/>
                  <a:latin typeface="+mn-lt"/>
                  <a:ea typeface="+mn-ea"/>
                  <a:cs typeface="+mn-cs"/>
                </a:rPr>
                <a:t>nursinghome411.org/decade-drugs</a:t>
              </a:r>
              <a:r>
                <a:rPr lang="en-US" sz="1100" b="0" baseline="0">
                  <a:solidFill>
                    <a:schemeClr val="dk1"/>
                  </a:solidFill>
                  <a:effectLst/>
                  <a:latin typeface="+mn-lt"/>
                  <a:ea typeface="+mn-ea"/>
                  <a:cs typeface="+mn-cs"/>
                </a:rPr>
                <a:t> to read LTCCC's report, "A Decade of Drugging: Sedation of Nursing Home Residents with Dangerous Antipsychotic Drugs Persists Despite Federal Partnership," published December 2022.</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p>
          </xdr:txBody>
        </xdr:sp>
      </mc:Choice>
      <mc:Fallback xmlns="">
        <xdr:sp macro="" textlink="">
          <xdr:nvSpPr>
            <xdr:cNvPr id="2" name="TextBox 1">
              <a:extLst>
                <a:ext uri="{FF2B5EF4-FFF2-40B4-BE49-F238E27FC236}">
                  <a16:creationId xmlns:a16="http://schemas.microsoft.com/office/drawing/2014/main" id="{7FF37993-B55C-4A84-95E9-CD0FD7B11849}"/>
                </a:ext>
              </a:extLst>
            </xdr:cNvPr>
            <xdr:cNvSpPr txBox="1">
              <a:spLocks noChangeAspect="1"/>
            </xdr:cNvSpPr>
          </xdr:nvSpPr>
          <xdr:spPr>
            <a:xfrm>
              <a:off x="95251" y="4019550"/>
              <a:ext cx="6473824" cy="26289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a:solidFill>
                    <a:schemeClr val="dk1"/>
                  </a:solidFill>
                  <a:effectLst/>
                  <a:latin typeface="+mn-lt"/>
                  <a:ea typeface="+mn-ea"/>
                  <a:cs typeface="+mn-cs"/>
                </a:rPr>
                <a:t>Excess AP drugging </a:t>
              </a:r>
              <a:r>
                <a:rPr lang="en-US" sz="1100">
                  <a:solidFill>
                    <a:schemeClr val="dk1"/>
                  </a:solidFill>
                  <a:effectLst/>
                  <a:latin typeface="+mn-lt"/>
                  <a:ea typeface="+mn-ea"/>
                  <a:cs typeface="+mn-cs"/>
                </a:rPr>
                <a:t>is the estimated number of long-stay residents who could have avoided dangerous APs if Partnership achieved annual reduction goals of 20%. It</a:t>
              </a:r>
              <a:r>
                <a:rPr lang="en-US" sz="1100" baseline="0">
                  <a:solidFill>
                    <a:schemeClr val="dk1"/>
                  </a:solidFill>
                  <a:effectLst/>
                  <a:latin typeface="+mn-lt"/>
                  <a:ea typeface="+mn-ea"/>
                  <a:cs typeface="+mn-cs"/>
                </a:rPr>
                <a:t> is b</a:t>
              </a:r>
              <a:r>
                <a:rPr lang="en-US" sz="1100">
                  <a:solidFill>
                    <a:schemeClr val="dk1"/>
                  </a:solidFill>
                  <a:effectLst/>
                  <a:latin typeface="+mn-lt"/>
                  <a:ea typeface="+mn-ea"/>
                  <a:cs typeface="+mn-cs"/>
                </a:rPr>
                <a:t>ased on projected risk-adjusted AP drug rates and MDS census in Q4 of each year. It does not account for resident turnover.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This value</a:t>
              </a:r>
              <a:r>
                <a:rPr lang="en-US" sz="1100">
                  <a:solidFill>
                    <a:schemeClr val="dk1"/>
                  </a:solidFill>
                  <a:effectLst/>
                  <a:latin typeface="+mn-lt"/>
                  <a:ea typeface="+mn-ea"/>
                  <a:cs typeface="+mn-cs"/>
                </a:rPr>
                <a:t> is determined using a future value formula, retroactive to the start of the Partnership. </a:t>
              </a:r>
              <a:r>
                <a:rPr lang="en-US" sz="1100" i="0">
                  <a:solidFill>
                    <a:schemeClr val="dk1"/>
                  </a:solidFill>
                  <a:effectLst/>
                  <a:latin typeface="+mn-lt"/>
                  <a:ea typeface="+mn-ea"/>
                  <a:cs typeface="+mn-cs"/>
                </a:rPr>
                <a:t>𝐹𝑉=𝑃𝑉(1−𝑟)^𝑛</a:t>
              </a:r>
              <a:r>
                <a:rPr lang="en-US" sz="1100">
                  <a:solidFill>
                    <a:schemeClr val="dk1"/>
                  </a:solidFill>
                  <a:effectLst/>
                  <a:latin typeface="+mn-lt"/>
                  <a:ea typeface="+mn-ea"/>
                  <a:cs typeface="+mn-cs"/>
                </a:rPr>
                <a:t>, wherein </a:t>
              </a:r>
              <a:r>
                <a:rPr lang="en-US" sz="1100" i="1">
                  <a:solidFill>
                    <a:schemeClr val="dk1"/>
                  </a:solidFill>
                  <a:effectLst/>
                  <a:latin typeface="+mn-lt"/>
                  <a:ea typeface="+mn-ea"/>
                  <a:cs typeface="+mn-cs"/>
                </a:rPr>
                <a:t>FV</a:t>
              </a:r>
              <a:r>
                <a:rPr lang="en-US" sz="1100">
                  <a:solidFill>
                    <a:schemeClr val="dk1"/>
                  </a:solidFill>
                  <a:effectLst/>
                  <a:latin typeface="+mn-lt"/>
                  <a:ea typeface="+mn-ea"/>
                  <a:cs typeface="+mn-cs"/>
                </a:rPr>
                <a:t> is the estimated Q4 2021 value of risk-adjusted AP rate, </a:t>
              </a:r>
              <a:r>
                <a:rPr lang="en-US" sz="1100" i="1">
                  <a:solidFill>
                    <a:schemeClr val="dk1"/>
                  </a:solidFill>
                  <a:effectLst/>
                  <a:latin typeface="+mn-lt"/>
                  <a:ea typeface="+mn-ea"/>
                  <a:cs typeface="+mn-cs"/>
                </a:rPr>
                <a:t>PV</a:t>
              </a:r>
              <a:r>
                <a:rPr lang="en-US" sz="1100">
                  <a:solidFill>
                    <a:schemeClr val="dk1"/>
                  </a:solidFill>
                  <a:effectLst/>
                  <a:latin typeface="+mn-lt"/>
                  <a:ea typeface="+mn-ea"/>
                  <a:cs typeface="+mn-cs"/>
                </a:rPr>
                <a:t> is the Q4 2011 AP rate, </a:t>
              </a:r>
              <a:r>
                <a:rPr lang="en-US" sz="1100" i="1">
                  <a:solidFill>
                    <a:schemeClr val="dk1"/>
                  </a:solidFill>
                  <a:effectLst/>
                  <a:latin typeface="+mn-lt"/>
                  <a:ea typeface="+mn-ea"/>
                  <a:cs typeface="+mn-cs"/>
                </a:rPr>
                <a:t>r</a:t>
              </a:r>
              <a:r>
                <a:rPr lang="en-US" sz="1100">
                  <a:solidFill>
                    <a:schemeClr val="dk1"/>
                  </a:solidFill>
                  <a:effectLst/>
                  <a:latin typeface="+mn-lt"/>
                  <a:ea typeface="+mn-ea"/>
                  <a:cs typeface="+mn-cs"/>
                </a:rPr>
                <a:t> is the annual reduction goal, and</a:t>
              </a:r>
              <a:r>
                <a:rPr lang="en-US" sz="1100" i="1">
                  <a:solidFill>
                    <a:schemeClr val="dk1"/>
                  </a:solidFill>
                  <a:effectLst/>
                  <a:latin typeface="+mn-lt"/>
                  <a:ea typeface="+mn-ea"/>
                  <a:cs typeface="+mn-cs"/>
                </a:rPr>
                <a:t> n</a:t>
              </a:r>
              <a:r>
                <a:rPr lang="en-US" sz="1100">
                  <a:solidFill>
                    <a:schemeClr val="dk1"/>
                  </a:solidFill>
                  <a:effectLst/>
                  <a:latin typeface="+mn-lt"/>
                  <a:ea typeface="+mn-ea"/>
                  <a:cs typeface="+mn-cs"/>
                </a:rPr>
                <a:t> is number of periods of reduction in years. Example below, given initial AP rate of 23.9%</a:t>
              </a:r>
              <a:r>
                <a:rPr lang="en-US" sz="1100" baseline="0">
                  <a:solidFill>
                    <a:schemeClr val="dk1"/>
                  </a:solidFill>
                  <a:effectLst/>
                  <a:latin typeface="+mn-lt"/>
                  <a:ea typeface="+mn-ea"/>
                  <a:cs typeface="+mn-cs"/>
                </a:rPr>
                <a:t> and annual reduction goals of 20% over a 10-year period: </a:t>
              </a:r>
              <a:r>
                <a:rPr lang="en-US" sz="1100" i="0">
                  <a:solidFill>
                    <a:schemeClr val="dk1"/>
                  </a:solidFill>
                  <a:effectLst/>
                  <a:latin typeface="+mn-lt"/>
                  <a:ea typeface="+mn-ea"/>
                  <a:cs typeface="+mn-cs"/>
                </a:rPr>
                <a:t>0.239(1−.2)^10= .026 𝑜𝑟 2.6%</a:t>
              </a:r>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Visit </a:t>
              </a:r>
              <a:r>
                <a:rPr lang="en-US" sz="1100" b="1">
                  <a:solidFill>
                    <a:schemeClr val="dk1"/>
                  </a:solidFill>
                  <a:effectLst/>
                  <a:latin typeface="+mn-lt"/>
                  <a:ea typeface="+mn-ea"/>
                  <a:cs typeface="+mn-cs"/>
                </a:rPr>
                <a:t>nursinghome411.org/decade-drugs</a:t>
              </a:r>
              <a:r>
                <a:rPr lang="en-US" sz="1100" b="0" baseline="0">
                  <a:solidFill>
                    <a:schemeClr val="dk1"/>
                  </a:solidFill>
                  <a:effectLst/>
                  <a:latin typeface="+mn-lt"/>
                  <a:ea typeface="+mn-ea"/>
                  <a:cs typeface="+mn-cs"/>
                </a:rPr>
                <a:t> to read LTCCC's report, "A Decade of Drugging: Sedation of Nursing Home Residents with Dangerous Antipsychotic Drugs Persists Despite Federal Partnership," published December 2022.</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absolute">
    <xdr:from>
      <xdr:col>5</xdr:col>
      <xdr:colOff>101600</xdr:colOff>
      <xdr:row>0</xdr:row>
      <xdr:rowOff>152399</xdr:rowOff>
    </xdr:from>
    <xdr:to>
      <xdr:col>11</xdr:col>
      <xdr:colOff>533399</xdr:colOff>
      <xdr:row>24</xdr:row>
      <xdr:rowOff>139700</xdr:rowOff>
    </xdr:to>
    <xdr:sp macro="" textlink="">
      <xdr:nvSpPr>
        <xdr:cNvPr id="2" name="TextBox 1">
          <a:extLst>
            <a:ext uri="{FF2B5EF4-FFF2-40B4-BE49-F238E27FC236}">
              <a16:creationId xmlns:a16="http://schemas.microsoft.com/office/drawing/2014/main" id="{A596CB85-8AE6-45A8-8FB6-8CC38C87C194}"/>
            </a:ext>
          </a:extLst>
        </xdr:cNvPr>
        <xdr:cNvSpPr txBox="1">
          <a:spLocks noChangeAspect="1"/>
        </xdr:cNvSpPr>
      </xdr:nvSpPr>
      <xdr:spPr>
        <a:xfrm>
          <a:off x="4010025" y="152399"/>
          <a:ext cx="4086224" cy="4352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b="1">
              <a:effectLst/>
            </a:rPr>
            <a:t>Non-Risk-Adjusted Rate: </a:t>
          </a:r>
          <a:r>
            <a:rPr lang="en-US" b="0">
              <a:effectLst/>
            </a:rPr>
            <a:t>Includes all residents receiving AP drugs according to MDS 3.0 reports.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b="1"/>
            <a:t>Risk-Adjusted</a:t>
          </a:r>
          <a:r>
            <a:rPr lang="en-US" sz="1100" b="1" baseline="0"/>
            <a:t> Rate: </a:t>
          </a:r>
          <a:r>
            <a:rPr lang="en-US" b="0">
              <a:effectLst/>
            </a:rPr>
            <a:t>Excludes residents with a diagnosis of schizophrenia, Huntington’s Disease, or Tourette’s Syndrome. This is the primary AP drugging metric used by CMS.</a:t>
          </a:r>
        </a:p>
        <a:p>
          <a:pPr marL="0" marR="0" lvl="0" indent="0" defTabSz="914400" eaLnBrk="1" fontAlgn="auto" latinLnBrk="0" hangingPunct="1">
            <a:lnSpc>
              <a:spcPct val="100000"/>
            </a:lnSpc>
            <a:spcBef>
              <a:spcPts val="0"/>
            </a:spcBef>
            <a:spcAft>
              <a:spcPts val="0"/>
            </a:spcAft>
            <a:buClrTx/>
            <a:buSzTx/>
            <a:buFontTx/>
            <a:buNone/>
            <a:tabLst/>
            <a:defRPr/>
          </a:pPr>
          <a:endParaRPr lang="en-US" b="0">
            <a:effectLst/>
          </a:endParaRPr>
        </a:p>
        <a:p>
          <a:r>
            <a:rPr lang="en-US" b="1">
              <a:effectLst/>
            </a:rPr>
            <a:t>Why</a:t>
          </a:r>
          <a:r>
            <a:rPr lang="en-US" b="1" baseline="0">
              <a:effectLst/>
            </a:rPr>
            <a:t> does this distinction important?</a:t>
          </a:r>
        </a:p>
        <a:p>
          <a:r>
            <a:rPr lang="en-US">
              <a:effectLst/>
            </a:rPr>
            <a:t>The purpose of risk-adjusting is to exclude incidence of drugging that may be appropriate from a facility's rate.</a:t>
          </a:r>
          <a:r>
            <a:rPr lang="en-US" baseline="0">
              <a:effectLst/>
            </a:rPr>
            <a:t> </a:t>
          </a:r>
          <a:r>
            <a:rPr lang="en-US">
              <a:effectLst/>
            </a:rPr>
            <a:t>Unfortunately, risk-adjustment is prone to fraud and abuse.</a:t>
          </a:r>
          <a:r>
            <a:rPr lang="en-US" baseline="0">
              <a:effectLst/>
            </a:rPr>
            <a:t> </a:t>
          </a:r>
        </a:p>
        <a:p>
          <a:endParaRPr lang="en-US">
            <a:effectLst/>
          </a:endParaRPr>
        </a:p>
        <a:p>
          <a:r>
            <a:rPr lang="en-US">
              <a:effectLst/>
            </a:rPr>
            <a:t>Data indicate high rates of phony diagnoses of AP drugging in nursing homes. Facilities can give a phony diagnosis of schizophrenia in order to administer AP drugs with impunity.</a:t>
          </a:r>
          <a:r>
            <a:rPr lang="en-US" baseline="0">
              <a:effectLst/>
            </a:rPr>
            <a:t> </a:t>
          </a:r>
          <a:r>
            <a:rPr lang="en-US">
              <a:effectLst/>
            </a:rPr>
            <a:t>Due to strong evidence of widespread fraud, we believe the non-risk-adjusted rates are more valuable.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Visit </a:t>
          </a:r>
          <a:r>
            <a:rPr lang="en-US" sz="1100" b="1">
              <a:solidFill>
                <a:schemeClr val="dk1"/>
              </a:solidFill>
              <a:effectLst/>
              <a:latin typeface="+mn-lt"/>
              <a:ea typeface="+mn-ea"/>
              <a:cs typeface="+mn-cs"/>
            </a:rPr>
            <a:t>nursinghome411.org/decade-drugs</a:t>
          </a:r>
          <a:r>
            <a:rPr lang="en-US" sz="1100" b="0" baseline="0">
              <a:solidFill>
                <a:schemeClr val="dk1"/>
              </a:solidFill>
              <a:effectLst/>
              <a:latin typeface="+mn-lt"/>
              <a:ea typeface="+mn-ea"/>
              <a:cs typeface="+mn-cs"/>
            </a:rPr>
            <a:t> to read LTCCC's report, "A Decade of Drugging: Sedation of Nursing Home Residents with Dangerous Antipsychotic Drugs Persists Despite Federal Partnership," published December 2022.</a:t>
          </a:r>
          <a:endParaRPr lang="en-US">
            <a:effectLst/>
          </a:endParaRPr>
        </a:p>
        <a:p>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b="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b="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b="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8</xdr:row>
      <xdr:rowOff>3174</xdr:rowOff>
    </xdr:from>
    <xdr:to>
      <xdr:col>0</xdr:col>
      <xdr:colOff>6810375</xdr:colOff>
      <xdr:row>36</xdr:row>
      <xdr:rowOff>95250</xdr:rowOff>
    </xdr:to>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7AD4502D-672D-4767-B5B1-A676744AC218}"/>
                </a:ext>
              </a:extLst>
            </xdr:cNvPr>
            <xdr:cNvSpPr txBox="1">
              <a:spLocks noChangeAspect="1"/>
            </xdr:cNvSpPr>
          </xdr:nvSpPr>
          <xdr:spPr>
            <a:xfrm>
              <a:off x="0" y="1450974"/>
              <a:ext cx="6810375" cy="51593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Methodology</a:t>
              </a:r>
              <a:br>
                <a:rPr lang="en-US" sz="1100" b="1" i="0" u="none" strike="noStrike">
                  <a:solidFill>
                    <a:schemeClr val="dk1"/>
                  </a:solidFill>
                  <a:effectLst/>
                  <a:latin typeface="+mn-lt"/>
                  <a:ea typeface="+mn-ea"/>
                  <a:cs typeface="+mn-cs"/>
                </a:rPr>
              </a:br>
              <a:endParaRPr lang="en-US" sz="1100" b="1" i="0" u="none" strike="noStrike">
                <a:solidFill>
                  <a:schemeClr val="dk1"/>
                </a:solidFill>
                <a:effectLst/>
                <a:latin typeface="+mn-lt"/>
                <a:ea typeface="+mn-ea"/>
                <a:cs typeface="+mn-cs"/>
              </a:endParaRPr>
            </a:p>
            <a:p>
              <a:r>
                <a:rPr lang="en-US" sz="1100">
                  <a:solidFill>
                    <a:schemeClr val="dk1"/>
                  </a:solidFill>
                  <a:effectLst/>
                  <a:latin typeface="+mn-lt"/>
                  <a:ea typeface="+mn-ea"/>
                  <a:cs typeface="+mn-cs"/>
                </a:rPr>
                <a:t>In this report, LTCCC estimates the number of residents that </a:t>
              </a:r>
              <a:r>
                <a:rPr lang="en-US" sz="1100" b="1" i="1">
                  <a:solidFill>
                    <a:schemeClr val="dk1"/>
                  </a:solidFill>
                  <a:effectLst/>
                  <a:latin typeface="+mn-lt"/>
                  <a:ea typeface="+mn-ea"/>
                  <a:cs typeface="+mn-cs"/>
                </a:rPr>
                <a:t>have</a:t>
              </a:r>
              <a:r>
                <a:rPr lang="en-US" sz="1100" i="1">
                  <a:solidFill>
                    <a:schemeClr val="dk1"/>
                  </a:solidFill>
                  <a:effectLst/>
                  <a:latin typeface="+mn-lt"/>
                  <a:ea typeface="+mn-ea"/>
                  <a:cs typeface="+mn-cs"/>
                </a:rPr>
                <a:t> </a:t>
              </a:r>
              <a:r>
                <a:rPr lang="en-US" sz="1100">
                  <a:solidFill>
                    <a:schemeClr val="dk1"/>
                  </a:solidFill>
                  <a:effectLst/>
                  <a:latin typeface="+mn-lt"/>
                  <a:ea typeface="+mn-ea"/>
                  <a:cs typeface="+mn-cs"/>
                </a:rPr>
                <a:t>received antipsychotics since the start of the partnership and the number of residents that </a:t>
              </a:r>
              <a:r>
                <a:rPr lang="en-US" sz="1100" b="1" i="1">
                  <a:solidFill>
                    <a:schemeClr val="dk1"/>
                  </a:solidFill>
                  <a:effectLst/>
                  <a:latin typeface="+mn-lt"/>
                  <a:ea typeface="+mn-ea"/>
                  <a:cs typeface="+mn-cs"/>
                </a:rPr>
                <a:t>could have</a:t>
              </a:r>
              <a:r>
                <a:rPr lang="en-US" sz="1100">
                  <a:solidFill>
                    <a:schemeClr val="dk1"/>
                  </a:solidFill>
                  <a:effectLst/>
                  <a:latin typeface="+mn-lt"/>
                  <a:ea typeface="+mn-ea"/>
                  <a:cs typeface="+mn-cs"/>
                </a:rPr>
                <a:t> avoided antipsychotics had CMS set and achieved annual reduction goals from 2011 to 2021. These estimates are based on crude measurements and do not account for resident turnover. Data is obtained from CMS Partnership reports and MDS 3.0 Frequency Reports.</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Number of residents receiving APs: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Actual</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risk-adjusted AP rate multiplied by MDS census. </a:t>
              </a:r>
              <a14:m>
                <m:oMath xmlns:m="http://schemas.openxmlformats.org/officeDocument/2006/math">
                  <m:r>
                    <a:rPr lang="en-US" sz="1100" i="1">
                      <a:solidFill>
                        <a:schemeClr val="dk1"/>
                      </a:solidFill>
                      <a:effectLst/>
                      <a:latin typeface="Cambria Math" panose="02040503050406030204" pitchFamily="18" charset="0"/>
                      <a:ea typeface="+mn-ea"/>
                      <a:cs typeface="+mn-cs"/>
                    </a:rPr>
                    <m:t>𝐸𝑥𝑎𝑚𝑝𝑙𝑒</m:t>
                  </m:r>
                  <m:r>
                    <a:rPr lang="en-US" sz="1100" i="1">
                      <a:solidFill>
                        <a:schemeClr val="dk1"/>
                      </a:solidFill>
                      <a:effectLst/>
                      <a:latin typeface="Cambria Math" panose="02040503050406030204" pitchFamily="18" charset="0"/>
                      <a:ea typeface="+mn-ea"/>
                      <a:cs typeface="+mn-cs"/>
                    </a:rPr>
                    <m:t>: 0.239∗1,446,226=345,648</m:t>
                  </m:r>
                </m:oMath>
              </a14:m>
              <a:r>
                <a:rPr lang="en-US" sz="1100">
                  <a:solidFill>
                    <a:schemeClr val="dk1"/>
                  </a:solidFill>
                  <a:effectLst/>
                  <a:latin typeface="+mn-lt"/>
                  <a:ea typeface="+mn-ea"/>
                  <a:cs typeface="+mn-cs"/>
                </a:rPr>
                <a:t>.</a:t>
              </a:r>
            </a:p>
            <a:p>
              <a:endParaRPr lang="en-US" sz="1100" b="1" i="1">
                <a:solidFill>
                  <a:schemeClr val="dk1"/>
                </a:solidFill>
                <a:effectLst/>
                <a:latin typeface="+mn-lt"/>
                <a:ea typeface="+mn-ea"/>
                <a:cs typeface="+mn-cs"/>
              </a:endParaRPr>
            </a:p>
            <a:p>
              <a:r>
                <a:rPr lang="en-US" sz="1100" b="1" i="1">
                  <a:solidFill>
                    <a:schemeClr val="dk1"/>
                  </a:solidFill>
                  <a:effectLst/>
                  <a:latin typeface="+mn-lt"/>
                  <a:ea typeface="+mn-ea"/>
                  <a:cs typeface="+mn-cs"/>
                </a:rPr>
                <a:t>Estimated risk-adjusted AP rate if CMS goal set and achieved annual goals</a:t>
              </a:r>
              <a:r>
                <a:rPr lang="en-US" sz="1100">
                  <a:solidFill>
                    <a:schemeClr val="dk1"/>
                  </a:solidFill>
                  <a:effectLst/>
                  <a:latin typeface="+mn-lt"/>
                  <a:ea typeface="+mn-ea"/>
                  <a:cs typeface="+mn-cs"/>
                </a:rPr>
                <a:t> is determined using a future value formula, retroactive to the start of the Partnership. </a:t>
              </a:r>
              <a14:m>
                <m:oMath xmlns:m="http://schemas.openxmlformats.org/officeDocument/2006/math">
                  <m:r>
                    <a:rPr lang="en-US" sz="1100" i="1">
                      <a:solidFill>
                        <a:schemeClr val="dk1"/>
                      </a:solidFill>
                      <a:effectLst/>
                      <a:latin typeface="Cambria Math" panose="02040503050406030204" pitchFamily="18" charset="0"/>
                      <a:ea typeface="+mn-ea"/>
                      <a:cs typeface="+mn-cs"/>
                    </a:rPr>
                    <m:t>𝐹𝑉</m:t>
                  </m:r>
                  <m:r>
                    <a:rPr lang="en-US" sz="1100" i="1">
                      <a:solidFill>
                        <a:schemeClr val="dk1"/>
                      </a:solidFill>
                      <a:effectLst/>
                      <a:latin typeface="Cambria Math" panose="02040503050406030204" pitchFamily="18" charset="0"/>
                      <a:ea typeface="+mn-ea"/>
                      <a:cs typeface="+mn-cs"/>
                    </a:rPr>
                    <m:t>=</m:t>
                  </m:r>
                  <m:r>
                    <a:rPr lang="en-US" sz="1100" i="1">
                      <a:solidFill>
                        <a:schemeClr val="dk1"/>
                      </a:solidFill>
                      <a:effectLst/>
                      <a:latin typeface="Cambria Math" panose="02040503050406030204" pitchFamily="18" charset="0"/>
                      <a:ea typeface="+mn-ea"/>
                      <a:cs typeface="+mn-cs"/>
                    </a:rPr>
                    <m:t>𝑃𝑉</m:t>
                  </m:r>
                  <m:sSup>
                    <m:sSupPr>
                      <m:ctrlPr>
                        <a:rPr lang="en-US" sz="1100" i="1">
                          <a:solidFill>
                            <a:schemeClr val="dk1"/>
                          </a:solidFill>
                          <a:effectLst/>
                          <a:latin typeface="Cambria Math" panose="02040503050406030204" pitchFamily="18" charset="0"/>
                          <a:ea typeface="+mn-ea"/>
                          <a:cs typeface="+mn-cs"/>
                        </a:rPr>
                      </m:ctrlPr>
                    </m:sSupPr>
                    <m:e>
                      <m:d>
                        <m:dPr>
                          <m:ctrlPr>
                            <a:rPr lang="en-US" sz="1100" i="1">
                              <a:solidFill>
                                <a:schemeClr val="dk1"/>
                              </a:solidFill>
                              <a:effectLst/>
                              <a:latin typeface="Cambria Math" panose="02040503050406030204" pitchFamily="18" charset="0"/>
                              <a:ea typeface="+mn-ea"/>
                              <a:cs typeface="+mn-cs"/>
                            </a:rPr>
                          </m:ctrlPr>
                        </m:dPr>
                        <m:e>
                          <m:r>
                            <a:rPr lang="en-US" sz="1100" i="1">
                              <a:solidFill>
                                <a:schemeClr val="dk1"/>
                              </a:solidFill>
                              <a:effectLst/>
                              <a:latin typeface="Cambria Math" panose="02040503050406030204" pitchFamily="18" charset="0"/>
                              <a:ea typeface="+mn-ea"/>
                              <a:cs typeface="+mn-cs"/>
                            </a:rPr>
                            <m:t>1−</m:t>
                          </m:r>
                          <m:r>
                            <a:rPr lang="en-US" sz="1100" i="1">
                              <a:solidFill>
                                <a:schemeClr val="dk1"/>
                              </a:solidFill>
                              <a:effectLst/>
                              <a:latin typeface="Cambria Math" panose="02040503050406030204" pitchFamily="18" charset="0"/>
                              <a:ea typeface="+mn-ea"/>
                              <a:cs typeface="+mn-cs"/>
                            </a:rPr>
                            <m:t>𝑟</m:t>
                          </m:r>
                        </m:e>
                      </m:d>
                    </m:e>
                    <m:sup>
                      <m:r>
                        <a:rPr lang="en-US" sz="1100" i="1">
                          <a:solidFill>
                            <a:schemeClr val="dk1"/>
                          </a:solidFill>
                          <a:effectLst/>
                          <a:latin typeface="Cambria Math" panose="02040503050406030204" pitchFamily="18" charset="0"/>
                          <a:ea typeface="+mn-ea"/>
                          <a:cs typeface="+mn-cs"/>
                        </a:rPr>
                        <m:t>𝑛</m:t>
                      </m:r>
                    </m:sup>
                  </m:sSup>
                </m:oMath>
              </a14:m>
              <a:r>
                <a:rPr lang="en-US" sz="1100">
                  <a:solidFill>
                    <a:schemeClr val="dk1"/>
                  </a:solidFill>
                  <a:effectLst/>
                  <a:latin typeface="+mn-lt"/>
                  <a:ea typeface="+mn-ea"/>
                  <a:cs typeface="+mn-cs"/>
                </a:rPr>
                <a:t>, wherein </a:t>
              </a:r>
              <a:r>
                <a:rPr lang="en-US" sz="1100" i="1">
                  <a:solidFill>
                    <a:schemeClr val="dk1"/>
                  </a:solidFill>
                  <a:effectLst/>
                  <a:latin typeface="+mn-lt"/>
                  <a:ea typeface="+mn-ea"/>
                  <a:cs typeface="+mn-cs"/>
                </a:rPr>
                <a:t>FV</a:t>
              </a:r>
              <a:r>
                <a:rPr lang="en-US" sz="1100">
                  <a:solidFill>
                    <a:schemeClr val="dk1"/>
                  </a:solidFill>
                  <a:effectLst/>
                  <a:latin typeface="+mn-lt"/>
                  <a:ea typeface="+mn-ea"/>
                  <a:cs typeface="+mn-cs"/>
                </a:rPr>
                <a:t> is the estimated Q4 2021 value of risk-adjusted AP rate, </a:t>
              </a:r>
              <a:r>
                <a:rPr lang="en-US" sz="1100" i="1">
                  <a:solidFill>
                    <a:schemeClr val="dk1"/>
                  </a:solidFill>
                  <a:effectLst/>
                  <a:latin typeface="+mn-lt"/>
                  <a:ea typeface="+mn-ea"/>
                  <a:cs typeface="+mn-cs"/>
                </a:rPr>
                <a:t>PV</a:t>
              </a:r>
              <a:r>
                <a:rPr lang="en-US" sz="1100">
                  <a:solidFill>
                    <a:schemeClr val="dk1"/>
                  </a:solidFill>
                  <a:effectLst/>
                  <a:latin typeface="+mn-lt"/>
                  <a:ea typeface="+mn-ea"/>
                  <a:cs typeface="+mn-cs"/>
                </a:rPr>
                <a:t> is the Q4 2011 AP rate, </a:t>
              </a:r>
              <a:r>
                <a:rPr lang="en-US" sz="1100" i="1">
                  <a:solidFill>
                    <a:schemeClr val="dk1"/>
                  </a:solidFill>
                  <a:effectLst/>
                  <a:latin typeface="+mn-lt"/>
                  <a:ea typeface="+mn-ea"/>
                  <a:cs typeface="+mn-cs"/>
                </a:rPr>
                <a:t>r</a:t>
              </a:r>
              <a:r>
                <a:rPr lang="en-US" sz="1100">
                  <a:solidFill>
                    <a:schemeClr val="dk1"/>
                  </a:solidFill>
                  <a:effectLst/>
                  <a:latin typeface="+mn-lt"/>
                  <a:ea typeface="+mn-ea"/>
                  <a:cs typeface="+mn-cs"/>
                </a:rPr>
                <a:t> is the annual reduction goal, and</a:t>
              </a:r>
              <a:r>
                <a:rPr lang="en-US" sz="1100" i="1">
                  <a:solidFill>
                    <a:schemeClr val="dk1"/>
                  </a:solidFill>
                  <a:effectLst/>
                  <a:latin typeface="+mn-lt"/>
                  <a:ea typeface="+mn-ea"/>
                  <a:cs typeface="+mn-cs"/>
                </a:rPr>
                <a:t> n</a:t>
              </a:r>
              <a:r>
                <a:rPr lang="en-US" sz="1100">
                  <a:solidFill>
                    <a:schemeClr val="dk1"/>
                  </a:solidFill>
                  <a:effectLst/>
                  <a:latin typeface="+mn-lt"/>
                  <a:ea typeface="+mn-ea"/>
                  <a:cs typeface="+mn-cs"/>
                </a:rPr>
                <a:t> is number of periods of reduction in years. Example below, given initial AP rate of 23.9%</a:t>
              </a:r>
              <a:r>
                <a:rPr lang="en-US" sz="1100" baseline="0">
                  <a:solidFill>
                    <a:schemeClr val="dk1"/>
                  </a:solidFill>
                  <a:effectLst/>
                  <a:latin typeface="+mn-lt"/>
                  <a:ea typeface="+mn-ea"/>
                  <a:cs typeface="+mn-cs"/>
                </a:rPr>
                <a:t> and annual reduction goals of 20% over a 10-year period: </a:t>
              </a:r>
              <a14:m>
                <m:oMath xmlns:m="http://schemas.openxmlformats.org/officeDocument/2006/math">
                  <m:r>
                    <a:rPr lang="en-US" sz="1100" i="1">
                      <a:solidFill>
                        <a:schemeClr val="dk1"/>
                      </a:solidFill>
                      <a:effectLst/>
                      <a:latin typeface="Cambria Math" panose="02040503050406030204" pitchFamily="18" charset="0"/>
                      <a:ea typeface="+mn-ea"/>
                      <a:cs typeface="+mn-cs"/>
                    </a:rPr>
                    <m:t>0.239</m:t>
                  </m:r>
                  <m:sSup>
                    <m:sSupPr>
                      <m:ctrlPr>
                        <a:rPr lang="en-US" sz="1100" i="1">
                          <a:solidFill>
                            <a:schemeClr val="dk1"/>
                          </a:solidFill>
                          <a:effectLst/>
                          <a:latin typeface="Cambria Math" panose="02040503050406030204" pitchFamily="18" charset="0"/>
                          <a:ea typeface="+mn-ea"/>
                          <a:cs typeface="+mn-cs"/>
                        </a:rPr>
                      </m:ctrlPr>
                    </m:sSupPr>
                    <m:e>
                      <m:d>
                        <m:dPr>
                          <m:ctrlPr>
                            <a:rPr lang="en-US" sz="1100" i="1">
                              <a:solidFill>
                                <a:schemeClr val="dk1"/>
                              </a:solidFill>
                              <a:effectLst/>
                              <a:latin typeface="Cambria Math" panose="02040503050406030204" pitchFamily="18" charset="0"/>
                              <a:ea typeface="+mn-ea"/>
                              <a:cs typeface="+mn-cs"/>
                            </a:rPr>
                          </m:ctrlPr>
                        </m:dPr>
                        <m:e>
                          <m:r>
                            <a:rPr lang="en-US" sz="1100" i="1">
                              <a:solidFill>
                                <a:schemeClr val="dk1"/>
                              </a:solidFill>
                              <a:effectLst/>
                              <a:latin typeface="Cambria Math" panose="02040503050406030204" pitchFamily="18" charset="0"/>
                              <a:ea typeface="+mn-ea"/>
                              <a:cs typeface="+mn-cs"/>
                            </a:rPr>
                            <m:t>1−.2</m:t>
                          </m:r>
                        </m:e>
                      </m:d>
                    </m:e>
                    <m:sup>
                      <m:r>
                        <a:rPr lang="en-US" sz="1100" i="1">
                          <a:solidFill>
                            <a:schemeClr val="dk1"/>
                          </a:solidFill>
                          <a:effectLst/>
                          <a:latin typeface="Cambria Math" panose="02040503050406030204" pitchFamily="18" charset="0"/>
                          <a:ea typeface="+mn-ea"/>
                          <a:cs typeface="+mn-cs"/>
                        </a:rPr>
                        <m:t>10</m:t>
                      </m:r>
                    </m:sup>
                  </m:sSup>
                  <m:r>
                    <a:rPr lang="en-US" sz="1100" i="1">
                      <a:solidFill>
                        <a:schemeClr val="dk1"/>
                      </a:solidFill>
                      <a:effectLst/>
                      <a:latin typeface="Cambria Math" panose="02040503050406030204" pitchFamily="18" charset="0"/>
                      <a:ea typeface="+mn-ea"/>
                      <a:cs typeface="+mn-cs"/>
                    </a:rPr>
                    <m:t>= .026 </m:t>
                  </m:r>
                  <m:r>
                    <a:rPr lang="en-US" sz="1100" i="1">
                      <a:solidFill>
                        <a:schemeClr val="dk1"/>
                      </a:solidFill>
                      <a:effectLst/>
                      <a:latin typeface="Cambria Math" panose="02040503050406030204" pitchFamily="18" charset="0"/>
                      <a:ea typeface="+mn-ea"/>
                      <a:cs typeface="+mn-cs"/>
                    </a:rPr>
                    <m:t>𝑜𝑟</m:t>
                  </m:r>
                  <m:r>
                    <a:rPr lang="en-US" sz="1100" i="1">
                      <a:solidFill>
                        <a:schemeClr val="dk1"/>
                      </a:solidFill>
                      <a:effectLst/>
                      <a:latin typeface="Cambria Math" panose="02040503050406030204" pitchFamily="18" charset="0"/>
                      <a:ea typeface="+mn-ea"/>
                      <a:cs typeface="+mn-cs"/>
                    </a:rPr>
                    <m:t> 2.6%</m:t>
                  </m:r>
                </m:oMath>
              </a14:m>
              <a:r>
                <a:rPr lang="en-US" sz="1100">
                  <a:solidFill>
                    <a:schemeClr val="dk1"/>
                  </a:solidFill>
                  <a:effectLst/>
                  <a:latin typeface="+mn-lt"/>
                  <a:ea typeface="+mn-ea"/>
                  <a:cs typeface="+mn-cs"/>
                </a:rPr>
                <a:t>. </a:t>
              </a:r>
            </a:p>
            <a:p>
              <a:endParaRPr lang="en-US" sz="1100" b="1" i="1">
                <a:solidFill>
                  <a:schemeClr val="dk1"/>
                </a:solidFill>
                <a:effectLst/>
                <a:latin typeface="+mn-lt"/>
                <a:ea typeface="+mn-ea"/>
                <a:cs typeface="+mn-cs"/>
              </a:endParaRPr>
            </a:p>
            <a:p>
              <a:r>
                <a:rPr lang="en-US" sz="1100" b="1" i="1">
                  <a:solidFill>
                    <a:schemeClr val="dk1"/>
                  </a:solidFill>
                  <a:effectLst/>
                  <a:latin typeface="+mn-lt"/>
                  <a:ea typeface="+mn-ea"/>
                  <a:cs typeface="+mn-cs"/>
                </a:rPr>
                <a:t>Estimated residents receiving APs if goals met:</a:t>
              </a:r>
              <a:r>
                <a:rPr lang="en-US" sz="1100">
                  <a:solidFill>
                    <a:schemeClr val="dk1"/>
                  </a:solidFill>
                  <a:effectLst/>
                  <a:latin typeface="+mn-lt"/>
                  <a:ea typeface="+mn-ea"/>
                  <a:cs typeface="+mn-cs"/>
                </a:rPr>
                <a:t> Estimated risk-adjusted AP rate multiplied by MDS census.</a:t>
              </a:r>
            </a:p>
            <a:p>
              <a:endParaRPr lang="en-US" sz="1100" b="1" i="1">
                <a:solidFill>
                  <a:schemeClr val="dk1"/>
                </a:solidFill>
                <a:effectLst/>
                <a:latin typeface="+mn-lt"/>
                <a:ea typeface="+mn-ea"/>
                <a:cs typeface="+mn-cs"/>
              </a:endParaRPr>
            </a:p>
            <a:p>
              <a:r>
                <a:rPr lang="en-US" sz="1100" b="1" i="1">
                  <a:solidFill>
                    <a:schemeClr val="dk1"/>
                  </a:solidFill>
                  <a:effectLst/>
                  <a:latin typeface="+mn-lt"/>
                  <a:ea typeface="+mn-ea"/>
                  <a:cs typeface="+mn-cs"/>
                </a:rPr>
                <a:t>Excess drugging</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is the difference between residents receiving APs and estimated receiving APs if goals met. Cumulative excess drugging combines excess drugging estimates from 2012 to 2021. </a:t>
              </a:r>
            </a:p>
            <a:p>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Percent Excluded</a:t>
              </a:r>
              <a:r>
                <a:rPr lang="en-US" sz="1100" b="1" i="0">
                  <a:solidFill>
                    <a:schemeClr val="dk1"/>
                  </a:solidFill>
                  <a:effectLst/>
                  <a:latin typeface="+mn-lt"/>
                  <a:ea typeface="+mn-ea"/>
                  <a:cs typeface="+mn-cs"/>
                </a:rPr>
                <a:t>:</a:t>
              </a:r>
              <a:r>
                <a:rPr lang="en-US" sz="1100" i="0">
                  <a:solidFill>
                    <a:schemeClr val="dk1"/>
                  </a:solidFill>
                  <a:effectLst/>
                  <a:latin typeface="+mn-lt"/>
                  <a:ea typeface="+mn-ea"/>
                  <a:cs typeface="+mn-cs"/>
                </a:rPr>
                <a:t> (Non-Risk-Adjusted - Non-Risk Adjusted) / Non-Risk Adjusted. Example:</a:t>
              </a:r>
              <a:r>
                <a:rPr lang="en-US" sz="1100" i="0" baseline="0">
                  <a:solidFill>
                    <a:schemeClr val="dk1"/>
                  </a:solidFill>
                  <a:effectLst/>
                  <a:latin typeface="+mn-lt"/>
                  <a:ea typeface="+mn-ea"/>
                  <a:cs typeface="+mn-cs"/>
                </a:rPr>
                <a:t> In Q2 2022, the difference betweeen the non-risk-adjusted (21.4%) and risk-adjusted (14.4%) rates was 7.0%. That 7.0% divided by the non-risk-adjusted rate (21.4%) is 32.6%, meaning that an estimated 32.6% of residents receiving AP drugs were excluded by the risk-adjusted metric.</a:t>
              </a:r>
              <a:endParaRPr lang="en-US" sz="1100" i="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Visit </a:t>
              </a:r>
              <a:r>
                <a:rPr lang="en-US" sz="1100" b="1">
                  <a:solidFill>
                    <a:schemeClr val="dk1"/>
                  </a:solidFill>
                  <a:effectLst/>
                  <a:latin typeface="+mn-lt"/>
                  <a:ea typeface="+mn-ea"/>
                  <a:cs typeface="+mn-cs"/>
                </a:rPr>
                <a:t>nursinghome411.org/decade-drugs</a:t>
              </a:r>
              <a:r>
                <a:rPr lang="en-US" sz="1100" b="0" baseline="0">
                  <a:solidFill>
                    <a:schemeClr val="dk1"/>
                  </a:solidFill>
                  <a:effectLst/>
                  <a:latin typeface="+mn-lt"/>
                  <a:ea typeface="+mn-ea"/>
                  <a:cs typeface="+mn-cs"/>
                </a:rPr>
                <a:t> to read LTCCC's report, "A Decade of Drugging: Sedation of Nursing Home Residents with Dangerous Antipsychotic Drugs Persists Despite Federal Partnership," published December 2022.</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b="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b="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b="0">
                <a:effectLst/>
              </a:endParaRPr>
            </a:p>
          </xdr:txBody>
        </xdr:sp>
      </mc:Choice>
      <mc:Fallback xmlns="">
        <xdr:sp macro="" textlink="">
          <xdr:nvSpPr>
            <xdr:cNvPr id="13" name="TextBox 12">
              <a:extLst>
                <a:ext uri="{FF2B5EF4-FFF2-40B4-BE49-F238E27FC236}">
                  <a16:creationId xmlns:a16="http://schemas.microsoft.com/office/drawing/2014/main" id="{7AD4502D-672D-4767-B5B1-A676744AC218}"/>
                </a:ext>
              </a:extLst>
            </xdr:cNvPr>
            <xdr:cNvSpPr txBox="1">
              <a:spLocks noChangeAspect="1"/>
            </xdr:cNvSpPr>
          </xdr:nvSpPr>
          <xdr:spPr>
            <a:xfrm>
              <a:off x="0" y="1450974"/>
              <a:ext cx="6810375" cy="51593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Methodology</a:t>
              </a:r>
              <a:br>
                <a:rPr lang="en-US" sz="1100" b="1" i="0" u="none" strike="noStrike">
                  <a:solidFill>
                    <a:schemeClr val="dk1"/>
                  </a:solidFill>
                  <a:effectLst/>
                  <a:latin typeface="+mn-lt"/>
                  <a:ea typeface="+mn-ea"/>
                  <a:cs typeface="+mn-cs"/>
                </a:rPr>
              </a:br>
              <a:endParaRPr lang="en-US" sz="1100" b="1" i="0" u="none" strike="noStrike">
                <a:solidFill>
                  <a:schemeClr val="dk1"/>
                </a:solidFill>
                <a:effectLst/>
                <a:latin typeface="+mn-lt"/>
                <a:ea typeface="+mn-ea"/>
                <a:cs typeface="+mn-cs"/>
              </a:endParaRPr>
            </a:p>
            <a:p>
              <a:r>
                <a:rPr lang="en-US" sz="1100">
                  <a:solidFill>
                    <a:schemeClr val="dk1"/>
                  </a:solidFill>
                  <a:effectLst/>
                  <a:latin typeface="+mn-lt"/>
                  <a:ea typeface="+mn-ea"/>
                  <a:cs typeface="+mn-cs"/>
                </a:rPr>
                <a:t>In this report, LTCCC estimates the number of residents that </a:t>
              </a:r>
              <a:r>
                <a:rPr lang="en-US" sz="1100" b="1" i="1">
                  <a:solidFill>
                    <a:schemeClr val="dk1"/>
                  </a:solidFill>
                  <a:effectLst/>
                  <a:latin typeface="+mn-lt"/>
                  <a:ea typeface="+mn-ea"/>
                  <a:cs typeface="+mn-cs"/>
                </a:rPr>
                <a:t>have</a:t>
              </a:r>
              <a:r>
                <a:rPr lang="en-US" sz="1100" i="1">
                  <a:solidFill>
                    <a:schemeClr val="dk1"/>
                  </a:solidFill>
                  <a:effectLst/>
                  <a:latin typeface="+mn-lt"/>
                  <a:ea typeface="+mn-ea"/>
                  <a:cs typeface="+mn-cs"/>
                </a:rPr>
                <a:t> </a:t>
              </a:r>
              <a:r>
                <a:rPr lang="en-US" sz="1100">
                  <a:solidFill>
                    <a:schemeClr val="dk1"/>
                  </a:solidFill>
                  <a:effectLst/>
                  <a:latin typeface="+mn-lt"/>
                  <a:ea typeface="+mn-ea"/>
                  <a:cs typeface="+mn-cs"/>
                </a:rPr>
                <a:t>received antipsychotics since the start of the partnership and the number of residents that </a:t>
              </a:r>
              <a:r>
                <a:rPr lang="en-US" sz="1100" b="1" i="1">
                  <a:solidFill>
                    <a:schemeClr val="dk1"/>
                  </a:solidFill>
                  <a:effectLst/>
                  <a:latin typeface="+mn-lt"/>
                  <a:ea typeface="+mn-ea"/>
                  <a:cs typeface="+mn-cs"/>
                </a:rPr>
                <a:t>could have</a:t>
              </a:r>
              <a:r>
                <a:rPr lang="en-US" sz="1100">
                  <a:solidFill>
                    <a:schemeClr val="dk1"/>
                  </a:solidFill>
                  <a:effectLst/>
                  <a:latin typeface="+mn-lt"/>
                  <a:ea typeface="+mn-ea"/>
                  <a:cs typeface="+mn-cs"/>
                </a:rPr>
                <a:t> avoided antipsychotics had CMS set and achieved annual reduction goals from 2011 to 2021. These estimates are based on crude measurements and do not account for resident turnover. Data is obtained from CMS Partnership reports and MDS 3.0 Frequency Reports.</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Number of residents receiving APs: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Actual</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risk-adjusted AP rate multiplied by MDS census. </a:t>
              </a:r>
              <a:r>
                <a:rPr lang="en-US" sz="1100" i="0">
                  <a:solidFill>
                    <a:schemeClr val="dk1"/>
                  </a:solidFill>
                  <a:effectLst/>
                  <a:latin typeface="Cambria Math" panose="02040503050406030204" pitchFamily="18" charset="0"/>
                  <a:ea typeface="+mn-ea"/>
                  <a:cs typeface="+mn-cs"/>
                </a:rPr>
                <a:t>𝐸𝑥𝑎𝑚𝑝𝑙𝑒: 0.239∗1,446,226=345,648</a:t>
              </a:r>
              <a:r>
                <a:rPr lang="en-US" sz="1100">
                  <a:solidFill>
                    <a:schemeClr val="dk1"/>
                  </a:solidFill>
                  <a:effectLst/>
                  <a:latin typeface="+mn-lt"/>
                  <a:ea typeface="+mn-ea"/>
                  <a:cs typeface="+mn-cs"/>
                </a:rPr>
                <a:t>.</a:t>
              </a:r>
            </a:p>
            <a:p>
              <a:endParaRPr lang="en-US" sz="1100" b="1" i="1">
                <a:solidFill>
                  <a:schemeClr val="dk1"/>
                </a:solidFill>
                <a:effectLst/>
                <a:latin typeface="+mn-lt"/>
                <a:ea typeface="+mn-ea"/>
                <a:cs typeface="+mn-cs"/>
              </a:endParaRPr>
            </a:p>
            <a:p>
              <a:r>
                <a:rPr lang="en-US" sz="1100" b="1" i="1">
                  <a:solidFill>
                    <a:schemeClr val="dk1"/>
                  </a:solidFill>
                  <a:effectLst/>
                  <a:latin typeface="+mn-lt"/>
                  <a:ea typeface="+mn-ea"/>
                  <a:cs typeface="+mn-cs"/>
                </a:rPr>
                <a:t>Estimated risk-adjusted AP rate if CMS goal set and achieved annual goals</a:t>
              </a:r>
              <a:r>
                <a:rPr lang="en-US" sz="1100">
                  <a:solidFill>
                    <a:schemeClr val="dk1"/>
                  </a:solidFill>
                  <a:effectLst/>
                  <a:latin typeface="+mn-lt"/>
                  <a:ea typeface="+mn-ea"/>
                  <a:cs typeface="+mn-cs"/>
                </a:rPr>
                <a:t> is determined using a future value formula, retroactive to the start of the Partnership. </a:t>
              </a:r>
              <a:r>
                <a:rPr lang="en-US" sz="1100" i="0">
                  <a:solidFill>
                    <a:schemeClr val="dk1"/>
                  </a:solidFill>
                  <a:effectLst/>
                  <a:latin typeface="Cambria Math" panose="02040503050406030204" pitchFamily="18" charset="0"/>
                  <a:ea typeface="+mn-ea"/>
                  <a:cs typeface="+mn-cs"/>
                </a:rPr>
                <a:t>𝐹𝑉=𝑃𝑉(1−𝑟)^𝑛</a:t>
              </a:r>
              <a:r>
                <a:rPr lang="en-US" sz="1100">
                  <a:solidFill>
                    <a:schemeClr val="dk1"/>
                  </a:solidFill>
                  <a:effectLst/>
                  <a:latin typeface="+mn-lt"/>
                  <a:ea typeface="+mn-ea"/>
                  <a:cs typeface="+mn-cs"/>
                </a:rPr>
                <a:t>, wherein </a:t>
              </a:r>
              <a:r>
                <a:rPr lang="en-US" sz="1100" i="1">
                  <a:solidFill>
                    <a:schemeClr val="dk1"/>
                  </a:solidFill>
                  <a:effectLst/>
                  <a:latin typeface="+mn-lt"/>
                  <a:ea typeface="+mn-ea"/>
                  <a:cs typeface="+mn-cs"/>
                </a:rPr>
                <a:t>FV</a:t>
              </a:r>
              <a:r>
                <a:rPr lang="en-US" sz="1100">
                  <a:solidFill>
                    <a:schemeClr val="dk1"/>
                  </a:solidFill>
                  <a:effectLst/>
                  <a:latin typeface="+mn-lt"/>
                  <a:ea typeface="+mn-ea"/>
                  <a:cs typeface="+mn-cs"/>
                </a:rPr>
                <a:t> is the estimated Q4 2021 value of risk-adjusted AP rate, </a:t>
              </a:r>
              <a:r>
                <a:rPr lang="en-US" sz="1100" i="1">
                  <a:solidFill>
                    <a:schemeClr val="dk1"/>
                  </a:solidFill>
                  <a:effectLst/>
                  <a:latin typeface="+mn-lt"/>
                  <a:ea typeface="+mn-ea"/>
                  <a:cs typeface="+mn-cs"/>
                </a:rPr>
                <a:t>PV</a:t>
              </a:r>
              <a:r>
                <a:rPr lang="en-US" sz="1100">
                  <a:solidFill>
                    <a:schemeClr val="dk1"/>
                  </a:solidFill>
                  <a:effectLst/>
                  <a:latin typeface="+mn-lt"/>
                  <a:ea typeface="+mn-ea"/>
                  <a:cs typeface="+mn-cs"/>
                </a:rPr>
                <a:t> is the Q4 2011 AP rate, </a:t>
              </a:r>
              <a:r>
                <a:rPr lang="en-US" sz="1100" i="1">
                  <a:solidFill>
                    <a:schemeClr val="dk1"/>
                  </a:solidFill>
                  <a:effectLst/>
                  <a:latin typeface="+mn-lt"/>
                  <a:ea typeface="+mn-ea"/>
                  <a:cs typeface="+mn-cs"/>
                </a:rPr>
                <a:t>r</a:t>
              </a:r>
              <a:r>
                <a:rPr lang="en-US" sz="1100">
                  <a:solidFill>
                    <a:schemeClr val="dk1"/>
                  </a:solidFill>
                  <a:effectLst/>
                  <a:latin typeface="+mn-lt"/>
                  <a:ea typeface="+mn-ea"/>
                  <a:cs typeface="+mn-cs"/>
                </a:rPr>
                <a:t> is the annual reduction goal, and</a:t>
              </a:r>
              <a:r>
                <a:rPr lang="en-US" sz="1100" i="1">
                  <a:solidFill>
                    <a:schemeClr val="dk1"/>
                  </a:solidFill>
                  <a:effectLst/>
                  <a:latin typeface="+mn-lt"/>
                  <a:ea typeface="+mn-ea"/>
                  <a:cs typeface="+mn-cs"/>
                </a:rPr>
                <a:t> n</a:t>
              </a:r>
              <a:r>
                <a:rPr lang="en-US" sz="1100">
                  <a:solidFill>
                    <a:schemeClr val="dk1"/>
                  </a:solidFill>
                  <a:effectLst/>
                  <a:latin typeface="+mn-lt"/>
                  <a:ea typeface="+mn-ea"/>
                  <a:cs typeface="+mn-cs"/>
                </a:rPr>
                <a:t> is number of periods of reduction in years. Example below, given initial AP rate of 23.9%</a:t>
              </a:r>
              <a:r>
                <a:rPr lang="en-US" sz="1100" baseline="0">
                  <a:solidFill>
                    <a:schemeClr val="dk1"/>
                  </a:solidFill>
                  <a:effectLst/>
                  <a:latin typeface="+mn-lt"/>
                  <a:ea typeface="+mn-ea"/>
                  <a:cs typeface="+mn-cs"/>
                </a:rPr>
                <a:t> and annual reduction goals of 20% over a 10-year period: </a:t>
              </a:r>
              <a:r>
                <a:rPr lang="en-US" sz="1100" i="0">
                  <a:solidFill>
                    <a:schemeClr val="dk1"/>
                  </a:solidFill>
                  <a:effectLst/>
                  <a:latin typeface="Cambria Math" panose="02040503050406030204" pitchFamily="18" charset="0"/>
                  <a:ea typeface="+mn-ea"/>
                  <a:cs typeface="+mn-cs"/>
                </a:rPr>
                <a:t>0.239(1−.2)^10= .026 𝑜𝑟 2.6%</a:t>
              </a:r>
              <a:r>
                <a:rPr lang="en-US" sz="1100">
                  <a:solidFill>
                    <a:schemeClr val="dk1"/>
                  </a:solidFill>
                  <a:effectLst/>
                  <a:latin typeface="+mn-lt"/>
                  <a:ea typeface="+mn-ea"/>
                  <a:cs typeface="+mn-cs"/>
                </a:rPr>
                <a:t>. </a:t>
              </a:r>
            </a:p>
            <a:p>
              <a:endParaRPr lang="en-US" sz="1100" b="1" i="1">
                <a:solidFill>
                  <a:schemeClr val="dk1"/>
                </a:solidFill>
                <a:effectLst/>
                <a:latin typeface="+mn-lt"/>
                <a:ea typeface="+mn-ea"/>
                <a:cs typeface="+mn-cs"/>
              </a:endParaRPr>
            </a:p>
            <a:p>
              <a:r>
                <a:rPr lang="en-US" sz="1100" b="1" i="1">
                  <a:solidFill>
                    <a:schemeClr val="dk1"/>
                  </a:solidFill>
                  <a:effectLst/>
                  <a:latin typeface="+mn-lt"/>
                  <a:ea typeface="+mn-ea"/>
                  <a:cs typeface="+mn-cs"/>
                </a:rPr>
                <a:t>Estimated residents receiving APs if goals met:</a:t>
              </a:r>
              <a:r>
                <a:rPr lang="en-US" sz="1100">
                  <a:solidFill>
                    <a:schemeClr val="dk1"/>
                  </a:solidFill>
                  <a:effectLst/>
                  <a:latin typeface="+mn-lt"/>
                  <a:ea typeface="+mn-ea"/>
                  <a:cs typeface="+mn-cs"/>
                </a:rPr>
                <a:t> Estimated risk-adjusted AP rate multiplied by MDS census.</a:t>
              </a:r>
            </a:p>
            <a:p>
              <a:endParaRPr lang="en-US" sz="1100" b="1" i="1">
                <a:solidFill>
                  <a:schemeClr val="dk1"/>
                </a:solidFill>
                <a:effectLst/>
                <a:latin typeface="+mn-lt"/>
                <a:ea typeface="+mn-ea"/>
                <a:cs typeface="+mn-cs"/>
              </a:endParaRPr>
            </a:p>
            <a:p>
              <a:r>
                <a:rPr lang="en-US" sz="1100" b="1" i="1">
                  <a:solidFill>
                    <a:schemeClr val="dk1"/>
                  </a:solidFill>
                  <a:effectLst/>
                  <a:latin typeface="+mn-lt"/>
                  <a:ea typeface="+mn-ea"/>
                  <a:cs typeface="+mn-cs"/>
                </a:rPr>
                <a:t>Excess drugging</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is the difference between residents receiving APs and estimated receiving APs if goals met. Cumulative excess drugging combines excess drugging estimates from 2012 to 2021. </a:t>
              </a:r>
            </a:p>
            <a:p>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Percent Excluded</a:t>
              </a:r>
              <a:r>
                <a:rPr lang="en-US" sz="1100" b="1" i="0">
                  <a:solidFill>
                    <a:schemeClr val="dk1"/>
                  </a:solidFill>
                  <a:effectLst/>
                  <a:latin typeface="+mn-lt"/>
                  <a:ea typeface="+mn-ea"/>
                  <a:cs typeface="+mn-cs"/>
                </a:rPr>
                <a:t>:</a:t>
              </a:r>
              <a:r>
                <a:rPr lang="en-US" sz="1100" i="0">
                  <a:solidFill>
                    <a:schemeClr val="dk1"/>
                  </a:solidFill>
                  <a:effectLst/>
                  <a:latin typeface="+mn-lt"/>
                  <a:ea typeface="+mn-ea"/>
                  <a:cs typeface="+mn-cs"/>
                </a:rPr>
                <a:t> (Non-Risk-Adjusted - Non-Risk Adjusted) / Non-Risk Adjusted. Example:</a:t>
              </a:r>
              <a:r>
                <a:rPr lang="en-US" sz="1100" i="0" baseline="0">
                  <a:solidFill>
                    <a:schemeClr val="dk1"/>
                  </a:solidFill>
                  <a:effectLst/>
                  <a:latin typeface="+mn-lt"/>
                  <a:ea typeface="+mn-ea"/>
                  <a:cs typeface="+mn-cs"/>
                </a:rPr>
                <a:t> In Q2 2022, the difference betweeen the non-risk-adjusted (21.4%) and risk-adjusted (14.4%) rates was 7.0%. That 7.0% divided by the non-risk-adjusted rate (21.4%) is 32.6%, meaning that an estimated 32.6% of residents receiving AP drugs were excluded by the risk-adjusted metric.</a:t>
              </a:r>
              <a:endParaRPr lang="en-US" sz="1100" i="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Visit </a:t>
              </a:r>
              <a:r>
                <a:rPr lang="en-US" sz="1100" b="1">
                  <a:solidFill>
                    <a:schemeClr val="dk1"/>
                  </a:solidFill>
                  <a:effectLst/>
                  <a:latin typeface="+mn-lt"/>
                  <a:ea typeface="+mn-ea"/>
                  <a:cs typeface="+mn-cs"/>
                </a:rPr>
                <a:t>nursinghome411.org/decade-drugs</a:t>
              </a:r>
              <a:r>
                <a:rPr lang="en-US" sz="1100" b="0" baseline="0">
                  <a:solidFill>
                    <a:schemeClr val="dk1"/>
                  </a:solidFill>
                  <a:effectLst/>
                  <a:latin typeface="+mn-lt"/>
                  <a:ea typeface="+mn-ea"/>
                  <a:cs typeface="+mn-cs"/>
                </a:rPr>
                <a:t> to read LTCCC's report, "A Decade of Drugging: Sedation of Nursing Home Residents with Dangerous Antipsychotic Drugs Persists Despite Federal Partnership," published December 2022.</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b="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b="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b="0">
                <a:effectLst/>
              </a:endParaRP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 xr10:uid="{A8568958-3B4C-4830-BCEB-BD02D4C4CD09}" sourceName="State">
  <extLst>
    <x:ext xmlns:x15="http://schemas.microsoft.com/office/spreadsheetml/2010/11/main" uri="{2F2917AC-EB37-4324-AD4E-5DD8C200BD13}">
      <x15:tableSlicerCache tableId="6"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xr10:uid="{C1329A5B-C8CE-4DA5-AB8F-80437C92A9DA}" cache="Slicer_State" caption="Filter by State(s)" columnCount="5"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EC835E5-E333-4C6B-8A25-1BC3B429E2AF}" name="Tableau_AP_NonRisk42" displayName="Tableau_AP_NonRisk42" ref="A2:AP56" totalsRowShown="0">
  <autoFilter ref="A2:AP56" xr:uid="{FC4CFEBB-A4CC-4612-B896-A063549D7A30}"/>
  <tableColumns count="42">
    <tableColumn id="1" xr3:uid="{6527CA15-EDC6-4E1E-97A6-8CA6505CD6ED}" name="State" dataDxfId="61"/>
    <tableColumn id="2" xr3:uid="{8639408A-B18C-4F08-A952-500AD89CEFF1}" name="Q2 2012" dataDxfId="60" dataCellStyle="Percent"/>
    <tableColumn id="3" xr3:uid="{2CC96754-84D4-41CE-B2DF-6BCA40082A42}" name="Q3 2012" dataDxfId="59" dataCellStyle="Percent"/>
    <tableColumn id="4" xr3:uid="{7F279429-4CA2-4A3A-877C-172F8DDEDF7D}" name="Q4 2012" dataDxfId="58" dataCellStyle="Percent"/>
    <tableColumn id="5" xr3:uid="{AB779B9A-33B6-49C8-B932-E6791435549C}" name="Q3 2013" dataDxfId="57" dataCellStyle="Percent"/>
    <tableColumn id="6" xr3:uid="{AD1E7E0C-95F0-407F-B3BD-033BD86CDFED}" name="Q2 2013" dataDxfId="56" dataCellStyle="Percent"/>
    <tableColumn id="7" xr3:uid="{59A91200-29A5-4E20-BB88-99C9FB0047E3}" name="Q1 2013" dataDxfId="55" dataCellStyle="Percent"/>
    <tableColumn id="8" xr3:uid="{E17C815D-5A38-40F1-9451-D76397184FEF}" name="Q4 2013" dataDxfId="54" dataCellStyle="Percent"/>
    <tableColumn id="9" xr3:uid="{EB3D6B62-30B2-4D28-8488-052D80E86BE9}" name="Q1 2014" dataDxfId="53" dataCellStyle="Percent"/>
    <tableColumn id="10" xr3:uid="{22103476-8363-4D59-AD51-862C1C5A935D}" name="Q2 2014" dataDxfId="52" dataCellStyle="Percent"/>
    <tableColumn id="11" xr3:uid="{0890C272-F642-4BF4-9DF6-BDBAA439AFC5}" name="Q3 2014" dataDxfId="51" dataCellStyle="Percent"/>
    <tableColumn id="12" xr3:uid="{D3EBE462-13CC-4927-8A80-705AC6A98823}" name="Q4 2014" dataDxfId="50" dataCellStyle="Percent"/>
    <tableColumn id="13" xr3:uid="{CCD00F34-63FD-4DD6-A36D-C24B14AAD6CF}" name="Q1 2015" dataDxfId="49" dataCellStyle="Percent"/>
    <tableColumn id="14" xr3:uid="{125EF55F-617D-4D07-BF2D-5C900D7B5F39}" name="Q2 2015" dataDxfId="48" dataCellStyle="Percent"/>
    <tableColumn id="15" xr3:uid="{077F54EF-55A4-41D8-880F-80897B66ACD1}" name="Q3 2015" dataDxfId="47" dataCellStyle="Percent"/>
    <tableColumn id="16" xr3:uid="{10053D3D-052F-4EDA-B086-FE3314A78FE7}" name="Q4 2015" dataDxfId="46" dataCellStyle="Percent"/>
    <tableColumn id="17" xr3:uid="{4292E6F1-D0B8-4BAA-8C34-79AD91F90105}" name="Q1 2016" dataDxfId="45" dataCellStyle="Percent"/>
    <tableColumn id="18" xr3:uid="{5D403611-3556-4523-A465-FF79125C4773}" name="Q2 2016" dataDxfId="44" dataCellStyle="Percent"/>
    <tableColumn id="19" xr3:uid="{4C774ACF-B03C-4A31-BEE6-BFAE5715B405}" name="Q3 2016" dataDxfId="43" dataCellStyle="Percent"/>
    <tableColumn id="20" xr3:uid="{6B99F275-B3A4-41E9-AD10-82499AB2C4AA}" name="Q4 2016" dataDxfId="42" dataCellStyle="Percent"/>
    <tableColumn id="21" xr3:uid="{2334B2F8-8EE8-404B-869A-22C79DED4651}" name="Q1 2017" dataDxfId="41" dataCellStyle="Percent"/>
    <tableColumn id="22" xr3:uid="{DBD10D8F-1F13-45C5-A766-EBA82EF40280}" name="Q2 2017" dataDxfId="40" dataCellStyle="Percent"/>
    <tableColumn id="23" xr3:uid="{1D362536-70D7-4F4A-8DA3-7F7410D2D6B2}" name="Q3 2017" dataDxfId="39" dataCellStyle="Percent"/>
    <tableColumn id="24" xr3:uid="{0CF83586-CCB8-4544-A96B-969404742800}" name="Q4 2017" dataDxfId="38" dataCellStyle="Percent"/>
    <tableColumn id="25" xr3:uid="{5F4D7DC5-EB18-42A3-8E6D-BC405AA79E20}" name="Q1 2018" dataDxfId="37" dataCellStyle="Percent"/>
    <tableColumn id="26" xr3:uid="{3B3880DA-41DA-428D-848A-F65E259D90F3}" name="Q2 2018" dataDxfId="36" dataCellStyle="Percent"/>
    <tableColumn id="27" xr3:uid="{956FA1FE-49B6-465A-B2E3-E5FA889B2E08}" name="Q3 2018" dataDxfId="35" dataCellStyle="Percent"/>
    <tableColumn id="28" xr3:uid="{98A8CF4F-D510-4E03-9D57-66C2F79D2B96}" name="Q4 2018" dataDxfId="34" dataCellStyle="Percent"/>
    <tableColumn id="29" xr3:uid="{268F00D1-0FC8-447B-B6AB-FAC375B0AF3F}" name="Q1 2019" dataDxfId="33" dataCellStyle="Percent"/>
    <tableColumn id="30" xr3:uid="{32D2D37E-83A2-42D9-A0E9-AC3F117D7AA2}" name="Q2 2019" dataDxfId="32" dataCellStyle="Percent"/>
    <tableColumn id="31" xr3:uid="{C84E0AED-23B3-48F7-B670-B32A17C86789}" name="Q3 2019" dataDxfId="31" dataCellStyle="Percent"/>
    <tableColumn id="32" xr3:uid="{9C39F729-BE93-4477-B608-E6FB3451FEF6}" name="Q4 2019" dataDxfId="30" dataCellStyle="Percent"/>
    <tableColumn id="33" xr3:uid="{1BB34857-440E-48CC-8A71-E508B215CDF0}" name="Q1 2020" dataDxfId="29" dataCellStyle="Percent"/>
    <tableColumn id="34" xr3:uid="{8E496FC5-EB61-4073-8B10-8146D1F699BD}" name="Q3 2020" dataDxfId="28" dataCellStyle="Percent"/>
    <tableColumn id="35" xr3:uid="{0C5FCF21-7E1C-4015-AFC8-8900513CE270}" name="Q2 2020" dataDxfId="27" dataCellStyle="Percent"/>
    <tableColumn id="36" xr3:uid="{500836A2-CE4A-4E86-8F5F-C1CD51767DCC}" name="Q4 2020" dataDxfId="26" dataCellStyle="Percent"/>
    <tableColumn id="37" xr3:uid="{03231C28-E0DC-48E8-9422-F287B1EADBAA}" name="Q1 2021" dataDxfId="25" dataCellStyle="Percent"/>
    <tableColumn id="38" xr3:uid="{9676174A-43B1-4ECC-90E9-1F6C1A143C3E}" name="Q2 2021" dataDxfId="24" dataCellStyle="Percent"/>
    <tableColumn id="39" xr3:uid="{B4EDB3BF-9EB8-48F4-A404-B2AE00219052}" name="Q3 2021" dataDxfId="23" dataCellStyle="Percent"/>
    <tableColumn id="40" xr3:uid="{C8F38AB4-3059-437A-A344-FA567C499D29}" name="Q4 2021" dataDxfId="22" dataCellStyle="Percent"/>
    <tableColumn id="41" xr3:uid="{56780B86-3929-4CB2-A202-696F1B4F7346}" name="Q1 2022" dataDxfId="21" dataCellStyle="Percent"/>
    <tableColumn id="42" xr3:uid="{C35ED7EB-73E9-450D-B550-5E911E4D307C}" name="Q2 2022" dataDxfId="20" dataCellStyle="Percent"/>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23ED8C-C366-4DAD-B18C-58567D894FD4}" name="Table1" displayName="Table1" ref="A3:F13" totalsRowShown="0" headerRowDxfId="19" dataDxfId="18" dataCellStyle="Percent">
  <autoFilter ref="A3:F13" xr:uid="{2723ED8C-C366-4DAD-B18C-58567D894FD4}"/>
  <tableColumns count="6">
    <tableColumn id="1" xr3:uid="{84E08F9F-130B-422A-98E9-90111E3B069B}" name="Year (Q2)"/>
    <tableColumn id="2" xr3:uid="{990DED81-1874-444C-AC7E-5BFB49F4F35E}" name="Risk-Adjusted AP Rates" dataDxfId="17" dataCellStyle="Percent"/>
    <tableColumn id="3" xr3:uid="{D6053F7B-2E45-4BA0-91AC-1E743875CB65}" name="Non-Risk-Adjusted AP rates" dataDxfId="16" dataCellStyle="Percent"/>
    <tableColumn id="4" xr3:uid="{7244DE1A-4E20-4FCC-BD88-B28421BF110B}" name="Difference Between Risk-Adjusted and Non-Risk-Adjusted Rates" dataDxfId="15" dataCellStyle="Percent"/>
    <tableColumn id="5" xr3:uid="{2D566566-E7EF-4104-AFBE-9C7C8618F58E}" name="*Percent Excluded" dataDxfId="14" dataCellStyle="Percent"/>
    <tableColumn id="6" xr3:uid="{9E04E0A2-83EF-4121-98D9-E58C1E543989}" name="Schizophrenia Rates" dataDxfId="13" dataCellStyle="Percent"/>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FE957C7-0072-4F10-A7A7-AA824E896E65}" name="Table136" displayName="Table136" ref="A3:J14" totalsRowShown="0" headerRowDxfId="12">
  <autoFilter ref="A3:J14" xr:uid="{8FE957C7-0072-4F10-A7A7-AA824E896E65}"/>
  <tableColumns count="10">
    <tableColumn id="1" xr3:uid="{58F7C3E1-EB31-4139-A654-D9FF9566E3EB}" name="Year (Q4)"/>
    <tableColumn id="3" xr3:uid="{302ABBDC-11E4-4D56-9565-1CC933DED302}" name="Census" dataDxfId="11"/>
    <tableColumn id="4" xr3:uid="{5212A940-256A-403F-ADA0-B04198212DAC}" name="Non-Risk-Adjusted AP Rate" dataDxfId="10" dataCellStyle="Percent"/>
    <tableColumn id="5" xr3:uid="{40F20C31-5183-4FC3-B813-93FE13E9C98C}" name="Risk-Adjusted AP Rate" dataDxfId="9" dataCellStyle="Percent"/>
    <tableColumn id="7" xr3:uid="{F6725096-4924-4408-956F-9A2B586E869C}" name="Total Residents Receiving APs (Risk-Adjusted)" dataDxfId="8">
      <calculatedColumnFormula>Table136[[#This Row],[Risk-Adjusted AP Rate]]*Table136[[#This Row],[Census]]</calculatedColumnFormula>
    </tableColumn>
    <tableColumn id="13" xr3:uid="{240152D5-8845-4CD8-8ACB-A08E7AB29EB7}" name="Partnership Annual Reduction Goal" dataDxfId="7" dataCellStyle="Percent">
      <calculatedColumnFormula>#REF!</calculatedColumnFormula>
    </tableColumn>
    <tableColumn id="12" xr3:uid="{16C109B4-2F7C-45D4-B706-319D6BD4108F}" name="AP Rate if Annual 20% Reduction Goals Achieved (Risk-Adjusted)" dataDxfId="6" dataCellStyle="Percent">
      <calculatedColumnFormula>(1-Table136[[#This Row],[Partnership Annual Reduction Goal]])*D3</calculatedColumnFormula>
    </tableColumn>
    <tableColumn id="8" xr3:uid="{B2445372-3AC6-4AF2-9BA5-482EDC807EBE}" name="Residents Receiving APs if Goals Achieved (Risk-Adjusted)" dataDxfId="5">
      <calculatedColumnFormula>Table136[[#This Row],[AP Rate if Annual 20% Reduction Goals Achieved (Risk-Adjusted)]]*Table136[[#This Row],[Census]]</calculatedColumnFormula>
    </tableColumn>
    <tableColumn id="9" xr3:uid="{5A53BB80-3772-4694-B7ED-8695C4D719CA}" name="Excess AP Drugging by Year: Residents Who Could Have Avoided APs if Annual 20% Reduction Goals Achieved" dataDxfId="4">
      <calculatedColumnFormula>Table136[[#This Row],[Total Residents Receiving APs (Risk-Adjusted)]]-Table136[[#This Row],[Residents Receiving APs if Goals Achieved (Risk-Adjusted)]]</calculatedColumnFormula>
    </tableColumn>
    <tableColumn id="16" xr3:uid="{E641123B-BF38-485D-8C81-18D89C2DFA40}" name="Cumulative Excess AP Drugging" dataDxfId="3">
      <calculatedColumnFormula>Table136[[#This Row],[Excess AP Drugging by Year: Residents Who Could Have Avoided APs if Annual 20% Reduction Goals Achieved]]+I3</calculatedColumnFormula>
    </tableColumn>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0718647-558F-4FDF-8FCC-C1F6CA9B566F}" name="Table4" displayName="Table4" ref="A3:D46" totalsRowShown="0">
  <autoFilter ref="A3:D46" xr:uid="{10718647-558F-4FDF-8FCC-C1F6CA9B566F}"/>
  <tableColumns count="4">
    <tableColumn id="1" xr3:uid="{257E36B2-E13E-4B37-AAB2-14F0535D56FF}" name="Year"/>
    <tableColumn id="2" xr3:uid="{79348048-8B92-4237-8A45-D0E406B74B3B}" name="Quarter"/>
    <tableColumn id="3" xr3:uid="{725A60B0-4FB5-4324-9C9D-7329FAE94AB9}" name="Risk-Adjusted" dataDxfId="2" dataCellStyle="Percent"/>
    <tableColumn id="4" xr3:uid="{B70AC93C-F94F-4E38-BCD3-492FF7D521BF}" name="Non-Risk Adjusted" dataDxfId="1" dataCellStyle="Percent"/>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5515467-454C-4908-B29B-3A767F93546F}" name="Table2" displayName="Table2" ref="A1:B7" totalsRowShown="0">
  <autoFilter ref="A1:B7" xr:uid="{B5515467-454C-4908-B29B-3A767F93546F}"/>
  <tableColumns count="2">
    <tableColumn id="1" xr3:uid="{006B99E8-FCFD-40C4-B7BD-FB9A40B58554}" name="Source" dataDxfId="0"/>
    <tableColumn id="2" xr3:uid="{4B10A3C3-5BE2-42F2-AEA9-DAB001360473}" name="Link"/>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AD87E-708F-4903-89F5-FFF057253397}">
  <dimension ref="A1:AP56"/>
  <sheetViews>
    <sheetView tabSelected="1" workbookViewId="0">
      <pane xSplit="1" ySplit="2" topLeftCell="B3" activePane="bottomRight" state="frozen"/>
      <selection pane="topRight" activeCell="B1" sqref="B1"/>
      <selection pane="bottomLeft" activeCell="A3" sqref="A3"/>
      <selection pane="bottomRight"/>
    </sheetView>
  </sheetViews>
  <sheetFormatPr defaultColWidth="8.81640625" defaultRowHeight="14.5" x14ac:dyDescent="0.35"/>
  <cols>
    <col min="1" max="1" width="17.453125" customWidth="1"/>
  </cols>
  <sheetData>
    <row r="1" spans="1:42" ht="27.65" customHeight="1" x14ac:dyDescent="0.35">
      <c r="A1" s="10"/>
      <c r="B1" s="10" t="s">
        <v>0</v>
      </c>
      <c r="C1" s="10"/>
      <c r="D1" s="10"/>
      <c r="E1" s="10"/>
      <c r="F1" s="10"/>
      <c r="G1" s="10"/>
      <c r="H1" s="10"/>
      <c r="I1" s="10"/>
      <c r="J1" s="10"/>
      <c r="K1" s="10"/>
      <c r="L1" s="10"/>
      <c r="M1" s="10"/>
      <c r="N1" s="10"/>
      <c r="O1" s="10"/>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row>
    <row r="2" spans="1:42" ht="185.5" customHeight="1" x14ac:dyDescent="0.35">
      <c r="A2" t="s">
        <v>1</v>
      </c>
      <c r="B2" t="s">
        <v>2</v>
      </c>
      <c r="C2" t="s">
        <v>3</v>
      </c>
      <c r="D2" t="s">
        <v>4</v>
      </c>
      <c r="E2" t="s">
        <v>5</v>
      </c>
      <c r="F2" t="s">
        <v>6</v>
      </c>
      <c r="G2" t="s">
        <v>7</v>
      </c>
      <c r="H2" t="s">
        <v>8</v>
      </c>
      <c r="I2" t="s">
        <v>9</v>
      </c>
      <c r="J2" t="s">
        <v>10</v>
      </c>
      <c r="K2" t="s">
        <v>11</v>
      </c>
      <c r="L2" t="s">
        <v>12</v>
      </c>
      <c r="M2" t="s">
        <v>13</v>
      </c>
      <c r="N2" t="s">
        <v>14</v>
      </c>
      <c r="O2" t="s">
        <v>15</v>
      </c>
      <c r="P2" t="s">
        <v>16</v>
      </c>
      <c r="Q2" t="s">
        <v>17</v>
      </c>
      <c r="R2" t="s">
        <v>18</v>
      </c>
      <c r="S2" t="s">
        <v>19</v>
      </c>
      <c r="T2" t="s">
        <v>20</v>
      </c>
      <c r="U2" t="s">
        <v>21</v>
      </c>
      <c r="V2" t="s">
        <v>22</v>
      </c>
      <c r="W2" t="s">
        <v>23</v>
      </c>
      <c r="X2" t="s">
        <v>24</v>
      </c>
      <c r="Y2" t="s">
        <v>25</v>
      </c>
      <c r="Z2" t="s">
        <v>26</v>
      </c>
      <c r="AA2" t="s">
        <v>27</v>
      </c>
      <c r="AB2" t="s">
        <v>28</v>
      </c>
      <c r="AC2" t="s">
        <v>29</v>
      </c>
      <c r="AD2" t="s">
        <v>30</v>
      </c>
      <c r="AE2" t="s">
        <v>31</v>
      </c>
      <c r="AF2" t="s">
        <v>32</v>
      </c>
      <c r="AG2" t="s">
        <v>33</v>
      </c>
      <c r="AH2" t="s">
        <v>34</v>
      </c>
      <c r="AI2" t="s">
        <v>35</v>
      </c>
      <c r="AJ2" t="s">
        <v>36</v>
      </c>
      <c r="AK2" t="s">
        <v>37</v>
      </c>
      <c r="AL2" t="s">
        <v>38</v>
      </c>
      <c r="AM2" t="s">
        <v>39</v>
      </c>
      <c r="AN2" t="s">
        <v>40</v>
      </c>
      <c r="AO2" t="s">
        <v>41</v>
      </c>
      <c r="AP2" t="s">
        <v>42</v>
      </c>
    </row>
    <row r="3" spans="1:42" s="15" customFormat="1" ht="14.15" customHeight="1" x14ac:dyDescent="0.35">
      <c r="A3" s="13" t="s">
        <v>43</v>
      </c>
      <c r="B3" s="14">
        <v>0.25600000000000001</v>
      </c>
      <c r="C3" s="14">
        <v>0.25519999999999998</v>
      </c>
      <c r="D3" s="14">
        <v>0.24979999999999999</v>
      </c>
      <c r="E3" s="14">
        <v>0.23780000000000001</v>
      </c>
      <c r="F3" s="14">
        <v>0.23980000000000001</v>
      </c>
      <c r="G3" s="14">
        <v>0.24260000000000001</v>
      </c>
      <c r="H3" s="14">
        <v>0.2334</v>
      </c>
      <c r="I3" s="14">
        <v>0.2276</v>
      </c>
      <c r="J3" s="14">
        <v>0.22559999999999999</v>
      </c>
      <c r="K3" s="14">
        <v>0.22550000000000001</v>
      </c>
      <c r="L3" s="14">
        <v>0.22420000000000001</v>
      </c>
      <c r="M3" s="14">
        <v>0.21940000000000001</v>
      </c>
      <c r="N3" s="14">
        <v>0.21590000000000001</v>
      </c>
      <c r="O3" s="14">
        <v>0.2132</v>
      </c>
      <c r="P3" s="14">
        <v>0.2109</v>
      </c>
      <c r="Q3" s="14">
        <v>0.2077</v>
      </c>
      <c r="R3" s="14">
        <v>0.20669999999999999</v>
      </c>
      <c r="S3" s="14">
        <v>0.20599999999999999</v>
      </c>
      <c r="T3" s="14">
        <v>0.2046</v>
      </c>
      <c r="U3" s="14">
        <v>0.2021</v>
      </c>
      <c r="V3" s="14">
        <v>0.2019</v>
      </c>
      <c r="W3" s="14">
        <v>0.2026</v>
      </c>
      <c r="X3" s="14">
        <v>0.20200000000000001</v>
      </c>
      <c r="Y3" s="14">
        <v>0.1988</v>
      </c>
      <c r="Z3" s="14">
        <v>0.19969999999999999</v>
      </c>
      <c r="AA3" s="14">
        <v>0.2006</v>
      </c>
      <c r="AB3" s="14">
        <v>0.2001</v>
      </c>
      <c r="AC3" s="14">
        <v>0.19980000000000001</v>
      </c>
      <c r="AD3" s="14">
        <v>0.20019999999999999</v>
      </c>
      <c r="AE3" s="14">
        <v>0.19989999999999999</v>
      </c>
      <c r="AF3" s="14">
        <v>0.1991</v>
      </c>
      <c r="AG3" s="14">
        <v>0.2</v>
      </c>
      <c r="AH3" s="14">
        <v>0.21149999999999999</v>
      </c>
      <c r="AI3" s="14">
        <v>0.2079</v>
      </c>
      <c r="AJ3" s="14">
        <v>0.21379999999999999</v>
      </c>
      <c r="AK3" s="14">
        <v>0.214</v>
      </c>
      <c r="AL3" s="14">
        <v>0.21360000000000001</v>
      </c>
      <c r="AM3" s="14">
        <v>0.21340000000000001</v>
      </c>
      <c r="AN3" s="14">
        <v>0.2127</v>
      </c>
      <c r="AO3" s="14">
        <v>0.2112</v>
      </c>
      <c r="AP3" s="14">
        <v>0.2127</v>
      </c>
    </row>
    <row r="4" spans="1:42" x14ac:dyDescent="0.35">
      <c r="A4" s="12" t="s">
        <v>44</v>
      </c>
      <c r="B4" s="2">
        <v>0.28889999999999999</v>
      </c>
      <c r="C4" s="2">
        <v>0.28660000000000002</v>
      </c>
      <c r="D4" s="2">
        <v>0.26719999999999999</v>
      </c>
      <c r="E4" s="2">
        <v>0.254</v>
      </c>
      <c r="F4" s="2">
        <v>0.249</v>
      </c>
      <c r="G4" s="2">
        <v>0.25490000000000002</v>
      </c>
      <c r="H4" s="2">
        <v>0.25259999999999999</v>
      </c>
      <c r="I4" s="2">
        <v>0.25240000000000001</v>
      </c>
      <c r="J4" s="2">
        <v>0.25440000000000002</v>
      </c>
      <c r="K4" s="2">
        <v>0.25419999999999998</v>
      </c>
      <c r="L4" s="2">
        <v>0.25569999999999998</v>
      </c>
      <c r="M4" s="2">
        <v>0.24809999999999999</v>
      </c>
      <c r="N4" s="2">
        <v>0.24179999999999999</v>
      </c>
      <c r="O4" s="2">
        <v>0.2389</v>
      </c>
      <c r="P4" s="2">
        <v>0.2359</v>
      </c>
      <c r="Q4" s="2">
        <v>0.23250000000000001</v>
      </c>
      <c r="R4" s="2">
        <v>0.2316</v>
      </c>
      <c r="S4" s="2">
        <v>0.23300000000000001</v>
      </c>
      <c r="T4" s="2">
        <v>0.23130000000000001</v>
      </c>
      <c r="U4" s="2">
        <v>0.22969999999999999</v>
      </c>
      <c r="V4" s="2">
        <v>0.22950000000000001</v>
      </c>
      <c r="W4" s="2">
        <v>0.23580000000000001</v>
      </c>
      <c r="X4" s="2">
        <v>0.24060000000000001</v>
      </c>
      <c r="Y4" s="2">
        <v>0.2394</v>
      </c>
      <c r="Z4" s="2">
        <v>0.2465</v>
      </c>
      <c r="AA4" s="2">
        <v>0.246</v>
      </c>
      <c r="AB4" s="2">
        <v>0.24679999999999999</v>
      </c>
      <c r="AC4" s="2">
        <v>0.25230000000000002</v>
      </c>
      <c r="AD4" s="2">
        <v>0.24759999999999999</v>
      </c>
      <c r="AE4" s="2">
        <v>0.24149999999999999</v>
      </c>
      <c r="AF4" s="2">
        <v>0.23949999999999999</v>
      </c>
      <c r="AG4" s="2">
        <v>0.24079999999999999</v>
      </c>
      <c r="AH4" s="2">
        <v>0.25259999999999999</v>
      </c>
      <c r="AI4" s="2">
        <v>0.2477</v>
      </c>
      <c r="AJ4" s="2">
        <v>0.25290000000000001</v>
      </c>
      <c r="AK4" s="2">
        <v>0.25469999999999998</v>
      </c>
      <c r="AL4" s="2">
        <v>0.25119999999999998</v>
      </c>
      <c r="AM4" s="2">
        <v>0.25280000000000002</v>
      </c>
      <c r="AN4" s="2">
        <v>0.25230000000000002</v>
      </c>
      <c r="AO4" s="2">
        <v>0.25190000000000001</v>
      </c>
      <c r="AP4" s="2">
        <v>0.25530000000000003</v>
      </c>
    </row>
    <row r="5" spans="1:42" x14ac:dyDescent="0.35">
      <c r="A5" s="12" t="s">
        <v>45</v>
      </c>
      <c r="B5" s="2">
        <v>0.1502</v>
      </c>
      <c r="C5" s="2">
        <v>0.15290000000000001</v>
      </c>
      <c r="D5" s="2">
        <v>0.1469</v>
      </c>
      <c r="E5" s="2">
        <v>0.10879999999999999</v>
      </c>
      <c r="F5" s="2">
        <v>0.11210000000000001</v>
      </c>
      <c r="G5" s="2">
        <v>0.11899999999999999</v>
      </c>
      <c r="H5" s="2">
        <v>0.1426</v>
      </c>
      <c r="I5" s="2">
        <v>0.1298</v>
      </c>
      <c r="J5" s="2">
        <v>0.14130000000000001</v>
      </c>
      <c r="K5" s="2">
        <v>0.14599999999999999</v>
      </c>
      <c r="L5" s="2">
        <v>0.15110000000000001</v>
      </c>
      <c r="M5" s="2">
        <v>0.15190000000000001</v>
      </c>
      <c r="N5" s="2">
        <v>0.13450000000000001</v>
      </c>
      <c r="O5" s="2">
        <v>0.13389999999999999</v>
      </c>
      <c r="P5" s="2">
        <v>0.1293</v>
      </c>
      <c r="Q5" s="2">
        <v>0.1192</v>
      </c>
      <c r="R5" s="2">
        <v>0.12039999999999999</v>
      </c>
      <c r="S5" s="2">
        <v>0.1195</v>
      </c>
      <c r="T5" s="2">
        <v>0.1113</v>
      </c>
      <c r="U5" s="2">
        <v>0.13439999999999999</v>
      </c>
      <c r="V5" s="2">
        <v>0.1246</v>
      </c>
      <c r="W5" s="2">
        <v>0.1333</v>
      </c>
      <c r="X5" s="2">
        <v>0.13039999999999999</v>
      </c>
      <c r="Y5" s="2">
        <v>0.10589999999999999</v>
      </c>
      <c r="Z5" s="2">
        <v>0.1159</v>
      </c>
      <c r="AA5" s="2">
        <v>0.1273</v>
      </c>
      <c r="AB5" s="2">
        <v>0.12909999999999999</v>
      </c>
      <c r="AC5" s="2">
        <v>0.1227</v>
      </c>
      <c r="AD5" s="2">
        <v>0.12770000000000001</v>
      </c>
      <c r="AE5" s="2">
        <v>0.13389999999999999</v>
      </c>
      <c r="AF5" s="2">
        <v>0.1305</v>
      </c>
      <c r="AG5" s="2">
        <v>0.11840000000000001</v>
      </c>
      <c r="AH5" s="2">
        <v>0.13450000000000001</v>
      </c>
      <c r="AI5" s="2">
        <v>0.13200000000000001</v>
      </c>
      <c r="AJ5" s="2">
        <v>0.14430000000000001</v>
      </c>
      <c r="AK5" s="2">
        <v>0.15540000000000001</v>
      </c>
      <c r="AL5" s="2">
        <v>0.1497</v>
      </c>
      <c r="AM5" s="2">
        <v>0.1618</v>
      </c>
      <c r="AN5" s="2">
        <v>0.16289999999999999</v>
      </c>
      <c r="AO5" s="2">
        <v>0.16789999999999999</v>
      </c>
      <c r="AP5" s="2">
        <v>0.16689999999999999</v>
      </c>
    </row>
    <row r="6" spans="1:42" x14ac:dyDescent="0.35">
      <c r="A6" s="12" t="s">
        <v>46</v>
      </c>
      <c r="B6" s="2">
        <v>0.2462</v>
      </c>
      <c r="C6" s="2">
        <v>0.2414</v>
      </c>
      <c r="D6" s="2">
        <v>0.23449999999999999</v>
      </c>
      <c r="E6" s="2">
        <v>0.22700000000000001</v>
      </c>
      <c r="F6" s="2">
        <v>0.2248</v>
      </c>
      <c r="G6" s="2">
        <v>0.21679999999999999</v>
      </c>
      <c r="H6" s="2">
        <v>0.22509999999999999</v>
      </c>
      <c r="I6" s="2">
        <v>0.21190000000000001</v>
      </c>
      <c r="J6" s="2">
        <v>0.20730000000000001</v>
      </c>
      <c r="K6" s="2">
        <v>0.21709999999999999</v>
      </c>
      <c r="L6" s="2">
        <v>0.21060000000000001</v>
      </c>
      <c r="M6" s="2">
        <v>0.21099999999999999</v>
      </c>
      <c r="N6" s="2">
        <v>0.2104</v>
      </c>
      <c r="O6" s="2">
        <v>0.20649999999999999</v>
      </c>
      <c r="P6" s="2">
        <v>0.20960000000000001</v>
      </c>
      <c r="Q6" s="2">
        <v>0.20699999999999999</v>
      </c>
      <c r="R6" s="2">
        <v>0.2056</v>
      </c>
      <c r="S6" s="2">
        <v>0.2041</v>
      </c>
      <c r="T6" s="2">
        <v>0.20319999999999999</v>
      </c>
      <c r="U6" s="2">
        <v>0.19919999999999999</v>
      </c>
      <c r="V6" s="2">
        <v>0.19739999999999999</v>
      </c>
      <c r="W6" s="2">
        <v>0.20039999999999999</v>
      </c>
      <c r="X6" s="2">
        <v>0.1961</v>
      </c>
      <c r="Y6" s="2">
        <v>0.19170000000000001</v>
      </c>
      <c r="Z6" s="2">
        <v>0.18990000000000001</v>
      </c>
      <c r="AA6" s="2">
        <v>0.18970000000000001</v>
      </c>
      <c r="AB6" s="2">
        <v>0.18179999999999999</v>
      </c>
      <c r="AC6" s="2">
        <v>0.18099999999999999</v>
      </c>
      <c r="AD6" s="2">
        <v>0.1827</v>
      </c>
      <c r="AE6" s="2">
        <v>0.18</v>
      </c>
      <c r="AF6" s="2">
        <v>0.18</v>
      </c>
      <c r="AG6" s="2">
        <v>0.1822</v>
      </c>
      <c r="AH6" s="2">
        <v>0.1976</v>
      </c>
      <c r="AI6" s="2">
        <v>0.192</v>
      </c>
      <c r="AJ6" s="2">
        <v>0.18759999999999999</v>
      </c>
      <c r="AK6" s="2">
        <v>0.1925</v>
      </c>
      <c r="AL6" s="2">
        <v>0.19159999999999999</v>
      </c>
      <c r="AM6" s="2">
        <v>0.18770000000000001</v>
      </c>
      <c r="AN6" s="2">
        <v>0.19120000000000001</v>
      </c>
      <c r="AO6" s="2">
        <v>0.193</v>
      </c>
      <c r="AP6" s="2">
        <v>0.19670000000000001</v>
      </c>
    </row>
    <row r="7" spans="1:42" x14ac:dyDescent="0.35">
      <c r="A7" s="12" t="s">
        <v>47</v>
      </c>
      <c r="B7" s="2">
        <v>0.28110000000000002</v>
      </c>
      <c r="C7" s="2">
        <v>0.27810000000000001</v>
      </c>
      <c r="D7" s="2">
        <v>0.27639999999999998</v>
      </c>
      <c r="E7" s="2">
        <v>0.26140000000000002</v>
      </c>
      <c r="F7" s="2">
        <v>0.26690000000000003</v>
      </c>
      <c r="G7" s="2">
        <v>0.27150000000000002</v>
      </c>
      <c r="H7" s="2">
        <v>0.25340000000000001</v>
      </c>
      <c r="I7" s="2">
        <v>0.24060000000000001</v>
      </c>
      <c r="J7" s="2">
        <v>0.2276</v>
      </c>
      <c r="K7" s="2">
        <v>0.218</v>
      </c>
      <c r="L7" s="2">
        <v>0.21190000000000001</v>
      </c>
      <c r="M7" s="2">
        <v>0.20930000000000001</v>
      </c>
      <c r="N7" s="2">
        <v>0.20519999999999999</v>
      </c>
      <c r="O7" s="2">
        <v>0.2034</v>
      </c>
      <c r="P7" s="2">
        <v>0.20200000000000001</v>
      </c>
      <c r="Q7" s="2">
        <v>0.1973</v>
      </c>
      <c r="R7" s="2">
        <v>0.19750000000000001</v>
      </c>
      <c r="S7" s="2">
        <v>0.19819999999999999</v>
      </c>
      <c r="T7" s="2">
        <v>0.19339999999999999</v>
      </c>
      <c r="U7" s="2">
        <v>0.19420000000000001</v>
      </c>
      <c r="V7" s="2">
        <v>0.19420000000000001</v>
      </c>
      <c r="W7" s="2">
        <v>0.19639999999999999</v>
      </c>
      <c r="X7" s="2">
        <v>0.19339999999999999</v>
      </c>
      <c r="Y7" s="2">
        <v>0.18579999999999999</v>
      </c>
      <c r="Z7" s="2">
        <v>0.18940000000000001</v>
      </c>
      <c r="AA7" s="2">
        <v>0.18890000000000001</v>
      </c>
      <c r="AB7" s="2">
        <v>0.18870000000000001</v>
      </c>
      <c r="AC7" s="2">
        <v>0.18390000000000001</v>
      </c>
      <c r="AD7" s="2">
        <v>0.18090000000000001</v>
      </c>
      <c r="AE7" s="2">
        <v>0.1769</v>
      </c>
      <c r="AF7" s="2">
        <v>0.16739999999999999</v>
      </c>
      <c r="AG7" s="2">
        <v>0.16750000000000001</v>
      </c>
      <c r="AH7" s="2">
        <v>0.1767</v>
      </c>
      <c r="AI7" s="2">
        <v>0.17499999999999999</v>
      </c>
      <c r="AJ7" s="2">
        <v>0.1817</v>
      </c>
      <c r="AK7" s="2">
        <v>0.17879999999999999</v>
      </c>
      <c r="AL7" s="2">
        <v>0.18049999999999999</v>
      </c>
      <c r="AM7" s="2">
        <v>0.1812</v>
      </c>
      <c r="AN7" s="2">
        <v>0.184</v>
      </c>
      <c r="AO7" s="2">
        <v>0.17910000000000001</v>
      </c>
      <c r="AP7" s="2">
        <v>0.1784</v>
      </c>
    </row>
    <row r="8" spans="1:42" x14ac:dyDescent="0.35">
      <c r="A8" s="12" t="s">
        <v>48</v>
      </c>
      <c r="B8" s="2">
        <v>0.24510000000000001</v>
      </c>
      <c r="C8" s="2">
        <v>0.24299999999999999</v>
      </c>
      <c r="D8" s="2">
        <v>0.2399</v>
      </c>
      <c r="E8" s="2">
        <v>0.22650000000000001</v>
      </c>
      <c r="F8" s="2">
        <v>0.23200000000000001</v>
      </c>
      <c r="G8" s="2">
        <v>0.23549999999999999</v>
      </c>
      <c r="H8" s="2">
        <v>0.22109999999999999</v>
      </c>
      <c r="I8" s="2">
        <v>0.2135</v>
      </c>
      <c r="J8" s="2">
        <v>0.21240000000000001</v>
      </c>
      <c r="K8" s="2">
        <v>0.2117</v>
      </c>
      <c r="L8" s="2">
        <v>0.20760000000000001</v>
      </c>
      <c r="M8" s="2">
        <v>0.20330000000000001</v>
      </c>
      <c r="N8" s="2">
        <v>0.20150000000000001</v>
      </c>
      <c r="O8" s="2">
        <v>0.19989999999999999</v>
      </c>
      <c r="P8" s="2">
        <v>0.19500000000000001</v>
      </c>
      <c r="Q8" s="2">
        <v>0.193</v>
      </c>
      <c r="R8" s="2">
        <v>0.19550000000000001</v>
      </c>
      <c r="S8" s="2">
        <v>0.1946</v>
      </c>
      <c r="T8" s="2">
        <v>0.1928</v>
      </c>
      <c r="U8" s="2">
        <v>0.191</v>
      </c>
      <c r="V8" s="2">
        <v>0.1925</v>
      </c>
      <c r="W8" s="2">
        <v>0.1946</v>
      </c>
      <c r="X8" s="2">
        <v>0.19570000000000001</v>
      </c>
      <c r="Y8" s="2">
        <v>0.1933</v>
      </c>
      <c r="Z8" s="2">
        <v>0.1966</v>
      </c>
      <c r="AA8" s="2">
        <v>0.1973</v>
      </c>
      <c r="AB8" s="2">
        <v>0.19570000000000001</v>
      </c>
      <c r="AC8" s="2">
        <v>0.19570000000000001</v>
      </c>
      <c r="AD8" s="2">
        <v>0.19869999999999999</v>
      </c>
      <c r="AE8" s="2">
        <v>0.20050000000000001</v>
      </c>
      <c r="AF8" s="2">
        <v>0.2009</v>
      </c>
      <c r="AG8" s="2">
        <v>0.20330000000000001</v>
      </c>
      <c r="AH8" s="2">
        <v>0.22120000000000001</v>
      </c>
      <c r="AI8" s="2">
        <v>0.216</v>
      </c>
      <c r="AJ8" s="2">
        <v>0.22589999999999999</v>
      </c>
      <c r="AK8" s="2">
        <v>0.2281</v>
      </c>
      <c r="AL8" s="2">
        <v>0.22700000000000001</v>
      </c>
      <c r="AM8" s="2">
        <v>0.22439999999999999</v>
      </c>
      <c r="AN8" s="2">
        <v>0.22539999999999999</v>
      </c>
      <c r="AO8" s="2">
        <v>0.22589999999999999</v>
      </c>
      <c r="AP8" s="2">
        <v>0.22869999999999999</v>
      </c>
    </row>
    <row r="9" spans="1:42" x14ac:dyDescent="0.35">
      <c r="A9" s="12" t="s">
        <v>49</v>
      </c>
      <c r="B9" s="2">
        <v>0.22559999999999999</v>
      </c>
      <c r="C9" s="2">
        <v>0.22439999999999999</v>
      </c>
      <c r="D9" s="2">
        <v>0.22140000000000001</v>
      </c>
      <c r="E9" s="2">
        <v>0.20380000000000001</v>
      </c>
      <c r="F9" s="2">
        <v>0.2074</v>
      </c>
      <c r="G9" s="2">
        <v>0.21149999999999999</v>
      </c>
      <c r="H9" s="2">
        <v>0.2039</v>
      </c>
      <c r="I9" s="2">
        <v>0.20080000000000001</v>
      </c>
      <c r="J9" s="2">
        <v>0.19869999999999999</v>
      </c>
      <c r="K9" s="2">
        <v>0.19389999999999999</v>
      </c>
      <c r="L9" s="2">
        <v>0.1961</v>
      </c>
      <c r="M9" s="2">
        <v>0.1928</v>
      </c>
      <c r="N9" s="2">
        <v>0.19040000000000001</v>
      </c>
      <c r="O9" s="2">
        <v>0.18690000000000001</v>
      </c>
      <c r="P9" s="2">
        <v>0.18609999999999999</v>
      </c>
      <c r="Q9" s="2">
        <v>0.18779999999999999</v>
      </c>
      <c r="R9" s="2">
        <v>0.18379999999999999</v>
      </c>
      <c r="S9" s="2">
        <v>0.1842</v>
      </c>
      <c r="T9" s="2">
        <v>0.18479999999999999</v>
      </c>
      <c r="U9" s="2">
        <v>0.18540000000000001</v>
      </c>
      <c r="V9" s="2">
        <v>0.18479999999999999</v>
      </c>
      <c r="W9" s="2">
        <v>0.18479999999999999</v>
      </c>
      <c r="X9" s="2">
        <v>0.18410000000000001</v>
      </c>
      <c r="Y9" s="2">
        <v>0.18540000000000001</v>
      </c>
      <c r="Z9" s="2">
        <v>0.187</v>
      </c>
      <c r="AA9" s="2">
        <v>0.1862</v>
      </c>
      <c r="AB9" s="2">
        <v>0.1867</v>
      </c>
      <c r="AC9" s="2">
        <v>0.19009999999999999</v>
      </c>
      <c r="AD9" s="2">
        <v>0.1895</v>
      </c>
      <c r="AE9" s="2">
        <v>0.19</v>
      </c>
      <c r="AF9" s="2">
        <v>0.19270000000000001</v>
      </c>
      <c r="AG9" s="2">
        <v>0.19389999999999999</v>
      </c>
      <c r="AH9" s="2">
        <v>0.2069</v>
      </c>
      <c r="AI9" s="2">
        <v>0.2031</v>
      </c>
      <c r="AJ9" s="2">
        <v>0.21029999999999999</v>
      </c>
      <c r="AK9" s="2">
        <v>0.21110000000000001</v>
      </c>
      <c r="AL9" s="2">
        <v>0.21290000000000001</v>
      </c>
      <c r="AM9" s="2">
        <v>0.21640000000000001</v>
      </c>
      <c r="AN9" s="2">
        <v>0.21560000000000001</v>
      </c>
      <c r="AO9" s="2">
        <v>0.21440000000000001</v>
      </c>
      <c r="AP9" s="2">
        <v>0.21240000000000001</v>
      </c>
    </row>
    <row r="10" spans="1:42" x14ac:dyDescent="0.35">
      <c r="A10" s="12" t="s">
        <v>50</v>
      </c>
      <c r="B10" s="2">
        <v>0.27039999999999997</v>
      </c>
      <c r="C10" s="2">
        <v>0.27</v>
      </c>
      <c r="D10" s="2">
        <v>0.26450000000000001</v>
      </c>
      <c r="E10" s="2">
        <v>0.2472</v>
      </c>
      <c r="F10" s="2">
        <v>0.24909999999999999</v>
      </c>
      <c r="G10" s="2">
        <v>0.25330000000000003</v>
      </c>
      <c r="H10" s="2">
        <v>0.24099999999999999</v>
      </c>
      <c r="I10" s="2">
        <v>0.23860000000000001</v>
      </c>
      <c r="J10" s="2">
        <v>0.23780000000000001</v>
      </c>
      <c r="K10" s="2">
        <v>0.24010000000000001</v>
      </c>
      <c r="L10" s="2">
        <v>0.23980000000000001</v>
      </c>
      <c r="M10" s="2">
        <v>0.2324</v>
      </c>
      <c r="N10" s="2">
        <v>0.22539999999999999</v>
      </c>
      <c r="O10" s="2">
        <v>0.21990000000000001</v>
      </c>
      <c r="P10" s="2">
        <v>0.21840000000000001</v>
      </c>
      <c r="Q10" s="2">
        <v>0.215</v>
      </c>
      <c r="R10" s="2">
        <v>0.21579999999999999</v>
      </c>
      <c r="S10" s="2">
        <v>0.2208</v>
      </c>
      <c r="T10" s="2">
        <v>0.21870000000000001</v>
      </c>
      <c r="U10" s="2">
        <v>0.214</v>
      </c>
      <c r="V10" s="2">
        <v>0.22009999999999999</v>
      </c>
      <c r="W10" s="2">
        <v>0.218</v>
      </c>
      <c r="X10" s="2">
        <v>0.219</v>
      </c>
      <c r="Y10" s="2">
        <v>0.21829999999999999</v>
      </c>
      <c r="Z10" s="2">
        <v>0.219</v>
      </c>
      <c r="AA10" s="2">
        <v>0.22339999999999999</v>
      </c>
      <c r="AB10" s="2">
        <v>0.2225</v>
      </c>
      <c r="AC10" s="2">
        <v>0.2283</v>
      </c>
      <c r="AD10" s="2">
        <v>0.2271</v>
      </c>
      <c r="AE10" s="2">
        <v>0.2276</v>
      </c>
      <c r="AF10" s="2">
        <v>0.22950000000000001</v>
      </c>
      <c r="AG10" s="2">
        <v>0.22700000000000001</v>
      </c>
      <c r="AH10" s="2">
        <v>0.24160000000000001</v>
      </c>
      <c r="AI10" s="2">
        <v>0.23300000000000001</v>
      </c>
      <c r="AJ10" s="2">
        <v>0.24399999999999999</v>
      </c>
      <c r="AK10" s="2">
        <v>0.2397</v>
      </c>
      <c r="AL10" s="2">
        <v>0.23699999999999999</v>
      </c>
      <c r="AM10" s="2">
        <v>0.2341</v>
      </c>
      <c r="AN10" s="2">
        <v>0.2356</v>
      </c>
      <c r="AO10" s="2">
        <v>0.2349</v>
      </c>
      <c r="AP10" s="2">
        <v>0.23810000000000001</v>
      </c>
    </row>
    <row r="11" spans="1:42" x14ac:dyDescent="0.35">
      <c r="A11" s="12" t="s">
        <v>51</v>
      </c>
      <c r="B11" s="2">
        <v>0.24</v>
      </c>
      <c r="C11" s="2">
        <v>0.2344</v>
      </c>
      <c r="D11" s="2">
        <v>0.22489999999999999</v>
      </c>
      <c r="E11" s="2">
        <v>0.1847</v>
      </c>
      <c r="F11" s="2">
        <v>0.18770000000000001</v>
      </c>
      <c r="G11" s="2">
        <v>0.20019999999999999</v>
      </c>
      <c r="H11" s="2">
        <v>0.1852</v>
      </c>
      <c r="I11" s="2">
        <v>0.17630000000000001</v>
      </c>
      <c r="J11" s="2">
        <v>0.1731</v>
      </c>
      <c r="K11" s="2">
        <v>0.1701</v>
      </c>
      <c r="L11" s="2">
        <v>0.17829999999999999</v>
      </c>
      <c r="M11" s="2">
        <v>0.16889999999999999</v>
      </c>
      <c r="N11" s="2">
        <v>0.17499999999999999</v>
      </c>
      <c r="O11" s="2">
        <v>0.1681</v>
      </c>
      <c r="P11" s="2">
        <v>0.16489999999999999</v>
      </c>
      <c r="Q11" s="2">
        <v>0.1701</v>
      </c>
      <c r="R11" s="2">
        <v>0.17680000000000001</v>
      </c>
      <c r="S11" s="2">
        <v>0.17699999999999999</v>
      </c>
      <c r="T11" s="2">
        <v>0.1726</v>
      </c>
      <c r="U11" s="2">
        <v>0.17380000000000001</v>
      </c>
      <c r="V11" s="2">
        <v>0.1769</v>
      </c>
      <c r="W11" s="2">
        <v>0.1777</v>
      </c>
      <c r="X11" s="2">
        <v>0.1774</v>
      </c>
      <c r="Y11" s="2">
        <v>0.17430000000000001</v>
      </c>
      <c r="Z11" s="2">
        <v>0.18190000000000001</v>
      </c>
      <c r="AA11" s="2">
        <v>0.18110000000000001</v>
      </c>
      <c r="AB11" s="2">
        <v>0.17829999999999999</v>
      </c>
      <c r="AC11" s="2">
        <v>0.1769</v>
      </c>
      <c r="AD11" s="2">
        <v>0.17469999999999999</v>
      </c>
      <c r="AE11" s="2">
        <v>0.1724</v>
      </c>
      <c r="AF11" s="2">
        <v>0.16950000000000001</v>
      </c>
      <c r="AG11" s="2">
        <v>0.1673</v>
      </c>
      <c r="AH11" s="2">
        <v>0.17050000000000001</v>
      </c>
      <c r="AI11" s="2">
        <v>0.1714</v>
      </c>
      <c r="AJ11" s="2">
        <v>0.1711</v>
      </c>
      <c r="AK11" s="2">
        <v>0.1648</v>
      </c>
      <c r="AL11" s="2">
        <v>0.16819999999999999</v>
      </c>
      <c r="AM11" s="2">
        <v>0.1648</v>
      </c>
      <c r="AN11" s="2">
        <v>0.1666</v>
      </c>
      <c r="AO11" s="2">
        <v>0.1656</v>
      </c>
      <c r="AP11" s="2">
        <v>0.16789999999999999</v>
      </c>
    </row>
    <row r="12" spans="1:42" x14ac:dyDescent="0.35">
      <c r="A12" s="12" t="s">
        <v>52</v>
      </c>
      <c r="B12" s="2">
        <v>0.2288</v>
      </c>
      <c r="C12" s="2">
        <v>0.2336</v>
      </c>
      <c r="D12" s="2">
        <v>0.22969999999999999</v>
      </c>
      <c r="E12" s="2">
        <v>0.21329999999999999</v>
      </c>
      <c r="F12" s="2">
        <v>0.22919999999999999</v>
      </c>
      <c r="G12" s="2">
        <v>0.2271</v>
      </c>
      <c r="H12" s="2">
        <v>0.2006</v>
      </c>
      <c r="I12" s="2">
        <v>0.1961</v>
      </c>
      <c r="J12" s="2">
        <v>0.19650000000000001</v>
      </c>
      <c r="K12" s="2">
        <v>0.19020000000000001</v>
      </c>
      <c r="L12" s="2">
        <v>0.1951</v>
      </c>
      <c r="M12" s="2">
        <v>0.18859999999999999</v>
      </c>
      <c r="N12" s="2">
        <v>0.19139999999999999</v>
      </c>
      <c r="O12" s="2">
        <v>0.1953</v>
      </c>
      <c r="P12" s="2">
        <v>0.1867</v>
      </c>
      <c r="Q12" s="2">
        <v>0.1895</v>
      </c>
      <c r="R12" s="2">
        <v>0.1812</v>
      </c>
      <c r="S12" s="2">
        <v>0.18990000000000001</v>
      </c>
      <c r="T12" s="2">
        <v>0.18410000000000001</v>
      </c>
      <c r="U12" s="2">
        <v>0.184</v>
      </c>
      <c r="V12" s="2">
        <v>0.182</v>
      </c>
      <c r="W12" s="2">
        <v>0.1832</v>
      </c>
      <c r="X12" s="2">
        <v>0.18459999999999999</v>
      </c>
      <c r="Y12" s="2">
        <v>0.18890000000000001</v>
      </c>
      <c r="Z12" s="2">
        <v>0.1915</v>
      </c>
      <c r="AA12" s="2">
        <v>0.18909999999999999</v>
      </c>
      <c r="AB12" s="2">
        <v>0.18229999999999999</v>
      </c>
      <c r="AC12" s="2">
        <v>0.18840000000000001</v>
      </c>
      <c r="AD12" s="2">
        <v>0.19270000000000001</v>
      </c>
      <c r="AE12" s="2">
        <v>0.19239999999999999</v>
      </c>
      <c r="AF12" s="2">
        <v>0.1915</v>
      </c>
      <c r="AG12" s="2">
        <v>0.18890000000000001</v>
      </c>
      <c r="AH12" s="2">
        <v>0.20169999999999999</v>
      </c>
      <c r="AI12" s="2">
        <v>0.2029</v>
      </c>
      <c r="AJ12" s="2">
        <v>0.19470000000000001</v>
      </c>
      <c r="AK12" s="2">
        <v>0.19600000000000001</v>
      </c>
      <c r="AL12" s="2">
        <v>0.2034</v>
      </c>
      <c r="AM12" s="2">
        <v>0.2006</v>
      </c>
      <c r="AN12" s="2">
        <v>0.17349999999999999</v>
      </c>
      <c r="AO12" s="2">
        <v>0.16239999999999999</v>
      </c>
      <c r="AP12" s="2">
        <v>0.1651</v>
      </c>
    </row>
    <row r="13" spans="1:42" x14ac:dyDescent="0.35">
      <c r="A13" s="12" t="s">
        <v>53</v>
      </c>
      <c r="B13" s="2">
        <v>0.2462</v>
      </c>
      <c r="C13" s="2">
        <v>0.2467</v>
      </c>
      <c r="D13" s="2">
        <v>0.24299999999999999</v>
      </c>
      <c r="E13" s="2">
        <v>0.2351</v>
      </c>
      <c r="F13" s="2">
        <v>0.23430000000000001</v>
      </c>
      <c r="G13" s="2">
        <v>0.23760000000000001</v>
      </c>
      <c r="H13" s="2">
        <v>0.23269999999999999</v>
      </c>
      <c r="I13" s="2">
        <v>0.2273</v>
      </c>
      <c r="J13" s="2">
        <v>0.22639999999999999</v>
      </c>
      <c r="K13" s="2">
        <v>0.2288</v>
      </c>
      <c r="L13" s="2">
        <v>0.22869999999999999</v>
      </c>
      <c r="M13" s="2">
        <v>0.21929999999999999</v>
      </c>
      <c r="N13" s="2">
        <v>0.21179999999999999</v>
      </c>
      <c r="O13" s="2">
        <v>0.2074</v>
      </c>
      <c r="P13" s="2">
        <v>0.2046</v>
      </c>
      <c r="Q13" s="2">
        <v>0.19919999999999999</v>
      </c>
      <c r="R13" s="2">
        <v>0.2009</v>
      </c>
      <c r="S13" s="2">
        <v>0.20169999999999999</v>
      </c>
      <c r="T13" s="2">
        <v>0.19950000000000001</v>
      </c>
      <c r="U13" s="2">
        <v>0.19500000000000001</v>
      </c>
      <c r="V13" s="2">
        <v>0.1966</v>
      </c>
      <c r="W13" s="2">
        <v>0.19620000000000001</v>
      </c>
      <c r="X13" s="2">
        <v>0.1953</v>
      </c>
      <c r="Y13" s="2">
        <v>0.192</v>
      </c>
      <c r="Z13" s="2">
        <v>0.19370000000000001</v>
      </c>
      <c r="AA13" s="2">
        <v>0.1963</v>
      </c>
      <c r="AB13" s="2">
        <v>0.19439999999999999</v>
      </c>
      <c r="AC13" s="2">
        <v>0.1928</v>
      </c>
      <c r="AD13" s="2">
        <v>0.192</v>
      </c>
      <c r="AE13" s="2">
        <v>0.187</v>
      </c>
      <c r="AF13" s="2">
        <v>0.18279999999999999</v>
      </c>
      <c r="AG13" s="2">
        <v>0.18190000000000001</v>
      </c>
      <c r="AH13" s="2">
        <v>0.1908</v>
      </c>
      <c r="AI13" s="2">
        <v>0.1913</v>
      </c>
      <c r="AJ13" s="2">
        <v>0.19089999999999999</v>
      </c>
      <c r="AK13" s="2">
        <v>0.1875</v>
      </c>
      <c r="AL13" s="2">
        <v>0.18390000000000001</v>
      </c>
      <c r="AM13" s="2">
        <v>0.18090000000000001</v>
      </c>
      <c r="AN13" s="2">
        <v>0.1807</v>
      </c>
      <c r="AO13" s="2">
        <v>0.17399999999999999</v>
      </c>
      <c r="AP13" s="2">
        <v>0.17610000000000001</v>
      </c>
    </row>
    <row r="14" spans="1:42" x14ac:dyDescent="0.35">
      <c r="A14" s="12" t="s">
        <v>54</v>
      </c>
      <c r="B14" s="2">
        <v>0.29949999999999999</v>
      </c>
      <c r="C14" s="2">
        <v>0.29430000000000001</v>
      </c>
      <c r="D14" s="2">
        <v>0.27200000000000002</v>
      </c>
      <c r="E14" s="2">
        <v>0.25090000000000001</v>
      </c>
      <c r="F14" s="2">
        <v>0.25209999999999999</v>
      </c>
      <c r="G14" s="2">
        <v>0.25840000000000002</v>
      </c>
      <c r="H14" s="2">
        <v>0.2452</v>
      </c>
      <c r="I14" s="2">
        <v>0.2437</v>
      </c>
      <c r="J14" s="2">
        <v>0.24229999999999999</v>
      </c>
      <c r="K14" s="2">
        <v>0.2422</v>
      </c>
      <c r="L14" s="2">
        <v>0.24229999999999999</v>
      </c>
      <c r="M14" s="2">
        <v>0.2402</v>
      </c>
      <c r="N14" s="2">
        <v>0.2402</v>
      </c>
      <c r="O14" s="2">
        <v>0.23680000000000001</v>
      </c>
      <c r="P14" s="2">
        <v>0.23910000000000001</v>
      </c>
      <c r="Q14" s="2">
        <v>0.23849999999999999</v>
      </c>
      <c r="R14" s="2">
        <v>0.23669999999999999</v>
      </c>
      <c r="S14" s="2">
        <v>0.23669999999999999</v>
      </c>
      <c r="T14" s="2">
        <v>0.2346</v>
      </c>
      <c r="U14" s="2">
        <v>0.2316</v>
      </c>
      <c r="V14" s="2">
        <v>0.2288</v>
      </c>
      <c r="W14" s="2">
        <v>0.23549999999999999</v>
      </c>
      <c r="X14" s="2">
        <v>0.23449999999999999</v>
      </c>
      <c r="Y14" s="2">
        <v>0.2331</v>
      </c>
      <c r="Z14" s="2">
        <v>0.2341</v>
      </c>
      <c r="AA14" s="2">
        <v>0.23230000000000001</v>
      </c>
      <c r="AB14" s="2">
        <v>0.23300000000000001</v>
      </c>
      <c r="AC14" s="2">
        <v>0.23019999999999999</v>
      </c>
      <c r="AD14" s="2">
        <v>0.22969999999999999</v>
      </c>
      <c r="AE14" s="2">
        <v>0.23200000000000001</v>
      </c>
      <c r="AF14" s="2">
        <v>0.22989999999999999</v>
      </c>
      <c r="AG14" s="2">
        <v>0.23119999999999999</v>
      </c>
      <c r="AH14" s="2">
        <v>0.23849999999999999</v>
      </c>
      <c r="AI14" s="2">
        <v>0.23830000000000001</v>
      </c>
      <c r="AJ14" s="2">
        <v>0.24010000000000001</v>
      </c>
      <c r="AK14" s="2">
        <v>0.24099999999999999</v>
      </c>
      <c r="AL14" s="2">
        <v>0.23949999999999999</v>
      </c>
      <c r="AM14" s="2">
        <v>0.23769999999999999</v>
      </c>
      <c r="AN14" s="2">
        <v>0.2374</v>
      </c>
      <c r="AO14" s="2">
        <v>0.2356</v>
      </c>
      <c r="AP14" s="2">
        <v>0.23730000000000001</v>
      </c>
    </row>
    <row r="15" spans="1:42" x14ac:dyDescent="0.35">
      <c r="A15" s="12" t="s">
        <v>55</v>
      </c>
      <c r="B15" s="2">
        <v>0.13089999999999999</v>
      </c>
      <c r="C15" s="2">
        <v>0.13289999999999999</v>
      </c>
      <c r="D15" s="2">
        <v>0.12640000000000001</v>
      </c>
      <c r="E15" s="2">
        <v>0.1167</v>
      </c>
      <c r="F15" s="2">
        <v>0.1173</v>
      </c>
      <c r="G15" s="2">
        <v>0.12520000000000001</v>
      </c>
      <c r="H15" s="2">
        <v>0.10879999999999999</v>
      </c>
      <c r="I15" s="2">
        <v>0.10249999999999999</v>
      </c>
      <c r="J15" s="2">
        <v>0.1008</v>
      </c>
      <c r="K15" s="2">
        <v>9.5100000000000004E-2</v>
      </c>
      <c r="L15" s="2">
        <v>9.7600000000000006E-2</v>
      </c>
      <c r="M15" s="2">
        <v>9.6100000000000005E-2</v>
      </c>
      <c r="N15" s="2">
        <v>8.8999999999999996E-2</v>
      </c>
      <c r="O15" s="2">
        <v>9.0399999999999994E-2</v>
      </c>
      <c r="P15" s="2">
        <v>8.6900000000000005E-2</v>
      </c>
      <c r="Q15" s="2">
        <v>8.6999999999999994E-2</v>
      </c>
      <c r="R15" s="2">
        <v>9.0999999999999998E-2</v>
      </c>
      <c r="S15" s="2">
        <v>8.2100000000000006E-2</v>
      </c>
      <c r="T15" s="2">
        <v>8.4199999999999997E-2</v>
      </c>
      <c r="U15" s="2">
        <v>8.3099999999999993E-2</v>
      </c>
      <c r="V15" s="2">
        <v>8.1600000000000006E-2</v>
      </c>
      <c r="W15" s="2">
        <v>8.5199999999999998E-2</v>
      </c>
      <c r="X15" s="2">
        <v>8.3699999999999997E-2</v>
      </c>
      <c r="Y15" s="2">
        <v>8.5099999999999995E-2</v>
      </c>
      <c r="Z15" s="2">
        <v>8.6699999999999999E-2</v>
      </c>
      <c r="AA15" s="2">
        <v>9.1600000000000001E-2</v>
      </c>
      <c r="AB15" s="2">
        <v>9.1899999999999996E-2</v>
      </c>
      <c r="AC15" s="2">
        <v>9.7000000000000003E-2</v>
      </c>
      <c r="AD15" s="2">
        <v>9.4899999999999998E-2</v>
      </c>
      <c r="AE15" s="2">
        <v>9.2399999999999996E-2</v>
      </c>
      <c r="AF15" s="2">
        <v>9.4E-2</v>
      </c>
      <c r="AG15" s="2">
        <v>9.74E-2</v>
      </c>
      <c r="AH15" s="2">
        <v>0.1089</v>
      </c>
      <c r="AI15" s="2">
        <v>0.1074</v>
      </c>
      <c r="AJ15" s="2">
        <v>0.1072</v>
      </c>
      <c r="AK15" s="2">
        <v>0.1041</v>
      </c>
      <c r="AL15" s="2">
        <v>0.1142</v>
      </c>
      <c r="AM15" s="2">
        <v>0.1138</v>
      </c>
      <c r="AN15" s="2">
        <v>0.114</v>
      </c>
      <c r="AO15" s="2">
        <v>0.1119</v>
      </c>
      <c r="AP15" s="2">
        <v>0.12139999999999999</v>
      </c>
    </row>
    <row r="16" spans="1:42" x14ac:dyDescent="0.35">
      <c r="A16" s="12" t="s">
        <v>56</v>
      </c>
      <c r="B16" s="2">
        <v>0.25309999999999999</v>
      </c>
      <c r="C16" s="2">
        <v>0.24260000000000001</v>
      </c>
      <c r="D16" s="2">
        <v>0.23730000000000001</v>
      </c>
      <c r="E16" s="2">
        <v>0.21299999999999999</v>
      </c>
      <c r="F16" s="2">
        <v>0.21840000000000001</v>
      </c>
      <c r="G16" s="2">
        <v>0.2283</v>
      </c>
      <c r="H16" s="2">
        <v>0.20960000000000001</v>
      </c>
      <c r="I16" s="2">
        <v>0.2094</v>
      </c>
      <c r="J16" s="2">
        <v>0.20119999999999999</v>
      </c>
      <c r="K16" s="2">
        <v>0.20319999999999999</v>
      </c>
      <c r="L16" s="2">
        <v>0.19450000000000001</v>
      </c>
      <c r="M16" s="2">
        <v>0.18870000000000001</v>
      </c>
      <c r="N16" s="2">
        <v>0.1971</v>
      </c>
      <c r="O16" s="2">
        <v>0.18740000000000001</v>
      </c>
      <c r="P16" s="2">
        <v>0.19320000000000001</v>
      </c>
      <c r="Q16" s="2">
        <v>0.19189999999999999</v>
      </c>
      <c r="R16" s="2">
        <v>0.1991</v>
      </c>
      <c r="S16" s="2">
        <v>0.19819999999999999</v>
      </c>
      <c r="T16" s="2">
        <v>0.19750000000000001</v>
      </c>
      <c r="U16" s="2">
        <v>0.1963</v>
      </c>
      <c r="V16" s="2">
        <v>0.1958</v>
      </c>
      <c r="W16" s="2">
        <v>0.2009</v>
      </c>
      <c r="X16" s="2">
        <v>0.2011</v>
      </c>
      <c r="Y16" s="2">
        <v>0.19139999999999999</v>
      </c>
      <c r="Z16" s="2">
        <v>0.1895</v>
      </c>
      <c r="AA16" s="2">
        <v>0.1968</v>
      </c>
      <c r="AB16" s="2">
        <v>0.20300000000000001</v>
      </c>
      <c r="AC16" s="2">
        <v>0.2021</v>
      </c>
      <c r="AD16" s="2">
        <v>0.20810000000000001</v>
      </c>
      <c r="AE16" s="2">
        <v>0.20710000000000001</v>
      </c>
      <c r="AF16" s="2">
        <v>0.2094</v>
      </c>
      <c r="AG16" s="2">
        <v>0.2084</v>
      </c>
      <c r="AH16" s="2">
        <v>0.21640000000000001</v>
      </c>
      <c r="AI16" s="2">
        <v>0.21299999999999999</v>
      </c>
      <c r="AJ16" s="2">
        <v>0.2198</v>
      </c>
      <c r="AK16" s="2">
        <v>0.21909999999999999</v>
      </c>
      <c r="AL16" s="2">
        <v>0.2248</v>
      </c>
      <c r="AM16" s="2">
        <v>0.22</v>
      </c>
      <c r="AN16" s="2">
        <v>0.2137</v>
      </c>
      <c r="AO16" s="2">
        <v>0.215</v>
      </c>
      <c r="AP16" s="2">
        <v>0.21049999999999999</v>
      </c>
    </row>
    <row r="17" spans="1:42" x14ac:dyDescent="0.35">
      <c r="A17" s="12" t="s">
        <v>57</v>
      </c>
      <c r="B17" s="2">
        <v>0.3216</v>
      </c>
      <c r="C17" s="2">
        <v>0.32550000000000001</v>
      </c>
      <c r="D17" s="2">
        <v>0.32350000000000001</v>
      </c>
      <c r="E17" s="2">
        <v>0.31480000000000002</v>
      </c>
      <c r="F17" s="2">
        <v>0.31680000000000003</v>
      </c>
      <c r="G17" s="2">
        <v>0.31740000000000002</v>
      </c>
      <c r="H17" s="2">
        <v>0.311</v>
      </c>
      <c r="I17" s="2">
        <v>0.30590000000000001</v>
      </c>
      <c r="J17" s="2">
        <v>0.3014</v>
      </c>
      <c r="K17" s="2">
        <v>0.3024</v>
      </c>
      <c r="L17" s="2">
        <v>0.3004</v>
      </c>
      <c r="M17" s="2">
        <v>0.2964</v>
      </c>
      <c r="N17" s="2">
        <v>0.29289999999999999</v>
      </c>
      <c r="O17" s="2">
        <v>0.29289999999999999</v>
      </c>
      <c r="P17" s="2">
        <v>0.29199999999999998</v>
      </c>
      <c r="Q17" s="2">
        <v>0.27800000000000002</v>
      </c>
      <c r="R17" s="2">
        <v>0.26889999999999997</v>
      </c>
      <c r="S17" s="2">
        <v>0.2631</v>
      </c>
      <c r="T17" s="2">
        <v>0.26100000000000001</v>
      </c>
      <c r="U17" s="2">
        <v>0.26300000000000001</v>
      </c>
      <c r="V17" s="2">
        <v>0.26419999999999999</v>
      </c>
      <c r="W17" s="2">
        <v>0.2651</v>
      </c>
      <c r="X17" s="2">
        <v>0.2671</v>
      </c>
      <c r="Y17" s="2">
        <v>0.26340000000000002</v>
      </c>
      <c r="Z17" s="2">
        <v>0.26600000000000001</v>
      </c>
      <c r="AA17" s="2">
        <v>0.26779999999999998</v>
      </c>
      <c r="AB17" s="2">
        <v>0.26960000000000001</v>
      </c>
      <c r="AC17" s="2">
        <v>0.26779999999999998</v>
      </c>
      <c r="AD17" s="2">
        <v>0.26840000000000003</v>
      </c>
      <c r="AE17" s="2">
        <v>0.2681</v>
      </c>
      <c r="AF17" s="2">
        <v>0.2707</v>
      </c>
      <c r="AG17" s="2">
        <v>0.2747</v>
      </c>
      <c r="AH17" s="2">
        <v>0.28910000000000002</v>
      </c>
      <c r="AI17" s="2">
        <v>0.28699999999999998</v>
      </c>
      <c r="AJ17" s="2">
        <v>0.29449999999999998</v>
      </c>
      <c r="AK17" s="2">
        <v>0.29499999999999998</v>
      </c>
      <c r="AL17" s="2">
        <v>0.29039999999999999</v>
      </c>
      <c r="AM17" s="2">
        <v>0.29289999999999999</v>
      </c>
      <c r="AN17" s="2">
        <v>0.29089999999999999</v>
      </c>
      <c r="AO17" s="2">
        <v>0.28820000000000001</v>
      </c>
      <c r="AP17" s="2">
        <v>0.29110000000000003</v>
      </c>
    </row>
    <row r="18" spans="1:42" x14ac:dyDescent="0.35">
      <c r="A18" s="12" t="s">
        <v>58</v>
      </c>
      <c r="B18" s="2">
        <v>0.2442</v>
      </c>
      <c r="C18" s="2">
        <v>0.2412</v>
      </c>
      <c r="D18" s="2">
        <v>0.2316</v>
      </c>
      <c r="E18" s="2">
        <v>0.22270000000000001</v>
      </c>
      <c r="F18" s="2">
        <v>0.224</v>
      </c>
      <c r="G18" s="2">
        <v>0.2273</v>
      </c>
      <c r="H18" s="2">
        <v>0.21809999999999999</v>
      </c>
      <c r="I18" s="2">
        <v>0.21110000000000001</v>
      </c>
      <c r="J18" s="2">
        <v>0.20569999999999999</v>
      </c>
      <c r="K18" s="2">
        <v>0.20610000000000001</v>
      </c>
      <c r="L18" s="2">
        <v>0.2059</v>
      </c>
      <c r="M18" s="2">
        <v>0.2014</v>
      </c>
      <c r="N18" s="2">
        <v>0.18859999999999999</v>
      </c>
      <c r="O18" s="2">
        <v>0.18459999999999999</v>
      </c>
      <c r="P18" s="2">
        <v>0.18260000000000001</v>
      </c>
      <c r="Q18" s="2">
        <v>0.18110000000000001</v>
      </c>
      <c r="R18" s="2">
        <v>0.1837</v>
      </c>
      <c r="S18" s="2">
        <v>0.18310000000000001</v>
      </c>
      <c r="T18" s="2">
        <v>0.18429999999999999</v>
      </c>
      <c r="U18" s="2">
        <v>0.18410000000000001</v>
      </c>
      <c r="V18" s="2">
        <v>0.18360000000000001</v>
      </c>
      <c r="W18" s="2">
        <v>0.18609999999999999</v>
      </c>
      <c r="X18" s="2">
        <v>0.18640000000000001</v>
      </c>
      <c r="Y18" s="2">
        <v>0.18310000000000001</v>
      </c>
      <c r="Z18" s="2">
        <v>0.18379999999999999</v>
      </c>
      <c r="AA18" s="2">
        <v>0.1825</v>
      </c>
      <c r="AB18" s="2">
        <v>0.18440000000000001</v>
      </c>
      <c r="AC18" s="2">
        <v>0.18509999999999999</v>
      </c>
      <c r="AD18" s="2">
        <v>0.18379999999999999</v>
      </c>
      <c r="AE18" s="2">
        <v>0.18410000000000001</v>
      </c>
      <c r="AF18" s="2">
        <v>0.1832</v>
      </c>
      <c r="AG18" s="2">
        <v>0.18329999999999999</v>
      </c>
      <c r="AH18" s="2">
        <v>0.19470000000000001</v>
      </c>
      <c r="AI18" s="2">
        <v>0.19139999999999999</v>
      </c>
      <c r="AJ18" s="2">
        <v>0.1946</v>
      </c>
      <c r="AK18" s="2">
        <v>0.19719999999999999</v>
      </c>
      <c r="AL18" s="2">
        <v>0.19239999999999999</v>
      </c>
      <c r="AM18" s="2">
        <v>0.1913</v>
      </c>
      <c r="AN18" s="2">
        <v>0.1903</v>
      </c>
      <c r="AO18" s="2">
        <v>0.1885</v>
      </c>
      <c r="AP18" s="2">
        <v>0.1903</v>
      </c>
    </row>
    <row r="19" spans="1:42" x14ac:dyDescent="0.35">
      <c r="A19" s="12" t="s">
        <v>59</v>
      </c>
      <c r="B19" s="2">
        <v>0.2223</v>
      </c>
      <c r="C19" s="2">
        <v>0.22140000000000001</v>
      </c>
      <c r="D19" s="2">
        <v>0.21590000000000001</v>
      </c>
      <c r="E19" s="2">
        <v>0.21249999999999999</v>
      </c>
      <c r="F19" s="2">
        <v>0.21179999999999999</v>
      </c>
      <c r="G19" s="2">
        <v>0.21260000000000001</v>
      </c>
      <c r="H19" s="2">
        <v>0.20880000000000001</v>
      </c>
      <c r="I19" s="2">
        <v>0.20669999999999999</v>
      </c>
      <c r="J19" s="2">
        <v>0.2072</v>
      </c>
      <c r="K19" s="2">
        <v>0.2036</v>
      </c>
      <c r="L19" s="2">
        <v>0.1993</v>
      </c>
      <c r="M19" s="2">
        <v>0.19800000000000001</v>
      </c>
      <c r="N19" s="2">
        <v>0.19220000000000001</v>
      </c>
      <c r="O19" s="2">
        <v>0.18579999999999999</v>
      </c>
      <c r="P19" s="2">
        <v>0.1779</v>
      </c>
      <c r="Q19" s="2">
        <v>0.1774</v>
      </c>
      <c r="R19" s="2">
        <v>0.1749</v>
      </c>
      <c r="S19" s="2">
        <v>0.1749</v>
      </c>
      <c r="T19" s="2">
        <v>0.1736</v>
      </c>
      <c r="U19" s="2">
        <v>0.17419999999999999</v>
      </c>
      <c r="V19" s="2">
        <v>0.17449999999999999</v>
      </c>
      <c r="W19" s="2">
        <v>0.17699999999999999</v>
      </c>
      <c r="X19" s="2">
        <v>0.17630000000000001</v>
      </c>
      <c r="Y19" s="2">
        <v>0.1714</v>
      </c>
      <c r="Z19" s="2">
        <v>0.17380000000000001</v>
      </c>
      <c r="AA19" s="2">
        <v>0.1787</v>
      </c>
      <c r="AB19" s="2">
        <v>0.17510000000000001</v>
      </c>
      <c r="AC19" s="2">
        <v>0.17599999999999999</v>
      </c>
      <c r="AD19" s="2">
        <v>0.1789</v>
      </c>
      <c r="AE19" s="2">
        <v>0.1804</v>
      </c>
      <c r="AF19" s="2">
        <v>0.18310000000000001</v>
      </c>
      <c r="AG19" s="2">
        <v>0.1847</v>
      </c>
      <c r="AH19" s="2">
        <v>0.19350000000000001</v>
      </c>
      <c r="AI19" s="2">
        <v>0.19040000000000001</v>
      </c>
      <c r="AJ19" s="2">
        <v>0.19689999999999999</v>
      </c>
      <c r="AK19" s="2">
        <v>0.20069999999999999</v>
      </c>
      <c r="AL19" s="2">
        <v>0.19989999999999999</v>
      </c>
      <c r="AM19" s="2">
        <v>0.20100000000000001</v>
      </c>
      <c r="AN19" s="2">
        <v>0.19850000000000001</v>
      </c>
      <c r="AO19" s="2">
        <v>0.2006</v>
      </c>
      <c r="AP19" s="2">
        <v>0.2009</v>
      </c>
    </row>
    <row r="20" spans="1:42" x14ac:dyDescent="0.35">
      <c r="A20" s="12" t="s">
        <v>60</v>
      </c>
      <c r="B20" s="2">
        <v>0.28070000000000001</v>
      </c>
      <c r="C20" s="2">
        <v>0.27829999999999999</v>
      </c>
      <c r="D20" s="2">
        <v>0.2777</v>
      </c>
      <c r="E20" s="2">
        <v>0.2621</v>
      </c>
      <c r="F20" s="2">
        <v>0.26550000000000001</v>
      </c>
      <c r="G20" s="2">
        <v>0.2646</v>
      </c>
      <c r="H20" s="2">
        <v>0.25530000000000003</v>
      </c>
      <c r="I20" s="2">
        <v>0.2586</v>
      </c>
      <c r="J20" s="2">
        <v>0.25509999999999999</v>
      </c>
      <c r="K20" s="2">
        <v>0.25519999999999998</v>
      </c>
      <c r="L20" s="2">
        <v>0.25290000000000001</v>
      </c>
      <c r="M20" s="2">
        <v>0.24859999999999999</v>
      </c>
      <c r="N20" s="2">
        <v>0.24210000000000001</v>
      </c>
      <c r="O20" s="2">
        <v>0.23799999999999999</v>
      </c>
      <c r="P20" s="2">
        <v>0.2389</v>
      </c>
      <c r="Q20" s="2">
        <v>0.2346</v>
      </c>
      <c r="R20" s="2">
        <v>0.23849999999999999</v>
      </c>
      <c r="S20" s="2">
        <v>0.2356</v>
      </c>
      <c r="T20" s="2">
        <v>0.22670000000000001</v>
      </c>
      <c r="U20" s="2">
        <v>0.22639999999999999</v>
      </c>
      <c r="V20" s="2">
        <v>0.2273</v>
      </c>
      <c r="W20" s="2">
        <v>0.22289999999999999</v>
      </c>
      <c r="X20" s="2">
        <v>0.22359999999999999</v>
      </c>
      <c r="Y20" s="2">
        <v>0.21479999999999999</v>
      </c>
      <c r="Z20" s="2">
        <v>0.2208</v>
      </c>
      <c r="AA20" s="2">
        <v>0.216</v>
      </c>
      <c r="AB20" s="2">
        <v>0.21329999999999999</v>
      </c>
      <c r="AC20" s="2">
        <v>0.21049999999999999</v>
      </c>
      <c r="AD20" s="2">
        <v>0.2142</v>
      </c>
      <c r="AE20" s="2">
        <v>0.21229999999999999</v>
      </c>
      <c r="AF20" s="2">
        <v>0.21310000000000001</v>
      </c>
      <c r="AG20" s="2">
        <v>0.21490000000000001</v>
      </c>
      <c r="AH20" s="2">
        <v>0.2233</v>
      </c>
      <c r="AI20" s="2">
        <v>0.22</v>
      </c>
      <c r="AJ20" s="2">
        <v>0.2303</v>
      </c>
      <c r="AK20" s="2">
        <v>0.23230000000000001</v>
      </c>
      <c r="AL20" s="2">
        <v>0.23710000000000001</v>
      </c>
      <c r="AM20" s="2">
        <v>0.2397</v>
      </c>
      <c r="AN20" s="2">
        <v>0.23619999999999999</v>
      </c>
      <c r="AO20" s="2">
        <v>0.23369999999999999</v>
      </c>
      <c r="AP20" s="2">
        <v>0.23599999999999999</v>
      </c>
    </row>
    <row r="21" spans="1:42" x14ac:dyDescent="0.35">
      <c r="A21" s="12" t="s">
        <v>61</v>
      </c>
      <c r="B21" s="2">
        <v>0.26390000000000002</v>
      </c>
      <c r="C21" s="2">
        <v>0.26040000000000002</v>
      </c>
      <c r="D21" s="2">
        <v>0.25159999999999999</v>
      </c>
      <c r="E21" s="2">
        <v>0.23860000000000001</v>
      </c>
      <c r="F21" s="2">
        <v>0.23949999999999999</v>
      </c>
      <c r="G21" s="2">
        <v>0.2407</v>
      </c>
      <c r="H21" s="2">
        <v>0.2359</v>
      </c>
      <c r="I21" s="2">
        <v>0.23200000000000001</v>
      </c>
      <c r="J21" s="2">
        <v>0.22969999999999999</v>
      </c>
      <c r="K21" s="2">
        <v>0.23219999999999999</v>
      </c>
      <c r="L21" s="2">
        <v>0.23350000000000001</v>
      </c>
      <c r="M21" s="2">
        <v>0.2291</v>
      </c>
      <c r="N21" s="2">
        <v>0.22439999999999999</v>
      </c>
      <c r="O21" s="2">
        <v>0.2261</v>
      </c>
      <c r="P21" s="2">
        <v>0.2283</v>
      </c>
      <c r="Q21" s="2">
        <v>0.22370000000000001</v>
      </c>
      <c r="R21" s="2">
        <v>0.22459999999999999</v>
      </c>
      <c r="S21" s="2">
        <v>0.2228</v>
      </c>
      <c r="T21" s="2">
        <v>0.221</v>
      </c>
      <c r="U21" s="2">
        <v>0.217</v>
      </c>
      <c r="V21" s="2">
        <v>0.2172</v>
      </c>
      <c r="W21" s="2">
        <v>0.21809999999999999</v>
      </c>
      <c r="X21" s="2">
        <v>0.21360000000000001</v>
      </c>
      <c r="Y21" s="2">
        <v>0.2079</v>
      </c>
      <c r="Z21" s="2">
        <v>0.20630000000000001</v>
      </c>
      <c r="AA21" s="2">
        <v>0.20619999999999999</v>
      </c>
      <c r="AB21" s="2">
        <v>0.20660000000000001</v>
      </c>
      <c r="AC21" s="2">
        <v>0.20269999999999999</v>
      </c>
      <c r="AD21" s="2">
        <v>0.20610000000000001</v>
      </c>
      <c r="AE21" s="2">
        <v>0.20469999999999999</v>
      </c>
      <c r="AF21" s="2">
        <v>0.2019</v>
      </c>
      <c r="AG21" s="2">
        <v>0.2051</v>
      </c>
      <c r="AH21" s="2">
        <v>0.21870000000000001</v>
      </c>
      <c r="AI21" s="2">
        <v>0.2102</v>
      </c>
      <c r="AJ21" s="2">
        <v>0.21629999999999999</v>
      </c>
      <c r="AK21" s="2">
        <v>0.21840000000000001</v>
      </c>
      <c r="AL21" s="2">
        <v>0.217</v>
      </c>
      <c r="AM21" s="2">
        <v>0.21709999999999999</v>
      </c>
      <c r="AN21" s="2">
        <v>0.21360000000000001</v>
      </c>
      <c r="AO21" s="2">
        <v>0.21340000000000001</v>
      </c>
      <c r="AP21" s="2">
        <v>0.2177</v>
      </c>
    </row>
    <row r="22" spans="1:42" x14ac:dyDescent="0.35">
      <c r="A22" s="12" t="s">
        <v>62</v>
      </c>
      <c r="B22" s="2">
        <v>0.3367</v>
      </c>
      <c r="C22" s="2">
        <v>0.3367</v>
      </c>
      <c r="D22" s="2">
        <v>0.33410000000000001</v>
      </c>
      <c r="E22" s="2">
        <v>0.31769999999999998</v>
      </c>
      <c r="F22" s="2">
        <v>0.32219999999999999</v>
      </c>
      <c r="G22" s="2">
        <v>0.32379999999999998</v>
      </c>
      <c r="H22" s="2">
        <v>0.31759999999999999</v>
      </c>
      <c r="I22" s="2">
        <v>0.30959999999999999</v>
      </c>
      <c r="J22" s="2">
        <v>0.3029</v>
      </c>
      <c r="K22" s="2">
        <v>0.29899999999999999</v>
      </c>
      <c r="L22" s="2">
        <v>0.29659999999999997</v>
      </c>
      <c r="M22" s="2">
        <v>0.2913</v>
      </c>
      <c r="N22" s="2">
        <v>0.2873</v>
      </c>
      <c r="O22" s="2">
        <v>0.27979999999999999</v>
      </c>
      <c r="P22" s="2">
        <v>0.26740000000000003</v>
      </c>
      <c r="Q22" s="2">
        <v>0.25869999999999999</v>
      </c>
      <c r="R22" s="2">
        <v>0.25700000000000001</v>
      </c>
      <c r="S22" s="2">
        <v>0.2525</v>
      </c>
      <c r="T22" s="2">
        <v>0.2535</v>
      </c>
      <c r="U22" s="2">
        <v>0.25109999999999999</v>
      </c>
      <c r="V22" s="2">
        <v>0.24890000000000001</v>
      </c>
      <c r="W22" s="2">
        <v>0.24660000000000001</v>
      </c>
      <c r="X22" s="2">
        <v>0.24390000000000001</v>
      </c>
      <c r="Y22" s="2">
        <v>0.2366</v>
      </c>
      <c r="Z22" s="2">
        <v>0.23649999999999999</v>
      </c>
      <c r="AA22" s="2">
        <v>0.23880000000000001</v>
      </c>
      <c r="AB22" s="2">
        <v>0.23719999999999999</v>
      </c>
      <c r="AC22" s="2">
        <v>0.24060000000000001</v>
      </c>
      <c r="AD22" s="2">
        <v>0.2389</v>
      </c>
      <c r="AE22" s="2">
        <v>0.23719999999999999</v>
      </c>
      <c r="AF22" s="2">
        <v>0.23319999999999999</v>
      </c>
      <c r="AG22" s="2">
        <v>0.23230000000000001</v>
      </c>
      <c r="AH22" s="2">
        <v>0.2457</v>
      </c>
      <c r="AI22" s="2">
        <v>0.24110000000000001</v>
      </c>
      <c r="AJ22" s="2">
        <v>0.24990000000000001</v>
      </c>
      <c r="AK22" s="2">
        <v>0.25459999999999999</v>
      </c>
      <c r="AL22" s="2">
        <v>0.25600000000000001</v>
      </c>
      <c r="AM22" s="2">
        <v>0.25240000000000001</v>
      </c>
      <c r="AN22" s="2">
        <v>0.25769999999999998</v>
      </c>
      <c r="AO22" s="2">
        <v>0.25490000000000002</v>
      </c>
      <c r="AP22" s="2">
        <v>0.26029999999999998</v>
      </c>
    </row>
    <row r="23" spans="1:42" x14ac:dyDescent="0.35">
      <c r="A23" s="12" t="s">
        <v>63</v>
      </c>
      <c r="B23" s="2">
        <v>0.2611</v>
      </c>
      <c r="C23" s="2">
        <v>0.25740000000000002</v>
      </c>
      <c r="D23" s="2">
        <v>0.24690000000000001</v>
      </c>
      <c r="E23" s="2">
        <v>0.2258</v>
      </c>
      <c r="F23" s="2">
        <v>0.2283</v>
      </c>
      <c r="G23" s="2">
        <v>0.23480000000000001</v>
      </c>
      <c r="H23" s="2">
        <v>0.21279999999999999</v>
      </c>
      <c r="I23" s="2">
        <v>0.20699999999999999</v>
      </c>
      <c r="J23" s="2">
        <v>0.2034</v>
      </c>
      <c r="K23" s="2">
        <v>0.20669999999999999</v>
      </c>
      <c r="L23" s="2">
        <v>0.2082</v>
      </c>
      <c r="M23" s="2">
        <v>0.20830000000000001</v>
      </c>
      <c r="N23" s="2">
        <v>0.2041</v>
      </c>
      <c r="O23" s="2">
        <v>0.18690000000000001</v>
      </c>
      <c r="P23" s="2">
        <v>0.19020000000000001</v>
      </c>
      <c r="Q23" s="2">
        <v>0.1918</v>
      </c>
      <c r="R23" s="2">
        <v>0.19309999999999999</v>
      </c>
      <c r="S23" s="2">
        <v>0.19550000000000001</v>
      </c>
      <c r="T23" s="2">
        <v>0.19339999999999999</v>
      </c>
      <c r="U23" s="2">
        <v>0.192</v>
      </c>
      <c r="V23" s="2">
        <v>0.1956</v>
      </c>
      <c r="W23" s="2">
        <v>0.1981</v>
      </c>
      <c r="X23" s="2">
        <v>0.18990000000000001</v>
      </c>
      <c r="Y23" s="2">
        <v>0.18659999999999999</v>
      </c>
      <c r="Z23" s="2">
        <v>0.19339999999999999</v>
      </c>
      <c r="AA23" s="2">
        <v>0.1996</v>
      </c>
      <c r="AB23" s="2">
        <v>0.1973</v>
      </c>
      <c r="AC23" s="2">
        <v>0.19500000000000001</v>
      </c>
      <c r="AD23" s="2">
        <v>0.19650000000000001</v>
      </c>
      <c r="AE23" s="2">
        <v>0.20150000000000001</v>
      </c>
      <c r="AF23" s="2">
        <v>0.2014</v>
      </c>
      <c r="AG23" s="2">
        <v>0.2049</v>
      </c>
      <c r="AH23" s="2">
        <v>0.22359999999999999</v>
      </c>
      <c r="AI23" s="2">
        <v>0.21560000000000001</v>
      </c>
      <c r="AJ23" s="2">
        <v>0.22639999999999999</v>
      </c>
      <c r="AK23" s="2">
        <v>0.22900000000000001</v>
      </c>
      <c r="AL23" s="2">
        <v>0.22720000000000001</v>
      </c>
      <c r="AM23" s="2">
        <v>0.22589999999999999</v>
      </c>
      <c r="AN23" s="2">
        <v>0.217</v>
      </c>
      <c r="AO23" s="2">
        <v>0.21870000000000001</v>
      </c>
      <c r="AP23" s="2">
        <v>0.222</v>
      </c>
    </row>
    <row r="24" spans="1:42" x14ac:dyDescent="0.35">
      <c r="A24" s="12" t="s">
        <v>64</v>
      </c>
      <c r="B24" s="2">
        <v>0.20699999999999999</v>
      </c>
      <c r="C24" s="2">
        <v>0.20419999999999999</v>
      </c>
      <c r="D24" s="2">
        <v>0.20230000000000001</v>
      </c>
      <c r="E24" s="2">
        <v>0.1943</v>
      </c>
      <c r="F24" s="2">
        <v>0.19420000000000001</v>
      </c>
      <c r="G24" s="2">
        <v>0.19639999999999999</v>
      </c>
      <c r="H24" s="2">
        <v>0.18809999999999999</v>
      </c>
      <c r="I24" s="2">
        <v>0.1875</v>
      </c>
      <c r="J24" s="2">
        <v>0.18579999999999999</v>
      </c>
      <c r="K24" s="2">
        <v>0.18329999999999999</v>
      </c>
      <c r="L24" s="2">
        <v>0.182</v>
      </c>
      <c r="M24" s="2">
        <v>0.1789</v>
      </c>
      <c r="N24" s="2">
        <v>0.17610000000000001</v>
      </c>
      <c r="O24" s="2">
        <v>0.1749</v>
      </c>
      <c r="P24" s="2">
        <v>0.17299999999999999</v>
      </c>
      <c r="Q24" s="2">
        <v>0.1741</v>
      </c>
      <c r="R24" s="2">
        <v>0.17499999999999999</v>
      </c>
      <c r="S24" s="2">
        <v>0.17430000000000001</v>
      </c>
      <c r="T24" s="2">
        <v>0.17419999999999999</v>
      </c>
      <c r="U24" s="2">
        <v>0.1696</v>
      </c>
      <c r="V24" s="2">
        <v>0.17130000000000001</v>
      </c>
      <c r="W24" s="2">
        <v>0.1709</v>
      </c>
      <c r="X24" s="2">
        <v>0.17269999999999999</v>
      </c>
      <c r="Y24" s="2">
        <v>0.17369999999999999</v>
      </c>
      <c r="Z24" s="2">
        <v>0.1714</v>
      </c>
      <c r="AA24" s="2">
        <v>0.16950000000000001</v>
      </c>
      <c r="AB24" s="2">
        <v>0.16839999999999999</v>
      </c>
      <c r="AC24" s="2">
        <v>0.17019999999999999</v>
      </c>
      <c r="AD24" s="2">
        <v>0.17319999999999999</v>
      </c>
      <c r="AE24" s="2">
        <v>0.1772</v>
      </c>
      <c r="AF24" s="2">
        <v>0.1777</v>
      </c>
      <c r="AG24" s="2">
        <v>0.18099999999999999</v>
      </c>
      <c r="AH24" s="2">
        <v>0.191</v>
      </c>
      <c r="AI24" s="2">
        <v>0.18529999999999999</v>
      </c>
      <c r="AJ24" s="2">
        <v>0.1852</v>
      </c>
      <c r="AK24" s="2">
        <v>0.18890000000000001</v>
      </c>
      <c r="AL24" s="2">
        <v>0.19009999999999999</v>
      </c>
      <c r="AM24" s="2">
        <v>0.19020000000000001</v>
      </c>
      <c r="AN24" s="2">
        <v>0.18720000000000001</v>
      </c>
      <c r="AO24" s="2">
        <v>0.18640000000000001</v>
      </c>
      <c r="AP24" s="2">
        <v>0.18970000000000001</v>
      </c>
    </row>
    <row r="25" spans="1:42" x14ac:dyDescent="0.35">
      <c r="A25" s="12" t="s">
        <v>65</v>
      </c>
      <c r="B25" s="2">
        <v>0.27689999999999998</v>
      </c>
      <c r="C25" s="2">
        <v>0.27450000000000002</v>
      </c>
      <c r="D25" s="2">
        <v>0.26919999999999999</v>
      </c>
      <c r="E25" s="2">
        <v>0.25080000000000002</v>
      </c>
      <c r="F25" s="2">
        <v>0.25030000000000002</v>
      </c>
      <c r="G25" s="2">
        <v>0.25779999999999997</v>
      </c>
      <c r="H25" s="2">
        <v>0.24560000000000001</v>
      </c>
      <c r="I25" s="2">
        <v>0.2409</v>
      </c>
      <c r="J25" s="2">
        <v>0.23949999999999999</v>
      </c>
      <c r="K25" s="2">
        <v>0.2374</v>
      </c>
      <c r="L25" s="2">
        <v>0.2326</v>
      </c>
      <c r="M25" s="2">
        <v>0.2311</v>
      </c>
      <c r="N25" s="2">
        <v>0.22819999999999999</v>
      </c>
      <c r="O25" s="2">
        <v>0.22650000000000001</v>
      </c>
      <c r="P25" s="2">
        <v>0.2248</v>
      </c>
      <c r="Q25" s="2">
        <v>0.2253</v>
      </c>
      <c r="R25" s="2">
        <v>0.2235</v>
      </c>
      <c r="S25" s="2">
        <v>0.2235</v>
      </c>
      <c r="T25" s="2">
        <v>0.22239999999999999</v>
      </c>
      <c r="U25" s="2">
        <v>0.22</v>
      </c>
      <c r="V25" s="2">
        <v>0.2215</v>
      </c>
      <c r="W25" s="2">
        <v>0.22389999999999999</v>
      </c>
      <c r="X25" s="2">
        <v>0.22450000000000001</v>
      </c>
      <c r="Y25" s="2">
        <v>0.221</v>
      </c>
      <c r="Z25" s="2">
        <v>0.22459999999999999</v>
      </c>
      <c r="AA25" s="2">
        <v>0.22700000000000001</v>
      </c>
      <c r="AB25" s="2">
        <v>0.2288</v>
      </c>
      <c r="AC25" s="2">
        <v>0.22589999999999999</v>
      </c>
      <c r="AD25" s="2">
        <v>0.22950000000000001</v>
      </c>
      <c r="AE25" s="2">
        <v>0.23150000000000001</v>
      </c>
      <c r="AF25" s="2">
        <v>0.22989999999999999</v>
      </c>
      <c r="AG25" s="2">
        <v>0.2319</v>
      </c>
      <c r="AH25" s="2">
        <v>0.2412</v>
      </c>
      <c r="AI25" s="2">
        <v>0.23549999999999999</v>
      </c>
      <c r="AJ25" s="2">
        <v>0.2462</v>
      </c>
      <c r="AK25" s="2">
        <v>0.2407</v>
      </c>
      <c r="AL25" s="2">
        <v>0.2427</v>
      </c>
      <c r="AM25" s="2">
        <v>0.24360000000000001</v>
      </c>
      <c r="AN25" s="2">
        <v>0.2447</v>
      </c>
      <c r="AO25" s="2">
        <v>0.24149999999999999</v>
      </c>
      <c r="AP25" s="2">
        <v>0.24260000000000001</v>
      </c>
    </row>
    <row r="26" spans="1:42" x14ac:dyDescent="0.35">
      <c r="A26" s="12" t="s">
        <v>66</v>
      </c>
      <c r="B26" s="2">
        <v>0.17660000000000001</v>
      </c>
      <c r="C26" s="2">
        <v>0.1784</v>
      </c>
      <c r="D26" s="2">
        <v>0.1767</v>
      </c>
      <c r="E26" s="2">
        <v>0.16650000000000001</v>
      </c>
      <c r="F26" s="2">
        <v>0.17019999999999999</v>
      </c>
      <c r="G26" s="2">
        <v>0.1706</v>
      </c>
      <c r="H26" s="2">
        <v>0.16550000000000001</v>
      </c>
      <c r="I26" s="2">
        <v>0.161</v>
      </c>
      <c r="J26" s="2">
        <v>0.15939999999999999</v>
      </c>
      <c r="K26" s="2">
        <v>0.16220000000000001</v>
      </c>
      <c r="L26" s="2">
        <v>0.1666</v>
      </c>
      <c r="M26" s="2">
        <v>0.16439999999999999</v>
      </c>
      <c r="N26" s="2">
        <v>0.1633</v>
      </c>
      <c r="O26" s="2">
        <v>0.1641</v>
      </c>
      <c r="P26" s="2">
        <v>0.1648</v>
      </c>
      <c r="Q26" s="2">
        <v>0.16439999999999999</v>
      </c>
      <c r="R26" s="2">
        <v>0.16159999999999999</v>
      </c>
      <c r="S26" s="2">
        <v>0.16039999999999999</v>
      </c>
      <c r="T26" s="2">
        <v>0.1643</v>
      </c>
      <c r="U26" s="2">
        <v>0.16500000000000001</v>
      </c>
      <c r="V26" s="2">
        <v>0.16830000000000001</v>
      </c>
      <c r="W26" s="2">
        <v>0.16700000000000001</v>
      </c>
      <c r="X26" s="2">
        <v>0.17069999999999999</v>
      </c>
      <c r="Y26" s="2">
        <v>0.16830000000000001</v>
      </c>
      <c r="Z26" s="2">
        <v>0.16930000000000001</v>
      </c>
      <c r="AA26" s="2">
        <v>0.17030000000000001</v>
      </c>
      <c r="AB26" s="2">
        <v>0.1701</v>
      </c>
      <c r="AC26" s="2">
        <v>0.1726</v>
      </c>
      <c r="AD26" s="2">
        <v>0.1699</v>
      </c>
      <c r="AE26" s="2">
        <v>0.17050000000000001</v>
      </c>
      <c r="AF26" s="2">
        <v>0.17030000000000001</v>
      </c>
      <c r="AG26" s="2">
        <v>0.17169999999999999</v>
      </c>
      <c r="AH26" s="2">
        <v>0.18390000000000001</v>
      </c>
      <c r="AI26" s="2">
        <v>0.17730000000000001</v>
      </c>
      <c r="AJ26" s="2">
        <v>0.18540000000000001</v>
      </c>
      <c r="AK26" s="2">
        <v>0.188</v>
      </c>
      <c r="AL26" s="2">
        <v>0.18870000000000001</v>
      </c>
      <c r="AM26" s="2">
        <v>0.18990000000000001</v>
      </c>
      <c r="AN26" s="2">
        <v>0.18940000000000001</v>
      </c>
      <c r="AO26" s="2">
        <v>0.19209999999999999</v>
      </c>
      <c r="AP26" s="2">
        <v>0.1956</v>
      </c>
    </row>
    <row r="27" spans="1:42" x14ac:dyDescent="0.35">
      <c r="A27" s="12" t="s">
        <v>67</v>
      </c>
      <c r="B27" s="2">
        <v>0.2099</v>
      </c>
      <c r="C27" s="2">
        <v>0.20960000000000001</v>
      </c>
      <c r="D27" s="2">
        <v>0.20949999999999999</v>
      </c>
      <c r="E27" s="2">
        <v>0.1981</v>
      </c>
      <c r="F27" s="2">
        <v>0.20180000000000001</v>
      </c>
      <c r="G27" s="2">
        <v>0.20480000000000001</v>
      </c>
      <c r="H27" s="2">
        <v>0.19239999999999999</v>
      </c>
      <c r="I27" s="2">
        <v>0.1852</v>
      </c>
      <c r="J27" s="2">
        <v>0.1837</v>
      </c>
      <c r="K27" s="2">
        <v>0.17979999999999999</v>
      </c>
      <c r="L27" s="2">
        <v>0.1777</v>
      </c>
      <c r="M27" s="2">
        <v>0.1754</v>
      </c>
      <c r="N27" s="2">
        <v>0.1721</v>
      </c>
      <c r="O27" s="2">
        <v>0.17369999999999999</v>
      </c>
      <c r="P27" s="2">
        <v>0.17510000000000001</v>
      </c>
      <c r="Q27" s="2">
        <v>0.17430000000000001</v>
      </c>
      <c r="R27" s="2">
        <v>0.1764</v>
      </c>
      <c r="S27" s="2">
        <v>0.1794</v>
      </c>
      <c r="T27" s="2">
        <v>0.1757</v>
      </c>
      <c r="U27" s="2">
        <v>0.17130000000000001</v>
      </c>
      <c r="V27" s="2">
        <v>0.1724</v>
      </c>
      <c r="W27" s="2">
        <v>0.1772</v>
      </c>
      <c r="X27" s="2">
        <v>0.17269999999999999</v>
      </c>
      <c r="Y27" s="2">
        <v>0.17130000000000001</v>
      </c>
      <c r="Z27" s="2">
        <v>0.17019999999999999</v>
      </c>
      <c r="AA27" s="2">
        <v>0.17199999999999999</v>
      </c>
      <c r="AB27" s="2">
        <v>0.1731</v>
      </c>
      <c r="AC27" s="2">
        <v>0.17780000000000001</v>
      </c>
      <c r="AD27" s="2">
        <v>0.1792</v>
      </c>
      <c r="AE27" s="2">
        <v>0.18160000000000001</v>
      </c>
      <c r="AF27" s="2">
        <v>0.18099999999999999</v>
      </c>
      <c r="AG27" s="2">
        <v>0.18440000000000001</v>
      </c>
      <c r="AH27" s="2">
        <v>0.19320000000000001</v>
      </c>
      <c r="AI27" s="2">
        <v>0.1898</v>
      </c>
      <c r="AJ27" s="2">
        <v>0.1951</v>
      </c>
      <c r="AK27" s="2">
        <v>0.19889999999999999</v>
      </c>
      <c r="AL27" s="2">
        <v>0.20269999999999999</v>
      </c>
      <c r="AM27" s="2">
        <v>0.20369999999999999</v>
      </c>
      <c r="AN27" s="2">
        <v>0.20039999999999999</v>
      </c>
      <c r="AO27" s="2">
        <v>0.19969999999999999</v>
      </c>
      <c r="AP27" s="2">
        <v>0.1973</v>
      </c>
    </row>
    <row r="28" spans="1:42" x14ac:dyDescent="0.35">
      <c r="A28" s="12" t="s">
        <v>68</v>
      </c>
      <c r="B28" s="2">
        <v>0.2979</v>
      </c>
      <c r="C28" s="2">
        <v>0.2923</v>
      </c>
      <c r="D28" s="2">
        <v>0.2858</v>
      </c>
      <c r="E28" s="2">
        <v>0.28079999999999999</v>
      </c>
      <c r="F28" s="2">
        <v>0.2777</v>
      </c>
      <c r="G28" s="2">
        <v>0.27979999999999999</v>
      </c>
      <c r="H28" s="2">
        <v>0.27400000000000002</v>
      </c>
      <c r="I28" s="2">
        <v>0.26529999999999998</v>
      </c>
      <c r="J28" s="2">
        <v>0.2631</v>
      </c>
      <c r="K28" s="2">
        <v>0.26319999999999999</v>
      </c>
      <c r="L28" s="2">
        <v>0.26340000000000002</v>
      </c>
      <c r="M28" s="2">
        <v>0.25990000000000002</v>
      </c>
      <c r="N28" s="2">
        <v>0.25530000000000003</v>
      </c>
      <c r="O28" s="2">
        <v>0.25</v>
      </c>
      <c r="P28" s="2">
        <v>0.24199999999999999</v>
      </c>
      <c r="Q28" s="2">
        <v>0.23880000000000001</v>
      </c>
      <c r="R28" s="2">
        <v>0.24149999999999999</v>
      </c>
      <c r="S28" s="2">
        <v>0.2364</v>
      </c>
      <c r="T28" s="2">
        <v>0.23180000000000001</v>
      </c>
      <c r="U28" s="2">
        <v>0.2303</v>
      </c>
      <c r="V28" s="2">
        <v>0.22900000000000001</v>
      </c>
      <c r="W28" s="2">
        <v>0.2296</v>
      </c>
      <c r="X28" s="2">
        <v>0.23139999999999999</v>
      </c>
      <c r="Y28" s="2">
        <v>0.22689999999999999</v>
      </c>
      <c r="Z28" s="2">
        <v>0.22900000000000001</v>
      </c>
      <c r="AA28" s="2">
        <v>0.2273</v>
      </c>
      <c r="AB28" s="2">
        <v>0.2306</v>
      </c>
      <c r="AC28" s="2">
        <v>0.22850000000000001</v>
      </c>
      <c r="AD28" s="2">
        <v>0.2306</v>
      </c>
      <c r="AE28" s="2">
        <v>0.23169999999999999</v>
      </c>
      <c r="AF28" s="2">
        <v>0.2324</v>
      </c>
      <c r="AG28" s="2">
        <v>0.2366</v>
      </c>
      <c r="AH28" s="2">
        <v>0.25269999999999998</v>
      </c>
      <c r="AI28" s="2">
        <v>0.2482</v>
      </c>
      <c r="AJ28" s="2">
        <v>0.25750000000000001</v>
      </c>
      <c r="AK28" s="2">
        <v>0.25619999999999998</v>
      </c>
      <c r="AL28" s="2">
        <v>0.25469999999999998</v>
      </c>
      <c r="AM28" s="2">
        <v>0.25890000000000002</v>
      </c>
      <c r="AN28" s="2">
        <v>0.26169999999999999</v>
      </c>
      <c r="AO28" s="2">
        <v>0.26200000000000001</v>
      </c>
      <c r="AP28" s="2">
        <v>0.26869999999999999</v>
      </c>
    </row>
    <row r="29" spans="1:42" x14ac:dyDescent="0.35">
      <c r="A29" s="12" t="s">
        <v>69</v>
      </c>
      <c r="B29" s="2">
        <v>0.28739999999999999</v>
      </c>
      <c r="C29" s="2">
        <v>0.28789999999999999</v>
      </c>
      <c r="D29" s="2">
        <v>0.2853</v>
      </c>
      <c r="E29" s="2">
        <v>0.27779999999999999</v>
      </c>
      <c r="F29" s="2">
        <v>0.27750000000000002</v>
      </c>
      <c r="G29" s="2">
        <v>0.28039999999999998</v>
      </c>
      <c r="H29" s="2">
        <v>0.26950000000000002</v>
      </c>
      <c r="I29" s="2">
        <v>0.2626</v>
      </c>
      <c r="J29" s="2">
        <v>0.25940000000000002</v>
      </c>
      <c r="K29" s="2">
        <v>0.25840000000000002</v>
      </c>
      <c r="L29" s="2">
        <v>0.25750000000000001</v>
      </c>
      <c r="M29" s="2">
        <v>0.25519999999999998</v>
      </c>
      <c r="N29" s="2">
        <v>0.25340000000000001</v>
      </c>
      <c r="O29" s="2">
        <v>0.25080000000000002</v>
      </c>
      <c r="P29" s="2">
        <v>0.25019999999999998</v>
      </c>
      <c r="Q29" s="2">
        <v>0.24959999999999999</v>
      </c>
      <c r="R29" s="2">
        <v>0.25080000000000002</v>
      </c>
      <c r="S29" s="2">
        <v>0.2495</v>
      </c>
      <c r="T29" s="2">
        <v>0.24909999999999999</v>
      </c>
      <c r="U29" s="2">
        <v>0.2462</v>
      </c>
      <c r="V29" s="2">
        <v>0.24959999999999999</v>
      </c>
      <c r="W29" s="2">
        <v>0.25319999999999998</v>
      </c>
      <c r="X29" s="2">
        <v>0.25359999999999999</v>
      </c>
      <c r="Y29" s="2">
        <v>0.25419999999999998</v>
      </c>
      <c r="Z29" s="2">
        <v>0.254</v>
      </c>
      <c r="AA29" s="2">
        <v>0.25580000000000003</v>
      </c>
      <c r="AB29" s="2">
        <v>0.25969999999999999</v>
      </c>
      <c r="AC29" s="2">
        <v>0.25869999999999999</v>
      </c>
      <c r="AD29" s="2">
        <v>0.25940000000000002</v>
      </c>
      <c r="AE29" s="2">
        <v>0.2576</v>
      </c>
      <c r="AF29" s="2">
        <v>0.25640000000000002</v>
      </c>
      <c r="AG29" s="2">
        <v>0.25659999999999999</v>
      </c>
      <c r="AH29" s="2">
        <v>0.27129999999999999</v>
      </c>
      <c r="AI29" s="2">
        <v>0.26800000000000002</v>
      </c>
      <c r="AJ29" s="2">
        <v>0.27439999999999998</v>
      </c>
      <c r="AK29" s="2">
        <v>0.27889999999999998</v>
      </c>
      <c r="AL29" s="2">
        <v>0.2777</v>
      </c>
      <c r="AM29" s="2">
        <v>0.27860000000000001</v>
      </c>
      <c r="AN29" s="2">
        <v>0.2838</v>
      </c>
      <c r="AO29" s="2">
        <v>0.28239999999999998</v>
      </c>
      <c r="AP29" s="2">
        <v>0.28399999999999997</v>
      </c>
    </row>
    <row r="30" spans="1:42" x14ac:dyDescent="0.35">
      <c r="A30" s="12" t="s">
        <v>70</v>
      </c>
      <c r="B30" s="2">
        <v>0.21609999999999999</v>
      </c>
      <c r="C30" s="2">
        <v>0.21940000000000001</v>
      </c>
      <c r="D30" s="2">
        <v>0.2145</v>
      </c>
      <c r="E30" s="2">
        <v>0.19850000000000001</v>
      </c>
      <c r="F30" s="2">
        <v>0.21149999999999999</v>
      </c>
      <c r="G30" s="2">
        <v>0.2114</v>
      </c>
      <c r="H30" s="2">
        <v>0.19539999999999999</v>
      </c>
      <c r="I30" s="2">
        <v>0.19220000000000001</v>
      </c>
      <c r="J30" s="2">
        <v>0.19989999999999999</v>
      </c>
      <c r="K30" s="2">
        <v>0.20449999999999999</v>
      </c>
      <c r="L30" s="2">
        <v>0.19989999999999999</v>
      </c>
      <c r="M30" s="2">
        <v>0.1966</v>
      </c>
      <c r="N30" s="2">
        <v>0.18559999999999999</v>
      </c>
      <c r="O30" s="2">
        <v>0.1777</v>
      </c>
      <c r="P30" s="2">
        <v>0.1825</v>
      </c>
      <c r="Q30" s="2">
        <v>0.1787</v>
      </c>
      <c r="R30" s="2">
        <v>0.18110000000000001</v>
      </c>
      <c r="S30" s="2">
        <v>0.18410000000000001</v>
      </c>
      <c r="T30" s="2">
        <v>0.18870000000000001</v>
      </c>
      <c r="U30" s="2">
        <v>0.1804</v>
      </c>
      <c r="V30" s="2">
        <v>0.18640000000000001</v>
      </c>
      <c r="W30" s="2">
        <v>0.18840000000000001</v>
      </c>
      <c r="X30" s="2">
        <v>0.19120000000000001</v>
      </c>
      <c r="Y30" s="2">
        <v>0.184</v>
      </c>
      <c r="Z30" s="2">
        <v>0.1782</v>
      </c>
      <c r="AA30" s="2">
        <v>0.1792</v>
      </c>
      <c r="AB30" s="2">
        <v>0.16639999999999999</v>
      </c>
      <c r="AC30" s="2">
        <v>0.17150000000000001</v>
      </c>
      <c r="AD30" s="2">
        <v>0.1749</v>
      </c>
      <c r="AE30" s="2">
        <v>0.17219999999999999</v>
      </c>
      <c r="AF30" s="2">
        <v>0.17369999999999999</v>
      </c>
      <c r="AG30" s="2">
        <v>0.1799</v>
      </c>
      <c r="AH30" s="2">
        <v>0.19639999999999999</v>
      </c>
      <c r="AI30" s="2">
        <v>0.1857</v>
      </c>
      <c r="AJ30" s="2">
        <v>0.20080000000000001</v>
      </c>
      <c r="AK30" s="2">
        <v>0.20549999999999999</v>
      </c>
      <c r="AL30" s="2">
        <v>0.19900000000000001</v>
      </c>
      <c r="AM30" s="2">
        <v>0.21179999999999999</v>
      </c>
      <c r="AN30" s="2">
        <v>0.2208</v>
      </c>
      <c r="AO30" s="2">
        <v>0.22090000000000001</v>
      </c>
      <c r="AP30" s="2">
        <v>0.22090000000000001</v>
      </c>
    </row>
    <row r="31" spans="1:42" x14ac:dyDescent="0.35">
      <c r="A31" s="12" t="s">
        <v>71</v>
      </c>
      <c r="B31" s="2">
        <v>0.2397</v>
      </c>
      <c r="C31" s="2">
        <v>0.2455</v>
      </c>
      <c r="D31" s="2">
        <v>0.24529999999999999</v>
      </c>
      <c r="E31" s="2">
        <v>0.2462</v>
      </c>
      <c r="F31" s="2">
        <v>0.24129999999999999</v>
      </c>
      <c r="G31" s="2">
        <v>0.24129999999999999</v>
      </c>
      <c r="H31" s="2">
        <v>0.24179999999999999</v>
      </c>
      <c r="I31" s="2">
        <v>0.23469999999999999</v>
      </c>
      <c r="J31" s="2">
        <v>0.2361</v>
      </c>
      <c r="K31" s="2">
        <v>0.23669999999999999</v>
      </c>
      <c r="L31" s="2">
        <v>0.23630000000000001</v>
      </c>
      <c r="M31" s="2">
        <v>0.22600000000000001</v>
      </c>
      <c r="N31" s="2">
        <v>0.2228</v>
      </c>
      <c r="O31" s="2">
        <v>0.21909999999999999</v>
      </c>
      <c r="P31" s="2">
        <v>0.21260000000000001</v>
      </c>
      <c r="Q31" s="2">
        <v>0.20979999999999999</v>
      </c>
      <c r="R31" s="2">
        <v>0.2109</v>
      </c>
      <c r="S31" s="2">
        <v>0.21190000000000001</v>
      </c>
      <c r="T31" s="2">
        <v>0.2117</v>
      </c>
      <c r="U31" s="2">
        <v>0.20630000000000001</v>
      </c>
      <c r="V31" s="2">
        <v>0.20860000000000001</v>
      </c>
      <c r="W31" s="2">
        <v>0.20250000000000001</v>
      </c>
      <c r="X31" s="2">
        <v>0.2036</v>
      </c>
      <c r="Y31" s="2">
        <v>0.20130000000000001</v>
      </c>
      <c r="Z31" s="2">
        <v>0.20130000000000001</v>
      </c>
      <c r="AA31" s="2">
        <v>0.2019</v>
      </c>
      <c r="AB31" s="2">
        <v>0.2019</v>
      </c>
      <c r="AC31" s="2">
        <v>0.20180000000000001</v>
      </c>
      <c r="AD31" s="2">
        <v>0.2016</v>
      </c>
      <c r="AE31" s="2">
        <v>0.20039999999999999</v>
      </c>
      <c r="AF31" s="2">
        <v>0.20100000000000001</v>
      </c>
      <c r="AG31" s="2">
        <v>0.20069999999999999</v>
      </c>
      <c r="AH31" s="2">
        <v>0.20949999999999999</v>
      </c>
      <c r="AI31" s="2">
        <v>0.2109</v>
      </c>
      <c r="AJ31" s="2">
        <v>0.2056</v>
      </c>
      <c r="AK31" s="2">
        <v>0.21179999999999999</v>
      </c>
      <c r="AL31" s="2">
        <v>0.21099999999999999</v>
      </c>
      <c r="AM31" s="2">
        <v>0.21590000000000001</v>
      </c>
      <c r="AN31" s="2">
        <v>0.2155</v>
      </c>
      <c r="AO31" s="2">
        <v>0.216</v>
      </c>
      <c r="AP31" s="2">
        <v>0.21940000000000001</v>
      </c>
    </row>
    <row r="32" spans="1:42" x14ac:dyDescent="0.35">
      <c r="A32" s="12" t="s">
        <v>72</v>
      </c>
      <c r="B32" s="2">
        <v>0.2281</v>
      </c>
      <c r="C32" s="2">
        <v>0.2326</v>
      </c>
      <c r="D32" s="2">
        <v>0.22259999999999999</v>
      </c>
      <c r="E32" s="2">
        <v>0.2177</v>
      </c>
      <c r="F32" s="2">
        <v>0.2238</v>
      </c>
      <c r="G32" s="2">
        <v>0.2175</v>
      </c>
      <c r="H32" s="2">
        <v>0.21759999999999999</v>
      </c>
      <c r="I32" s="2">
        <v>0.2089</v>
      </c>
      <c r="J32" s="2">
        <v>0.2039</v>
      </c>
      <c r="K32" s="2">
        <v>0.19950000000000001</v>
      </c>
      <c r="L32" s="2">
        <v>0.1996</v>
      </c>
      <c r="M32" s="2">
        <v>0.193</v>
      </c>
      <c r="N32" s="2">
        <v>0.19650000000000001</v>
      </c>
      <c r="O32" s="2">
        <v>0.19520000000000001</v>
      </c>
      <c r="P32" s="2">
        <v>0.19040000000000001</v>
      </c>
      <c r="Q32" s="2">
        <v>0.19009999999999999</v>
      </c>
      <c r="R32" s="2">
        <v>0.18990000000000001</v>
      </c>
      <c r="S32" s="2">
        <v>0.18990000000000001</v>
      </c>
      <c r="T32" s="2">
        <v>0.19070000000000001</v>
      </c>
      <c r="U32" s="2">
        <v>0.19689999999999999</v>
      </c>
      <c r="V32" s="2">
        <v>0.19869999999999999</v>
      </c>
      <c r="W32" s="2">
        <v>0.2036</v>
      </c>
      <c r="X32" s="2">
        <v>0.20250000000000001</v>
      </c>
      <c r="Y32" s="2">
        <v>0.19209999999999999</v>
      </c>
      <c r="Z32" s="2">
        <v>0.18870000000000001</v>
      </c>
      <c r="AA32" s="2">
        <v>0.19670000000000001</v>
      </c>
      <c r="AB32" s="2">
        <v>0.1918</v>
      </c>
      <c r="AC32" s="2">
        <v>0.1953</v>
      </c>
      <c r="AD32" s="2">
        <v>0.19520000000000001</v>
      </c>
      <c r="AE32" s="2">
        <v>0.20349999999999999</v>
      </c>
      <c r="AF32" s="2">
        <v>0.1971</v>
      </c>
      <c r="AG32" s="2">
        <v>0.1958</v>
      </c>
      <c r="AH32" s="2">
        <v>0.20419999999999999</v>
      </c>
      <c r="AI32" s="2">
        <v>0.19789999999999999</v>
      </c>
      <c r="AJ32" s="2">
        <v>0.2074</v>
      </c>
      <c r="AK32" s="2">
        <v>0.20619999999999999</v>
      </c>
      <c r="AL32" s="2">
        <v>0.20599999999999999</v>
      </c>
      <c r="AM32" s="2">
        <v>0.20250000000000001</v>
      </c>
      <c r="AN32" s="2">
        <v>0.1993</v>
      </c>
      <c r="AO32" s="2">
        <v>0.20319999999999999</v>
      </c>
      <c r="AP32" s="2">
        <v>0.20519999999999999</v>
      </c>
    </row>
    <row r="33" spans="1:42" x14ac:dyDescent="0.35">
      <c r="A33" s="12" t="s">
        <v>73</v>
      </c>
      <c r="B33" s="2">
        <v>0.26279999999999998</v>
      </c>
      <c r="C33" s="2">
        <v>0.26650000000000001</v>
      </c>
      <c r="D33" s="2">
        <v>0.25769999999999998</v>
      </c>
      <c r="E33" s="2">
        <v>0.24010000000000001</v>
      </c>
      <c r="F33" s="2">
        <v>0.24540000000000001</v>
      </c>
      <c r="G33" s="2">
        <v>0.24979999999999999</v>
      </c>
      <c r="H33" s="2">
        <v>0.22739999999999999</v>
      </c>
      <c r="I33" s="2">
        <v>0.21490000000000001</v>
      </c>
      <c r="J33" s="2">
        <v>0.21110000000000001</v>
      </c>
      <c r="K33" s="2">
        <v>0.2142</v>
      </c>
      <c r="L33" s="2">
        <v>0.20849999999999999</v>
      </c>
      <c r="M33" s="2">
        <v>0.20169999999999999</v>
      </c>
      <c r="N33" s="2">
        <v>0.20300000000000001</v>
      </c>
      <c r="O33" s="2">
        <v>0.20619999999999999</v>
      </c>
      <c r="P33" s="2">
        <v>0.20069999999999999</v>
      </c>
      <c r="Q33" s="2">
        <v>0.19600000000000001</v>
      </c>
      <c r="R33" s="2">
        <v>0.1978</v>
      </c>
      <c r="S33" s="2">
        <v>0.19650000000000001</v>
      </c>
      <c r="T33" s="2">
        <v>0.19539999999999999</v>
      </c>
      <c r="U33" s="2">
        <v>0.18770000000000001</v>
      </c>
      <c r="V33" s="2">
        <v>0.18759999999999999</v>
      </c>
      <c r="W33" s="2">
        <v>0.18340000000000001</v>
      </c>
      <c r="X33" s="2">
        <v>0.185</v>
      </c>
      <c r="Y33" s="2">
        <v>0.18540000000000001</v>
      </c>
      <c r="Z33" s="2">
        <v>0.18490000000000001</v>
      </c>
      <c r="AA33" s="2">
        <v>0.18090000000000001</v>
      </c>
      <c r="AB33" s="2">
        <v>0.17979999999999999</v>
      </c>
      <c r="AC33" s="2">
        <v>0.17949999999999999</v>
      </c>
      <c r="AD33" s="2">
        <v>0.182</v>
      </c>
      <c r="AE33" s="2">
        <v>0.1842</v>
      </c>
      <c r="AF33" s="2">
        <v>0.1908</v>
      </c>
      <c r="AG33" s="2">
        <v>0.19980000000000001</v>
      </c>
      <c r="AH33" s="2">
        <v>0.2107</v>
      </c>
      <c r="AI33" s="2">
        <v>0.2079</v>
      </c>
      <c r="AJ33" s="2">
        <v>0.2094</v>
      </c>
      <c r="AK33" s="2">
        <v>0.21099999999999999</v>
      </c>
      <c r="AL33" s="2">
        <v>0.21510000000000001</v>
      </c>
      <c r="AM33" s="2">
        <v>0.20880000000000001</v>
      </c>
      <c r="AN33" s="2">
        <v>0.2097</v>
      </c>
      <c r="AO33" s="2">
        <v>0.20949999999999999</v>
      </c>
      <c r="AP33" s="2">
        <v>0.20549999999999999</v>
      </c>
    </row>
    <row r="34" spans="1:42" x14ac:dyDescent="0.35">
      <c r="A34" s="12" t="s">
        <v>74</v>
      </c>
      <c r="B34" s="2">
        <v>0.2162</v>
      </c>
      <c r="C34" s="2">
        <v>0.2218</v>
      </c>
      <c r="D34" s="2">
        <v>0.21959999999999999</v>
      </c>
      <c r="E34" s="2">
        <v>0.2072</v>
      </c>
      <c r="F34" s="2">
        <v>0.20910000000000001</v>
      </c>
      <c r="G34" s="2">
        <v>0.2112</v>
      </c>
      <c r="H34" s="2">
        <v>0.2041</v>
      </c>
      <c r="I34" s="2">
        <v>0.19700000000000001</v>
      </c>
      <c r="J34" s="2">
        <v>0.19359999999999999</v>
      </c>
      <c r="K34" s="2">
        <v>0.19539999999999999</v>
      </c>
      <c r="L34" s="2">
        <v>0.1948</v>
      </c>
      <c r="M34" s="2">
        <v>0.1928</v>
      </c>
      <c r="N34" s="2">
        <v>0.19070000000000001</v>
      </c>
      <c r="O34" s="2">
        <v>0.1895</v>
      </c>
      <c r="P34" s="2">
        <v>0.18870000000000001</v>
      </c>
      <c r="Q34" s="2">
        <v>0.1842</v>
      </c>
      <c r="R34" s="2">
        <v>0.18129999999999999</v>
      </c>
      <c r="S34" s="2">
        <v>0.18240000000000001</v>
      </c>
      <c r="T34" s="2">
        <v>0.1812</v>
      </c>
      <c r="U34" s="2">
        <v>0.17979999999999999</v>
      </c>
      <c r="V34" s="2">
        <v>0.17949999999999999</v>
      </c>
      <c r="W34" s="2">
        <v>0.17979999999999999</v>
      </c>
      <c r="X34" s="2">
        <v>0.1772</v>
      </c>
      <c r="Y34" s="2">
        <v>0.17649999999999999</v>
      </c>
      <c r="Z34" s="2">
        <v>0.17660000000000001</v>
      </c>
      <c r="AA34" s="2">
        <v>0.1772</v>
      </c>
      <c r="AB34" s="2">
        <v>0.1764</v>
      </c>
      <c r="AC34" s="2">
        <v>0.1802</v>
      </c>
      <c r="AD34" s="2">
        <v>0.18060000000000001</v>
      </c>
      <c r="AE34" s="2">
        <v>0.1799</v>
      </c>
      <c r="AF34" s="2">
        <v>0.18160000000000001</v>
      </c>
      <c r="AG34" s="2">
        <v>0.18290000000000001</v>
      </c>
      <c r="AH34" s="2">
        <v>0.1996</v>
      </c>
      <c r="AI34" s="2">
        <v>0.19309999999999999</v>
      </c>
      <c r="AJ34" s="2">
        <v>0.20399999999999999</v>
      </c>
      <c r="AK34" s="2">
        <v>0.2041</v>
      </c>
      <c r="AL34" s="2">
        <v>0.2024</v>
      </c>
      <c r="AM34" s="2">
        <v>0.20480000000000001</v>
      </c>
      <c r="AN34" s="2">
        <v>0.20319999999999999</v>
      </c>
      <c r="AO34" s="2">
        <v>0.2001</v>
      </c>
      <c r="AP34" s="2">
        <v>0.19769999999999999</v>
      </c>
    </row>
    <row r="35" spans="1:42" x14ac:dyDescent="0.35">
      <c r="A35" s="12" t="s">
        <v>75</v>
      </c>
      <c r="B35" s="2">
        <v>0.23580000000000001</v>
      </c>
      <c r="C35" s="2">
        <v>0.23100000000000001</v>
      </c>
      <c r="D35" s="2">
        <v>0.2261</v>
      </c>
      <c r="E35" s="2">
        <v>0.2157</v>
      </c>
      <c r="F35" s="2">
        <v>0.23139999999999999</v>
      </c>
      <c r="G35" s="2">
        <v>0.23180000000000001</v>
      </c>
      <c r="H35" s="2">
        <v>0.215</v>
      </c>
      <c r="I35" s="2">
        <v>0.20180000000000001</v>
      </c>
      <c r="J35" s="2">
        <v>0.19650000000000001</v>
      </c>
      <c r="K35" s="2">
        <v>0.2024</v>
      </c>
      <c r="L35" s="2">
        <v>0.19739999999999999</v>
      </c>
      <c r="M35" s="2">
        <v>0.1875</v>
      </c>
      <c r="N35" s="2">
        <v>0.1976</v>
      </c>
      <c r="O35" s="2">
        <v>0.20030000000000001</v>
      </c>
      <c r="P35" s="2">
        <v>0.1983</v>
      </c>
      <c r="Q35" s="2">
        <v>0.2026</v>
      </c>
      <c r="R35" s="2">
        <v>0.2054</v>
      </c>
      <c r="S35" s="2">
        <v>0.20979999999999999</v>
      </c>
      <c r="T35" s="2">
        <v>0.21460000000000001</v>
      </c>
      <c r="U35" s="2">
        <v>0.20780000000000001</v>
      </c>
      <c r="V35" s="2">
        <v>0.20180000000000001</v>
      </c>
      <c r="W35" s="2">
        <v>0.2069</v>
      </c>
      <c r="X35" s="2">
        <v>0.2054</v>
      </c>
      <c r="Y35" s="2">
        <v>0.20050000000000001</v>
      </c>
      <c r="Z35" s="2">
        <v>0.20830000000000001</v>
      </c>
      <c r="AA35" s="2">
        <v>0.21249999999999999</v>
      </c>
      <c r="AB35" s="2">
        <v>0.20810000000000001</v>
      </c>
      <c r="AC35" s="2">
        <v>0.1971</v>
      </c>
      <c r="AD35" s="2">
        <v>0.19670000000000001</v>
      </c>
      <c r="AE35" s="2">
        <v>0.2031</v>
      </c>
      <c r="AF35" s="2">
        <v>0.18959999999999999</v>
      </c>
      <c r="AG35" s="2">
        <v>0.191</v>
      </c>
      <c r="AH35" s="2">
        <v>0.2009</v>
      </c>
      <c r="AI35" s="2">
        <v>0.1988</v>
      </c>
      <c r="AJ35" s="2">
        <v>0.2029</v>
      </c>
      <c r="AK35" s="2">
        <v>0.20599999999999999</v>
      </c>
      <c r="AL35" s="2">
        <v>0.2177</v>
      </c>
      <c r="AM35" s="2">
        <v>0.21829999999999999</v>
      </c>
      <c r="AN35" s="2">
        <v>0.22420000000000001</v>
      </c>
      <c r="AO35" s="2">
        <v>0.219</v>
      </c>
      <c r="AP35" s="2">
        <v>0.21820000000000001</v>
      </c>
    </row>
    <row r="36" spans="1:42" x14ac:dyDescent="0.35">
      <c r="A36" s="12" t="s">
        <v>76</v>
      </c>
      <c r="B36" s="2">
        <v>0.23760000000000001</v>
      </c>
      <c r="C36" s="2">
        <v>0.23810000000000001</v>
      </c>
      <c r="D36" s="2">
        <v>0.23150000000000001</v>
      </c>
      <c r="E36" s="2">
        <v>0.22339999999999999</v>
      </c>
      <c r="F36" s="2">
        <v>0.22509999999999999</v>
      </c>
      <c r="G36" s="2">
        <v>0.2276</v>
      </c>
      <c r="H36" s="2">
        <v>0.21929999999999999</v>
      </c>
      <c r="I36" s="2">
        <v>0.2152</v>
      </c>
      <c r="J36" s="2">
        <v>0.21490000000000001</v>
      </c>
      <c r="K36" s="2">
        <v>0.21410000000000001</v>
      </c>
      <c r="L36" s="2">
        <v>0.21360000000000001</v>
      </c>
      <c r="M36" s="2">
        <v>0.2077</v>
      </c>
      <c r="N36" s="2">
        <v>0.20449999999999999</v>
      </c>
      <c r="O36" s="2">
        <v>0.20169999999999999</v>
      </c>
      <c r="P36" s="2">
        <v>0.20039999999999999</v>
      </c>
      <c r="Q36" s="2">
        <v>0.1976</v>
      </c>
      <c r="R36" s="2">
        <v>0.1948</v>
      </c>
      <c r="S36" s="2">
        <v>0.19289999999999999</v>
      </c>
      <c r="T36" s="2">
        <v>0.18990000000000001</v>
      </c>
      <c r="U36" s="2">
        <v>0.18410000000000001</v>
      </c>
      <c r="V36" s="2">
        <v>0.17849999999999999</v>
      </c>
      <c r="W36" s="2">
        <v>0.1777</v>
      </c>
      <c r="X36" s="2">
        <v>0.1779</v>
      </c>
      <c r="Y36" s="2">
        <v>0.17560000000000001</v>
      </c>
      <c r="Z36" s="2">
        <v>0.17480000000000001</v>
      </c>
      <c r="AA36" s="2">
        <v>0.17580000000000001</v>
      </c>
      <c r="AB36" s="2">
        <v>0.1741</v>
      </c>
      <c r="AC36" s="2">
        <v>0.17269999999999999</v>
      </c>
      <c r="AD36" s="2">
        <v>0.1731</v>
      </c>
      <c r="AE36" s="2">
        <v>0.1714</v>
      </c>
      <c r="AF36" s="2">
        <v>0.1716</v>
      </c>
      <c r="AG36" s="2">
        <v>0.17169999999999999</v>
      </c>
      <c r="AH36" s="2">
        <v>0.1835</v>
      </c>
      <c r="AI36" s="2">
        <v>0.17879999999999999</v>
      </c>
      <c r="AJ36" s="2">
        <v>0.18709999999999999</v>
      </c>
      <c r="AK36" s="2">
        <v>0.18490000000000001</v>
      </c>
      <c r="AL36" s="2">
        <v>0.1857</v>
      </c>
      <c r="AM36" s="2">
        <v>0.18429999999999999</v>
      </c>
      <c r="AN36" s="2">
        <v>0.18229999999999999</v>
      </c>
      <c r="AO36" s="2">
        <v>0.18029999999999999</v>
      </c>
      <c r="AP36" s="2">
        <v>0.18229999999999999</v>
      </c>
    </row>
    <row r="37" spans="1:42" x14ac:dyDescent="0.35">
      <c r="A37" s="12" t="s">
        <v>77</v>
      </c>
      <c r="B37" s="2">
        <v>0.22509999999999999</v>
      </c>
      <c r="C37" s="2">
        <v>0.21909999999999999</v>
      </c>
      <c r="D37" s="2">
        <v>0.20200000000000001</v>
      </c>
      <c r="E37" s="2">
        <v>0.182</v>
      </c>
      <c r="F37" s="2">
        <v>0.18540000000000001</v>
      </c>
      <c r="G37" s="2">
        <v>0.18870000000000001</v>
      </c>
      <c r="H37" s="2">
        <v>0.17929999999999999</v>
      </c>
      <c r="I37" s="2">
        <v>0.1724</v>
      </c>
      <c r="J37" s="2">
        <v>0.1731</v>
      </c>
      <c r="K37" s="2">
        <v>0.17460000000000001</v>
      </c>
      <c r="L37" s="2">
        <v>0.1759</v>
      </c>
      <c r="M37" s="2">
        <v>0.1744</v>
      </c>
      <c r="N37" s="2">
        <v>0.17319999999999999</v>
      </c>
      <c r="O37" s="2">
        <v>0.1709</v>
      </c>
      <c r="P37" s="2">
        <v>0.17249999999999999</v>
      </c>
      <c r="Q37" s="2">
        <v>0.1701</v>
      </c>
      <c r="R37" s="2">
        <v>0.17180000000000001</v>
      </c>
      <c r="S37" s="2">
        <v>0.16950000000000001</v>
      </c>
      <c r="T37" s="2">
        <v>0.16869999999999999</v>
      </c>
      <c r="U37" s="2">
        <v>0.16700000000000001</v>
      </c>
      <c r="V37" s="2">
        <v>0.16889999999999999</v>
      </c>
      <c r="W37" s="2">
        <v>0.1691</v>
      </c>
      <c r="X37" s="2">
        <v>0.16980000000000001</v>
      </c>
      <c r="Y37" s="2">
        <v>0.1653</v>
      </c>
      <c r="Z37" s="2">
        <v>0.16750000000000001</v>
      </c>
      <c r="AA37" s="2">
        <v>0.1653</v>
      </c>
      <c r="AB37" s="2">
        <v>0.1648</v>
      </c>
      <c r="AC37" s="2">
        <v>0.16289999999999999</v>
      </c>
      <c r="AD37" s="2">
        <v>0.16239999999999999</v>
      </c>
      <c r="AE37" s="2">
        <v>0.1598</v>
      </c>
      <c r="AF37" s="2">
        <v>0.16300000000000001</v>
      </c>
      <c r="AG37" s="2">
        <v>0.16270000000000001</v>
      </c>
      <c r="AH37" s="2">
        <v>0.1724</v>
      </c>
      <c r="AI37" s="2">
        <v>0.16819999999999999</v>
      </c>
      <c r="AJ37" s="2">
        <v>0.1754</v>
      </c>
      <c r="AK37" s="2">
        <v>0.17499999999999999</v>
      </c>
      <c r="AL37" s="2">
        <v>0.17299999999999999</v>
      </c>
      <c r="AM37" s="2">
        <v>0.17269999999999999</v>
      </c>
      <c r="AN37" s="2">
        <v>0.1714</v>
      </c>
      <c r="AO37" s="2">
        <v>0.1699</v>
      </c>
      <c r="AP37" s="2">
        <v>0.17119999999999999</v>
      </c>
    </row>
    <row r="38" spans="1:42" x14ac:dyDescent="0.35">
      <c r="A38" s="12" t="s">
        <v>78</v>
      </c>
      <c r="B38" s="2">
        <v>0.214</v>
      </c>
      <c r="C38" s="2">
        <v>0.2175</v>
      </c>
      <c r="D38" s="2">
        <v>0.21479999999999999</v>
      </c>
      <c r="E38" s="2">
        <v>0.2009</v>
      </c>
      <c r="F38" s="2">
        <v>0.1993</v>
      </c>
      <c r="G38" s="2">
        <v>0.20119999999999999</v>
      </c>
      <c r="H38" s="2">
        <v>0.19800000000000001</v>
      </c>
      <c r="I38" s="2">
        <v>0.1966</v>
      </c>
      <c r="J38" s="2">
        <v>0.2009</v>
      </c>
      <c r="K38" s="2">
        <v>0.20369999999999999</v>
      </c>
      <c r="L38" s="2">
        <v>0.2059</v>
      </c>
      <c r="M38" s="2">
        <v>0.20200000000000001</v>
      </c>
      <c r="N38" s="2">
        <v>0.1988</v>
      </c>
      <c r="O38" s="2">
        <v>0.19819999999999999</v>
      </c>
      <c r="P38" s="2">
        <v>0.19589999999999999</v>
      </c>
      <c r="Q38" s="2">
        <v>0.19059999999999999</v>
      </c>
      <c r="R38" s="2">
        <v>0.1888</v>
      </c>
      <c r="S38" s="2">
        <v>0.18659999999999999</v>
      </c>
      <c r="T38" s="2">
        <v>0.1852</v>
      </c>
      <c r="U38" s="2">
        <v>0.1837</v>
      </c>
      <c r="V38" s="2">
        <v>0.19009999999999999</v>
      </c>
      <c r="W38" s="2">
        <v>0.1948</v>
      </c>
      <c r="X38" s="2">
        <v>0.19309999999999999</v>
      </c>
      <c r="Y38" s="2">
        <v>0.18990000000000001</v>
      </c>
      <c r="Z38" s="2">
        <v>0.19500000000000001</v>
      </c>
      <c r="AA38" s="2">
        <v>0.19620000000000001</v>
      </c>
      <c r="AB38" s="2">
        <v>0.19450000000000001</v>
      </c>
      <c r="AC38" s="2">
        <v>0.19320000000000001</v>
      </c>
      <c r="AD38" s="2">
        <v>0.19370000000000001</v>
      </c>
      <c r="AE38" s="2">
        <v>0.18909999999999999</v>
      </c>
      <c r="AF38" s="2">
        <v>0.19109999999999999</v>
      </c>
      <c r="AG38" s="2">
        <v>0.19270000000000001</v>
      </c>
      <c r="AH38" s="2">
        <v>0.2077</v>
      </c>
      <c r="AI38" s="2">
        <v>0.20330000000000001</v>
      </c>
      <c r="AJ38" s="2">
        <v>0.2079</v>
      </c>
      <c r="AK38" s="2">
        <v>0.2112</v>
      </c>
      <c r="AL38" s="2">
        <v>0.21579999999999999</v>
      </c>
      <c r="AM38" s="2">
        <v>0.219</v>
      </c>
      <c r="AN38" s="2">
        <v>0.22209999999999999</v>
      </c>
      <c r="AO38" s="2">
        <v>0.2205</v>
      </c>
      <c r="AP38" s="2">
        <v>0.2263</v>
      </c>
    </row>
    <row r="39" spans="1:42" x14ac:dyDescent="0.35">
      <c r="A39" s="12" t="s">
        <v>79</v>
      </c>
      <c r="B39" s="2">
        <v>0.28070000000000001</v>
      </c>
      <c r="C39" s="2">
        <v>0.27889999999999998</v>
      </c>
      <c r="D39" s="2">
        <v>0.2792</v>
      </c>
      <c r="E39" s="2">
        <v>0.26629999999999998</v>
      </c>
      <c r="F39" s="2">
        <v>0.27029999999999998</v>
      </c>
      <c r="G39" s="2">
        <v>0.27289999999999998</v>
      </c>
      <c r="H39" s="2">
        <v>0.26100000000000001</v>
      </c>
      <c r="I39" s="2">
        <v>0.25700000000000001</v>
      </c>
      <c r="J39" s="2">
        <v>0.25729999999999997</v>
      </c>
      <c r="K39" s="2">
        <v>0.26040000000000002</v>
      </c>
      <c r="L39" s="2">
        <v>0.26129999999999998</v>
      </c>
      <c r="M39" s="2">
        <v>0.25669999999999998</v>
      </c>
      <c r="N39" s="2">
        <v>0.251</v>
      </c>
      <c r="O39" s="2">
        <v>0.25090000000000001</v>
      </c>
      <c r="P39" s="2">
        <v>0.2495</v>
      </c>
      <c r="Q39" s="2">
        <v>0.24510000000000001</v>
      </c>
      <c r="R39" s="2">
        <v>0.2447</v>
      </c>
      <c r="S39" s="2">
        <v>0.24360000000000001</v>
      </c>
      <c r="T39" s="2">
        <v>0.2427</v>
      </c>
      <c r="U39" s="2">
        <v>0.2389</v>
      </c>
      <c r="V39" s="2">
        <v>0.2379</v>
      </c>
      <c r="W39" s="2">
        <v>0.23719999999999999</v>
      </c>
      <c r="X39" s="2">
        <v>0.23780000000000001</v>
      </c>
      <c r="Y39" s="2">
        <v>0.23350000000000001</v>
      </c>
      <c r="Z39" s="2">
        <v>0.23280000000000001</v>
      </c>
      <c r="AA39" s="2">
        <v>0.23219999999999999</v>
      </c>
      <c r="AB39" s="2">
        <v>0.23219999999999999</v>
      </c>
      <c r="AC39" s="2">
        <v>0.22939999999999999</v>
      </c>
      <c r="AD39" s="2">
        <v>0.23369999999999999</v>
      </c>
      <c r="AE39" s="2">
        <v>0.23330000000000001</v>
      </c>
      <c r="AF39" s="2">
        <v>0.23200000000000001</v>
      </c>
      <c r="AG39" s="2">
        <v>0.23100000000000001</v>
      </c>
      <c r="AH39" s="2">
        <v>0.24229999999999999</v>
      </c>
      <c r="AI39" s="2">
        <v>0.23910000000000001</v>
      </c>
      <c r="AJ39" s="2">
        <v>0.2457</v>
      </c>
      <c r="AK39" s="2">
        <v>0.2472</v>
      </c>
      <c r="AL39" s="2">
        <v>0.24740000000000001</v>
      </c>
      <c r="AM39" s="2">
        <v>0.2455</v>
      </c>
      <c r="AN39" s="2">
        <v>0.24429999999999999</v>
      </c>
      <c r="AO39" s="2">
        <v>0.24460000000000001</v>
      </c>
      <c r="AP39" s="2">
        <v>0.24590000000000001</v>
      </c>
    </row>
    <row r="40" spans="1:42" x14ac:dyDescent="0.35">
      <c r="A40" s="12" t="s">
        <v>80</v>
      </c>
      <c r="B40" s="2">
        <v>0.28820000000000001</v>
      </c>
      <c r="C40" s="2">
        <v>0.28660000000000002</v>
      </c>
      <c r="D40" s="2">
        <v>0.27710000000000001</v>
      </c>
      <c r="E40" s="2">
        <v>0.25800000000000001</v>
      </c>
      <c r="F40" s="2">
        <v>0.25790000000000002</v>
      </c>
      <c r="G40" s="2">
        <v>0.26329999999999998</v>
      </c>
      <c r="H40" s="2">
        <v>0.25469999999999998</v>
      </c>
      <c r="I40" s="2">
        <v>0.24779999999999999</v>
      </c>
      <c r="J40" s="2">
        <v>0.25119999999999998</v>
      </c>
      <c r="K40" s="2">
        <v>0.25030000000000002</v>
      </c>
      <c r="L40" s="2">
        <v>0.24560000000000001</v>
      </c>
      <c r="M40" s="2">
        <v>0.2404</v>
      </c>
      <c r="N40" s="2">
        <v>0.2399</v>
      </c>
      <c r="O40" s="2">
        <v>0.2384</v>
      </c>
      <c r="P40" s="2">
        <v>0.23469999999999999</v>
      </c>
      <c r="Q40" s="2">
        <v>0.2351</v>
      </c>
      <c r="R40" s="2">
        <v>0.2394</v>
      </c>
      <c r="S40" s="2">
        <v>0.24329999999999999</v>
      </c>
      <c r="T40" s="2">
        <v>0.23899999999999999</v>
      </c>
      <c r="U40" s="2">
        <v>0.23480000000000001</v>
      </c>
      <c r="V40" s="2">
        <v>0.23680000000000001</v>
      </c>
      <c r="W40" s="2">
        <v>0.2417</v>
      </c>
      <c r="X40" s="2">
        <v>0.2379</v>
      </c>
      <c r="Y40" s="2">
        <v>0.23480000000000001</v>
      </c>
      <c r="Z40" s="2">
        <v>0.23619999999999999</v>
      </c>
      <c r="AA40" s="2">
        <v>0.24210000000000001</v>
      </c>
      <c r="AB40" s="2">
        <v>0.2364</v>
      </c>
      <c r="AC40" s="2">
        <v>0.24129999999999999</v>
      </c>
      <c r="AD40" s="2">
        <v>0.23250000000000001</v>
      </c>
      <c r="AE40" s="2">
        <v>0.22889999999999999</v>
      </c>
      <c r="AF40" s="2">
        <v>0.22720000000000001</v>
      </c>
      <c r="AG40" s="2">
        <v>0.21970000000000001</v>
      </c>
      <c r="AH40" s="2">
        <v>0.2253</v>
      </c>
      <c r="AI40" s="2">
        <v>0.22309999999999999</v>
      </c>
      <c r="AJ40" s="2">
        <v>0.21879999999999999</v>
      </c>
      <c r="AK40" s="2">
        <v>0.21709999999999999</v>
      </c>
      <c r="AL40" s="2">
        <v>0.21809999999999999</v>
      </c>
      <c r="AM40" s="2">
        <v>0.2215</v>
      </c>
      <c r="AN40" s="2">
        <v>0.22620000000000001</v>
      </c>
      <c r="AO40" s="2">
        <v>0.22209999999999999</v>
      </c>
      <c r="AP40" s="2">
        <v>0.2228</v>
      </c>
    </row>
    <row r="41" spans="1:42" x14ac:dyDescent="0.35">
      <c r="A41" s="12" t="s">
        <v>81</v>
      </c>
      <c r="B41" s="2">
        <v>0.21479999999999999</v>
      </c>
      <c r="C41" s="2">
        <v>0.2117</v>
      </c>
      <c r="D41" s="2">
        <v>0.20449999999999999</v>
      </c>
      <c r="E41" s="2">
        <v>0.2082</v>
      </c>
      <c r="F41" s="2">
        <v>0.2074</v>
      </c>
      <c r="G41" s="2">
        <v>0.20080000000000001</v>
      </c>
      <c r="H41" s="2">
        <v>0.20860000000000001</v>
      </c>
      <c r="I41" s="2">
        <v>0.20349999999999999</v>
      </c>
      <c r="J41" s="2">
        <v>0.20380000000000001</v>
      </c>
      <c r="K41" s="2">
        <v>0.20080000000000001</v>
      </c>
      <c r="L41" s="2">
        <v>0.19750000000000001</v>
      </c>
      <c r="M41" s="2">
        <v>0.1971</v>
      </c>
      <c r="N41" s="2">
        <v>0.1976</v>
      </c>
      <c r="O41" s="2">
        <v>0.19439999999999999</v>
      </c>
      <c r="P41" s="2">
        <v>0.18990000000000001</v>
      </c>
      <c r="Q41" s="2">
        <v>0.18809999999999999</v>
      </c>
      <c r="R41" s="2">
        <v>0.17910000000000001</v>
      </c>
      <c r="S41" s="2">
        <v>0.17299999999999999</v>
      </c>
      <c r="T41" s="2">
        <v>0.17560000000000001</v>
      </c>
      <c r="U41" s="2">
        <v>0.17660000000000001</v>
      </c>
      <c r="V41" s="2">
        <v>0.1804</v>
      </c>
      <c r="W41" s="2">
        <v>0.18329999999999999</v>
      </c>
      <c r="X41" s="2">
        <v>0.17799999999999999</v>
      </c>
      <c r="Y41" s="2">
        <v>0.17480000000000001</v>
      </c>
      <c r="Z41" s="2">
        <v>0.17699999999999999</v>
      </c>
      <c r="AA41" s="2">
        <v>0.1757</v>
      </c>
      <c r="AB41" s="2">
        <v>0.17499999999999999</v>
      </c>
      <c r="AC41" s="2">
        <v>0.17510000000000001</v>
      </c>
      <c r="AD41" s="2">
        <v>0.17549999999999999</v>
      </c>
      <c r="AE41" s="2">
        <v>0.17899999999999999</v>
      </c>
      <c r="AF41" s="2">
        <v>0.18149999999999999</v>
      </c>
      <c r="AG41" s="2">
        <v>0.18490000000000001</v>
      </c>
      <c r="AH41" s="2">
        <v>0.1804</v>
      </c>
      <c r="AI41" s="2">
        <v>0.18490000000000001</v>
      </c>
      <c r="AJ41" s="2">
        <v>0.1767</v>
      </c>
      <c r="AK41" s="2">
        <v>0.182</v>
      </c>
      <c r="AL41" s="2">
        <v>0.1835</v>
      </c>
      <c r="AM41" s="2">
        <v>0.1842</v>
      </c>
      <c r="AN41" s="2">
        <v>0.18440000000000001</v>
      </c>
      <c r="AO41" s="2">
        <v>0.17480000000000001</v>
      </c>
      <c r="AP41" s="2">
        <v>0.17660000000000001</v>
      </c>
    </row>
    <row r="42" spans="1:42" x14ac:dyDescent="0.35">
      <c r="A42" s="12" t="s">
        <v>82</v>
      </c>
      <c r="B42" s="2">
        <v>0.24060000000000001</v>
      </c>
      <c r="C42" s="2">
        <v>0.2412</v>
      </c>
      <c r="D42" s="2">
        <v>0.23350000000000001</v>
      </c>
      <c r="E42" s="2">
        <v>0.21840000000000001</v>
      </c>
      <c r="F42" s="2">
        <v>0.222</v>
      </c>
      <c r="G42" s="2">
        <v>0.22450000000000001</v>
      </c>
      <c r="H42" s="2">
        <v>0.21560000000000001</v>
      </c>
      <c r="I42" s="2">
        <v>0.2097</v>
      </c>
      <c r="J42" s="2">
        <v>0.20669999999999999</v>
      </c>
      <c r="K42" s="2">
        <v>0.2074</v>
      </c>
      <c r="L42" s="2">
        <v>0.2059</v>
      </c>
      <c r="M42" s="2">
        <v>0.2011</v>
      </c>
      <c r="N42" s="2">
        <v>0.19950000000000001</v>
      </c>
      <c r="O42" s="2">
        <v>0.19850000000000001</v>
      </c>
      <c r="P42" s="2">
        <v>0.1963</v>
      </c>
      <c r="Q42" s="2">
        <v>0.19370000000000001</v>
      </c>
      <c r="R42" s="2">
        <v>0.19409999999999999</v>
      </c>
      <c r="S42" s="2">
        <v>0.19539999999999999</v>
      </c>
      <c r="T42" s="2">
        <v>0.1958</v>
      </c>
      <c r="U42" s="2">
        <v>0.1951</v>
      </c>
      <c r="V42" s="2">
        <v>0.1948</v>
      </c>
      <c r="W42" s="2">
        <v>0.19620000000000001</v>
      </c>
      <c r="X42" s="2">
        <v>0.19769999999999999</v>
      </c>
      <c r="Y42" s="2">
        <v>0.1963</v>
      </c>
      <c r="Z42" s="2">
        <v>0.19900000000000001</v>
      </c>
      <c r="AA42" s="2">
        <v>0.20169999999999999</v>
      </c>
      <c r="AB42" s="2">
        <v>0.20219999999999999</v>
      </c>
      <c r="AC42" s="2">
        <v>0.2031</v>
      </c>
      <c r="AD42" s="2">
        <v>0.2056</v>
      </c>
      <c r="AE42" s="2">
        <v>0.20469999999999999</v>
      </c>
      <c r="AF42" s="2">
        <v>0.20119999999999999</v>
      </c>
      <c r="AG42" s="2">
        <v>0.20180000000000001</v>
      </c>
      <c r="AH42" s="2">
        <v>0.2109</v>
      </c>
      <c r="AI42" s="2">
        <v>0.20549999999999999</v>
      </c>
      <c r="AJ42" s="2">
        <v>0.21329999999999999</v>
      </c>
      <c r="AK42" s="2">
        <v>0.21340000000000001</v>
      </c>
      <c r="AL42" s="2">
        <v>0.21310000000000001</v>
      </c>
      <c r="AM42" s="2">
        <v>0.21490000000000001</v>
      </c>
      <c r="AN42" s="2">
        <v>0.21229999999999999</v>
      </c>
      <c r="AO42" s="2">
        <v>0.2122</v>
      </c>
      <c r="AP42" s="2">
        <v>0.21440000000000001</v>
      </c>
    </row>
    <row r="43" spans="1:42" x14ac:dyDescent="0.35">
      <c r="A43" s="12" t="s">
        <v>83</v>
      </c>
      <c r="B43" s="2">
        <v>4.3200000000000002E-2</v>
      </c>
      <c r="C43" s="2">
        <v>5.1700000000000003E-2</v>
      </c>
      <c r="D43" s="2">
        <v>8.7900000000000006E-2</v>
      </c>
      <c r="E43" s="2">
        <v>0.1226</v>
      </c>
      <c r="F43" s="2">
        <v>0.12820000000000001</v>
      </c>
      <c r="G43" s="2">
        <v>8.8900000000000007E-2</v>
      </c>
      <c r="H43" s="2">
        <v>0.1522</v>
      </c>
      <c r="I43" s="2">
        <v>5.8000000000000003E-2</v>
      </c>
      <c r="J43" s="2">
        <v>3.7900000000000003E-2</v>
      </c>
      <c r="K43" s="2">
        <v>4.2700000000000002E-2</v>
      </c>
      <c r="L43" s="2">
        <v>1.55999999999999E-2</v>
      </c>
      <c r="M43" s="2">
        <v>4.3499999999999997E-2</v>
      </c>
      <c r="N43" s="2">
        <v>1.7999999999999999E-2</v>
      </c>
      <c r="O43" s="2">
        <v>3.0800000000000001E-2</v>
      </c>
      <c r="P43" s="2">
        <v>4.82E-2</v>
      </c>
      <c r="Q43" s="2">
        <v>1.04E-2</v>
      </c>
      <c r="R43" s="2">
        <v>5.8799999999999998E-2</v>
      </c>
      <c r="S43" s="2">
        <v>1.49E-2</v>
      </c>
      <c r="T43" s="2">
        <v>1.72E-2</v>
      </c>
      <c r="U43" s="2">
        <v>1.2800000000000001E-2</v>
      </c>
      <c r="V43" s="2">
        <v>1.3899999999999999E-2</v>
      </c>
      <c r="W43" s="2">
        <v>3.0300000000000001E-2</v>
      </c>
      <c r="X43" s="2">
        <v>5.4100000000000002E-2</v>
      </c>
      <c r="Y43" s="2">
        <v>2.7799999999999998E-2</v>
      </c>
      <c r="Z43" s="2">
        <v>6.3799999999999996E-2</v>
      </c>
      <c r="AA43" s="2">
        <v>4.5499999999999999E-2</v>
      </c>
      <c r="AB43" s="2">
        <v>4.7600000000000003E-2</v>
      </c>
      <c r="AC43" s="2">
        <v>3.3300000000000003E-2</v>
      </c>
      <c r="AD43" s="2">
        <v>7.0199999999999999E-2</v>
      </c>
      <c r="AE43" s="2">
        <v>3.4500000000000003E-2</v>
      </c>
      <c r="AF43" s="2">
        <v>4.8399999999999999E-2</v>
      </c>
      <c r="AG43" s="2">
        <v>7.0199999999999999E-2</v>
      </c>
      <c r="AH43" s="2">
        <v>5.6599999999999998E-2</v>
      </c>
      <c r="AI43" s="2">
        <v>7.8899999999999998E-2</v>
      </c>
      <c r="AJ43" s="2">
        <v>8.4699999999999998E-2</v>
      </c>
      <c r="AK43" s="2">
        <v>6.7799999999999999E-2</v>
      </c>
      <c r="AL43" s="2">
        <v>6.1499999999999999E-2</v>
      </c>
      <c r="AM43" s="2">
        <v>4.6199999999999998E-2</v>
      </c>
      <c r="AN43" s="2">
        <v>0.1053</v>
      </c>
      <c r="AO43" s="2">
        <v>5.7099999999999998E-2</v>
      </c>
      <c r="AP43" s="2">
        <v>2.5600000000000001E-2</v>
      </c>
    </row>
    <row r="44" spans="1:42" x14ac:dyDescent="0.35">
      <c r="A44" s="12" t="s">
        <v>84</v>
      </c>
      <c r="B44" s="2">
        <v>0.23930000000000001</v>
      </c>
      <c r="C44" s="2">
        <v>0.22889999999999999</v>
      </c>
      <c r="D44" s="2">
        <v>0.22320000000000001</v>
      </c>
      <c r="E44" s="2">
        <v>0.20880000000000001</v>
      </c>
      <c r="F44" s="2">
        <v>0.20630000000000001</v>
      </c>
      <c r="G44" s="2">
        <v>0.21890000000000001</v>
      </c>
      <c r="H44" s="2">
        <v>0.19889999999999999</v>
      </c>
      <c r="I44" s="2">
        <v>0.19539999999999999</v>
      </c>
      <c r="J44" s="2">
        <v>0.19739999999999999</v>
      </c>
      <c r="K44" s="2">
        <v>0.19700000000000001</v>
      </c>
      <c r="L44" s="2">
        <v>0.19750000000000001</v>
      </c>
      <c r="M44" s="2">
        <v>0.1993</v>
      </c>
      <c r="N44" s="2">
        <v>0.19819999999999999</v>
      </c>
      <c r="O44" s="2">
        <v>0.2021</v>
      </c>
      <c r="P44" s="2">
        <v>0.20849999999999999</v>
      </c>
      <c r="Q44" s="2">
        <v>0.21029999999999999</v>
      </c>
      <c r="R44" s="2">
        <v>0.2079</v>
      </c>
      <c r="S44" s="2">
        <v>0.20930000000000001</v>
      </c>
      <c r="T44" s="2">
        <v>0.21010000000000001</v>
      </c>
      <c r="U44" s="2">
        <v>0.20280000000000001</v>
      </c>
      <c r="V44" s="2">
        <v>0.2024</v>
      </c>
      <c r="W44" s="2">
        <v>0.20580000000000001</v>
      </c>
      <c r="X44" s="2">
        <v>0.2046</v>
      </c>
      <c r="Y44" s="2">
        <v>0.20419999999999999</v>
      </c>
      <c r="Z44" s="2">
        <v>0.20069999999999999</v>
      </c>
      <c r="AA44" s="2">
        <v>0.21190000000000001</v>
      </c>
      <c r="AB44" s="2">
        <v>0.20760000000000001</v>
      </c>
      <c r="AC44" s="2">
        <v>0.2054</v>
      </c>
      <c r="AD44" s="2">
        <v>0.20780000000000001</v>
      </c>
      <c r="AE44" s="2">
        <v>0.20449999999999999</v>
      </c>
      <c r="AF44" s="2">
        <v>0.1973</v>
      </c>
      <c r="AG44" s="2">
        <v>0.20119999999999999</v>
      </c>
      <c r="AH44" s="2">
        <v>0.21709999999999999</v>
      </c>
      <c r="AI44" s="2">
        <v>0.2107</v>
      </c>
      <c r="AJ44" s="2">
        <v>0.2235</v>
      </c>
      <c r="AK44" s="2">
        <v>0.2208</v>
      </c>
      <c r="AL44" s="2">
        <v>0.22420000000000001</v>
      </c>
      <c r="AM44" s="2">
        <v>0.22770000000000001</v>
      </c>
      <c r="AN44" s="2">
        <v>0.22450000000000001</v>
      </c>
      <c r="AO44" s="2">
        <v>0.22140000000000001</v>
      </c>
      <c r="AP44" s="2">
        <v>0.22570000000000001</v>
      </c>
    </row>
    <row r="45" spans="1:42" x14ac:dyDescent="0.35">
      <c r="A45" s="12" t="s">
        <v>85</v>
      </c>
      <c r="B45" s="2">
        <v>0.2293</v>
      </c>
      <c r="C45" s="2">
        <v>0.2261</v>
      </c>
      <c r="D45" s="2">
        <v>0.20610000000000001</v>
      </c>
      <c r="E45" s="2">
        <v>0.19170000000000001</v>
      </c>
      <c r="F45" s="2">
        <v>0.19589999999999999</v>
      </c>
      <c r="G45" s="2">
        <v>0.19670000000000001</v>
      </c>
      <c r="H45" s="2">
        <v>0.19020000000000001</v>
      </c>
      <c r="I45" s="2">
        <v>0.18049999999999999</v>
      </c>
      <c r="J45" s="2">
        <v>0.17810000000000001</v>
      </c>
      <c r="K45" s="2">
        <v>0.17929999999999999</v>
      </c>
      <c r="L45" s="2">
        <v>0.17649999999999999</v>
      </c>
      <c r="M45" s="2">
        <v>0.17219999999999999</v>
      </c>
      <c r="N45" s="2">
        <v>0.1757</v>
      </c>
      <c r="O45" s="2">
        <v>0.17299999999999999</v>
      </c>
      <c r="P45" s="2">
        <v>0.1741</v>
      </c>
      <c r="Q45" s="2">
        <v>0.1784</v>
      </c>
      <c r="R45" s="2">
        <v>0.17979999999999999</v>
      </c>
      <c r="S45" s="2">
        <v>0.18149999999999999</v>
      </c>
      <c r="T45" s="2">
        <v>0.17899999999999999</v>
      </c>
      <c r="U45" s="2">
        <v>0.1799</v>
      </c>
      <c r="V45" s="2">
        <v>0.1764</v>
      </c>
      <c r="W45" s="2">
        <v>0.1734</v>
      </c>
      <c r="X45" s="2">
        <v>0.17399999999999999</v>
      </c>
      <c r="Y45" s="2">
        <v>0.17080000000000001</v>
      </c>
      <c r="Z45" s="2">
        <v>0.1731</v>
      </c>
      <c r="AA45" s="2">
        <v>0.17280000000000001</v>
      </c>
      <c r="AB45" s="2">
        <v>0.17219999999999999</v>
      </c>
      <c r="AC45" s="2">
        <v>0.17530000000000001</v>
      </c>
      <c r="AD45" s="2">
        <v>0.1802</v>
      </c>
      <c r="AE45" s="2">
        <v>0.17630000000000001</v>
      </c>
      <c r="AF45" s="2">
        <v>0.1774</v>
      </c>
      <c r="AG45" s="2">
        <v>0.17730000000000001</v>
      </c>
      <c r="AH45" s="2">
        <v>0.19</v>
      </c>
      <c r="AI45" s="2">
        <v>0.18859999999999999</v>
      </c>
      <c r="AJ45" s="2">
        <v>0.1956</v>
      </c>
      <c r="AK45" s="2">
        <v>0.2014</v>
      </c>
      <c r="AL45" s="2">
        <v>0.2011</v>
      </c>
      <c r="AM45" s="2">
        <v>0.20300000000000001</v>
      </c>
      <c r="AN45" s="2">
        <v>0.20200000000000001</v>
      </c>
      <c r="AO45" s="2">
        <v>0.19839999999999999</v>
      </c>
      <c r="AP45" s="2">
        <v>0.20019999999999999</v>
      </c>
    </row>
    <row r="46" spans="1:42" x14ac:dyDescent="0.35">
      <c r="A46" s="12" t="s">
        <v>86</v>
      </c>
      <c r="B46" s="2">
        <v>0.22489999999999999</v>
      </c>
      <c r="C46" s="2">
        <v>0.217</v>
      </c>
      <c r="D46" s="2">
        <v>0.2172</v>
      </c>
      <c r="E46" s="2">
        <v>0.19409999999999999</v>
      </c>
      <c r="F46" s="2">
        <v>0.19700000000000001</v>
      </c>
      <c r="G46" s="2">
        <v>0.20730000000000001</v>
      </c>
      <c r="H46" s="2">
        <v>0.19450000000000001</v>
      </c>
      <c r="I46" s="2">
        <v>0.19370000000000001</v>
      </c>
      <c r="J46" s="2">
        <v>0.1946</v>
      </c>
      <c r="K46" s="2">
        <v>0.1943</v>
      </c>
      <c r="L46" s="2">
        <v>0.19989999999999999</v>
      </c>
      <c r="M46" s="2">
        <v>0.1908</v>
      </c>
      <c r="N46" s="2">
        <v>0.1908</v>
      </c>
      <c r="O46" s="2">
        <v>0.1817</v>
      </c>
      <c r="P46" s="2">
        <v>0.18310000000000001</v>
      </c>
      <c r="Q46" s="2">
        <v>0.18049999999999999</v>
      </c>
      <c r="R46" s="2">
        <v>0.18079999999999999</v>
      </c>
      <c r="S46" s="2">
        <v>0.1832</v>
      </c>
      <c r="T46" s="2">
        <v>0.19120000000000001</v>
      </c>
      <c r="U46" s="2">
        <v>0.19120000000000001</v>
      </c>
      <c r="V46" s="2">
        <v>0.1875</v>
      </c>
      <c r="W46" s="2">
        <v>0.18790000000000001</v>
      </c>
      <c r="X46" s="2">
        <v>0.18310000000000001</v>
      </c>
      <c r="Y46" s="2">
        <v>0.18179999999999999</v>
      </c>
      <c r="Z46" s="2">
        <v>0.18479999999999999</v>
      </c>
      <c r="AA46" s="2">
        <v>0.18790000000000001</v>
      </c>
      <c r="AB46" s="2">
        <v>0.1862</v>
      </c>
      <c r="AC46" s="2">
        <v>0.18459999999999999</v>
      </c>
      <c r="AD46" s="2">
        <v>0.1857</v>
      </c>
      <c r="AE46" s="2">
        <v>0.1842</v>
      </c>
      <c r="AF46" s="2">
        <v>0.1847</v>
      </c>
      <c r="AG46" s="2">
        <v>0.18779999999999999</v>
      </c>
      <c r="AH46" s="2">
        <v>0.2</v>
      </c>
      <c r="AI46" s="2">
        <v>0.19489999999999999</v>
      </c>
      <c r="AJ46" s="2">
        <v>0.20269999999999999</v>
      </c>
      <c r="AK46" s="2">
        <v>0.2049</v>
      </c>
      <c r="AL46" s="2">
        <v>0.21110000000000001</v>
      </c>
      <c r="AM46" s="2">
        <v>0.21299999999999999</v>
      </c>
      <c r="AN46" s="2">
        <v>0.21360000000000001</v>
      </c>
      <c r="AO46" s="2">
        <v>0.2203</v>
      </c>
      <c r="AP46" s="2">
        <v>0.22589999999999999</v>
      </c>
    </row>
    <row r="47" spans="1:42" x14ac:dyDescent="0.35">
      <c r="A47" s="12" t="s">
        <v>87</v>
      </c>
      <c r="B47" s="2">
        <v>0.30020000000000002</v>
      </c>
      <c r="C47" s="2">
        <v>0.29380000000000001</v>
      </c>
      <c r="D47" s="2">
        <v>0.28189999999999998</v>
      </c>
      <c r="E47" s="2">
        <v>0.25700000000000001</v>
      </c>
      <c r="F47" s="2">
        <v>0.26250000000000001</v>
      </c>
      <c r="G47" s="2">
        <v>0.26690000000000003</v>
      </c>
      <c r="H47" s="2">
        <v>0.25409999999999999</v>
      </c>
      <c r="I47" s="2">
        <v>0.24740000000000001</v>
      </c>
      <c r="J47" s="2">
        <v>0.24360000000000001</v>
      </c>
      <c r="K47" s="2">
        <v>0.2472</v>
      </c>
      <c r="L47" s="2">
        <v>0.24510000000000001</v>
      </c>
      <c r="M47" s="2">
        <v>0.2364</v>
      </c>
      <c r="N47" s="2">
        <v>0.23200000000000001</v>
      </c>
      <c r="O47" s="2">
        <v>0.23139999999999999</v>
      </c>
      <c r="P47" s="2">
        <v>0.2281</v>
      </c>
      <c r="Q47" s="2">
        <v>0.224</v>
      </c>
      <c r="R47" s="2">
        <v>0.2218</v>
      </c>
      <c r="S47" s="2">
        <v>0.222</v>
      </c>
      <c r="T47" s="2">
        <v>0.21790000000000001</v>
      </c>
      <c r="U47" s="2">
        <v>0.2135</v>
      </c>
      <c r="V47" s="2">
        <v>0.21229999999999999</v>
      </c>
      <c r="W47" s="2">
        <v>0.2142</v>
      </c>
      <c r="X47" s="2">
        <v>0.2082</v>
      </c>
      <c r="Y47" s="2">
        <v>0.20449999999999999</v>
      </c>
      <c r="Z47" s="2">
        <v>0.20469999999999999</v>
      </c>
      <c r="AA47" s="2">
        <v>0.20610000000000001</v>
      </c>
      <c r="AB47" s="2">
        <v>0.20630000000000001</v>
      </c>
      <c r="AC47" s="2">
        <v>0.2044</v>
      </c>
      <c r="AD47" s="2">
        <v>0.2011</v>
      </c>
      <c r="AE47" s="2">
        <v>0.2019</v>
      </c>
      <c r="AF47" s="2">
        <v>0.20119999999999999</v>
      </c>
      <c r="AG47" s="2">
        <v>0.2031</v>
      </c>
      <c r="AH47" s="2">
        <v>0.2145</v>
      </c>
      <c r="AI47" s="2">
        <v>0.21240000000000001</v>
      </c>
      <c r="AJ47" s="2">
        <v>0.21440000000000001</v>
      </c>
      <c r="AK47" s="2">
        <v>0.21240000000000001</v>
      </c>
      <c r="AL47" s="2">
        <v>0.21590000000000001</v>
      </c>
      <c r="AM47" s="2">
        <v>0.216</v>
      </c>
      <c r="AN47" s="2">
        <v>0.21460000000000001</v>
      </c>
      <c r="AO47" s="2">
        <v>0.2167</v>
      </c>
      <c r="AP47" s="2">
        <v>0.2155</v>
      </c>
    </row>
    <row r="48" spans="1:42" x14ac:dyDescent="0.35">
      <c r="A48" s="12" t="s">
        <v>88</v>
      </c>
      <c r="B48" s="2">
        <v>0.29120000000000001</v>
      </c>
      <c r="C48" s="2">
        <v>0.29110000000000003</v>
      </c>
      <c r="D48" s="2">
        <v>0.29060000000000002</v>
      </c>
      <c r="E48" s="2">
        <v>0.28510000000000002</v>
      </c>
      <c r="F48" s="2">
        <v>0.2823</v>
      </c>
      <c r="G48" s="2">
        <v>0.28660000000000002</v>
      </c>
      <c r="H48" s="2">
        <v>0.28089999999999998</v>
      </c>
      <c r="I48" s="2">
        <v>0.27229999999999999</v>
      </c>
      <c r="J48" s="2">
        <v>0.26900000000000002</v>
      </c>
      <c r="K48" s="2">
        <v>0.26400000000000001</v>
      </c>
      <c r="L48" s="2">
        <v>0.25940000000000002</v>
      </c>
      <c r="M48" s="2">
        <v>0.251</v>
      </c>
      <c r="N48" s="2">
        <v>0.24540000000000001</v>
      </c>
      <c r="O48" s="2">
        <v>0.2349</v>
      </c>
      <c r="P48" s="2">
        <v>0.22700000000000001</v>
      </c>
      <c r="Q48" s="2">
        <v>0.22289999999999999</v>
      </c>
      <c r="R48" s="2">
        <v>0.21740000000000001</v>
      </c>
      <c r="S48" s="2">
        <v>0.21529999999999999</v>
      </c>
      <c r="T48" s="2">
        <v>0.21160000000000001</v>
      </c>
      <c r="U48" s="2">
        <v>0.20519999999999999</v>
      </c>
      <c r="V48" s="2">
        <v>0.20150000000000001</v>
      </c>
      <c r="W48" s="2">
        <v>0.19939999999999999</v>
      </c>
      <c r="X48" s="2">
        <v>0.1938</v>
      </c>
      <c r="Y48" s="2">
        <v>0.18729999999999999</v>
      </c>
      <c r="Z48" s="2">
        <v>0.184</v>
      </c>
      <c r="AA48" s="2">
        <v>0.18379999999999999</v>
      </c>
      <c r="AB48" s="2">
        <v>0.18310000000000001</v>
      </c>
      <c r="AC48" s="2">
        <v>0.18079999999999999</v>
      </c>
      <c r="AD48" s="2">
        <v>0.17749999999999999</v>
      </c>
      <c r="AE48" s="2">
        <v>0.1782</v>
      </c>
      <c r="AF48" s="2">
        <v>0.17649999999999999</v>
      </c>
      <c r="AG48" s="2">
        <v>0.17499999999999999</v>
      </c>
      <c r="AH48" s="2">
        <v>0.18429999999999999</v>
      </c>
      <c r="AI48" s="2">
        <v>0.18140000000000001</v>
      </c>
      <c r="AJ48" s="2">
        <v>0.18679999999999999</v>
      </c>
      <c r="AK48" s="2">
        <v>0.18410000000000001</v>
      </c>
      <c r="AL48" s="2">
        <v>0.18459999999999999</v>
      </c>
      <c r="AM48" s="2">
        <v>0.1837</v>
      </c>
      <c r="AN48" s="2">
        <v>0.18099999999999999</v>
      </c>
      <c r="AO48" s="2">
        <v>0.17610000000000001</v>
      </c>
      <c r="AP48" s="2">
        <v>0.1724</v>
      </c>
    </row>
    <row r="49" spans="1:42" x14ac:dyDescent="0.35">
      <c r="A49" s="12" t="s">
        <v>89</v>
      </c>
      <c r="B49" s="2"/>
      <c r="C49" s="2">
        <v>0.22220000000000001</v>
      </c>
      <c r="D49" s="2">
        <v>0.1875</v>
      </c>
      <c r="E49" s="2">
        <v>0.125</v>
      </c>
      <c r="F49" s="2">
        <v>0.1389</v>
      </c>
      <c r="G49" s="2">
        <v>0.1429</v>
      </c>
      <c r="H49" s="2">
        <v>0.25</v>
      </c>
      <c r="I49" s="2">
        <v>0.25</v>
      </c>
      <c r="J49" s="2">
        <v>0.17649999999999999</v>
      </c>
      <c r="K49" s="2">
        <v>9.3700000000000006E-2</v>
      </c>
      <c r="L49" s="2">
        <v>0.1176</v>
      </c>
      <c r="M49" s="2">
        <v>0.129</v>
      </c>
      <c r="N49" s="2">
        <v>0.1429</v>
      </c>
      <c r="O49" s="2">
        <v>0.20830000000000001</v>
      </c>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x14ac:dyDescent="0.35">
      <c r="A50" s="12" t="s">
        <v>90</v>
      </c>
      <c r="B50" s="2">
        <v>0.26750000000000002</v>
      </c>
      <c r="C50" s="2">
        <v>0.28110000000000002</v>
      </c>
      <c r="D50" s="2">
        <v>0.27350000000000002</v>
      </c>
      <c r="E50" s="2">
        <v>0.25919999999999999</v>
      </c>
      <c r="F50" s="2">
        <v>0.26690000000000003</v>
      </c>
      <c r="G50" s="2">
        <v>0.25659999999999999</v>
      </c>
      <c r="H50" s="2">
        <v>0.25009999999999999</v>
      </c>
      <c r="I50" s="2">
        <v>0.24629999999999999</v>
      </c>
      <c r="J50" s="2">
        <v>0.24179999999999999</v>
      </c>
      <c r="K50" s="2">
        <v>0.2412</v>
      </c>
      <c r="L50" s="2">
        <v>0.24679999999999999</v>
      </c>
      <c r="M50" s="2">
        <v>0.22850000000000001</v>
      </c>
      <c r="N50" s="2">
        <v>0.21310000000000001</v>
      </c>
      <c r="O50" s="2">
        <v>0.2041</v>
      </c>
      <c r="P50" s="2">
        <v>0.2009</v>
      </c>
      <c r="Q50" s="2">
        <v>0.20319999999999999</v>
      </c>
      <c r="R50" s="2">
        <v>0.20180000000000001</v>
      </c>
      <c r="S50" s="2">
        <v>0.1986</v>
      </c>
      <c r="T50" s="2">
        <v>0.2054</v>
      </c>
      <c r="U50" s="2">
        <v>0.1948</v>
      </c>
      <c r="V50" s="2">
        <v>0.19989999999999999</v>
      </c>
      <c r="W50" s="2">
        <v>0.20169999999999999</v>
      </c>
      <c r="X50" s="2">
        <v>0.1981</v>
      </c>
      <c r="Y50" s="2">
        <v>0.1946</v>
      </c>
      <c r="Z50" s="2">
        <v>0.18410000000000001</v>
      </c>
      <c r="AA50" s="2">
        <v>0.18770000000000001</v>
      </c>
      <c r="AB50" s="2">
        <v>0.18459999999999999</v>
      </c>
      <c r="AC50" s="2">
        <v>0.182</v>
      </c>
      <c r="AD50" s="2">
        <v>0.17910000000000001</v>
      </c>
      <c r="AE50" s="2">
        <v>0.18340000000000001</v>
      </c>
      <c r="AF50" s="2">
        <v>0.17780000000000001</v>
      </c>
      <c r="AG50" s="2">
        <v>0.17929999999999999</v>
      </c>
      <c r="AH50" s="2">
        <v>0.20480000000000001</v>
      </c>
      <c r="AI50" s="2">
        <v>0.19980000000000001</v>
      </c>
      <c r="AJ50" s="2">
        <v>0.2011</v>
      </c>
      <c r="AK50" s="2">
        <v>0.2016</v>
      </c>
      <c r="AL50" s="2">
        <v>0.19969999999999999</v>
      </c>
      <c r="AM50" s="2">
        <v>0.19769999999999999</v>
      </c>
      <c r="AN50" s="2">
        <v>0.1953</v>
      </c>
      <c r="AO50" s="2">
        <v>0.19670000000000001</v>
      </c>
      <c r="AP50" s="2">
        <v>0.19739999999999999</v>
      </c>
    </row>
    <row r="51" spans="1:42" x14ac:dyDescent="0.35">
      <c r="A51" s="12" t="s">
        <v>91</v>
      </c>
      <c r="B51" s="2">
        <v>0.26390000000000002</v>
      </c>
      <c r="C51" s="2">
        <v>0.26700000000000002</v>
      </c>
      <c r="D51" s="2">
        <v>0.2432</v>
      </c>
      <c r="E51" s="2">
        <v>0.2177</v>
      </c>
      <c r="F51" s="2">
        <v>0.2303</v>
      </c>
      <c r="G51" s="2">
        <v>0.23250000000000001</v>
      </c>
      <c r="H51" s="2">
        <v>0.20799999999999999</v>
      </c>
      <c r="I51" s="2">
        <v>0.20230000000000001</v>
      </c>
      <c r="J51" s="2">
        <v>0.21049999999999999</v>
      </c>
      <c r="K51" s="2">
        <v>0.20930000000000001</v>
      </c>
      <c r="L51" s="2">
        <v>0.2162</v>
      </c>
      <c r="M51" s="2">
        <v>0.2019</v>
      </c>
      <c r="N51" s="2">
        <v>0.19220000000000001</v>
      </c>
      <c r="O51" s="2">
        <v>0.186</v>
      </c>
      <c r="P51" s="2">
        <v>0.19220000000000001</v>
      </c>
      <c r="Q51" s="2">
        <v>0.1893</v>
      </c>
      <c r="R51" s="2">
        <v>0.19420000000000001</v>
      </c>
      <c r="S51" s="2">
        <v>0.18840000000000001</v>
      </c>
      <c r="T51" s="2">
        <v>0.1847</v>
      </c>
      <c r="U51" s="2">
        <v>0.19109999999999999</v>
      </c>
      <c r="V51" s="2">
        <v>0.18970000000000001</v>
      </c>
      <c r="W51" s="2">
        <v>0.1966</v>
      </c>
      <c r="X51" s="2">
        <v>0.20430000000000001</v>
      </c>
      <c r="Y51" s="2">
        <v>0.18959999999999999</v>
      </c>
      <c r="Z51" s="2">
        <v>0.19159999999999999</v>
      </c>
      <c r="AA51" s="2">
        <v>0.1888</v>
      </c>
      <c r="AB51" s="2">
        <v>0.183</v>
      </c>
      <c r="AC51" s="2">
        <v>0.18640000000000001</v>
      </c>
      <c r="AD51" s="2">
        <v>0.1888</v>
      </c>
      <c r="AE51" s="2">
        <v>0.18379999999999999</v>
      </c>
      <c r="AF51" s="2">
        <v>0.1757</v>
      </c>
      <c r="AG51" s="2">
        <v>0.1767</v>
      </c>
      <c r="AH51" s="2">
        <v>0.187</v>
      </c>
      <c r="AI51" s="2">
        <v>0.1832</v>
      </c>
      <c r="AJ51" s="2">
        <v>0.1898</v>
      </c>
      <c r="AK51" s="2">
        <v>0.19070000000000001</v>
      </c>
      <c r="AL51" s="2">
        <v>0.19040000000000001</v>
      </c>
      <c r="AM51" s="2">
        <v>0.1963</v>
      </c>
      <c r="AN51" s="2">
        <v>0.19850000000000001</v>
      </c>
      <c r="AO51" s="2">
        <v>0.2094</v>
      </c>
      <c r="AP51" s="2">
        <v>0.21879999999999999</v>
      </c>
    </row>
    <row r="52" spans="1:42" x14ac:dyDescent="0.35">
      <c r="A52" s="12" t="s">
        <v>92</v>
      </c>
      <c r="B52" s="2">
        <v>0.23810000000000001</v>
      </c>
      <c r="C52" s="2">
        <v>0.24</v>
      </c>
      <c r="D52" s="2">
        <v>0.2392</v>
      </c>
      <c r="E52" s="2">
        <v>0.23080000000000001</v>
      </c>
      <c r="F52" s="2">
        <v>0.2336</v>
      </c>
      <c r="G52" s="2">
        <v>0.2351</v>
      </c>
      <c r="H52" s="2">
        <v>0.22140000000000001</v>
      </c>
      <c r="I52" s="2">
        <v>0.21049999999999999</v>
      </c>
      <c r="J52" s="2">
        <v>0.20899999999999999</v>
      </c>
      <c r="K52" s="2">
        <v>0.21390000000000001</v>
      </c>
      <c r="L52" s="2">
        <v>0.2089</v>
      </c>
      <c r="M52" s="2">
        <v>0.20100000000000001</v>
      </c>
      <c r="N52" s="2">
        <v>0.20219999999999999</v>
      </c>
      <c r="O52" s="2">
        <v>0.20280000000000001</v>
      </c>
      <c r="P52" s="2">
        <v>0.20150000000000001</v>
      </c>
      <c r="Q52" s="2">
        <v>0.1951</v>
      </c>
      <c r="R52" s="2">
        <v>0.19159999999999999</v>
      </c>
      <c r="S52" s="2">
        <v>0.193</v>
      </c>
      <c r="T52" s="2">
        <v>0.19439999999999999</v>
      </c>
      <c r="U52" s="2">
        <v>0.19450000000000001</v>
      </c>
      <c r="V52" s="2">
        <v>0.19359999999999999</v>
      </c>
      <c r="W52" s="2">
        <v>0.19170000000000001</v>
      </c>
      <c r="X52" s="2">
        <v>0.18940000000000001</v>
      </c>
      <c r="Y52" s="2">
        <v>0.18529999999999999</v>
      </c>
      <c r="Z52" s="2">
        <v>0.183</v>
      </c>
      <c r="AA52" s="2">
        <v>0.18440000000000001</v>
      </c>
      <c r="AB52" s="2">
        <v>0.1847</v>
      </c>
      <c r="AC52" s="2">
        <v>0.185</v>
      </c>
      <c r="AD52" s="2">
        <v>0.18579999999999999</v>
      </c>
      <c r="AE52" s="2">
        <v>0.1855</v>
      </c>
      <c r="AF52" s="2">
        <v>0.18379999999999999</v>
      </c>
      <c r="AG52" s="2">
        <v>0.1835</v>
      </c>
      <c r="AH52" s="2">
        <v>0.18890000000000001</v>
      </c>
      <c r="AI52" s="2">
        <v>0.18840000000000001</v>
      </c>
      <c r="AJ52" s="2">
        <v>0.18940000000000001</v>
      </c>
      <c r="AK52" s="2">
        <v>0.19350000000000001</v>
      </c>
      <c r="AL52" s="2">
        <v>0.1928</v>
      </c>
      <c r="AM52" s="2">
        <v>0.1893</v>
      </c>
      <c r="AN52" s="2">
        <v>0.1915</v>
      </c>
      <c r="AO52" s="2">
        <v>0.19189999999999999</v>
      </c>
      <c r="AP52" s="2">
        <v>0.1953</v>
      </c>
    </row>
    <row r="53" spans="1:42" x14ac:dyDescent="0.35">
      <c r="A53" s="12" t="s">
        <v>93</v>
      </c>
      <c r="B53" s="2">
        <v>0.2276</v>
      </c>
      <c r="C53" s="2">
        <v>0.2278</v>
      </c>
      <c r="D53" s="2">
        <v>0.22309999999999999</v>
      </c>
      <c r="E53" s="2">
        <v>0.21</v>
      </c>
      <c r="F53" s="2">
        <v>0.21199999999999999</v>
      </c>
      <c r="G53" s="2">
        <v>0.21379999999999999</v>
      </c>
      <c r="H53" s="2">
        <v>0.20399999999999999</v>
      </c>
      <c r="I53" s="2">
        <v>0.19819999999999999</v>
      </c>
      <c r="J53" s="2">
        <v>0.19370000000000001</v>
      </c>
      <c r="K53" s="2">
        <v>0.19020000000000001</v>
      </c>
      <c r="L53" s="2">
        <v>0.19550000000000001</v>
      </c>
      <c r="M53" s="2">
        <v>0.1905</v>
      </c>
      <c r="N53" s="2">
        <v>0.186</v>
      </c>
      <c r="O53" s="2">
        <v>0.18479999999999999</v>
      </c>
      <c r="P53" s="2">
        <v>0.1825</v>
      </c>
      <c r="Q53" s="2">
        <v>0.18079999999999999</v>
      </c>
      <c r="R53" s="2">
        <v>0.17560000000000001</v>
      </c>
      <c r="S53" s="2">
        <v>0.17860000000000001</v>
      </c>
      <c r="T53" s="2">
        <v>0.17399999999999999</v>
      </c>
      <c r="U53" s="2">
        <v>0.1784</v>
      </c>
      <c r="V53" s="2">
        <v>0.17810000000000001</v>
      </c>
      <c r="W53" s="2">
        <v>0.1784</v>
      </c>
      <c r="X53" s="2">
        <v>0.17860000000000001</v>
      </c>
      <c r="Y53" s="2">
        <v>0.17710000000000001</v>
      </c>
      <c r="Z53" s="2">
        <v>0.1782</v>
      </c>
      <c r="AA53" s="2">
        <v>0.1787</v>
      </c>
      <c r="AB53" s="2">
        <v>0.1739</v>
      </c>
      <c r="AC53" s="2">
        <v>0.1726</v>
      </c>
      <c r="AD53" s="2">
        <v>0.17369999999999999</v>
      </c>
      <c r="AE53" s="2">
        <v>0.17660000000000001</v>
      </c>
      <c r="AF53" s="2">
        <v>0.17460000000000001</v>
      </c>
      <c r="AG53" s="2">
        <v>0.17910000000000001</v>
      </c>
      <c r="AH53" s="2">
        <v>0.1789</v>
      </c>
      <c r="AI53" s="2">
        <v>0.17899999999999999</v>
      </c>
      <c r="AJ53" s="2">
        <v>0.17910000000000001</v>
      </c>
      <c r="AK53" s="2">
        <v>0.1784</v>
      </c>
      <c r="AL53" s="2">
        <v>0.17180000000000001</v>
      </c>
      <c r="AM53" s="2">
        <v>0.17280000000000001</v>
      </c>
      <c r="AN53" s="2">
        <v>0.16569999999999999</v>
      </c>
      <c r="AO53" s="2">
        <v>0.16830000000000001</v>
      </c>
      <c r="AP53" s="2">
        <v>0.16850000000000001</v>
      </c>
    </row>
    <row r="54" spans="1:42" x14ac:dyDescent="0.35">
      <c r="A54" s="12" t="s">
        <v>94</v>
      </c>
      <c r="B54" s="2">
        <v>0.23519999999999999</v>
      </c>
      <c r="C54" s="2">
        <v>0.24279999999999999</v>
      </c>
      <c r="D54" s="2">
        <v>0.23300000000000001</v>
      </c>
      <c r="E54" s="2">
        <v>0.21540000000000001</v>
      </c>
      <c r="F54" s="2">
        <v>0.2273</v>
      </c>
      <c r="G54" s="2">
        <v>0.22650000000000001</v>
      </c>
      <c r="H54" s="2">
        <v>0.20530000000000001</v>
      </c>
      <c r="I54" s="2">
        <v>0.20069999999999999</v>
      </c>
      <c r="J54" s="2">
        <v>0.20219999999999999</v>
      </c>
      <c r="K54" s="2">
        <v>0.2019</v>
      </c>
      <c r="L54" s="2">
        <v>0.19900000000000001</v>
      </c>
      <c r="M54" s="2">
        <v>0.19889999999999999</v>
      </c>
      <c r="N54" s="2">
        <v>0.1956</v>
      </c>
      <c r="O54" s="2">
        <v>0.19989999999999999</v>
      </c>
      <c r="P54" s="2">
        <v>0.19500000000000001</v>
      </c>
      <c r="Q54" s="2">
        <v>0.19500000000000001</v>
      </c>
      <c r="R54" s="2">
        <v>0.19370000000000001</v>
      </c>
      <c r="S54" s="2">
        <v>0.1905</v>
      </c>
      <c r="T54" s="2">
        <v>0.1928</v>
      </c>
      <c r="U54" s="2">
        <v>0.19189999999999999</v>
      </c>
      <c r="V54" s="2">
        <v>0.18990000000000001</v>
      </c>
      <c r="W54" s="2">
        <v>0.1885</v>
      </c>
      <c r="X54" s="2">
        <v>0.18629999999999999</v>
      </c>
      <c r="Y54" s="2">
        <v>0.18160000000000001</v>
      </c>
      <c r="Z54" s="2">
        <v>0.18410000000000001</v>
      </c>
      <c r="AA54" s="2">
        <v>0.1837</v>
      </c>
      <c r="AB54" s="2">
        <v>0.1822</v>
      </c>
      <c r="AC54" s="2">
        <v>0.1817</v>
      </c>
      <c r="AD54" s="2">
        <v>0.18229999999999999</v>
      </c>
      <c r="AE54" s="2">
        <v>0.18279999999999999</v>
      </c>
      <c r="AF54" s="2">
        <v>0.1895</v>
      </c>
      <c r="AG54" s="2">
        <v>0.19109999999999999</v>
      </c>
      <c r="AH54" s="2">
        <v>0.2001</v>
      </c>
      <c r="AI54" s="2">
        <v>0.2011</v>
      </c>
      <c r="AJ54" s="2">
        <v>0.2059</v>
      </c>
      <c r="AK54" s="2">
        <v>0.2064</v>
      </c>
      <c r="AL54" s="2">
        <v>0.20380000000000001</v>
      </c>
      <c r="AM54" s="2">
        <v>0.20860000000000001</v>
      </c>
      <c r="AN54" s="2">
        <v>0.20599999999999999</v>
      </c>
      <c r="AO54" s="2">
        <v>0.20979999999999999</v>
      </c>
      <c r="AP54" s="2">
        <v>0.2082</v>
      </c>
    </row>
    <row r="55" spans="1:42" x14ac:dyDescent="0.35">
      <c r="A55" s="12" t="s">
        <v>95</v>
      </c>
      <c r="B55" s="2">
        <v>0.2016</v>
      </c>
      <c r="C55" s="2">
        <v>0.19819999999999999</v>
      </c>
      <c r="D55" s="2">
        <v>0.19220000000000001</v>
      </c>
      <c r="E55" s="2">
        <v>0.1837</v>
      </c>
      <c r="F55" s="2">
        <v>0.1847</v>
      </c>
      <c r="G55" s="2">
        <v>0.187</v>
      </c>
      <c r="H55" s="2">
        <v>0.1734</v>
      </c>
      <c r="I55" s="2">
        <v>0.16689999999999999</v>
      </c>
      <c r="J55" s="2">
        <v>0.1623</v>
      </c>
      <c r="K55" s="2">
        <v>0.16089999999999999</v>
      </c>
      <c r="L55" s="2">
        <v>0.16189999999999999</v>
      </c>
      <c r="M55" s="2">
        <v>0.15640000000000001</v>
      </c>
      <c r="N55" s="2">
        <v>0.15490000000000001</v>
      </c>
      <c r="O55" s="2">
        <v>0.1532</v>
      </c>
      <c r="P55" s="2">
        <v>0.15190000000000001</v>
      </c>
      <c r="Q55" s="2">
        <v>0.15240000000000001</v>
      </c>
      <c r="R55" s="2">
        <v>0.1525</v>
      </c>
      <c r="S55" s="2">
        <v>0.1525</v>
      </c>
      <c r="T55" s="2">
        <v>0.152</v>
      </c>
      <c r="U55" s="2">
        <v>0.15029999999999999</v>
      </c>
      <c r="V55" s="2">
        <v>0.152</v>
      </c>
      <c r="W55" s="2">
        <v>0.1525</v>
      </c>
      <c r="X55" s="2">
        <v>0.1512</v>
      </c>
      <c r="Y55" s="2">
        <v>0.14480000000000001</v>
      </c>
      <c r="Z55" s="2">
        <v>0.1464</v>
      </c>
      <c r="AA55" s="2">
        <v>0.14879999999999999</v>
      </c>
      <c r="AB55" s="2">
        <v>0.14899999999999999</v>
      </c>
      <c r="AC55" s="2">
        <v>0.1469</v>
      </c>
      <c r="AD55" s="2">
        <v>0.1464</v>
      </c>
      <c r="AE55" s="2">
        <v>0.1522</v>
      </c>
      <c r="AF55" s="2">
        <v>0.152</v>
      </c>
      <c r="AG55" s="2">
        <v>0.15190000000000001</v>
      </c>
      <c r="AH55" s="2">
        <v>0.1681</v>
      </c>
      <c r="AI55" s="2">
        <v>0.16389999999999999</v>
      </c>
      <c r="AJ55" s="2">
        <v>0.16850000000000001</v>
      </c>
      <c r="AK55" s="2">
        <v>0.16900000000000001</v>
      </c>
      <c r="AL55" s="2">
        <v>0.16919999999999999</v>
      </c>
      <c r="AM55" s="2">
        <v>0.17030000000000001</v>
      </c>
      <c r="AN55" s="2">
        <v>0.16969999999999999</v>
      </c>
      <c r="AO55" s="2">
        <v>0.17</v>
      </c>
      <c r="AP55" s="2">
        <v>0.17180000000000001</v>
      </c>
    </row>
    <row r="56" spans="1:42" x14ac:dyDescent="0.35">
      <c r="A56" s="12" t="s">
        <v>96</v>
      </c>
      <c r="B56" s="2">
        <v>0.18640000000000001</v>
      </c>
      <c r="C56" s="2">
        <v>0.1875</v>
      </c>
      <c r="D56" s="2">
        <v>0.18790000000000001</v>
      </c>
      <c r="E56" s="2">
        <v>0.18729999999999999</v>
      </c>
      <c r="F56" s="2">
        <v>0.1782</v>
      </c>
      <c r="G56" s="2">
        <v>0.19239999999999999</v>
      </c>
      <c r="H56" s="2">
        <v>0.18940000000000001</v>
      </c>
      <c r="I56" s="2">
        <v>0.17879999999999999</v>
      </c>
      <c r="J56" s="2">
        <v>0.1701</v>
      </c>
      <c r="K56" s="2">
        <v>0.16700000000000001</v>
      </c>
      <c r="L56" s="2">
        <v>0.1651</v>
      </c>
      <c r="M56" s="2">
        <v>0.16139999999999999</v>
      </c>
      <c r="N56" s="2">
        <v>0.15060000000000001</v>
      </c>
      <c r="O56" s="2">
        <v>0.15040000000000001</v>
      </c>
      <c r="P56" s="2">
        <v>0.14799999999999999</v>
      </c>
      <c r="Q56" s="2">
        <v>0.15040000000000001</v>
      </c>
      <c r="R56" s="2">
        <v>0.15110000000000001</v>
      </c>
      <c r="S56" s="2">
        <v>0.15340000000000001</v>
      </c>
      <c r="T56" s="2">
        <v>0.15659999999999999</v>
      </c>
      <c r="U56" s="2">
        <v>0.1507</v>
      </c>
      <c r="V56" s="2">
        <v>0.15659999999999999</v>
      </c>
      <c r="W56" s="2">
        <v>0.14949999999999999</v>
      </c>
      <c r="X56" s="2">
        <v>0.15920000000000001</v>
      </c>
      <c r="Y56" s="2">
        <v>0.15390000000000001</v>
      </c>
      <c r="Z56" s="2">
        <v>0.1651</v>
      </c>
      <c r="AA56" s="2">
        <v>0.1653</v>
      </c>
      <c r="AB56" s="2">
        <v>0.15790000000000001</v>
      </c>
      <c r="AC56" s="2">
        <v>0.1648</v>
      </c>
      <c r="AD56" s="2">
        <v>0.1701</v>
      </c>
      <c r="AE56" s="2">
        <v>0.1656</v>
      </c>
      <c r="AF56" s="2">
        <v>0.16550000000000001</v>
      </c>
      <c r="AG56" s="2">
        <v>0.1744</v>
      </c>
      <c r="AH56" s="2">
        <v>0.1968</v>
      </c>
      <c r="AI56" s="2">
        <v>0.1822</v>
      </c>
      <c r="AJ56" s="2">
        <v>0.1976</v>
      </c>
      <c r="AK56" s="2">
        <v>0.20660000000000001</v>
      </c>
      <c r="AL56" s="2">
        <v>0.2092</v>
      </c>
      <c r="AM56" s="2">
        <v>0.2016</v>
      </c>
      <c r="AN56" s="2">
        <v>0.21229999999999999</v>
      </c>
      <c r="AO56" s="2">
        <v>0.21029999999999999</v>
      </c>
      <c r="AP56" s="2">
        <v>0.20899999999999999</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8A5A7-4700-44D5-AD29-EDCF8DF1BED7}">
  <dimension ref="A1:F13"/>
  <sheetViews>
    <sheetView workbookViewId="0"/>
  </sheetViews>
  <sheetFormatPr defaultColWidth="8.81640625" defaultRowHeight="14.5" x14ac:dyDescent="0.35"/>
  <cols>
    <col min="1" max="1" width="10.54296875" customWidth="1"/>
    <col min="2" max="2" width="14.453125" customWidth="1"/>
    <col min="3" max="3" width="18.453125" customWidth="1"/>
    <col min="4" max="4" width="19" customWidth="1"/>
    <col min="5" max="5" width="17.453125" customWidth="1"/>
    <col min="6" max="6" width="14.54296875" customWidth="1"/>
  </cols>
  <sheetData>
    <row r="1" spans="1:6" x14ac:dyDescent="0.35">
      <c r="A1" t="s">
        <v>97</v>
      </c>
    </row>
    <row r="2" spans="1:6" x14ac:dyDescent="0.35">
      <c r="A2" s="16" t="s">
        <v>98</v>
      </c>
      <c r="B2" s="16"/>
      <c r="C2" s="16"/>
      <c r="D2" s="16"/>
      <c r="E2" s="16"/>
      <c r="F2" s="16"/>
    </row>
    <row r="3" spans="1:6" ht="60" customHeight="1" x14ac:dyDescent="0.35">
      <c r="A3" s="3" t="s">
        <v>99</v>
      </c>
      <c r="B3" s="3" t="s">
        <v>100</v>
      </c>
      <c r="C3" s="3" t="s">
        <v>101</v>
      </c>
      <c r="D3" s="3" t="s">
        <v>102</v>
      </c>
      <c r="E3" s="3" t="s">
        <v>103</v>
      </c>
      <c r="F3" s="3" t="s">
        <v>104</v>
      </c>
    </row>
    <row r="4" spans="1:6" x14ac:dyDescent="0.35">
      <c r="A4">
        <v>2012</v>
      </c>
      <c r="B4" s="2">
        <v>0.23200000000000001</v>
      </c>
      <c r="C4" s="2">
        <v>0.25600000000000001</v>
      </c>
      <c r="D4" s="2">
        <v>2.3999999999999994E-2</v>
      </c>
      <c r="E4" s="2">
        <f>Table1[[#This Row],[Difference Between Risk-Adjusted and Non-Risk-Adjusted Rates]]/Table1[[#This Row],[Non-Risk-Adjusted AP rates]]</f>
        <v>9.3749999999999972E-2</v>
      </c>
      <c r="F4" s="2">
        <v>6.6100000000000006E-2</v>
      </c>
    </row>
    <row r="5" spans="1:6" x14ac:dyDescent="0.35">
      <c r="A5">
        <v>2013</v>
      </c>
      <c r="B5" s="2">
        <v>0.21099999999999999</v>
      </c>
      <c r="C5" s="2">
        <v>0.23980000000000001</v>
      </c>
      <c r="D5" s="2">
        <v>2.880000000000002E-2</v>
      </c>
      <c r="E5" s="2">
        <v>0.12010008340283577</v>
      </c>
      <c r="F5" s="2">
        <v>6.93E-2</v>
      </c>
    </row>
    <row r="6" spans="1:6" x14ac:dyDescent="0.35">
      <c r="A6">
        <v>2014</v>
      </c>
      <c r="B6" s="2">
        <v>0.19400000000000001</v>
      </c>
      <c r="C6" s="2">
        <v>0.22559999999999999</v>
      </c>
      <c r="D6" s="2">
        <v>3.1599999999999989E-2</v>
      </c>
      <c r="E6" s="2">
        <v>0.14007092198581556</v>
      </c>
      <c r="F6" s="2">
        <v>7.0900000000000005E-2</v>
      </c>
    </row>
    <row r="7" spans="1:6" x14ac:dyDescent="0.35">
      <c r="A7">
        <v>2015</v>
      </c>
      <c r="B7" s="2">
        <v>0.18</v>
      </c>
      <c r="C7" s="2">
        <v>0.21590000000000001</v>
      </c>
      <c r="D7" s="2">
        <v>3.5900000000000015E-2</v>
      </c>
      <c r="E7" s="2">
        <v>0.16628068550254754</v>
      </c>
      <c r="F7" s="2">
        <v>7.4200000000000002E-2</v>
      </c>
    </row>
    <row r="8" spans="1:6" x14ac:dyDescent="0.35">
      <c r="A8">
        <v>2016</v>
      </c>
      <c r="B8" s="2">
        <v>0.16300000000000001</v>
      </c>
      <c r="C8" s="2">
        <v>0.20669999999999999</v>
      </c>
      <c r="D8" s="2">
        <v>4.3699999999999989E-2</v>
      </c>
      <c r="E8" s="2">
        <v>0.21141751330430572</v>
      </c>
      <c r="F8" s="2">
        <v>7.9699999999999993E-2</v>
      </c>
    </row>
    <row r="9" spans="1:6" x14ac:dyDescent="0.35">
      <c r="A9">
        <v>2017</v>
      </c>
      <c r="B9" s="2">
        <v>0.155</v>
      </c>
      <c r="C9" s="2">
        <v>0.2019</v>
      </c>
      <c r="D9" s="2">
        <v>4.6899999999999997E-2</v>
      </c>
      <c r="E9" s="2">
        <v>0.23229321446260523</v>
      </c>
      <c r="F9" s="2">
        <v>8.4900000000000003E-2</v>
      </c>
    </row>
    <row r="10" spans="1:6" x14ac:dyDescent="0.35">
      <c r="A10">
        <v>2018</v>
      </c>
      <c r="B10" s="2">
        <v>0.14599999999999999</v>
      </c>
      <c r="C10" s="2">
        <v>0.19969999999999999</v>
      </c>
      <c r="D10" s="2">
        <v>5.3699999999999998E-2</v>
      </c>
      <c r="E10" s="2">
        <v>0.26890335503254881</v>
      </c>
      <c r="F10" s="2">
        <v>9.1200000000000003E-2</v>
      </c>
    </row>
    <row r="11" spans="1:6" x14ac:dyDescent="0.35">
      <c r="A11">
        <v>2019</v>
      </c>
      <c r="B11" s="2">
        <v>0.14299999999999999</v>
      </c>
      <c r="C11" s="2">
        <v>0.20019999999999999</v>
      </c>
      <c r="D11" s="2">
        <v>5.7200000000000001E-2</v>
      </c>
      <c r="E11" s="2">
        <v>0.28571428571428575</v>
      </c>
      <c r="F11" s="2">
        <v>9.5200000000000007E-2</v>
      </c>
    </row>
    <row r="12" spans="1:6" x14ac:dyDescent="0.35">
      <c r="A12">
        <v>2020</v>
      </c>
      <c r="B12" s="2">
        <v>0.14099999999999999</v>
      </c>
      <c r="C12" s="2">
        <v>0.2079</v>
      </c>
      <c r="D12" s="2">
        <v>6.6900000000000015E-2</v>
      </c>
      <c r="E12" s="2">
        <v>0.32178932178932185</v>
      </c>
      <c r="F12" s="2">
        <v>0.1062</v>
      </c>
    </row>
    <row r="13" spans="1:6" x14ac:dyDescent="0.35">
      <c r="A13">
        <v>2021</v>
      </c>
      <c r="B13" s="2">
        <v>0.14399999999999999</v>
      </c>
      <c r="C13" s="2">
        <v>0.21360000000000001</v>
      </c>
      <c r="D13" s="2">
        <v>6.9600000000000023E-2</v>
      </c>
      <c r="E13" s="2">
        <v>0.32584269662921356</v>
      </c>
      <c r="F13" s="2">
        <v>0.11119999999999999</v>
      </c>
    </row>
  </sheetData>
  <mergeCells count="1">
    <mergeCell ref="A2:F2"/>
  </mergeCell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20918-D61D-40E8-BD54-1608E0CAC6A4}">
  <dimension ref="A1:O14"/>
  <sheetViews>
    <sheetView workbookViewId="0"/>
  </sheetViews>
  <sheetFormatPr defaultColWidth="8.81640625" defaultRowHeight="14.5" x14ac:dyDescent="0.35"/>
  <cols>
    <col min="1" max="1" width="11.1796875" customWidth="1"/>
    <col min="2" max="2" width="10.453125" customWidth="1"/>
    <col min="3" max="15" width="16.54296875" customWidth="1"/>
  </cols>
  <sheetData>
    <row r="1" spans="1:15" x14ac:dyDescent="0.35">
      <c r="A1" t="s">
        <v>97</v>
      </c>
    </row>
    <row r="2" spans="1:15" x14ac:dyDescent="0.35">
      <c r="A2" s="16" t="s">
        <v>105</v>
      </c>
      <c r="B2" s="16"/>
      <c r="C2" s="16"/>
      <c r="D2" s="16"/>
      <c r="E2" s="16"/>
      <c r="F2" s="16"/>
      <c r="G2" s="16"/>
      <c r="H2" s="16"/>
      <c r="I2" s="16"/>
      <c r="J2" s="16"/>
      <c r="K2" s="12"/>
      <c r="L2" s="12"/>
      <c r="M2" s="12"/>
      <c r="N2" s="12"/>
      <c r="O2" s="12"/>
    </row>
    <row r="3" spans="1:15" ht="120.65" customHeight="1" x14ac:dyDescent="0.35">
      <c r="A3" s="3" t="s">
        <v>106</v>
      </c>
      <c r="B3" s="3" t="s">
        <v>107</v>
      </c>
      <c r="C3" s="3" t="s">
        <v>108</v>
      </c>
      <c r="D3" s="3" t="s">
        <v>109</v>
      </c>
      <c r="E3" s="3" t="s">
        <v>110</v>
      </c>
      <c r="F3" s="3" t="s">
        <v>111</v>
      </c>
      <c r="G3" s="3" t="s">
        <v>112</v>
      </c>
      <c r="H3" s="3" t="s">
        <v>113</v>
      </c>
      <c r="I3" s="3" t="s">
        <v>114</v>
      </c>
      <c r="J3" s="3" t="s">
        <v>115</v>
      </c>
    </row>
    <row r="4" spans="1:15" x14ac:dyDescent="0.35">
      <c r="A4" s="3">
        <v>2011</v>
      </c>
      <c r="B4" s="4">
        <v>1446226</v>
      </c>
      <c r="C4" s="3"/>
      <c r="D4" s="5">
        <v>0.23899999999999999</v>
      </c>
      <c r="E4" s="4">
        <f>Table136[[#This Row],[Risk-Adjusted AP Rate]]*Table136[[#This Row],[Census]]</f>
        <v>345648.01399999997</v>
      </c>
      <c r="F4" s="5">
        <v>0.2</v>
      </c>
      <c r="G4" s="5">
        <v>0.23899999999999999</v>
      </c>
      <c r="H4" s="4">
        <f>Table136[[#This Row],[AP Rate if Annual 20% Reduction Goals Achieved (Risk-Adjusted)]]*Table136[[#This Row],[Census]]</f>
        <v>345648.01399999997</v>
      </c>
      <c r="I4" s="3">
        <f>Table136[[#This Row],[Total Residents Receiving APs (Risk-Adjusted)]]-Table136[[#This Row],[Residents Receiving APs if Goals Achieved (Risk-Adjusted)]]</f>
        <v>0</v>
      </c>
      <c r="J4" s="4">
        <v>0</v>
      </c>
    </row>
    <row r="5" spans="1:15" x14ac:dyDescent="0.35">
      <c r="A5">
        <v>2012</v>
      </c>
      <c r="B5" s="6">
        <v>1423128</v>
      </c>
      <c r="C5" s="2">
        <v>0.25600000000000001</v>
      </c>
      <c r="D5" s="2">
        <v>0.223</v>
      </c>
      <c r="E5" s="6">
        <f>Table136[[#This Row],[Risk-Adjusted AP Rate]]*Table136[[#This Row],[Census]]</f>
        <v>317357.54399999999</v>
      </c>
      <c r="F5" s="5">
        <v>0.2</v>
      </c>
      <c r="G5" s="2">
        <f t="shared" ref="G5:G14" si="0">(1-F4)*G4</f>
        <v>0.19120000000000001</v>
      </c>
      <c r="H5" s="6">
        <f>Table136[[#This Row],[AP Rate if Annual 20% Reduction Goals Achieved (Risk-Adjusted)]]*Table136[[#This Row],[Census]]</f>
        <v>272102.0736</v>
      </c>
      <c r="I5" s="6">
        <f>Table136[[#This Row],[Total Residents Receiving APs (Risk-Adjusted)]]-Table136[[#This Row],[Residents Receiving APs if Goals Achieved (Risk-Adjusted)]]</f>
        <v>45255.470399999991</v>
      </c>
      <c r="J5" s="6">
        <f>Table136[[#This Row],[Excess AP Drugging by Year: Residents Who Could Have Avoided APs if Annual 20% Reduction Goals Achieved]]+I4</f>
        <v>45255.470399999991</v>
      </c>
    </row>
    <row r="6" spans="1:15" x14ac:dyDescent="0.35">
      <c r="A6">
        <v>2013</v>
      </c>
      <c r="B6" s="6">
        <v>1412143</v>
      </c>
      <c r="C6" s="2">
        <v>0.24260000000000004</v>
      </c>
      <c r="D6" s="2">
        <v>0.20300000000000001</v>
      </c>
      <c r="E6" s="6">
        <f>Table136[[#This Row],[Risk-Adjusted AP Rate]]*Table136[[#This Row],[Census]]</f>
        <v>286665.02900000004</v>
      </c>
      <c r="F6" s="5">
        <v>0.2</v>
      </c>
      <c r="G6" s="2">
        <f t="shared" si="0"/>
        <v>0.15296000000000001</v>
      </c>
      <c r="H6" s="6">
        <f>Table136[[#This Row],[AP Rate if Annual 20% Reduction Goals Achieved (Risk-Adjusted)]]*Table136[[#This Row],[Census]]</f>
        <v>216001.39328000002</v>
      </c>
      <c r="I6" s="6">
        <f>Table136[[#This Row],[Total Residents Receiving APs (Risk-Adjusted)]]-Table136[[#This Row],[Residents Receiving APs if Goals Achieved (Risk-Adjusted)]]</f>
        <v>70663.63572000002</v>
      </c>
      <c r="J6" s="6">
        <f>Table136[[#This Row],[Excess AP Drugging by Year: Residents Who Could Have Avoided APs if Annual 20% Reduction Goals Achieved]]+J5</f>
        <v>115919.10612000001</v>
      </c>
    </row>
    <row r="7" spans="1:15" x14ac:dyDescent="0.35">
      <c r="A7">
        <v>2014</v>
      </c>
      <c r="B7" s="6">
        <v>1414187</v>
      </c>
      <c r="C7" s="2">
        <v>0.22760000000000002</v>
      </c>
      <c r="D7" s="2">
        <v>0.191</v>
      </c>
      <c r="E7" s="6">
        <f>Table136[[#This Row],[Risk-Adjusted AP Rate]]*Table136[[#This Row],[Census]]</f>
        <v>270109.717</v>
      </c>
      <c r="F7" s="5">
        <v>0.2</v>
      </c>
      <c r="G7" s="2">
        <f t="shared" si="0"/>
        <v>0.12236800000000002</v>
      </c>
      <c r="H7" s="6">
        <f>Table136[[#This Row],[AP Rate if Annual 20% Reduction Goals Achieved (Risk-Adjusted)]]*Table136[[#This Row],[Census]]</f>
        <v>173051.23481600004</v>
      </c>
      <c r="I7" s="6">
        <f>Table136[[#This Row],[Total Residents Receiving APs (Risk-Adjusted)]]-Table136[[#This Row],[Residents Receiving APs if Goals Achieved (Risk-Adjusted)]]</f>
        <v>97058.482183999964</v>
      </c>
      <c r="J7" s="6">
        <f>Table136[[#This Row],[Excess AP Drugging by Year: Residents Who Could Have Avoided APs if Annual 20% Reduction Goals Achieved]]+J6</f>
        <v>212977.58830399998</v>
      </c>
    </row>
    <row r="8" spans="1:15" x14ac:dyDescent="0.35">
      <c r="A8">
        <v>2015</v>
      </c>
      <c r="B8" s="6">
        <v>1397609</v>
      </c>
      <c r="C8" s="2">
        <v>0.21940000000000004</v>
      </c>
      <c r="D8" s="2">
        <v>0.17</v>
      </c>
      <c r="E8" s="6">
        <f>Table136[[#This Row],[Risk-Adjusted AP Rate]]*Table136[[#This Row],[Census]]</f>
        <v>237593.53000000003</v>
      </c>
      <c r="F8" s="5">
        <v>0.2</v>
      </c>
      <c r="G8" s="2">
        <f t="shared" si="0"/>
        <v>9.789440000000002E-2</v>
      </c>
      <c r="H8" s="6">
        <f>Table136[[#This Row],[AP Rate if Annual 20% Reduction Goals Achieved (Risk-Adjusted)]]*Table136[[#This Row],[Census]]</f>
        <v>136818.09448960001</v>
      </c>
      <c r="I8" s="6">
        <f>Table136[[#This Row],[Total Residents Receiving APs (Risk-Adjusted)]]-Table136[[#This Row],[Residents Receiving APs if Goals Achieved (Risk-Adjusted)]]</f>
        <v>100775.43551040001</v>
      </c>
      <c r="J8" s="6">
        <f>Table136[[#This Row],[Excess AP Drugging by Year: Residents Who Could Have Avoided APs if Annual 20% Reduction Goals Achieved]]+J7</f>
        <v>313753.02381439996</v>
      </c>
    </row>
    <row r="9" spans="1:15" x14ac:dyDescent="0.35">
      <c r="A9">
        <v>2016</v>
      </c>
      <c r="B9" s="6">
        <v>1395664</v>
      </c>
      <c r="C9" s="2">
        <v>0.2077</v>
      </c>
      <c r="D9" s="2">
        <v>0.16</v>
      </c>
      <c r="E9" s="6">
        <f>Table136[[#This Row],[Risk-Adjusted AP Rate]]*Table136[[#This Row],[Census]]</f>
        <v>223306.23999999999</v>
      </c>
      <c r="F9" s="5">
        <v>0.2</v>
      </c>
      <c r="G9" s="2">
        <f t="shared" si="0"/>
        <v>7.8315520000000027E-2</v>
      </c>
      <c r="H9" s="6">
        <f>Table136[[#This Row],[AP Rate if Annual 20% Reduction Goals Achieved (Risk-Adjusted)]]*Table136[[#This Row],[Census]]</f>
        <v>109302.15190528004</v>
      </c>
      <c r="I9" s="6">
        <f>Table136[[#This Row],[Total Residents Receiving APs (Risk-Adjusted)]]-Table136[[#This Row],[Residents Receiving APs if Goals Achieved (Risk-Adjusted)]]</f>
        <v>114004.08809471995</v>
      </c>
      <c r="J9" s="6">
        <f>Table136[[#This Row],[Excess AP Drugging by Year: Residents Who Could Have Avoided APs if Annual 20% Reduction Goals Achieved]]+J8</f>
        <v>427757.11190911988</v>
      </c>
    </row>
    <row r="10" spans="1:15" x14ac:dyDescent="0.35">
      <c r="A10">
        <v>2017</v>
      </c>
      <c r="B10" s="6">
        <v>1378540</v>
      </c>
      <c r="C10" s="2">
        <v>0.20209999999999995</v>
      </c>
      <c r="D10" s="2">
        <v>0.151</v>
      </c>
      <c r="E10" s="6">
        <f>Table136[[#This Row],[Risk-Adjusted AP Rate]]*Table136[[#This Row],[Census]]</f>
        <v>208159.53999999998</v>
      </c>
      <c r="F10" s="5">
        <v>0.2</v>
      </c>
      <c r="G10" s="2">
        <f t="shared" si="0"/>
        <v>6.265241600000003E-2</v>
      </c>
      <c r="H10" s="6">
        <f>Table136[[#This Row],[AP Rate if Annual 20% Reduction Goals Achieved (Risk-Adjusted)]]*Table136[[#This Row],[Census]]</f>
        <v>86368.861552640039</v>
      </c>
      <c r="I10" s="6">
        <f>Table136[[#This Row],[Total Residents Receiving APs (Risk-Adjusted)]]-Table136[[#This Row],[Residents Receiving APs if Goals Achieved (Risk-Adjusted)]]</f>
        <v>121790.67844735994</v>
      </c>
      <c r="J10" s="6">
        <f>Table136[[#This Row],[Excess AP Drugging by Year: Residents Who Could Have Avoided APs if Annual 20% Reduction Goals Achieved]]+J9</f>
        <v>549547.79035647982</v>
      </c>
    </row>
    <row r="11" spans="1:15" x14ac:dyDescent="0.35">
      <c r="A11">
        <v>2018</v>
      </c>
      <c r="B11" s="6">
        <v>1369461</v>
      </c>
      <c r="C11" s="2">
        <v>0.19879999999999998</v>
      </c>
      <c r="D11" s="2">
        <v>0.14599999999999999</v>
      </c>
      <c r="E11" s="6">
        <f>Table136[[#This Row],[Risk-Adjusted AP Rate]]*Table136[[#This Row],[Census]]</f>
        <v>199941.30599999998</v>
      </c>
      <c r="F11" s="5">
        <v>0.2</v>
      </c>
      <c r="G11" s="2">
        <f t="shared" si="0"/>
        <v>5.0121932800000026E-2</v>
      </c>
      <c r="H11" s="6">
        <f>Table136[[#This Row],[AP Rate if Annual 20% Reduction Goals Achieved (Risk-Adjusted)]]*Table136[[#This Row],[Census]]</f>
        <v>68640.032214220832</v>
      </c>
      <c r="I11" s="6">
        <f>Table136[[#This Row],[Total Residents Receiving APs (Risk-Adjusted)]]-Table136[[#This Row],[Residents Receiving APs if Goals Achieved (Risk-Adjusted)]]</f>
        <v>131301.27378577914</v>
      </c>
      <c r="J11" s="6">
        <f>Table136[[#This Row],[Excess AP Drugging by Year: Residents Who Could Have Avoided APs if Annual 20% Reduction Goals Achieved]]+J10</f>
        <v>680849.06414225895</v>
      </c>
    </row>
    <row r="12" spans="1:15" x14ac:dyDescent="0.35">
      <c r="A12">
        <v>2019</v>
      </c>
      <c r="B12" s="6">
        <v>1369853</v>
      </c>
      <c r="C12" s="2">
        <v>0.19979999999999998</v>
      </c>
      <c r="D12" s="2">
        <v>0.14000000000000001</v>
      </c>
      <c r="E12" s="6">
        <f>Table136[[#This Row],[Risk-Adjusted AP Rate]]*Table136[[#This Row],[Census]]</f>
        <v>191779.42</v>
      </c>
      <c r="F12" s="5">
        <v>0.2</v>
      </c>
      <c r="G12" s="2">
        <f t="shared" si="0"/>
        <v>4.0097546240000025E-2</v>
      </c>
      <c r="H12" s="6">
        <f>Table136[[#This Row],[AP Rate if Annual 20% Reduction Goals Achieved (Risk-Adjusted)]]*Table136[[#This Row],[Census]]</f>
        <v>54927.744009502756</v>
      </c>
      <c r="I12" s="6">
        <f>Table136[[#This Row],[Total Residents Receiving APs (Risk-Adjusted)]]-Table136[[#This Row],[Residents Receiving APs if Goals Achieved (Risk-Adjusted)]]</f>
        <v>136851.67599049726</v>
      </c>
      <c r="J12" s="6">
        <f>Table136[[#This Row],[Excess AP Drugging by Year: Residents Who Could Have Avoided APs if Annual 20% Reduction Goals Achieved]]+J11</f>
        <v>817700.74013275618</v>
      </c>
    </row>
    <row r="13" spans="1:15" x14ac:dyDescent="0.35">
      <c r="A13">
        <v>2020</v>
      </c>
      <c r="B13" s="6">
        <v>1133160</v>
      </c>
      <c r="C13" s="2">
        <v>0.19999999999999996</v>
      </c>
      <c r="D13" s="2">
        <v>0.14499999999999999</v>
      </c>
      <c r="E13" s="6">
        <f>Table136[[#This Row],[Risk-Adjusted AP Rate]]*Table136[[#This Row],[Census]]</f>
        <v>164308.19999999998</v>
      </c>
      <c r="F13" s="5">
        <v>0.2</v>
      </c>
      <c r="G13" s="2">
        <f t="shared" si="0"/>
        <v>3.2078036992000021E-2</v>
      </c>
      <c r="H13" s="6">
        <f>Table136[[#This Row],[AP Rate if Annual 20% Reduction Goals Achieved (Risk-Adjusted)]]*Table136[[#This Row],[Census]]</f>
        <v>36349.548397854742</v>
      </c>
      <c r="I13" s="6">
        <f>Table136[[#This Row],[Total Residents Receiving APs (Risk-Adjusted)]]-Table136[[#This Row],[Residents Receiving APs if Goals Achieved (Risk-Adjusted)]]</f>
        <v>127958.65160214524</v>
      </c>
      <c r="J13" s="6">
        <f>Table136[[#This Row],[Excess AP Drugging by Year: Residents Who Could Have Avoided APs if Annual 20% Reduction Goals Achieved]]+J12</f>
        <v>945659.39173490147</v>
      </c>
    </row>
    <row r="14" spans="1:15" x14ac:dyDescent="0.35">
      <c r="A14">
        <v>2021</v>
      </c>
      <c r="B14" s="6">
        <v>1208122</v>
      </c>
      <c r="C14" s="2">
        <v>0.21399999999999997</v>
      </c>
      <c r="D14" s="2">
        <v>0.14499999999999999</v>
      </c>
      <c r="E14" s="6">
        <f>Table136[[#This Row],[Risk-Adjusted AP Rate]]*Table136[[#This Row],[Census]]</f>
        <v>175177.69</v>
      </c>
      <c r="F14" s="2">
        <v>0.2</v>
      </c>
      <c r="G14" s="2">
        <f t="shared" si="0"/>
        <v>2.5662429593600017E-2</v>
      </c>
      <c r="H14" s="6">
        <f>Table136[[#This Row],[AP Rate if Annual 20% Reduction Goals Achieved (Risk-Adjusted)]]*Table136[[#This Row],[Census]]</f>
        <v>31003.34576547924</v>
      </c>
      <c r="I14" s="6">
        <f>Table136[[#This Row],[Total Residents Receiving APs (Risk-Adjusted)]]-Table136[[#This Row],[Residents Receiving APs if Goals Achieved (Risk-Adjusted)]]</f>
        <v>144174.34423452077</v>
      </c>
      <c r="J14" s="6">
        <f>Table136[[#This Row],[Excess AP Drugging by Year: Residents Who Could Have Avoided APs if Annual 20% Reduction Goals Achieved]]+J13</f>
        <v>1089833.7359694222</v>
      </c>
    </row>
  </sheetData>
  <mergeCells count="1">
    <mergeCell ref="A2:J2"/>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2B49D-0DBF-4C0C-BB9C-DBDA392FE350}">
  <dimension ref="A1:D46"/>
  <sheetViews>
    <sheetView zoomScaleNormal="100" workbookViewId="0"/>
  </sheetViews>
  <sheetFormatPr defaultColWidth="8.81640625" defaultRowHeight="14.5" x14ac:dyDescent="0.35"/>
  <cols>
    <col min="2" max="2" width="9.453125" customWidth="1"/>
    <col min="3" max="3" width="11.453125" customWidth="1"/>
    <col min="4" max="4" width="17.54296875" customWidth="1"/>
  </cols>
  <sheetData>
    <row r="1" spans="1:4" x14ac:dyDescent="0.35">
      <c r="A1" t="s">
        <v>97</v>
      </c>
    </row>
    <row r="2" spans="1:4" ht="15.5" x14ac:dyDescent="0.35">
      <c r="A2" s="17" t="s">
        <v>116</v>
      </c>
      <c r="B2" s="17"/>
      <c r="C2" s="17"/>
      <c r="D2" s="17"/>
    </row>
    <row r="3" spans="1:4" x14ac:dyDescent="0.35">
      <c r="A3" t="s">
        <v>117</v>
      </c>
      <c r="B3" t="s">
        <v>118</v>
      </c>
      <c r="C3" t="s">
        <v>119</v>
      </c>
      <c r="D3" t="s">
        <v>120</v>
      </c>
    </row>
    <row r="4" spans="1:4" x14ac:dyDescent="0.35">
      <c r="A4">
        <v>2011</v>
      </c>
      <c r="B4">
        <v>2</v>
      </c>
      <c r="C4" s="2">
        <v>0.23599999999999999</v>
      </c>
      <c r="D4" s="1"/>
    </row>
    <row r="5" spans="1:4" x14ac:dyDescent="0.35">
      <c r="A5">
        <v>2011</v>
      </c>
      <c r="B5">
        <v>3</v>
      </c>
      <c r="C5" s="2">
        <v>0.23699999999999999</v>
      </c>
      <c r="D5" s="1"/>
    </row>
    <row r="6" spans="1:4" x14ac:dyDescent="0.35">
      <c r="A6">
        <v>2011</v>
      </c>
      <c r="B6">
        <v>4</v>
      </c>
      <c r="C6" s="2">
        <v>0.23899999999999999</v>
      </c>
      <c r="D6" s="1"/>
    </row>
    <row r="7" spans="1:4" x14ac:dyDescent="0.35">
      <c r="A7">
        <v>2012</v>
      </c>
      <c r="B7">
        <v>1</v>
      </c>
      <c r="C7" s="2">
        <v>0.23799999999999999</v>
      </c>
      <c r="D7" s="1"/>
    </row>
    <row r="8" spans="1:4" x14ac:dyDescent="0.35">
      <c r="A8">
        <v>2012</v>
      </c>
      <c r="B8">
        <v>2</v>
      </c>
      <c r="C8" s="2">
        <v>0.23200000000000001</v>
      </c>
      <c r="D8" s="2">
        <v>0.25600000000000001</v>
      </c>
    </row>
    <row r="9" spans="1:4" x14ac:dyDescent="0.35">
      <c r="A9">
        <v>2012</v>
      </c>
      <c r="B9">
        <v>3</v>
      </c>
      <c r="C9" s="2">
        <v>0.23</v>
      </c>
      <c r="D9" s="2">
        <v>0.25519999999999998</v>
      </c>
    </row>
    <row r="10" spans="1:4" x14ac:dyDescent="0.35">
      <c r="A10">
        <v>2012</v>
      </c>
      <c r="B10">
        <v>4</v>
      </c>
      <c r="C10" s="2">
        <v>0.223</v>
      </c>
      <c r="D10" s="2">
        <v>0.24980000000000002</v>
      </c>
    </row>
    <row r="11" spans="1:4" x14ac:dyDescent="0.35">
      <c r="A11">
        <v>2013</v>
      </c>
      <c r="B11">
        <v>1</v>
      </c>
      <c r="C11" s="2">
        <v>0.217</v>
      </c>
      <c r="D11" s="2">
        <v>0.24260000000000004</v>
      </c>
    </row>
    <row r="12" spans="1:4" x14ac:dyDescent="0.35">
      <c r="A12">
        <v>2013</v>
      </c>
      <c r="B12">
        <v>2</v>
      </c>
      <c r="C12" s="8">
        <v>0.21099999999999999</v>
      </c>
      <c r="D12" s="2">
        <v>0.23980000000000001</v>
      </c>
    </row>
    <row r="13" spans="1:4" x14ac:dyDescent="0.35">
      <c r="A13">
        <v>2013</v>
      </c>
      <c r="B13">
        <v>3</v>
      </c>
      <c r="C13" s="8">
        <v>0.20699999999999999</v>
      </c>
      <c r="D13" s="2">
        <v>0.23780000000000001</v>
      </c>
    </row>
    <row r="14" spans="1:4" x14ac:dyDescent="0.35">
      <c r="A14">
        <v>2013</v>
      </c>
      <c r="B14">
        <v>4</v>
      </c>
      <c r="C14" s="2">
        <v>0.20300000000000001</v>
      </c>
      <c r="D14" s="2">
        <v>0.23340000000000005</v>
      </c>
    </row>
    <row r="15" spans="1:4" x14ac:dyDescent="0.35">
      <c r="A15">
        <v>2014</v>
      </c>
      <c r="B15">
        <v>1</v>
      </c>
      <c r="C15" s="2">
        <v>0.19789999999999999</v>
      </c>
      <c r="D15" s="2">
        <v>0.22760000000000002</v>
      </c>
    </row>
    <row r="16" spans="1:4" x14ac:dyDescent="0.35">
      <c r="A16">
        <v>2014</v>
      </c>
      <c r="B16">
        <v>2</v>
      </c>
      <c r="C16" s="2">
        <v>0.19400000000000001</v>
      </c>
      <c r="D16" s="2">
        <v>0.22560000000000002</v>
      </c>
    </row>
    <row r="17" spans="1:4" x14ac:dyDescent="0.35">
      <c r="A17">
        <v>2014</v>
      </c>
      <c r="B17">
        <v>3</v>
      </c>
      <c r="C17" s="2">
        <v>0.192</v>
      </c>
      <c r="D17" s="2">
        <v>0.22550000000000003</v>
      </c>
    </row>
    <row r="18" spans="1:4" x14ac:dyDescent="0.35">
      <c r="A18">
        <v>2014</v>
      </c>
      <c r="B18">
        <v>4</v>
      </c>
      <c r="C18" s="2">
        <v>0.191</v>
      </c>
      <c r="D18" s="2">
        <v>0.22419999999999995</v>
      </c>
    </row>
    <row r="19" spans="1:4" x14ac:dyDescent="0.35">
      <c r="A19">
        <v>2015</v>
      </c>
      <c r="B19">
        <v>1</v>
      </c>
      <c r="C19" s="2">
        <v>0.187</v>
      </c>
      <c r="D19" s="2">
        <v>0.21940000000000004</v>
      </c>
    </row>
    <row r="20" spans="1:4" x14ac:dyDescent="0.35">
      <c r="A20">
        <v>2015</v>
      </c>
      <c r="B20">
        <v>2</v>
      </c>
      <c r="C20" s="2">
        <v>0.18</v>
      </c>
      <c r="D20" s="2">
        <v>0.21589999999999998</v>
      </c>
    </row>
    <row r="21" spans="1:4" x14ac:dyDescent="0.35">
      <c r="A21">
        <v>2015</v>
      </c>
      <c r="B21">
        <v>3</v>
      </c>
      <c r="C21" s="2">
        <v>0.17399999999999999</v>
      </c>
      <c r="D21" s="2">
        <v>0.21319999999999995</v>
      </c>
    </row>
    <row r="22" spans="1:4" x14ac:dyDescent="0.35">
      <c r="A22">
        <v>2015</v>
      </c>
      <c r="B22">
        <v>4</v>
      </c>
      <c r="C22" s="2">
        <v>0.17</v>
      </c>
      <c r="D22" s="2">
        <v>0.21089999999999998</v>
      </c>
    </row>
    <row r="23" spans="1:4" x14ac:dyDescent="0.35">
      <c r="A23">
        <v>2016</v>
      </c>
      <c r="B23">
        <v>1</v>
      </c>
      <c r="C23" s="2">
        <v>0.16600000000000001</v>
      </c>
      <c r="D23" s="2">
        <v>0.2077</v>
      </c>
    </row>
    <row r="24" spans="1:4" x14ac:dyDescent="0.35">
      <c r="A24">
        <v>2016</v>
      </c>
      <c r="B24">
        <v>2</v>
      </c>
      <c r="C24" s="2">
        <v>0.16300000000000001</v>
      </c>
      <c r="D24" s="2">
        <v>0.20669999999999999</v>
      </c>
    </row>
    <row r="25" spans="1:4" x14ac:dyDescent="0.35">
      <c r="A25">
        <v>2016</v>
      </c>
      <c r="B25">
        <v>3</v>
      </c>
      <c r="C25" s="2">
        <v>0.161</v>
      </c>
      <c r="D25" s="2">
        <v>0.20599999999999996</v>
      </c>
    </row>
    <row r="26" spans="1:4" x14ac:dyDescent="0.35">
      <c r="A26">
        <v>2016</v>
      </c>
      <c r="B26">
        <v>4</v>
      </c>
      <c r="C26" s="2">
        <v>0.16</v>
      </c>
      <c r="D26" s="2">
        <v>0.2046</v>
      </c>
    </row>
    <row r="27" spans="1:4" x14ac:dyDescent="0.35">
      <c r="A27">
        <v>2017</v>
      </c>
      <c r="B27">
        <v>1</v>
      </c>
      <c r="C27" s="8">
        <v>0.157</v>
      </c>
      <c r="D27" s="2">
        <v>0.20209999999999995</v>
      </c>
    </row>
    <row r="28" spans="1:4" x14ac:dyDescent="0.35">
      <c r="A28">
        <v>2017</v>
      </c>
      <c r="B28">
        <v>2</v>
      </c>
      <c r="C28" s="2">
        <v>0.155</v>
      </c>
      <c r="D28" s="2">
        <v>0.20189999999999997</v>
      </c>
    </row>
    <row r="29" spans="1:4" x14ac:dyDescent="0.35">
      <c r="A29">
        <v>2017</v>
      </c>
      <c r="B29">
        <v>3</v>
      </c>
      <c r="C29" s="2">
        <v>0.154</v>
      </c>
      <c r="D29" s="2">
        <v>0.2026</v>
      </c>
    </row>
    <row r="30" spans="1:4" x14ac:dyDescent="0.35">
      <c r="A30">
        <v>2017</v>
      </c>
      <c r="B30">
        <v>4</v>
      </c>
      <c r="C30" s="2">
        <v>0.151</v>
      </c>
      <c r="D30" s="2">
        <v>0.20199999999999996</v>
      </c>
    </row>
    <row r="31" spans="1:4" x14ac:dyDescent="0.35">
      <c r="A31">
        <v>2018</v>
      </c>
      <c r="B31">
        <v>1</v>
      </c>
      <c r="C31" s="2">
        <v>0.14799999999999999</v>
      </c>
      <c r="D31" s="2">
        <v>0.19879999999999998</v>
      </c>
    </row>
    <row r="32" spans="1:4" x14ac:dyDescent="0.35">
      <c r="A32">
        <v>2018</v>
      </c>
      <c r="B32">
        <v>2</v>
      </c>
      <c r="C32" s="2">
        <v>0.14599999999999999</v>
      </c>
      <c r="D32" s="2">
        <v>0.19969999999999999</v>
      </c>
    </row>
    <row r="33" spans="1:4" x14ac:dyDescent="0.35">
      <c r="A33">
        <v>2018</v>
      </c>
      <c r="B33">
        <v>3</v>
      </c>
      <c r="C33" s="2">
        <v>0.14599999999999999</v>
      </c>
      <c r="D33" s="2">
        <v>0.2006</v>
      </c>
    </row>
    <row r="34" spans="1:4" x14ac:dyDescent="0.35">
      <c r="A34">
        <v>2018</v>
      </c>
      <c r="B34">
        <v>4</v>
      </c>
      <c r="C34" s="2">
        <v>0.14599999999999999</v>
      </c>
      <c r="D34" s="2">
        <v>0.20009999999999994</v>
      </c>
    </row>
    <row r="35" spans="1:4" x14ac:dyDescent="0.35">
      <c r="A35">
        <v>2019</v>
      </c>
      <c r="B35">
        <v>1</v>
      </c>
      <c r="C35" s="2">
        <v>0.14499999999999999</v>
      </c>
      <c r="D35" s="2">
        <v>0.19979999999999998</v>
      </c>
    </row>
    <row r="36" spans="1:4" x14ac:dyDescent="0.35">
      <c r="A36">
        <v>2019</v>
      </c>
      <c r="B36">
        <v>2</v>
      </c>
      <c r="C36" s="2">
        <v>0.14299999999999999</v>
      </c>
      <c r="D36" s="2">
        <v>0.20020000000000004</v>
      </c>
    </row>
    <row r="37" spans="1:4" x14ac:dyDescent="0.35">
      <c r="A37">
        <v>2019</v>
      </c>
      <c r="B37">
        <v>3</v>
      </c>
      <c r="C37" s="2">
        <v>0.14099999999999999</v>
      </c>
      <c r="D37" s="2">
        <v>0.19989999999999997</v>
      </c>
    </row>
    <row r="38" spans="1:4" x14ac:dyDescent="0.35">
      <c r="A38">
        <v>2019</v>
      </c>
      <c r="B38">
        <v>4</v>
      </c>
      <c r="C38" s="2">
        <v>0.14000000000000001</v>
      </c>
      <c r="D38" s="2">
        <v>0.19910000000000005</v>
      </c>
    </row>
    <row r="39" spans="1:4" x14ac:dyDescent="0.35">
      <c r="A39">
        <v>2020</v>
      </c>
      <c r="B39">
        <v>1</v>
      </c>
      <c r="C39" s="2">
        <v>0.13900000000000001</v>
      </c>
      <c r="D39" s="2">
        <v>0.19999999999999996</v>
      </c>
    </row>
    <row r="40" spans="1:4" x14ac:dyDescent="0.35">
      <c r="A40">
        <v>2020</v>
      </c>
      <c r="B40">
        <v>2</v>
      </c>
      <c r="C40" s="2">
        <v>0.14099999999999999</v>
      </c>
      <c r="D40" s="2">
        <v>0.20789999999999997</v>
      </c>
    </row>
    <row r="41" spans="1:4" x14ac:dyDescent="0.35">
      <c r="A41">
        <v>2020</v>
      </c>
      <c r="B41">
        <v>3</v>
      </c>
      <c r="C41" s="2">
        <v>0.14299999999999999</v>
      </c>
      <c r="D41" s="2">
        <v>0.21150000000000002</v>
      </c>
    </row>
    <row r="42" spans="1:4" x14ac:dyDescent="0.35">
      <c r="A42">
        <v>2020</v>
      </c>
      <c r="B42">
        <v>4</v>
      </c>
      <c r="C42" s="2">
        <v>0.14499999999999999</v>
      </c>
      <c r="D42" s="2">
        <v>0.21379999999999999</v>
      </c>
    </row>
    <row r="43" spans="1:4" x14ac:dyDescent="0.35">
      <c r="A43">
        <v>2021</v>
      </c>
      <c r="B43">
        <v>1</v>
      </c>
      <c r="C43" s="2">
        <v>0.14499999999999999</v>
      </c>
      <c r="D43" s="2">
        <v>0.21399999999999997</v>
      </c>
    </row>
    <row r="44" spans="1:4" x14ac:dyDescent="0.35">
      <c r="A44">
        <v>2021</v>
      </c>
      <c r="B44">
        <v>2</v>
      </c>
      <c r="C44" s="2">
        <v>0.14399999999999999</v>
      </c>
      <c r="D44" s="2">
        <v>0.21360000000000001</v>
      </c>
    </row>
    <row r="45" spans="1:4" x14ac:dyDescent="0.35">
      <c r="A45">
        <v>2021</v>
      </c>
      <c r="B45">
        <v>3</v>
      </c>
      <c r="C45" s="2">
        <v>0.14499999999999999</v>
      </c>
      <c r="D45" s="2"/>
    </row>
    <row r="46" spans="1:4" x14ac:dyDescent="0.35">
      <c r="A46">
        <v>2021</v>
      </c>
      <c r="B46">
        <v>4</v>
      </c>
      <c r="C46" s="2">
        <v>0.14499999999999999</v>
      </c>
      <c r="D46" s="2"/>
    </row>
  </sheetData>
  <mergeCells count="1">
    <mergeCell ref="A2:D2"/>
  </mergeCells>
  <pageMargins left="0.7" right="0.7" top="0.75" bottom="0.75" header="0.3" footer="0.3"/>
  <pageSetup orientation="portrait" horizontalDpi="1200" verticalDpi="1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88769-142C-4923-8DFE-46A2A9C2C328}">
  <dimension ref="A1:B7"/>
  <sheetViews>
    <sheetView workbookViewId="0"/>
  </sheetViews>
  <sheetFormatPr defaultColWidth="8.81640625" defaultRowHeight="14.5" x14ac:dyDescent="0.35"/>
  <cols>
    <col min="1" max="1" width="105.453125" style="7" customWidth="1"/>
    <col min="2" max="2" width="151.453125" bestFit="1" customWidth="1"/>
  </cols>
  <sheetData>
    <row r="1" spans="1:2" x14ac:dyDescent="0.35">
      <c r="A1" s="7" t="s">
        <v>121</v>
      </c>
      <c r="B1" t="s">
        <v>122</v>
      </c>
    </row>
    <row r="2" spans="1:2" x14ac:dyDescent="0.35">
      <c r="A2" s="7" t="s">
        <v>123</v>
      </c>
      <c r="B2" t="s">
        <v>124</v>
      </c>
    </row>
    <row r="3" spans="1:2" x14ac:dyDescent="0.35">
      <c r="A3" t="s">
        <v>125</v>
      </c>
      <c r="B3" t="s">
        <v>126</v>
      </c>
    </row>
    <row r="4" spans="1:2" x14ac:dyDescent="0.35">
      <c r="A4" s="7" t="s">
        <v>127</v>
      </c>
      <c r="B4" t="s">
        <v>128</v>
      </c>
    </row>
    <row r="5" spans="1:2" x14ac:dyDescent="0.35">
      <c r="A5" s="9" t="s">
        <v>129</v>
      </c>
      <c r="B5" t="s">
        <v>130</v>
      </c>
    </row>
    <row r="6" spans="1:2" x14ac:dyDescent="0.35">
      <c r="A6" s="7" t="s">
        <v>131</v>
      </c>
      <c r="B6" t="s">
        <v>132</v>
      </c>
    </row>
    <row r="7" spans="1:2" x14ac:dyDescent="0.35">
      <c r="A7" s="7" t="s">
        <v>133</v>
      </c>
      <c r="B7" t="s">
        <v>134</v>
      </c>
    </row>
  </sheetData>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e6f2d80-2360-440b-a86f-4e374efa82c3" xsi:nil="true"/>
    <PublishingExpirationDate xmlns="http://schemas.microsoft.com/sharepoint/v3" xsi:nil="true"/>
    <lcf76f155ced4ddcb4097134ff3c332f xmlns="821b467c-dfb8-4b22-84bd-4d3765027b35">
      <Terms xmlns="http://schemas.microsoft.com/office/infopath/2007/PartnerControls"/>
    </lcf76f155ced4ddcb4097134ff3c332f>
    <PublishingStartDate xmlns="http://schemas.microsoft.com/sharepoint/v3" xsi:nil="true"/>
    <SharedWithUsers xmlns="1e6f2d80-2360-440b-a86f-4e374efa82c3">
      <UserInfo>
        <DisplayName>Richard Mollot</DisplayName>
        <AccountId>24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129DBE2DD9EFD4B81439A397942DC8A" ma:contentTypeVersion="17" ma:contentTypeDescription="Create a new document." ma:contentTypeScope="" ma:versionID="9d19b1e783fc6759319830781b4176ef">
  <xsd:schema xmlns:xsd="http://www.w3.org/2001/XMLSchema" xmlns:xs="http://www.w3.org/2001/XMLSchema" xmlns:p="http://schemas.microsoft.com/office/2006/metadata/properties" xmlns:ns1="http://schemas.microsoft.com/sharepoint/v3" xmlns:ns2="821b467c-dfb8-4b22-84bd-4d3765027b35" xmlns:ns3="1e6f2d80-2360-440b-a86f-4e374efa82c3" targetNamespace="http://schemas.microsoft.com/office/2006/metadata/properties" ma:root="true" ma:fieldsID="2f848da963a3d9ee6401766947cc341b" ns1:_="" ns2:_="" ns3:_="">
    <xsd:import namespace="http://schemas.microsoft.com/sharepoint/v3"/>
    <xsd:import namespace="821b467c-dfb8-4b22-84bd-4d3765027b35"/>
    <xsd:import namespace="1e6f2d80-2360-440b-a86f-4e374efa82c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PublishingStartDate" minOccurs="0"/>
                <xsd:element ref="ns1:PublishingExpirationDate"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1b467c-dfb8-4b22-84bd-4d3765027b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974a1e43-e871-45bc-b1a6-ad45634f008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e6f2d80-2360-440b-a86f-4e374efa82c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e4c48b5-122d-403b-b688-6e74920fb17a}" ma:internalName="TaxCatchAll" ma:showField="CatchAllData" ma:web="1e6f2d80-2360-440b-a86f-4e374efa82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22CF96-CA98-4DC2-AB23-4E307228ECFB}">
  <ds:schemaRefs>
    <ds:schemaRef ds:uri="http://schemas.microsoft.com/sharepoint/v3/contenttype/forms"/>
  </ds:schemaRefs>
</ds:datastoreItem>
</file>

<file path=customXml/itemProps2.xml><?xml version="1.0" encoding="utf-8"?>
<ds:datastoreItem xmlns:ds="http://schemas.openxmlformats.org/officeDocument/2006/customXml" ds:itemID="{790DF3D9-156B-427E-AD1B-06184FD726C8}">
  <ds:schemaRefs>
    <ds:schemaRef ds:uri="http://schemas.microsoft.com/sharepoint/v3"/>
    <ds:schemaRef ds:uri="http://schemas.microsoft.com/office/2006/documentManagement/types"/>
    <ds:schemaRef ds:uri="http://purl.org/dc/elements/1.1/"/>
    <ds:schemaRef ds:uri="821b467c-dfb8-4b22-84bd-4d3765027b35"/>
    <ds:schemaRef ds:uri="http://purl.org/dc/terms/"/>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 ds:uri="1e6f2d80-2360-440b-a86f-4e374efa82c3"/>
    <ds:schemaRef ds:uri="http://purl.org/dc/dcmitype/"/>
  </ds:schemaRefs>
</ds:datastoreItem>
</file>

<file path=customXml/itemProps3.xml><?xml version="1.0" encoding="utf-8"?>
<ds:datastoreItem xmlns:ds="http://schemas.openxmlformats.org/officeDocument/2006/customXml" ds:itemID="{0373E8D3-3D44-485D-9432-4D985CC5A2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1b467c-dfb8-4b22-84bd-4d3765027b35"/>
    <ds:schemaRef ds:uri="1e6f2d80-2360-440b-a86f-4e374efa82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AP Drugging by State</vt:lpstr>
      <vt:lpstr>Risk-Adjusted &amp; Excluded</vt:lpstr>
      <vt:lpstr>Excess Drugging</vt:lpstr>
      <vt:lpstr>US Non-Risk-Adj. vs. Risk-Adj.</vt:lpstr>
      <vt:lpstr>Sources &amp; Methodology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Goldwein</dc:creator>
  <cp:keywords/>
  <dc:description/>
  <cp:lastModifiedBy>Eric Goldwein</cp:lastModifiedBy>
  <cp:revision/>
  <dcterms:created xsi:type="dcterms:W3CDTF">2022-12-02T00:09:57Z</dcterms:created>
  <dcterms:modified xsi:type="dcterms:W3CDTF">2022-12-16T22:52:37Z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0x0101009129DBE2DD9EFD4B81439A397942DC8A</vt:lpwstr>
  </property>
  <property fmtid="{D5CDD505-2E9C-101B-9397-08002B2CF9AE}" pid="3" name="MediaServiceImageTags">
    <vt:lpwstr/>
  </property>
</Properties>
</file>