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26FA23B2-FE41-4EFB-945B-21C49E20134A}"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Y13" i="5"/>
  <c r="Y14" i="5"/>
  <c r="Y15" i="5"/>
  <c r="Y19" i="5"/>
  <c r="Y20" i="5"/>
  <c r="Y21" i="5"/>
  <c r="Y22" i="5"/>
  <c r="Y23" i="5"/>
  <c r="Y24" i="5"/>
  <c r="Y25" i="5"/>
  <c r="Y26" i="5"/>
  <c r="Y27" i="5"/>
  <c r="Y28" i="5"/>
  <c r="Z15" i="5" l="1"/>
  <c r="Z14" i="5"/>
  <c r="Z13" i="5"/>
  <c r="Z12" i="5"/>
  <c r="AA15" i="5"/>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<sst xmlns="http://schemas.openxmlformats.org/spreadsheetml/2006/main" count="5502" uniqueCount="1081">
  <si>
    <t>445002</t>
  </si>
  <si>
    <t>445004</t>
  </si>
  <si>
    <t>445008</t>
  </si>
  <si>
    <t>445013</t>
  </si>
  <si>
    <t>445017</t>
  </si>
  <si>
    <t>445024</t>
  </si>
  <si>
    <t>445030</t>
  </si>
  <si>
    <t>445069</t>
  </si>
  <si>
    <t>445071</t>
  </si>
  <si>
    <t>445075</t>
  </si>
  <si>
    <t>445076</t>
  </si>
  <si>
    <t>445077</t>
  </si>
  <si>
    <t>445088</t>
  </si>
  <si>
    <t>445094</t>
  </si>
  <si>
    <t>445098</t>
  </si>
  <si>
    <t>445099</t>
  </si>
  <si>
    <t>445101</t>
  </si>
  <si>
    <t>445105</t>
  </si>
  <si>
    <t>445107</t>
  </si>
  <si>
    <t>445108</t>
  </si>
  <si>
    <t>445109</t>
  </si>
  <si>
    <t>445110</t>
  </si>
  <si>
    <t>445111</t>
  </si>
  <si>
    <t>445112</t>
  </si>
  <si>
    <t>445114</t>
  </si>
  <si>
    <t>445115</t>
  </si>
  <si>
    <t>445116</t>
  </si>
  <si>
    <t>445117</t>
  </si>
  <si>
    <t>445119</t>
  </si>
  <si>
    <t>445123</t>
  </si>
  <si>
    <t>445124</t>
  </si>
  <si>
    <t>445126</t>
  </si>
  <si>
    <t>445127</t>
  </si>
  <si>
    <t>445128</t>
  </si>
  <si>
    <t>445129</t>
  </si>
  <si>
    <t>445130</t>
  </si>
  <si>
    <t>445131</t>
  </si>
  <si>
    <t>445132</t>
  </si>
  <si>
    <t>445133</t>
  </si>
  <si>
    <t>445135</t>
  </si>
  <si>
    <t>445136</t>
  </si>
  <si>
    <t>445137</t>
  </si>
  <si>
    <t>445138</t>
  </si>
  <si>
    <t>445139</t>
  </si>
  <si>
    <t>445140</t>
  </si>
  <si>
    <t>445141</t>
  </si>
  <si>
    <t>445143</t>
  </si>
  <si>
    <t>445145</t>
  </si>
  <si>
    <t>445146</t>
  </si>
  <si>
    <t>445150</t>
  </si>
  <si>
    <t>445154</t>
  </si>
  <si>
    <t>445155</t>
  </si>
  <si>
    <t>445156</t>
  </si>
  <si>
    <t>445157</t>
  </si>
  <si>
    <t>445159</t>
  </si>
  <si>
    <t>445160</t>
  </si>
  <si>
    <t>445162</t>
  </si>
  <si>
    <t>445165</t>
  </si>
  <si>
    <t>445166</t>
  </si>
  <si>
    <t>445167</t>
  </si>
  <si>
    <t>445170</t>
  </si>
  <si>
    <t>445171</t>
  </si>
  <si>
    <t>445172</t>
  </si>
  <si>
    <t>445173</t>
  </si>
  <si>
    <t>445174</t>
  </si>
  <si>
    <t>445180</t>
  </si>
  <si>
    <t>445183</t>
  </si>
  <si>
    <t>445184</t>
  </si>
  <si>
    <t>445187</t>
  </si>
  <si>
    <t>445189</t>
  </si>
  <si>
    <t>445190</t>
  </si>
  <si>
    <t>445191</t>
  </si>
  <si>
    <t>445197</t>
  </si>
  <si>
    <t>445203</t>
  </si>
  <si>
    <t>445205</t>
  </si>
  <si>
    <t>445209</t>
  </si>
  <si>
    <t>445210</t>
  </si>
  <si>
    <t>445214</t>
  </si>
  <si>
    <t>445215</t>
  </si>
  <si>
    <t>445216</t>
  </si>
  <si>
    <t>445217</t>
  </si>
  <si>
    <t>445218</t>
  </si>
  <si>
    <t>445220</t>
  </si>
  <si>
    <t>445221</t>
  </si>
  <si>
    <t>445222</t>
  </si>
  <si>
    <t>445223</t>
  </si>
  <si>
    <t>445224</t>
  </si>
  <si>
    <t>445228</t>
  </si>
  <si>
    <t>445232</t>
  </si>
  <si>
    <t>445233</t>
  </si>
  <si>
    <t>445234</t>
  </si>
  <si>
    <t>445235</t>
  </si>
  <si>
    <t>445236</t>
  </si>
  <si>
    <t>445237</t>
  </si>
  <si>
    <t>445238</t>
  </si>
  <si>
    <t>445239</t>
  </si>
  <si>
    <t>445240</t>
  </si>
  <si>
    <t>445241</t>
  </si>
  <si>
    <t>445242</t>
  </si>
  <si>
    <t>445244</t>
  </si>
  <si>
    <t>445245</t>
  </si>
  <si>
    <t>445246</t>
  </si>
  <si>
    <t>445249</t>
  </si>
  <si>
    <t>445251</t>
  </si>
  <si>
    <t>445252</t>
  </si>
  <si>
    <t>445253</t>
  </si>
  <si>
    <t>445254</t>
  </si>
  <si>
    <t>445256</t>
  </si>
  <si>
    <t>445258</t>
  </si>
  <si>
    <t>445259</t>
  </si>
  <si>
    <t>445260</t>
  </si>
  <si>
    <t>445262</t>
  </si>
  <si>
    <t>445263</t>
  </si>
  <si>
    <t>445264</t>
  </si>
  <si>
    <t>445267</t>
  </si>
  <si>
    <t>445268</t>
  </si>
  <si>
    <t>445270</t>
  </si>
  <si>
    <t>445272</t>
  </si>
  <si>
    <t>445274</t>
  </si>
  <si>
    <t>445275</t>
  </si>
  <si>
    <t>445276</t>
  </si>
  <si>
    <t>445277</t>
  </si>
  <si>
    <t>445279</t>
  </si>
  <si>
    <t>445280</t>
  </si>
  <si>
    <t>445281</t>
  </si>
  <si>
    <t>445283</t>
  </si>
  <si>
    <t>445284</t>
  </si>
  <si>
    <t>445285</t>
  </si>
  <si>
    <t>445286</t>
  </si>
  <si>
    <t>445288</t>
  </si>
  <si>
    <t>445291</t>
  </si>
  <si>
    <t>445292</t>
  </si>
  <si>
    <t>445293</t>
  </si>
  <si>
    <t>445294</t>
  </si>
  <si>
    <t>445295</t>
  </si>
  <si>
    <t>445297</t>
  </si>
  <si>
    <t>445298</t>
  </si>
  <si>
    <t>445300</t>
  </si>
  <si>
    <t>445302</t>
  </si>
  <si>
    <t>445303</t>
  </si>
  <si>
    <t>445304</t>
  </si>
  <si>
    <t>445306</t>
  </si>
  <si>
    <t>445308</t>
  </si>
  <si>
    <t>445310</t>
  </si>
  <si>
    <t>445314</t>
  </si>
  <si>
    <t>445316</t>
  </si>
  <si>
    <t>445318</t>
  </si>
  <si>
    <t>445319</t>
  </si>
  <si>
    <t>445320</t>
  </si>
  <si>
    <t>445321</t>
  </si>
  <si>
    <t>445322</t>
  </si>
  <si>
    <t>445326</t>
  </si>
  <si>
    <t>445327</t>
  </si>
  <si>
    <t>445328</t>
  </si>
  <si>
    <t>445329</t>
  </si>
  <si>
    <t>445330</t>
  </si>
  <si>
    <t>445331</t>
  </si>
  <si>
    <t>445333</t>
  </si>
  <si>
    <t>445335</t>
  </si>
  <si>
    <t>445339</t>
  </si>
  <si>
    <t>445342</t>
  </si>
  <si>
    <t>445343</t>
  </si>
  <si>
    <t>445344</t>
  </si>
  <si>
    <t>445351</t>
  </si>
  <si>
    <t>445354</t>
  </si>
  <si>
    <t>445356</t>
  </si>
  <si>
    <t>445357</t>
  </si>
  <si>
    <t>445358</t>
  </si>
  <si>
    <t>445359</t>
  </si>
  <si>
    <t>445362</t>
  </si>
  <si>
    <t>445363</t>
  </si>
  <si>
    <t>445366</t>
  </si>
  <si>
    <t>445367</t>
  </si>
  <si>
    <t>445369</t>
  </si>
  <si>
    <t>445372</t>
  </si>
  <si>
    <t>445373</t>
  </si>
  <si>
    <t>445374</t>
  </si>
  <si>
    <t>445377</t>
  </si>
  <si>
    <t>445378</t>
  </si>
  <si>
    <t>445380</t>
  </si>
  <si>
    <t>445381</t>
  </si>
  <si>
    <t>445382</t>
  </si>
  <si>
    <t>445383</t>
  </si>
  <si>
    <t>445387</t>
  </si>
  <si>
    <t>445388</t>
  </si>
  <si>
    <t>445390</t>
  </si>
  <si>
    <t>445391</t>
  </si>
  <si>
    <t>445392</t>
  </si>
  <si>
    <t>445393</t>
  </si>
  <si>
    <t>445396</t>
  </si>
  <si>
    <t>445397</t>
  </si>
  <si>
    <t>445401</t>
  </si>
  <si>
    <t>445402</t>
  </si>
  <si>
    <t>445404</t>
  </si>
  <si>
    <t>445406</t>
  </si>
  <si>
    <t>445408</t>
  </si>
  <si>
    <t>445410</t>
  </si>
  <si>
    <t>445411</t>
  </si>
  <si>
    <t>445412</t>
  </si>
  <si>
    <t>445413</t>
  </si>
  <si>
    <t>445415</t>
  </si>
  <si>
    <t>445419</t>
  </si>
  <si>
    <t>445421</t>
  </si>
  <si>
    <t>445422</t>
  </si>
  <si>
    <t>445423</t>
  </si>
  <si>
    <t>445424</t>
  </si>
  <si>
    <t>445425</t>
  </si>
  <si>
    <t>445426</t>
  </si>
  <si>
    <t>445427</t>
  </si>
  <si>
    <t>445428</t>
  </si>
  <si>
    <t>445429</t>
  </si>
  <si>
    <t>445430</t>
  </si>
  <si>
    <t>445431</t>
  </si>
  <si>
    <t>445433</t>
  </si>
  <si>
    <t>445434</t>
  </si>
  <si>
    <t>445435</t>
  </si>
  <si>
    <t>445437</t>
  </si>
  <si>
    <t>445439</t>
  </si>
  <si>
    <t>445440</t>
  </si>
  <si>
    <t>445442</t>
  </si>
  <si>
    <t>445443</t>
  </si>
  <si>
    <t>445444</t>
  </si>
  <si>
    <t>445445</t>
  </si>
  <si>
    <t>445446</t>
  </si>
  <si>
    <t>445447</t>
  </si>
  <si>
    <t>445448</t>
  </si>
  <si>
    <t>445449</t>
  </si>
  <si>
    <t>445451</t>
  </si>
  <si>
    <t>445452</t>
  </si>
  <si>
    <t>445453</t>
  </si>
  <si>
    <t>445454</t>
  </si>
  <si>
    <t>445455</t>
  </si>
  <si>
    <t>445456</t>
  </si>
  <si>
    <t>445457</t>
  </si>
  <si>
    <t>445458</t>
  </si>
  <si>
    <t>445459</t>
  </si>
  <si>
    <t>445460</t>
  </si>
  <si>
    <t>445461</t>
  </si>
  <si>
    <t>445462</t>
  </si>
  <si>
    <t>445463</t>
  </si>
  <si>
    <t>445464</t>
  </si>
  <si>
    <t>445465</t>
  </si>
  <si>
    <t>445467</t>
  </si>
  <si>
    <t>445468</t>
  </si>
  <si>
    <t>445469</t>
  </si>
  <si>
    <t>445471</t>
  </si>
  <si>
    <t>445472</t>
  </si>
  <si>
    <t>445473</t>
  </si>
  <si>
    <t>445474</t>
  </si>
  <si>
    <t>445475</t>
  </si>
  <si>
    <t>445476</t>
  </si>
  <si>
    <t>445477</t>
  </si>
  <si>
    <t>445478</t>
  </si>
  <si>
    <t>445479</t>
  </si>
  <si>
    <t>445480</t>
  </si>
  <si>
    <t>445481</t>
  </si>
  <si>
    <t>445482</t>
  </si>
  <si>
    <t>445483</t>
  </si>
  <si>
    <t>445484</t>
  </si>
  <si>
    <t>445485</t>
  </si>
  <si>
    <t>445486</t>
  </si>
  <si>
    <t>445487</t>
  </si>
  <si>
    <t>445488</t>
  </si>
  <si>
    <t>445489</t>
  </si>
  <si>
    <t>445490</t>
  </si>
  <si>
    <t>445491</t>
  </si>
  <si>
    <t>445492</t>
  </si>
  <si>
    <t>445493</t>
  </si>
  <si>
    <t>445494</t>
  </si>
  <si>
    <t>445495</t>
  </si>
  <si>
    <t>445496</t>
  </si>
  <si>
    <t>445497</t>
  </si>
  <si>
    <t>445500</t>
  </si>
  <si>
    <t>445501</t>
  </si>
  <si>
    <t>445502</t>
  </si>
  <si>
    <t>445503</t>
  </si>
  <si>
    <t>445504</t>
  </si>
  <si>
    <t>445506</t>
  </si>
  <si>
    <t>445507</t>
  </si>
  <si>
    <t>445508</t>
  </si>
  <si>
    <t>445509</t>
  </si>
  <si>
    <t>445510</t>
  </si>
  <si>
    <t>445511</t>
  </si>
  <si>
    <t>445512</t>
  </si>
  <si>
    <t>445513</t>
  </si>
  <si>
    <t>445515</t>
  </si>
  <si>
    <t>445516</t>
  </si>
  <si>
    <t>445517</t>
  </si>
  <si>
    <t>445518</t>
  </si>
  <si>
    <t>445519</t>
  </si>
  <si>
    <t>445520</t>
  </si>
  <si>
    <t>445521</t>
  </si>
  <si>
    <t>445522</t>
  </si>
  <si>
    <t>445523</t>
  </si>
  <si>
    <t>445524</t>
  </si>
  <si>
    <t>445525</t>
  </si>
  <si>
    <t>445526</t>
  </si>
  <si>
    <t>445527</t>
  </si>
  <si>
    <t>445528</t>
  </si>
  <si>
    <t>445529</t>
  </si>
  <si>
    <t>445530</t>
  </si>
  <si>
    <t>445531</t>
  </si>
  <si>
    <t>445534</t>
  </si>
  <si>
    <t>445535</t>
  </si>
  <si>
    <t>445536</t>
  </si>
  <si>
    <t>445537</t>
  </si>
  <si>
    <t>44E132</t>
  </si>
  <si>
    <t>44E166</t>
  </si>
  <si>
    <t>44E175</t>
  </si>
  <si>
    <t>44E251</t>
  </si>
  <si>
    <t>44E446</t>
  </si>
  <si>
    <t>PERRY COUNTY NURSING HOME</t>
  </si>
  <si>
    <t>DYER NURSING AND REHABILITATION CENTER</t>
  </si>
  <si>
    <t>LAURELWOOD HEALTHCARE CENTER</t>
  </si>
  <si>
    <t>PARKWAY HEALTH AND REHABILITATION CENTER</t>
  </si>
  <si>
    <t>JEFFERSON COUNTY NURSING HOME</t>
  </si>
  <si>
    <t>HARROGATE</t>
  </si>
  <si>
    <t>MARYVILLE</t>
  </si>
  <si>
    <t>LIFE CARE CENTER OF COLUMBIA</t>
  </si>
  <si>
    <t>NHC HEALTHCARE, OAKWOOD</t>
  </si>
  <si>
    <t>NHC HEALTHCARE, DICKSON</t>
  </si>
  <si>
    <t>SISKIN SUBACUTE WEST</t>
  </si>
  <si>
    <t>NHC HEALTHCARE, CHATTANOOGA</t>
  </si>
  <si>
    <t>ASBURY PLACE AT MARYVILLE</t>
  </si>
  <si>
    <t>NHC HEALTHCARE, JOHNSON CITY</t>
  </si>
  <si>
    <t>NHC-MAURY REGIONAL TRANSITIONAL CARE CENTER</t>
  </si>
  <si>
    <t>NHC HEALTHCARE, MILAN</t>
  </si>
  <si>
    <t>CLAIBORNE HEALTH AND REHABILITATION CENTER</t>
  </si>
  <si>
    <t>SIGNATURE HEALTHCARE OF MADISON</t>
  </si>
  <si>
    <t>NHC HEALTHCARE, MCMINNVILLE</t>
  </si>
  <si>
    <t>CHRISTIAN CARE CENTER OF UNICOI COUNTY</t>
  </si>
  <si>
    <t>NHC HEALTHCARE, SPRINGFIELD</t>
  </si>
  <si>
    <t>NHC HEALTHCARE, LEWISBURG</t>
  </si>
  <si>
    <t>NHC HEALTHCARE, KNOXVILLE</t>
  </si>
  <si>
    <t>NHC HEALTHCARE, ATHENS</t>
  </si>
  <si>
    <t>NHC HEALTHCARE, PULASKI</t>
  </si>
  <si>
    <t>SHANNONDALE HEALTH CARE CENTER</t>
  </si>
  <si>
    <t>NHC HEALTHCARE, FT SANDERS</t>
  </si>
  <si>
    <t>NHC HEALTHCARE, MURFREESBORO</t>
  </si>
  <si>
    <t>NHC HEALTHCARE, COLUMBIA</t>
  </si>
  <si>
    <t>NHC HEALTHCARE, COOKEVILLE</t>
  </si>
  <si>
    <t>HEALTH CENTER AT STANDIFER PLACE, THE</t>
  </si>
  <si>
    <t>TREVECCA CENTER FOR REHABILITATION AND HEALING LLC</t>
  </si>
  <si>
    <t>WESTMORELAND HEALTH AND REHABILITATION CENTER</t>
  </si>
  <si>
    <t>TENNOVA LAFOLLETTE HEALTH AND REHAB CENTER</t>
  </si>
  <si>
    <t>NHC HEALTHCARE, SMITHVILLE</t>
  </si>
  <si>
    <t>NHC HEALTHCARE, SCOTT</t>
  </si>
  <si>
    <t>NHC HEALTHCARE, SOMERVILLE</t>
  </si>
  <si>
    <t>ASCENSION LIVING ALEXIAN VILLAGE TENNESSEE</t>
  </si>
  <si>
    <t>THE WATERS OF GALLATIN, LLC</t>
  </si>
  <si>
    <t>NHC HEALTHCARE, SEQUATCHIE</t>
  </si>
  <si>
    <t>NHC HEALTHCARE, FRANKLIN</t>
  </si>
  <si>
    <t>NHC HEALTHCARE, OAK RIDGE</t>
  </si>
  <si>
    <t>FORT SANDERS SEVIER NURSING HOME</t>
  </si>
  <si>
    <t>NHC HEALTHCARE, SPARTA</t>
  </si>
  <si>
    <t>BEVERLY PARK PLACE HEALTH AND REHAB</t>
  </si>
  <si>
    <t>SEVIERVILLE HEALTH AND REHABILITATION CENTER</t>
  </si>
  <si>
    <t>ALLEN MORGAN HEALTH AND REHABILITATION CENTER</t>
  </si>
  <si>
    <t>THE WATERS OF CLINTON, LLC</t>
  </si>
  <si>
    <t>SIGNATURE HEALTHCARE OF PUTNAM COUNTY</t>
  </si>
  <si>
    <t>THE WATERS OF ROBERTSON, LLC</t>
  </si>
  <si>
    <t>THE WATERS OF UNION CITY , LLC</t>
  </si>
  <si>
    <t>MIDTOWN CENTER FOR HEALTH AND REHABILITATION</t>
  </si>
  <si>
    <t>SIGNATURE HEALTHCARE OF PRIMACY</t>
  </si>
  <si>
    <t>BRADLEY HEALTH CARE &amp; REHAB</t>
  </si>
  <si>
    <t>SIGNATURE HEALTHCARE OF ROCKWOOD REHAB &amp; WELLNESS</t>
  </si>
  <si>
    <t>THE WATERS OF WINCHESTER, LLC</t>
  </si>
  <si>
    <t>FRANKLIN WELLNESS AND REHABILITATION CENTER</t>
  </si>
  <si>
    <t>MAJESTIC GARDENS AT MEMPHIS REHAB &amp; SNC</t>
  </si>
  <si>
    <t>QUALITY CENTER FOR REHABILITATION AND HEALING LLC</t>
  </si>
  <si>
    <t>DIVERSICARE OF DOVER</t>
  </si>
  <si>
    <t>DIVERSICARE OF CLAIBORNE</t>
  </si>
  <si>
    <t>CLAIBORNE AND HUGHES HLTH CNTR</t>
  </si>
  <si>
    <t>BETHANY CENTER FOR REHABILITATION AND HEALING LLC</t>
  </si>
  <si>
    <t>DIVERSICARE OF SMYRNA</t>
  </si>
  <si>
    <t>AGAPE NURSING AND REHABILITATION CENTER, LLC</t>
  </si>
  <si>
    <t>THE HIGHLANDS OF MEMPHIS HEALTH &amp; REHABILITATION</t>
  </si>
  <si>
    <t>THE HEALTH CENTER AT RICHLAND PLACE</t>
  </si>
  <si>
    <t>LIFE CARE CENTER OF CROSSVILLE</t>
  </si>
  <si>
    <t>GOOD SAMARITAN HEALTH AND REHAB CENTER</t>
  </si>
  <si>
    <t>THE WATERS OF SHELBYVILLE, LLC</t>
  </si>
  <si>
    <t>SMITH COUNTY HEALTH AND REHABILITATION</t>
  </si>
  <si>
    <t>DONALSON CARE CENTER</t>
  </si>
  <si>
    <t>ORCHARD VIEW POST-ACUTE AND REHABILITATION CENTER</t>
  </si>
  <si>
    <t>NHC HEALTHCARE, LAWRENCEBURG</t>
  </si>
  <si>
    <t>GALLATIN HEALTH CARE CENTER, LLC</t>
  </si>
  <si>
    <t>CLORIA OAKS POST-ACUTE AND REHABILITATION</t>
  </si>
  <si>
    <t>AHC WEST TENNESSEE TRANSITIONAL CARE</t>
  </si>
  <si>
    <t>KIRBY PINES MANOR</t>
  </si>
  <si>
    <t>VIVIANT HEALTHCARE OF BRISTOL</t>
  </si>
  <si>
    <t>NHC HEALTHCARE, HENDERSONVILLE</t>
  </si>
  <si>
    <t>QUINCE NURSING AND REHABILITATION CENTER, LLC</t>
  </si>
  <si>
    <t>WEST MEADE PLACE</t>
  </si>
  <si>
    <t>WOODLAND TERRACE CARE AND REHAB</t>
  </si>
  <si>
    <t>SPRING CITY CARE AND REHABILITATION CENTER</t>
  </si>
  <si>
    <t>HUNTINGDON HEALTH &amp; REHABILITATION CENTER</t>
  </si>
  <si>
    <t>MOUNTAIN CITY CARE &amp; REHABILITATION CENTER</t>
  </si>
  <si>
    <t>HERITAGE CENTER, THE</t>
  </si>
  <si>
    <t>WILLOW BRANCH HEALTH AND REHABILITATION</t>
  </si>
  <si>
    <t>SIGNATURE HEALTHCARE OF ELIZABETHON REHAB &amp; WELLNE</t>
  </si>
  <si>
    <t>CORDOVA WELLNESS AND REHABILITATION CENTER</t>
  </si>
  <si>
    <t>SPRING GATE REHAB &amp; HEALTHCARE CENTER</t>
  </si>
  <si>
    <t>THE KINGS DAUGHTERS AND SONS</t>
  </si>
  <si>
    <t>SOUTHERN TENN MEDICAL CENTER SNF</t>
  </si>
  <si>
    <t>RENAISSANCE TERRACE</t>
  </si>
  <si>
    <t>HENRY COUNTY HEALTHCARE CTR</t>
  </si>
  <si>
    <t>LIFE CARE CENTER OF GREENEVILLE</t>
  </si>
  <si>
    <t>PINE MEADOWS HEALTH CARE</t>
  </si>
  <si>
    <t>WHITEHAVEN COMMUNITY LIVING CENTER</t>
  </si>
  <si>
    <t>VIVIANT HEALTHCARE OF SHELBYVILLE</t>
  </si>
  <si>
    <t>VIVIANT HEALTHCARE OF MURFREESBORO</t>
  </si>
  <si>
    <t>CHURCH HILL POST-ACUTE AND REHABILITATION CENTER</t>
  </si>
  <si>
    <t>LIFE CARE CENTER OF TULLAHOMA</t>
  </si>
  <si>
    <t>LIFE CARE CENTER OF MORGAN COUNTY</t>
  </si>
  <si>
    <t>LIFE CARE CENTER OF RED BANK</t>
  </si>
  <si>
    <t>SIGNATURE HEALTHCARE OF MEMPHIS</t>
  </si>
  <si>
    <t>GREYSTONE HEALTH CARE CENTER</t>
  </si>
  <si>
    <t>LIFE CARE CENTER OF CLEVELAND</t>
  </si>
  <si>
    <t>FOOTHILLS TRANSITIONAL CARE AND REHABILITATION</t>
  </si>
  <si>
    <t>JEFFERSON CITY HEALTH AND REHAB CENTER</t>
  </si>
  <si>
    <t>DIVERSICARE OF MARTIN</t>
  </si>
  <si>
    <t>AHC WAVERLY</t>
  </si>
  <si>
    <t>LIFE CARE CENTER OF CENTERVILLE</t>
  </si>
  <si>
    <t>RIVER GROVE HEALTH AND REHABILITATION</t>
  </si>
  <si>
    <t>ONEIDA NURSING AND REHAB CENTER</t>
  </si>
  <si>
    <t>HARTSVILLE CONVALESCENT CENTER</t>
  </si>
  <si>
    <t>SUMMIT VIEW OF FARRAGUT, LLC</t>
  </si>
  <si>
    <t>SUMMIT VIEW OF ROCKY TOP</t>
  </si>
  <si>
    <t>BRIARCLIFF HEALTH CARE CENTER</t>
  </si>
  <si>
    <t>AHC CUMBERLAND</t>
  </si>
  <si>
    <t>TRI STATE HEALTH AND REHABILITATION CENTER</t>
  </si>
  <si>
    <t>LAUGHLIN HEALTH CARE CENTER</t>
  </si>
  <si>
    <t>GREEN HILLS CENTER FOR REHABILITATION AND HEALING</t>
  </si>
  <si>
    <t>LEBANON CENTER FOR REHABILITATION AND HEALING, LLC</t>
  </si>
  <si>
    <t>TENNESSEE VETERANS HOME</t>
  </si>
  <si>
    <t>MABRY HEALTH CARE</t>
  </si>
  <si>
    <t>CAMDEN HEALTHCARE &amp; REHAB CENTER</t>
  </si>
  <si>
    <t>LIFE CARE CENTER OF JEFFERSON CITY</t>
  </si>
  <si>
    <t>CUMBERLAND VILLAGE CARE</t>
  </si>
  <si>
    <t>STARR REGIONAL HEALTH &amp; REHABILITATION</t>
  </si>
  <si>
    <t>LYNCHBURG NURSING CENTER</t>
  </si>
  <si>
    <t>COUNTRYSIDE POST-ACUTE AND REHABILITATION CENTER</t>
  </si>
  <si>
    <t>WHITES CREEK WELLNESS AND REHABILITATION CENTER</t>
  </si>
  <si>
    <t>RAINBOW REHAB AND HEALTHCARE</t>
  </si>
  <si>
    <t>WILLOW RIDGE CENTER</t>
  </si>
  <si>
    <t>REELFOOT MANOR HEALTH AND REHAB</t>
  </si>
  <si>
    <t>FAIRPARK HEALTH AND REHABILITATION</t>
  </si>
  <si>
    <t>HUNTSVILLE HEALTH AND REHABILITATION</t>
  </si>
  <si>
    <t>ERWIN HEALTH CARE CENTER</t>
  </si>
  <si>
    <t>BEECH TREE HEALTH AND REHABILITATION</t>
  </si>
  <si>
    <t>MEMPHIS JEWISH HOME</t>
  </si>
  <si>
    <t>LIFE CARE CENTER OF COLLEGEDALE</t>
  </si>
  <si>
    <t>HOLSTON REHABILITATION AND CARE CENTER</t>
  </si>
  <si>
    <t>CONCORDIA NURSING AND REHABILITATION-NORTHHAVEN</t>
  </si>
  <si>
    <t>LIFE CARE CENTER OF ATHENS</t>
  </si>
  <si>
    <t>RIDGEVIEW TERRACE OF LIFE CARE</t>
  </si>
  <si>
    <t>LIFE CARE CENTER OF ELIZABETHTON</t>
  </si>
  <si>
    <t>NORRIS HEALTH AND REHABILITATION CENTER</t>
  </si>
  <si>
    <t>WYNDRIDGE HEALTH AND REHAB CTR</t>
  </si>
  <si>
    <t>SIGNATURE HEALTH OF PORTLAND REHAB &amp; WELLNESS CENT</t>
  </si>
  <si>
    <t>TRENTON HEALTH AND REHABILITATION CENTER, LLC</t>
  </si>
  <si>
    <t>LIFE CARE CENTER OF COPPER BASIN</t>
  </si>
  <si>
    <t>LIFE CARE CENTER OF MORRISTOWN</t>
  </si>
  <si>
    <t>HILLCREST HEALTHCARE CENTER</t>
  </si>
  <si>
    <t>THE WATERS OF CHEATHAM, LLC</t>
  </si>
  <si>
    <t>ELK RIVER HEALTH AND REHABILITATION OF WINCHESTER</t>
  </si>
  <si>
    <t>ELK RIVER HEALTH &amp; REHABILITATION OF FAYETTEVILLE</t>
  </si>
  <si>
    <t>ELK RIVER HEALTH &amp; REHABILITATION OF ARDMORE</t>
  </si>
  <si>
    <t>WOOD PRESBYTERIAN HOME</t>
  </si>
  <si>
    <t>LIFE CARE CENTER OF BRUCETON-HOLLOW ROCK</t>
  </si>
  <si>
    <t>SIGNATURE HEALTHCARE OF RIDGELY REHAB&amp;WELLNESS CTR</t>
  </si>
  <si>
    <t>FORT SANDERS TCU</t>
  </si>
  <si>
    <t>THE PALACE HEALTH CARE AND REHABILITATION CENTER</t>
  </si>
  <si>
    <t>AHC COVINGTON CARE</t>
  </si>
  <si>
    <t>GRACELAND REHABILITATION AND NURSING CARE CENTER</t>
  </si>
  <si>
    <t>BRIARWOOD COMMUNITY LIVING CENTER</t>
  </si>
  <si>
    <t>OAKWOOD COMMUNITY LIVING CENTER</t>
  </si>
  <si>
    <t>BAILEY PARK COMMUNITY LIVING CENTER</t>
  </si>
  <si>
    <t>WESTMORELAND CARE &amp; REHAB CTR</t>
  </si>
  <si>
    <t>SIGNATURE HEALTHCARE OF SOUTH PITTSBURG REHAB &amp; WE</t>
  </si>
  <si>
    <t>HOLSTON HEALTH &amp; REHABILITATION CENTER</t>
  </si>
  <si>
    <t>SIGNATURE HEALTHCARE OF GREENEVILLE</t>
  </si>
  <si>
    <t>LAUDERDALE COMMUNITY LIVING CENTER</t>
  </si>
  <si>
    <t>PRINCETON TRANSITIONAL CARE &amp; ASSISTED LIVING</t>
  </si>
  <si>
    <t>CHRISTIAN CARE CENTER OF MCKENZIE L L C</t>
  </si>
  <si>
    <t>LAKEBRIDGE, A WATERS COMMUNITY, LLC</t>
  </si>
  <si>
    <t>SIGNATURE HEALTHCARE OF ROGERSVILLE</t>
  </si>
  <si>
    <t>SIGNATURE HEALTHCARE OF FENTRESS COUNTY</t>
  </si>
  <si>
    <t>STANDING STONE CARE AND REHAB</t>
  </si>
  <si>
    <t>W D BILL MANNING TENNESSEE STATE VETERANS HOME</t>
  </si>
  <si>
    <t>HILLVIEW COMMUNITY LIVING CENTER</t>
  </si>
  <si>
    <t>SIGNATURE HEALTHCARE OF CLEVELAND</t>
  </si>
  <si>
    <t>HARDIN CO NURSING HOME</t>
  </si>
  <si>
    <t>AHC NORTHSIDE</t>
  </si>
  <si>
    <t>MT PLEASANT HEALTHCARE AND REHABILITATION</t>
  </si>
  <si>
    <t>SIGNATURE HEALTHCARE OF ERIN</t>
  </si>
  <si>
    <t>WOODCREST AT BLAKEFORD</t>
  </si>
  <si>
    <t>LIFE CARE CENTER OF HIXSON</t>
  </si>
  <si>
    <t>AHC UNION CITY</t>
  </si>
  <si>
    <t>SMOKY MOUNTAIN POST-ACUTE AND REHABILITATION CENTE</t>
  </si>
  <si>
    <t>HORIZON HEALTH AND REHAB CENTER</t>
  </si>
  <si>
    <t>GENERATIONS CENTER OF SPENCER</t>
  </si>
  <si>
    <t>PICKETT CARE AND REHABILITATION CENTER</t>
  </si>
  <si>
    <t>MANCHESTER HEALTH CARE CENTER</t>
  </si>
  <si>
    <t>ADAMSPLACE, LLC</t>
  </si>
  <si>
    <t>SIGNATURE HEALTHCARE OF MONTEAGLE REHAB &amp; WELLNESS</t>
  </si>
  <si>
    <t>THE WATERS OF ROAN HIGHLANDS,LLC</t>
  </si>
  <si>
    <t>ADAMSVILLE HEALTHCARE AND REHABILITATION CENTER</t>
  </si>
  <si>
    <t>AHC NORTHBROOKE</t>
  </si>
  <si>
    <t>BEDROCKHC AT SPRING MEADOWS, LLC</t>
  </si>
  <si>
    <t>BLOUNT MEMORIAL TRANS CARE CTR</t>
  </si>
  <si>
    <t>COMMUNITY CARE OF RUTHERFORD</t>
  </si>
  <si>
    <t>SODDY-DAISY HEALTH CARE CENTER</t>
  </si>
  <si>
    <t>KNOLLWOOD MANOR</t>
  </si>
  <si>
    <t>AHC APPLINGWOOD</t>
  </si>
  <si>
    <t>MAPLEWOOD HEALTH CARE CENTER</t>
  </si>
  <si>
    <t>NHC HEALTHCARE, FARRAGUT</t>
  </si>
  <si>
    <t>OVERTON COUNTY HEALTH AND REHAB CENTER</t>
  </si>
  <si>
    <t>LIFE CARE CENTER OF SPARTA</t>
  </si>
  <si>
    <t>ETOWAH HEALTH CARE CENTER</t>
  </si>
  <si>
    <t>AHC VANAYER</t>
  </si>
  <si>
    <t>CENTER ON AGING AND HEALTH</t>
  </si>
  <si>
    <t>MILLINGTON HEALTHCARE CENTER</t>
  </si>
  <si>
    <t>AHC BRIGHT GLADE</t>
  </si>
  <si>
    <t>AHC BETHESDA</t>
  </si>
  <si>
    <t>AHC HARBOR VIEW</t>
  </si>
  <si>
    <t>AHC MCKENZIE</t>
  </si>
  <si>
    <t>AHC LEWIS COUNTY</t>
  </si>
  <si>
    <t>AHC LEXINGTON</t>
  </si>
  <si>
    <t>AHAVA HEALTHCARE OF CLARKSVILLE</t>
  </si>
  <si>
    <t>DOUGLAS POST-ACUTE AND REHABILITATION CENTER</t>
  </si>
  <si>
    <t>WOODBURY HEALTH AND REHABILITATION CENTER</t>
  </si>
  <si>
    <t>WEAKLEY COUNTY NURSING HOME</t>
  </si>
  <si>
    <t>AHC MT JULIET</t>
  </si>
  <si>
    <t>GALLAWAY HEALTH AND REHAB</t>
  </si>
  <si>
    <t>AHC CRESTVIEW</t>
  </si>
  <si>
    <t>AHC MEADOWBROOK</t>
  </si>
  <si>
    <t>AHC SAVANNAH</t>
  </si>
  <si>
    <t>CELINA HEALTH AND REHABILITATION CENTER</t>
  </si>
  <si>
    <t>AHC DYERSBURG</t>
  </si>
  <si>
    <t>MISSION CONVALESCENT HOME</t>
  </si>
  <si>
    <t>SIGNATURE HEALTHCARE OF CLARKSVILLE</t>
  </si>
  <si>
    <t>AHC WESTWOOD</t>
  </si>
  <si>
    <t>AHC DECATUR COUNTY</t>
  </si>
  <si>
    <t>AHC MCNAIRY COUNTY</t>
  </si>
  <si>
    <t>AHC FOREST COVE</t>
  </si>
  <si>
    <t>AHC HUMBOLDT</t>
  </si>
  <si>
    <t>AMERICAN HEALTH COMMUNITIES OF CLARKSVILLE</t>
  </si>
  <si>
    <t>SWEETWATER NURSING CENTER</t>
  </si>
  <si>
    <t>MADISONVILLE HEALTH AND REHAB CENTER</t>
  </si>
  <si>
    <t>FOUR OAKS HEALTH CARE CENTER</t>
  </si>
  <si>
    <t>HANCOCK MANOR NURSING HOME</t>
  </si>
  <si>
    <t>AHC VANCO</t>
  </si>
  <si>
    <t>MAGNOLIA CREEK NURSING AND REHABILITATION</t>
  </si>
  <si>
    <t>AHC PARIS</t>
  </si>
  <si>
    <t>BELLS NURSING AND REHABILITATION CENTER</t>
  </si>
  <si>
    <t>HILLVIEW HEALTH CENTER</t>
  </si>
  <si>
    <t>MAGNOLIA HEALTHCARE AND REHABILITATION CENTER</t>
  </si>
  <si>
    <t>ALAMO NURSING AND REHABILITATION CENTER</t>
  </si>
  <si>
    <t>IVY HALL NURSING HOME</t>
  </si>
  <si>
    <t>HENDERSON HEALTH AND REHABILITATION CENTER</t>
  </si>
  <si>
    <t>SHANNONDALE OF MARYVILLE HEALTH CARE CENTER</t>
  </si>
  <si>
    <t>HERMITAGE HEALTH CENTER</t>
  </si>
  <si>
    <t>NHC PLACE AT COOL SPRINGS</t>
  </si>
  <si>
    <t>ISLAND HOME PARK HEALTH AND REHAB</t>
  </si>
  <si>
    <t>DICKSON HEALTH AND REHAB</t>
  </si>
  <si>
    <t>DURHAM-HENSLEY HEALTH AND REHABILITATION</t>
  </si>
  <si>
    <t>LIFE CARE CENTER OF GRAY</t>
  </si>
  <si>
    <t>THE WATERS OF SPRINGFIELD LLC</t>
  </si>
  <si>
    <t>ASBURY PLACE AT KINGSPORT</t>
  </si>
  <si>
    <t>THE VILLAGE AT GERMANTOWN</t>
  </si>
  <si>
    <t>ABUNDANT CHRISTIAN LIVING COMMUNITY REHABILITATION</t>
  </si>
  <si>
    <t>SENATOR BEN ATCHLEY STATE VETERANS' HOME</t>
  </si>
  <si>
    <t>ALLENBROOKE NURSING AND REHABILITATION CENTER</t>
  </si>
  <si>
    <t>STONERIDGE HEALTH CARE, LLC</t>
  </si>
  <si>
    <t>THE WATERS OF JOHNSON CITY, LLC</t>
  </si>
  <si>
    <t>SOMERFIELD AT THE HERITAGE</t>
  </si>
  <si>
    <t>HUMPHREYS COUNTY CARE AND REHABILITATION</t>
  </si>
  <si>
    <t>AVE MARIA HOME</t>
  </si>
  <si>
    <t>MCKENDREE VILLAGE</t>
  </si>
  <si>
    <t>RIPLEY HEALTHCARE AND REHAB CENTER</t>
  </si>
  <si>
    <t>ST CLARE HEALTH AND REHAB, LLC</t>
  </si>
  <si>
    <t>LIFE CARE CENTER OF RHEA COUNTY</t>
  </si>
  <si>
    <t>COLLIERVILLE NURSING AND REHABILITATION, LLC</t>
  </si>
  <si>
    <t>THE MEADOWS</t>
  </si>
  <si>
    <t>THE HIGHLANDS OF DYERSBURG HEALTH &amp; REHAB</t>
  </si>
  <si>
    <t>PAVILION-THS, LLC</t>
  </si>
  <si>
    <t>WEST HILLS HEALTH AND REHAB</t>
  </si>
  <si>
    <t>THE WATERS OF SMYRNA, LLC</t>
  </si>
  <si>
    <t>NEWPORT HEALTH AND REHABILITATION CENTER</t>
  </si>
  <si>
    <t>GOOD SAMARITAN SOCIETY - FAIRFIELD GLADE</t>
  </si>
  <si>
    <t>LIFE CARE CENTER OF HICKORY WOODS</t>
  </si>
  <si>
    <t>OBION COUNTY NURSING HOME</t>
  </si>
  <si>
    <t>LIFE CARE CENTER OF OLD HICKORY VILLAGE</t>
  </si>
  <si>
    <t>WHARTON NURSING HOME</t>
  </si>
  <si>
    <t>LIFE CARE CENTER OF OOLTEWAH</t>
  </si>
  <si>
    <t>NASHVILLE CENTER FOR REHABILITATION AND HEALING LL</t>
  </si>
  <si>
    <t>WHITE HOUSE HEALTH CARE INC</t>
  </si>
  <si>
    <t>NHC HEALTHCARE, TULLAHOMA</t>
  </si>
  <si>
    <t>CREEKSIDE CENTER FOR REHABILITATION AND HEALING</t>
  </si>
  <si>
    <t>NHC HEALTHCARE, KINGSPORT</t>
  </si>
  <si>
    <t>WAYNESBORO HEALTH AND REHABILITATION CENTER</t>
  </si>
  <si>
    <t>NHC PLACE SUMNER</t>
  </si>
  <si>
    <t>LIFE CARE CENTER OF BLOUNT COUNTY</t>
  </si>
  <si>
    <t>REGIONAL ONE HEALTH SUBACUTE CARE</t>
  </si>
  <si>
    <t>CHRISTIAN CARE CENTER OF MEMPHIS</t>
  </si>
  <si>
    <t>WELLPARK AT SHANNONDALE</t>
  </si>
  <si>
    <t>BRIGADIER GENERAL WENDELL H GILBERT TN STATE VETER</t>
  </si>
  <si>
    <t>NHC PLACE AT THE TRACE</t>
  </si>
  <si>
    <t>LAKESHORE HEARTLAND</t>
  </si>
  <si>
    <t>HARBERT HILLS ACADEMY N H</t>
  </si>
  <si>
    <t>LIFE CARE CENTER OF EAST RIDGE</t>
  </si>
  <si>
    <t>DECATUR WELLNESS AND REHABILITATION CENTER</t>
  </si>
  <si>
    <t>CHRISTIAN CARE CENTER OF BRISTOL</t>
  </si>
  <si>
    <t>THE RESERVE AT SPRING HILL</t>
  </si>
  <si>
    <t>STONES RIVER MANOR, INC</t>
  </si>
  <si>
    <t>LAURELBROOK NURSING HOME</t>
  </si>
  <si>
    <t>BLEDSOE COUNTY NURSING HOME</t>
  </si>
  <si>
    <t>CHRISTIAN CARE CENTER OF BOLIVAR, LLC</t>
  </si>
  <si>
    <t>TENNOVA NEWPORT CONVALESCENT CENTER</t>
  </si>
  <si>
    <t>HARDIN HOME</t>
  </si>
  <si>
    <t>HICKMAN COMMUNITY NURSING HOME</t>
  </si>
  <si>
    <t>SERENE MANOR MEDICAL CTR.</t>
  </si>
  <si>
    <t>PARK REST HARDIN COUNTY HEALTH CENTER</t>
  </si>
  <si>
    <t>HUNTSVILLE</t>
  </si>
  <si>
    <t>DECATUR</t>
  </si>
  <si>
    <t>JACKSON</t>
  </si>
  <si>
    <t>LAFAYETTE</t>
  </si>
  <si>
    <t>MADISON</t>
  </si>
  <si>
    <t>LINDEN</t>
  </si>
  <si>
    <t>CAMDEN</t>
  </si>
  <si>
    <t>CORDOVA</t>
  </si>
  <si>
    <t>FAYETTEVILLE</t>
  </si>
  <si>
    <t>CLARKSVILLE</t>
  </si>
  <si>
    <t>NASHVILLE</t>
  </si>
  <si>
    <t>NEWPORT</t>
  </si>
  <si>
    <t>CLINTON</t>
  </si>
  <si>
    <t>MURFREESBORO</t>
  </si>
  <si>
    <t>PLEASANT HILL</t>
  </si>
  <si>
    <t>MONTEREY</t>
  </si>
  <si>
    <t>ANTIOCH</t>
  </si>
  <si>
    <t>LIVINGSTON</t>
  </si>
  <si>
    <t>LOUISVILLE</t>
  </si>
  <si>
    <t>SPRINGFIELD</t>
  </si>
  <si>
    <t>MANCHESTER</t>
  </si>
  <si>
    <t>PORTLAND</t>
  </si>
  <si>
    <t>BRISTOL</t>
  </si>
  <si>
    <t>DOVER</t>
  </si>
  <si>
    <t>SMYRNA</t>
  </si>
  <si>
    <t>SPRING HILL</t>
  </si>
  <si>
    <t>TRENTON</t>
  </si>
  <si>
    <t>SAVANNAH</t>
  </si>
  <si>
    <t>WAYNESBORO</t>
  </si>
  <si>
    <t>COVINGTON</t>
  </si>
  <si>
    <t>SPARTA</t>
  </si>
  <si>
    <t>ATHENS</t>
  </si>
  <si>
    <t>GRAY</t>
  </si>
  <si>
    <t>PULASKI</t>
  </si>
  <si>
    <t>CLEVELAND</t>
  </si>
  <si>
    <t>UNION CITY</t>
  </si>
  <si>
    <t>FRANKLIN</t>
  </si>
  <si>
    <t>SHELBYVILLE</t>
  </si>
  <si>
    <t>PARIS</t>
  </si>
  <si>
    <t>LEBANON</t>
  </si>
  <si>
    <t>KNOXVILLE</t>
  </si>
  <si>
    <t>COLUMBIA</t>
  </si>
  <si>
    <t>WINCHESTER</t>
  </si>
  <si>
    <t>BARTLETT</t>
  </si>
  <si>
    <t>LAWRENCEBURG</t>
  </si>
  <si>
    <t>DYER</t>
  </si>
  <si>
    <t>CENTERVILLE</t>
  </si>
  <si>
    <t>SPENCER</t>
  </si>
  <si>
    <t>MORRISTOWN</t>
  </si>
  <si>
    <t>MILAN</t>
  </si>
  <si>
    <t>MOUNT PLEASANT</t>
  </si>
  <si>
    <t>DUNLAP</t>
  </si>
  <si>
    <t>DAYTON</t>
  </si>
  <si>
    <t>WAVERLY</t>
  </si>
  <si>
    <t>HUMBOLDT</t>
  </si>
  <si>
    <t>PARSONS</t>
  </si>
  <si>
    <t>WESTMORELAND</t>
  </si>
  <si>
    <t>MADISONVILLE</t>
  </si>
  <si>
    <t>LEXINGTON</t>
  </si>
  <si>
    <t>PIKEVILLE</t>
  </si>
  <si>
    <t>HENDERSON</t>
  </si>
  <si>
    <t>JAMESTOWN</t>
  </si>
  <si>
    <t>BROWNSVILLE</t>
  </si>
  <si>
    <t>WOODBURY</t>
  </si>
  <si>
    <t>RIPLEY</t>
  </si>
  <si>
    <t>CARTHAGE</t>
  </si>
  <si>
    <t>JEFFERSON CITY</t>
  </si>
  <si>
    <t>PALMYRA</t>
  </si>
  <si>
    <t>HERMITAGE</t>
  </si>
  <si>
    <t>BOLIVAR</t>
  </si>
  <si>
    <t>GALLATIN</t>
  </si>
  <si>
    <t>ROGERSVILLE</t>
  </si>
  <si>
    <t>BRENTWOOD</t>
  </si>
  <si>
    <t>JOHNSON CITY</t>
  </si>
  <si>
    <t>ONEIDA</t>
  </si>
  <si>
    <t>HENDERSONVILLE</t>
  </si>
  <si>
    <t>CELINA</t>
  </si>
  <si>
    <t>SOMERVILLE</t>
  </si>
  <si>
    <t>GERMANTOWN</t>
  </si>
  <si>
    <t>ARDMORE</t>
  </si>
  <si>
    <t>LEWISBURG</t>
  </si>
  <si>
    <t>HUNTINGDON</t>
  </si>
  <si>
    <t>SPRING CITY</t>
  </si>
  <si>
    <t>HARTSVILLE</t>
  </si>
  <si>
    <t>MARTIN</t>
  </si>
  <si>
    <t>DICKSON</t>
  </si>
  <si>
    <t>CHATTANOOGA</t>
  </si>
  <si>
    <t>TAZEWELL</t>
  </si>
  <si>
    <t>MC MINNVILLE</t>
  </si>
  <si>
    <t>ERWIN</t>
  </si>
  <si>
    <t>COOKEVILLE</t>
  </si>
  <si>
    <t>LAFOLLETTE</t>
  </si>
  <si>
    <t>SMITHVILLE</t>
  </si>
  <si>
    <t>SIGNAL MOUNTAIN</t>
  </si>
  <si>
    <t>OAK RIDGE</t>
  </si>
  <si>
    <t>SEVIERVILLE</t>
  </si>
  <si>
    <t>MEMPHIS</t>
  </si>
  <si>
    <t>ROCKWOOD</t>
  </si>
  <si>
    <t>NEW TAZEWELL</t>
  </si>
  <si>
    <t>CROSSVILLE</t>
  </si>
  <si>
    <t>KINGSPORT</t>
  </si>
  <si>
    <t>MOUNTAIN CITY</t>
  </si>
  <si>
    <t>ELIZABETHTON</t>
  </si>
  <si>
    <t>HARRIMAN</t>
  </si>
  <si>
    <t>GREENEVILLE</t>
  </si>
  <si>
    <t>CHURCH HILL</t>
  </si>
  <si>
    <t>TULLAHOMA</t>
  </si>
  <si>
    <t>WARTBURG</t>
  </si>
  <si>
    <t>BLOUNTVILLE</t>
  </si>
  <si>
    <t>LOUDON</t>
  </si>
  <si>
    <t>ROCKY TOP</t>
  </si>
  <si>
    <t>GAINESBORO</t>
  </si>
  <si>
    <t>ETOWAH</t>
  </si>
  <si>
    <t>LYNCHBURG</t>
  </si>
  <si>
    <t>WHITES CREEK</t>
  </si>
  <si>
    <t>MAYNARDVILLE</t>
  </si>
  <si>
    <t>TIPTONVILLE</t>
  </si>
  <si>
    <t>JELLICO</t>
  </si>
  <si>
    <t>COLLEGEDALE</t>
  </si>
  <si>
    <t>RUTLEDGE</t>
  </si>
  <si>
    <t>ANDERSONVILLE</t>
  </si>
  <si>
    <t>DUCKTOWN</t>
  </si>
  <si>
    <t>ASHLAND CITY</t>
  </si>
  <si>
    <t>SWEETWATER</t>
  </si>
  <si>
    <t>BRUCETON</t>
  </si>
  <si>
    <t>RIDGELY</t>
  </si>
  <si>
    <t>RED BOILING SPRINGS</t>
  </si>
  <si>
    <t>DYERSBURG</t>
  </si>
  <si>
    <t>SOUTH PITTSBURG</t>
  </si>
  <si>
    <t>MC KENZIE</t>
  </si>
  <si>
    <t>DRESDEN</t>
  </si>
  <si>
    <t>ERIN</t>
  </si>
  <si>
    <t>HIXSON</t>
  </si>
  <si>
    <t>PIGEON FORGE</t>
  </si>
  <si>
    <t>BYRDSTOWN</t>
  </si>
  <si>
    <t>MONTEAGLE</t>
  </si>
  <si>
    <t>ROAN MOUNTAIN</t>
  </si>
  <si>
    <t>ADAMSVILLE</t>
  </si>
  <si>
    <t>SODDY-DAISY</t>
  </si>
  <si>
    <t>MILLINGTON</t>
  </si>
  <si>
    <t>HOHENWALD</t>
  </si>
  <si>
    <t>MOUNT JULIET</t>
  </si>
  <si>
    <t>GALLAWAY</t>
  </si>
  <si>
    <t>DECATURVILLE</t>
  </si>
  <si>
    <t>SELMER</t>
  </si>
  <si>
    <t>JONESBOROUGH</t>
  </si>
  <si>
    <t>SNEEDVILLE</t>
  </si>
  <si>
    <t>GOODLETTSVILLE</t>
  </si>
  <si>
    <t>BELLS</t>
  </si>
  <si>
    <t>ALAMO</t>
  </si>
  <si>
    <t>DANDRIDGE</t>
  </si>
  <si>
    <t>CHUCKEY</t>
  </si>
  <si>
    <t>COLLIERVILLE</t>
  </si>
  <si>
    <t>OLD HICKORY</t>
  </si>
  <si>
    <t>OOLTEWAH</t>
  </si>
  <si>
    <t>WHITE HOUSE</t>
  </si>
  <si>
    <t>Franklin</t>
  </si>
  <si>
    <t>Jackson</t>
  </si>
  <si>
    <t>Jefferson</t>
  </si>
  <si>
    <t>Lauderdale</t>
  </si>
  <si>
    <t>Montgomery</t>
  </si>
  <si>
    <t>Marshall</t>
  </si>
  <si>
    <t>Morgan</t>
  </si>
  <si>
    <t>Coffee</t>
  </si>
  <si>
    <t>Perry</t>
  </si>
  <si>
    <t>Madison</t>
  </si>
  <si>
    <t>Macon</t>
  </si>
  <si>
    <t>Washington</t>
  </si>
  <si>
    <t>Clay</t>
  </si>
  <si>
    <t>Lawrence</t>
  </si>
  <si>
    <t>Shelby</t>
  </si>
  <si>
    <t>Marion</t>
  </si>
  <si>
    <t>Houston</t>
  </si>
  <si>
    <t>Fayette</t>
  </si>
  <si>
    <t>De Kalb</t>
  </si>
  <si>
    <t>Blount</t>
  </si>
  <si>
    <t>Monroe</t>
  </si>
  <si>
    <t>Henry</t>
  </si>
  <si>
    <t>Benton</t>
  </si>
  <si>
    <t>White</t>
  </si>
  <si>
    <t>Van Buren</t>
  </si>
  <si>
    <t>Johnson</t>
  </si>
  <si>
    <t>Greene</t>
  </si>
  <si>
    <t>Union</t>
  </si>
  <si>
    <t>Bradley</t>
  </si>
  <si>
    <t>Carroll</t>
  </si>
  <si>
    <t>Lincoln</t>
  </si>
  <si>
    <t>Sevier</t>
  </si>
  <si>
    <t>Polk</t>
  </si>
  <si>
    <t>Scott</t>
  </si>
  <si>
    <t>Lake</t>
  </si>
  <si>
    <t>Putnam</t>
  </si>
  <si>
    <t>Hamilton</t>
  </si>
  <si>
    <t>Warren</t>
  </si>
  <si>
    <t>Decatur</t>
  </si>
  <si>
    <t>Hancock</t>
  </si>
  <si>
    <t>Wayne</t>
  </si>
  <si>
    <t>Stewart</t>
  </si>
  <si>
    <t>Knox</t>
  </si>
  <si>
    <t>Grundy</t>
  </si>
  <si>
    <t>Hardin</t>
  </si>
  <si>
    <t>Williamson</t>
  </si>
  <si>
    <t>Cumberland</t>
  </si>
  <si>
    <t>Henderson</t>
  </si>
  <si>
    <t>Sullivan</t>
  </si>
  <si>
    <t>Gibson</t>
  </si>
  <si>
    <t>Tipton</t>
  </si>
  <si>
    <t>Smith</t>
  </si>
  <si>
    <t>Wilson</t>
  </si>
  <si>
    <t>Sumner</t>
  </si>
  <si>
    <t>Anderson</t>
  </si>
  <si>
    <t>Campbell</t>
  </si>
  <si>
    <t>Lewis</t>
  </si>
  <si>
    <t>Carter</t>
  </si>
  <si>
    <t>Hickman</t>
  </si>
  <si>
    <t>Robertson</t>
  </si>
  <si>
    <t>Claiborne</t>
  </si>
  <si>
    <t>Humphreys</t>
  </si>
  <si>
    <t>Davidson</t>
  </si>
  <si>
    <t>Moore</t>
  </si>
  <si>
    <t>Rutherford</t>
  </si>
  <si>
    <t>Haywood</t>
  </si>
  <si>
    <t>Meigs</t>
  </si>
  <si>
    <t>Chester</t>
  </si>
  <si>
    <t>Bedford</t>
  </si>
  <si>
    <t>Dickson</t>
  </si>
  <si>
    <t>Maury</t>
  </si>
  <si>
    <t>Unicoi</t>
  </si>
  <si>
    <t>Mc Minn</t>
  </si>
  <si>
    <t>Giles</t>
  </si>
  <si>
    <t>Sequatchie</t>
  </si>
  <si>
    <t>Obion</t>
  </si>
  <si>
    <t>Roane</t>
  </si>
  <si>
    <t>Rhea</t>
  </si>
  <si>
    <t>Hamblen</t>
  </si>
  <si>
    <t>Hardeman</t>
  </si>
  <si>
    <t>Hawkins</t>
  </si>
  <si>
    <t>Weakley</t>
  </si>
  <si>
    <t>Loudon</t>
  </si>
  <si>
    <t>Trousdale</t>
  </si>
  <si>
    <t>Grainger</t>
  </si>
  <si>
    <t>Cheatham</t>
  </si>
  <si>
    <t>Dyer</t>
  </si>
  <si>
    <t>Fentress</t>
  </si>
  <si>
    <t>Pickett</t>
  </si>
  <si>
    <t>Mc Nairy</t>
  </si>
  <si>
    <t>Overton</t>
  </si>
  <si>
    <t>Cannon</t>
  </si>
  <si>
    <t>Crockett</t>
  </si>
  <si>
    <t>Cocke</t>
  </si>
  <si>
    <t>Bledsoe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</si>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</sst>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312" totalsRowShown="0" headerRowDxfId="136">
  <autoFilter ref="A1:AG312" xr:uid="{F6C3CB19-CE12-4B14-8BE9-BE2DA56924F3}"/>
  <sortState xmlns:xlrd2="http://schemas.microsoft.com/office/spreadsheetml/2017/richdata2" ref="A2:AG312">
    <sortCondition ref="A1:A312"/>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312" totalsRowShown="0" headerRowDxfId="107">
  <autoFilter ref="A1:AN312" xr:uid="{F6C3CB19-CE12-4B14-8BE9-BE2DA56924F3}"/>
  <sortState xmlns:xlrd2="http://schemas.microsoft.com/office/spreadsheetml/2017/richdata2" ref="A2:AN312">
    <sortCondition ref="A1:A312"/>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312" totalsRowShown="0" headerRowDxfId="71">
  <autoFilter ref="A1:AI312" xr:uid="{0BC5ADF1-15D4-4F74-902E-CBC634AC45F1}"/>
  <sortState xmlns:xlrd2="http://schemas.microsoft.com/office/spreadsheetml/2017/richdata2" ref="A2:AI312">
    <sortCondition ref="A1:A312"/>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611"/>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932</v>
      </c>
      <c r="B1" s="29" t="s">
        <v>999</v>
      </c>
      <c r="C1" s="29" t="s">
        <v>1000</v>
      </c>
      <c r="D1" s="29" t="s">
        <v>972</v>
      </c>
      <c r="E1" s="29" t="s">
        <v>973</v>
      </c>
      <c r="F1" s="29" t="s">
        <v>928</v>
      </c>
      <c r="G1" s="29" t="s">
        <v>974</v>
      </c>
      <c r="H1" s="29" t="s">
        <v>942</v>
      </c>
      <c r="I1" s="29" t="s">
        <v>975</v>
      </c>
      <c r="J1" s="29" t="s">
        <v>976</v>
      </c>
      <c r="K1" s="29" t="s">
        <v>977</v>
      </c>
      <c r="L1" s="29" t="s">
        <v>978</v>
      </c>
      <c r="M1" s="29" t="s">
        <v>979</v>
      </c>
      <c r="N1" s="29" t="s">
        <v>980</v>
      </c>
      <c r="O1" s="29" t="s">
        <v>981</v>
      </c>
      <c r="P1" s="29" t="s">
        <v>983</v>
      </c>
      <c r="Q1" s="29" t="s">
        <v>982</v>
      </c>
      <c r="R1" s="29" t="s">
        <v>984</v>
      </c>
      <c r="S1" s="29" t="s">
        <v>985</v>
      </c>
      <c r="T1" s="29" t="s">
        <v>986</v>
      </c>
      <c r="U1" s="29" t="s">
        <v>987</v>
      </c>
      <c r="V1" s="29" t="s">
        <v>988</v>
      </c>
      <c r="W1" s="29" t="s">
        <v>989</v>
      </c>
      <c r="X1" s="29" t="s">
        <v>990</v>
      </c>
      <c r="Y1" s="29" t="s">
        <v>991</v>
      </c>
      <c r="Z1" s="29" t="s">
        <v>992</v>
      </c>
      <c r="AA1" s="29" t="s">
        <v>993</v>
      </c>
      <c r="AB1" s="29" t="s">
        <v>994</v>
      </c>
      <c r="AC1" s="29" t="s">
        <v>995</v>
      </c>
      <c r="AD1" s="29" t="s">
        <v>996</v>
      </c>
      <c r="AE1" s="29" t="s">
        <v>997</v>
      </c>
      <c r="AF1" s="29" t="s">
        <v>998</v>
      </c>
      <c r="AG1" s="31" t="s">
        <v>926</v>
      </c>
    </row>
    <row r="2" spans="1:34" x14ac:dyDescent="0.25">
      <c r="A2" t="s">
        <v>917</v>
      </c>
      <c r="B2" t="s">
        <v>571</v>
      </c>
      <c r="C2" t="s">
        <v>697</v>
      </c>
      <c r="D2" t="s">
        <v>791</v>
      </c>
      <c r="E2" s="32">
        <v>86.022222222222226</v>
      </c>
      <c r="F2" s="32">
        <v>2.4861469904417461</v>
      </c>
      <c r="G2" s="32">
        <v>2.2663071557737013</v>
      </c>
      <c r="H2" s="32">
        <v>0.3269504004133299</v>
      </c>
      <c r="I2" s="32">
        <v>0.21522216481529322</v>
      </c>
      <c r="J2" s="32">
        <v>213.86388888888888</v>
      </c>
      <c r="K2" s="32">
        <v>194.95277777777775</v>
      </c>
      <c r="L2" s="32">
        <v>28.125000000000004</v>
      </c>
      <c r="M2" s="32">
        <v>18.513888888888889</v>
      </c>
      <c r="N2" s="32">
        <v>4.9000000000000004</v>
      </c>
      <c r="O2" s="32">
        <v>4.7111111111111112</v>
      </c>
      <c r="P2" s="32">
        <v>79.22399999999999</v>
      </c>
      <c r="Q2" s="32">
        <v>69.923999999999992</v>
      </c>
      <c r="R2" s="32">
        <v>9.3000000000000007</v>
      </c>
      <c r="S2" s="32">
        <v>106.51488888888889</v>
      </c>
      <c r="T2" s="32">
        <v>106.11488888888888</v>
      </c>
      <c r="U2" s="32">
        <v>0.4</v>
      </c>
      <c r="V2" s="32">
        <v>0</v>
      </c>
      <c r="W2" s="32">
        <v>9.7527777777777782</v>
      </c>
      <c r="X2" s="32">
        <v>0</v>
      </c>
      <c r="Y2" s="32">
        <v>0.17777777777777778</v>
      </c>
      <c r="Z2" s="32">
        <v>0</v>
      </c>
      <c r="AA2" s="32">
        <v>6.7545555555555552</v>
      </c>
      <c r="AB2" s="32">
        <v>0</v>
      </c>
      <c r="AC2" s="32">
        <v>2.8204444444444445</v>
      </c>
      <c r="AD2" s="32">
        <v>0</v>
      </c>
      <c r="AE2" s="32">
        <v>0</v>
      </c>
      <c r="AF2" t="s">
        <v>257</v>
      </c>
      <c r="AG2">
        <v>4</v>
      </c>
      <c r="AH2"/>
    </row>
    <row r="3" spans="1:34" x14ac:dyDescent="0.25">
      <c r="A3" t="s">
        <v>917</v>
      </c>
      <c r="B3" t="s">
        <v>504</v>
      </c>
      <c r="C3" t="s">
        <v>637</v>
      </c>
      <c r="D3" t="s">
        <v>844</v>
      </c>
      <c r="E3" s="32">
        <v>36.988888888888887</v>
      </c>
      <c r="F3" s="32">
        <v>6.6843706818864526</v>
      </c>
      <c r="G3" s="32">
        <v>6.0833643736857921</v>
      </c>
      <c r="H3" s="32">
        <v>1.1187293481525984</v>
      </c>
      <c r="I3" s="32">
        <v>0.63104535896665659</v>
      </c>
      <c r="J3" s="32">
        <v>247.24744444444445</v>
      </c>
      <c r="K3" s="32">
        <v>225.0168888888889</v>
      </c>
      <c r="L3" s="32">
        <v>41.380555555555553</v>
      </c>
      <c r="M3" s="32">
        <v>23.341666666666665</v>
      </c>
      <c r="N3" s="32">
        <v>12.616666666666667</v>
      </c>
      <c r="O3" s="32">
        <v>5.4222222222222225</v>
      </c>
      <c r="P3" s="32">
        <v>82.39811111111112</v>
      </c>
      <c r="Q3" s="32">
        <v>78.206444444444458</v>
      </c>
      <c r="R3" s="32">
        <v>4.1916666666666664</v>
      </c>
      <c r="S3" s="32">
        <v>123.46877777777779</v>
      </c>
      <c r="T3" s="32">
        <v>81.985444444444454</v>
      </c>
      <c r="U3" s="32">
        <v>41.397222222222226</v>
      </c>
      <c r="V3" s="32">
        <v>8.611111111111111E-2</v>
      </c>
      <c r="W3" s="32">
        <v>66.358555555555583</v>
      </c>
      <c r="X3" s="32">
        <v>0</v>
      </c>
      <c r="Y3" s="32">
        <v>0</v>
      </c>
      <c r="Z3" s="32">
        <v>0</v>
      </c>
      <c r="AA3" s="32">
        <v>27.181444444444455</v>
      </c>
      <c r="AB3" s="32">
        <v>0</v>
      </c>
      <c r="AC3" s="32">
        <v>39.177111111111124</v>
      </c>
      <c r="AD3" s="32">
        <v>0</v>
      </c>
      <c r="AE3" s="32">
        <v>0</v>
      </c>
      <c r="AF3" t="s">
        <v>187</v>
      </c>
      <c r="AG3">
        <v>4</v>
      </c>
      <c r="AH3"/>
    </row>
    <row r="4" spans="1:34" x14ac:dyDescent="0.25">
      <c r="A4" t="s">
        <v>917</v>
      </c>
      <c r="B4" t="s">
        <v>507</v>
      </c>
      <c r="C4" t="s">
        <v>761</v>
      </c>
      <c r="D4" t="s">
        <v>869</v>
      </c>
      <c r="E4" s="32">
        <v>81.2</v>
      </c>
      <c r="F4" s="32">
        <v>3.9075410509031197</v>
      </c>
      <c r="G4" s="32">
        <v>3.4921059113300497</v>
      </c>
      <c r="H4" s="32">
        <v>0.43900519978106189</v>
      </c>
      <c r="I4" s="32">
        <v>0.30818965517241376</v>
      </c>
      <c r="J4" s="32">
        <v>317.29233333333332</v>
      </c>
      <c r="K4" s="32">
        <v>283.55900000000003</v>
      </c>
      <c r="L4" s="32">
        <v>35.647222222222226</v>
      </c>
      <c r="M4" s="32">
        <v>25.024999999999999</v>
      </c>
      <c r="N4" s="32">
        <v>5.4666666666666668</v>
      </c>
      <c r="O4" s="32">
        <v>5.1555555555555559</v>
      </c>
      <c r="P4" s="32">
        <v>103.03333333333333</v>
      </c>
      <c r="Q4" s="32">
        <v>79.922222222222217</v>
      </c>
      <c r="R4" s="32">
        <v>23.111111111111111</v>
      </c>
      <c r="S4" s="32">
        <v>178.6117777777778</v>
      </c>
      <c r="T4" s="32">
        <v>178.6117777777778</v>
      </c>
      <c r="U4" s="32">
        <v>0</v>
      </c>
      <c r="V4" s="32">
        <v>0</v>
      </c>
      <c r="W4" s="32">
        <v>0.26111111111111113</v>
      </c>
      <c r="X4" s="32">
        <v>0</v>
      </c>
      <c r="Y4" s="32">
        <v>0</v>
      </c>
      <c r="Z4" s="32">
        <v>0</v>
      </c>
      <c r="AA4" s="32">
        <v>0</v>
      </c>
      <c r="AB4" s="32">
        <v>0</v>
      </c>
      <c r="AC4" s="32">
        <v>0.26111111111111113</v>
      </c>
      <c r="AD4" s="32">
        <v>0</v>
      </c>
      <c r="AE4" s="32">
        <v>0</v>
      </c>
      <c r="AF4" t="s">
        <v>190</v>
      </c>
      <c r="AG4">
        <v>4</v>
      </c>
      <c r="AH4"/>
    </row>
    <row r="5" spans="1:34" x14ac:dyDescent="0.25">
      <c r="A5" t="s">
        <v>917</v>
      </c>
      <c r="B5" t="s">
        <v>375</v>
      </c>
      <c r="C5" t="s">
        <v>697</v>
      </c>
      <c r="D5" t="s">
        <v>791</v>
      </c>
      <c r="E5" s="32">
        <v>63.644444444444446</v>
      </c>
      <c r="F5" s="32">
        <v>3.5865851955307262</v>
      </c>
      <c r="G5" s="32">
        <v>3.0268889664804468</v>
      </c>
      <c r="H5" s="32">
        <v>0.55314944134078214</v>
      </c>
      <c r="I5" s="32">
        <v>0</v>
      </c>
      <c r="J5" s="32">
        <v>228.26622222222221</v>
      </c>
      <c r="K5" s="32">
        <v>192.64466666666667</v>
      </c>
      <c r="L5" s="32">
        <v>35.204888888888888</v>
      </c>
      <c r="M5" s="32">
        <v>0</v>
      </c>
      <c r="N5" s="32">
        <v>13.705555555555556</v>
      </c>
      <c r="O5" s="32">
        <v>21.499333333333333</v>
      </c>
      <c r="P5" s="32">
        <v>64.691666666666677</v>
      </c>
      <c r="Q5" s="32">
        <v>64.275000000000006</v>
      </c>
      <c r="R5" s="32">
        <v>0.41666666666666669</v>
      </c>
      <c r="S5" s="32">
        <v>128.36966666666666</v>
      </c>
      <c r="T5" s="32">
        <v>128.36966666666666</v>
      </c>
      <c r="U5" s="32">
        <v>0</v>
      </c>
      <c r="V5" s="32">
        <v>0</v>
      </c>
      <c r="W5" s="32">
        <v>15.219444444444443</v>
      </c>
      <c r="X5" s="32">
        <v>0</v>
      </c>
      <c r="Y5" s="32">
        <v>0</v>
      </c>
      <c r="Z5" s="32">
        <v>0</v>
      </c>
      <c r="AA5" s="32">
        <v>11.483333333333333</v>
      </c>
      <c r="AB5" s="32">
        <v>0</v>
      </c>
      <c r="AC5" s="32">
        <v>3.7361111111111112</v>
      </c>
      <c r="AD5" s="32">
        <v>0</v>
      </c>
      <c r="AE5" s="32">
        <v>0</v>
      </c>
      <c r="AF5" t="s">
        <v>56</v>
      </c>
      <c r="AG5">
        <v>4</v>
      </c>
      <c r="AH5"/>
    </row>
    <row r="6" spans="1:34" x14ac:dyDescent="0.25">
      <c r="A6" t="s">
        <v>917</v>
      </c>
      <c r="B6" t="s">
        <v>529</v>
      </c>
      <c r="C6" t="s">
        <v>633</v>
      </c>
      <c r="D6" t="s">
        <v>784</v>
      </c>
      <c r="E6" s="32">
        <v>89.288888888888891</v>
      </c>
      <c r="F6" s="32">
        <v>3.6005462916874067</v>
      </c>
      <c r="G6" s="32">
        <v>3.3001169736187159</v>
      </c>
      <c r="H6" s="32">
        <v>0.47542309606769528</v>
      </c>
      <c r="I6" s="32">
        <v>0.40234569437531104</v>
      </c>
      <c r="J6" s="32">
        <v>321.48877777777778</v>
      </c>
      <c r="K6" s="32">
        <v>294.6637777777778</v>
      </c>
      <c r="L6" s="32">
        <v>42.449999999999996</v>
      </c>
      <c r="M6" s="32">
        <v>35.924999999999997</v>
      </c>
      <c r="N6" s="32">
        <v>1.1027777777777779</v>
      </c>
      <c r="O6" s="32">
        <v>5.4222222222222225</v>
      </c>
      <c r="P6" s="32">
        <v>104.91666666666666</v>
      </c>
      <c r="Q6" s="32">
        <v>84.61666666666666</v>
      </c>
      <c r="R6" s="32">
        <v>20.3</v>
      </c>
      <c r="S6" s="32">
        <v>174.12211111111114</v>
      </c>
      <c r="T6" s="32">
        <v>145.39155555555558</v>
      </c>
      <c r="U6" s="32">
        <v>28.730555555555554</v>
      </c>
      <c r="V6" s="32">
        <v>0</v>
      </c>
      <c r="W6" s="32">
        <v>0.79166666666666663</v>
      </c>
      <c r="X6" s="32">
        <v>0</v>
      </c>
      <c r="Y6" s="32">
        <v>0</v>
      </c>
      <c r="Z6" s="32">
        <v>0</v>
      </c>
      <c r="AA6" s="32">
        <v>0.79166666666666663</v>
      </c>
      <c r="AB6" s="32">
        <v>0</v>
      </c>
      <c r="AC6" s="32">
        <v>0</v>
      </c>
      <c r="AD6" s="32">
        <v>0</v>
      </c>
      <c r="AE6" s="32">
        <v>0</v>
      </c>
      <c r="AF6" t="s">
        <v>213</v>
      </c>
      <c r="AG6">
        <v>4</v>
      </c>
      <c r="AH6"/>
    </row>
    <row r="7" spans="1:34" x14ac:dyDescent="0.25">
      <c r="A7" t="s">
        <v>917</v>
      </c>
      <c r="B7" t="s">
        <v>514</v>
      </c>
      <c r="C7" t="s">
        <v>631</v>
      </c>
      <c r="D7" t="s">
        <v>794</v>
      </c>
      <c r="E7" s="32">
        <v>61.355555555555554</v>
      </c>
      <c r="F7" s="32">
        <v>3.289206809127128</v>
      </c>
      <c r="G7" s="32">
        <v>2.9170137631293014</v>
      </c>
      <c r="H7" s="32">
        <v>0.61354581673306774</v>
      </c>
      <c r="I7" s="32">
        <v>0.24207714596160812</v>
      </c>
      <c r="J7" s="32">
        <v>201.81111111111113</v>
      </c>
      <c r="K7" s="32">
        <v>178.97500000000002</v>
      </c>
      <c r="L7" s="32">
        <v>37.644444444444446</v>
      </c>
      <c r="M7" s="32">
        <v>14.852777777777778</v>
      </c>
      <c r="N7" s="32">
        <v>18.258333333333333</v>
      </c>
      <c r="O7" s="32">
        <v>4.5333333333333332</v>
      </c>
      <c r="P7" s="32">
        <v>56.891666666666666</v>
      </c>
      <c r="Q7" s="32">
        <v>56.847222222222221</v>
      </c>
      <c r="R7" s="32">
        <v>4.4444444444444446E-2</v>
      </c>
      <c r="S7" s="32">
        <v>107.27500000000001</v>
      </c>
      <c r="T7" s="32">
        <v>107.27500000000001</v>
      </c>
      <c r="U7" s="32">
        <v>0</v>
      </c>
      <c r="V7" s="32">
        <v>0</v>
      </c>
      <c r="W7" s="32">
        <v>10.794444444444444</v>
      </c>
      <c r="X7" s="32">
        <v>0</v>
      </c>
      <c r="Y7" s="32">
        <v>0</v>
      </c>
      <c r="Z7" s="32">
        <v>0</v>
      </c>
      <c r="AA7" s="32">
        <v>5.5555555555555554</v>
      </c>
      <c r="AB7" s="32">
        <v>0</v>
      </c>
      <c r="AC7" s="32">
        <v>5.2388888888888889</v>
      </c>
      <c r="AD7" s="32">
        <v>0</v>
      </c>
      <c r="AE7" s="32">
        <v>0</v>
      </c>
      <c r="AF7" t="s">
        <v>197</v>
      </c>
      <c r="AG7">
        <v>4</v>
      </c>
      <c r="AH7"/>
    </row>
    <row r="8" spans="1:34" x14ac:dyDescent="0.25">
      <c r="A8" t="s">
        <v>917</v>
      </c>
      <c r="B8" t="s">
        <v>524</v>
      </c>
      <c r="C8" t="s">
        <v>714</v>
      </c>
      <c r="D8" t="s">
        <v>815</v>
      </c>
      <c r="E8" s="32">
        <v>76.577777777777783</v>
      </c>
      <c r="F8" s="32">
        <v>2.7617164828787</v>
      </c>
      <c r="G8" s="32">
        <v>2.4457704585026114</v>
      </c>
      <c r="H8" s="32">
        <v>0.4078279164248404</v>
      </c>
      <c r="I8" s="32">
        <v>0.27909170052234472</v>
      </c>
      <c r="J8" s="32">
        <v>211.48611111111111</v>
      </c>
      <c r="K8" s="32">
        <v>187.29166666666666</v>
      </c>
      <c r="L8" s="32">
        <v>31.230555555555558</v>
      </c>
      <c r="M8" s="32">
        <v>21.372222222222224</v>
      </c>
      <c r="N8" s="32">
        <v>4.791666666666667</v>
      </c>
      <c r="O8" s="32">
        <v>5.0666666666666664</v>
      </c>
      <c r="P8" s="32">
        <v>98.011111111111106</v>
      </c>
      <c r="Q8" s="32">
        <v>83.674999999999997</v>
      </c>
      <c r="R8" s="32">
        <v>14.33611111111111</v>
      </c>
      <c r="S8" s="32">
        <v>82.24444444444444</v>
      </c>
      <c r="T8" s="32">
        <v>73.922222222222217</v>
      </c>
      <c r="U8" s="32">
        <v>8.3222222222222229</v>
      </c>
      <c r="V8" s="32">
        <v>0</v>
      </c>
      <c r="W8" s="32">
        <v>0</v>
      </c>
      <c r="X8" s="32">
        <v>0</v>
      </c>
      <c r="Y8" s="32">
        <v>0</v>
      </c>
      <c r="Z8" s="32">
        <v>0</v>
      </c>
      <c r="AA8" s="32">
        <v>0</v>
      </c>
      <c r="AB8" s="32">
        <v>0</v>
      </c>
      <c r="AC8" s="32">
        <v>0</v>
      </c>
      <c r="AD8" s="32">
        <v>0</v>
      </c>
      <c r="AE8" s="32">
        <v>0</v>
      </c>
      <c r="AF8" t="s">
        <v>208</v>
      </c>
      <c r="AG8">
        <v>4</v>
      </c>
      <c r="AH8"/>
    </row>
    <row r="9" spans="1:34" x14ac:dyDescent="0.25">
      <c r="A9" t="s">
        <v>917</v>
      </c>
      <c r="B9" t="s">
        <v>523</v>
      </c>
      <c r="C9" t="s">
        <v>720</v>
      </c>
      <c r="D9" t="s">
        <v>794</v>
      </c>
      <c r="E9" s="32">
        <v>63.422222222222224</v>
      </c>
      <c r="F9" s="32">
        <v>3.610634197617379</v>
      </c>
      <c r="G9" s="32">
        <v>3.239010161177295</v>
      </c>
      <c r="H9" s="32">
        <v>0.29121058163980373</v>
      </c>
      <c r="I9" s="32">
        <v>0.15482655921513666</v>
      </c>
      <c r="J9" s="32">
        <v>228.99444444444444</v>
      </c>
      <c r="K9" s="32">
        <v>205.42522222222223</v>
      </c>
      <c r="L9" s="32">
        <v>18.469222222222221</v>
      </c>
      <c r="M9" s="32">
        <v>9.8194444444444446</v>
      </c>
      <c r="N9" s="32">
        <v>3.4194444444444443</v>
      </c>
      <c r="O9" s="32">
        <v>5.2303333333333333</v>
      </c>
      <c r="P9" s="32">
        <v>84.413888888888891</v>
      </c>
      <c r="Q9" s="32">
        <v>69.49444444444444</v>
      </c>
      <c r="R9" s="32">
        <v>14.919444444444444</v>
      </c>
      <c r="S9" s="32">
        <v>126.11133333333333</v>
      </c>
      <c r="T9" s="32">
        <v>125.703</v>
      </c>
      <c r="U9" s="32">
        <v>0.40833333333333333</v>
      </c>
      <c r="V9" s="32">
        <v>0</v>
      </c>
      <c r="W9" s="32">
        <v>89.341888888888903</v>
      </c>
      <c r="X9" s="32">
        <v>8.1583333333333332</v>
      </c>
      <c r="Y9" s="32">
        <v>0</v>
      </c>
      <c r="Z9" s="32">
        <v>0</v>
      </c>
      <c r="AA9" s="32">
        <v>21.102777777777778</v>
      </c>
      <c r="AB9" s="32">
        <v>0</v>
      </c>
      <c r="AC9" s="32">
        <v>59.953000000000003</v>
      </c>
      <c r="AD9" s="32">
        <v>0.12777777777777777</v>
      </c>
      <c r="AE9" s="32">
        <v>0</v>
      </c>
      <c r="AF9" t="s">
        <v>207</v>
      </c>
      <c r="AG9">
        <v>4</v>
      </c>
      <c r="AH9"/>
    </row>
    <row r="10" spans="1:34" x14ac:dyDescent="0.25">
      <c r="A10" t="s">
        <v>917</v>
      </c>
      <c r="B10" t="s">
        <v>473</v>
      </c>
      <c r="C10" t="s">
        <v>653</v>
      </c>
      <c r="D10" t="s">
        <v>830</v>
      </c>
      <c r="E10" s="32">
        <v>63.6</v>
      </c>
      <c r="F10" s="32">
        <v>4.4734014675052407</v>
      </c>
      <c r="G10" s="32">
        <v>3.9288522012578615</v>
      </c>
      <c r="H10" s="32">
        <v>0.79682040531097131</v>
      </c>
      <c r="I10" s="32">
        <v>0.50056778476589803</v>
      </c>
      <c r="J10" s="32">
        <v>284.50833333333333</v>
      </c>
      <c r="K10" s="32">
        <v>249.875</v>
      </c>
      <c r="L10" s="32">
        <v>50.677777777777777</v>
      </c>
      <c r="M10" s="32">
        <v>31.836111111111112</v>
      </c>
      <c r="N10" s="32">
        <v>16.441666666666666</v>
      </c>
      <c r="O10" s="32">
        <v>2.4</v>
      </c>
      <c r="P10" s="32">
        <v>74.400000000000006</v>
      </c>
      <c r="Q10" s="32">
        <v>58.608333333333334</v>
      </c>
      <c r="R10" s="32">
        <v>15.791666666666666</v>
      </c>
      <c r="S10" s="32">
        <v>159.43055555555557</v>
      </c>
      <c r="T10" s="32">
        <v>158.1888888888889</v>
      </c>
      <c r="U10" s="32">
        <v>1.2416666666666667</v>
      </c>
      <c r="V10" s="32">
        <v>0</v>
      </c>
      <c r="W10" s="32">
        <v>5.8333333333333334E-2</v>
      </c>
      <c r="X10" s="32">
        <v>5.8333333333333334E-2</v>
      </c>
      <c r="Y10" s="32">
        <v>0</v>
      </c>
      <c r="Z10" s="32">
        <v>0</v>
      </c>
      <c r="AA10" s="32">
        <v>0</v>
      </c>
      <c r="AB10" s="32">
        <v>0</v>
      </c>
      <c r="AC10" s="32">
        <v>0</v>
      </c>
      <c r="AD10" s="32">
        <v>0</v>
      </c>
      <c r="AE10" s="32">
        <v>0</v>
      </c>
      <c r="AF10" t="s">
        <v>155</v>
      </c>
      <c r="AG10">
        <v>4</v>
      </c>
      <c r="AH10"/>
    </row>
    <row r="11" spans="1:34" x14ac:dyDescent="0.25">
      <c r="A11" t="s">
        <v>917</v>
      </c>
      <c r="B11" t="s">
        <v>535</v>
      </c>
      <c r="C11" t="s">
        <v>686</v>
      </c>
      <c r="D11" t="s">
        <v>845</v>
      </c>
      <c r="E11" s="32">
        <v>66.811111111111117</v>
      </c>
      <c r="F11" s="32">
        <v>3.4454348910693495</v>
      </c>
      <c r="G11" s="32">
        <v>3.0249293198070846</v>
      </c>
      <c r="H11" s="32">
        <v>0.36762015632795603</v>
      </c>
      <c r="I11" s="32">
        <v>0.2154082820555463</v>
      </c>
      <c r="J11" s="32">
        <v>230.19333333333333</v>
      </c>
      <c r="K11" s="32">
        <v>202.09888888888889</v>
      </c>
      <c r="L11" s="32">
        <v>24.56111111111111</v>
      </c>
      <c r="M11" s="32">
        <v>14.391666666666667</v>
      </c>
      <c r="N11" s="32">
        <v>4.5694444444444446</v>
      </c>
      <c r="O11" s="32">
        <v>5.6</v>
      </c>
      <c r="P11" s="32">
        <v>83.746111111111105</v>
      </c>
      <c r="Q11" s="32">
        <v>65.821111111111108</v>
      </c>
      <c r="R11" s="32">
        <v>17.925000000000001</v>
      </c>
      <c r="S11" s="32">
        <v>121.88611111111111</v>
      </c>
      <c r="T11" s="32">
        <v>117.49166666666666</v>
      </c>
      <c r="U11" s="32">
        <v>4.3944444444444448</v>
      </c>
      <c r="V11" s="32">
        <v>0</v>
      </c>
      <c r="W11" s="32">
        <v>4.5444444444444443</v>
      </c>
      <c r="X11" s="32">
        <v>8.8888888888888892E-2</v>
      </c>
      <c r="Y11" s="32">
        <v>0</v>
      </c>
      <c r="Z11" s="32">
        <v>0</v>
      </c>
      <c r="AA11" s="32">
        <v>1.2</v>
      </c>
      <c r="AB11" s="32">
        <v>0</v>
      </c>
      <c r="AC11" s="32">
        <v>3.2555555555555555</v>
      </c>
      <c r="AD11" s="32">
        <v>0</v>
      </c>
      <c r="AE11" s="32">
        <v>0</v>
      </c>
      <c r="AF11" t="s">
        <v>219</v>
      </c>
      <c r="AG11">
        <v>4</v>
      </c>
      <c r="AH11"/>
    </row>
    <row r="12" spans="1:34" x14ac:dyDescent="0.25">
      <c r="A12" t="s">
        <v>917</v>
      </c>
      <c r="B12" t="s">
        <v>429</v>
      </c>
      <c r="C12" t="s">
        <v>634</v>
      </c>
      <c r="D12" t="s">
        <v>842</v>
      </c>
      <c r="E12" s="32">
        <v>101.83333333333333</v>
      </c>
      <c r="F12" s="32">
        <v>3.7147299509001637</v>
      </c>
      <c r="G12" s="32">
        <v>3.2729132569558099</v>
      </c>
      <c r="H12" s="32">
        <v>0.57730496453900715</v>
      </c>
      <c r="I12" s="32">
        <v>0.34037097654118931</v>
      </c>
      <c r="J12" s="32">
        <v>378.2833333333333</v>
      </c>
      <c r="K12" s="32">
        <v>333.29166666666663</v>
      </c>
      <c r="L12" s="32">
        <v>58.788888888888891</v>
      </c>
      <c r="M12" s="32">
        <v>34.661111111111111</v>
      </c>
      <c r="N12" s="32">
        <v>18.705555555555556</v>
      </c>
      <c r="O12" s="32">
        <v>5.4222222222222225</v>
      </c>
      <c r="P12" s="32">
        <v>121.06666666666666</v>
      </c>
      <c r="Q12" s="32">
        <v>100.20277777777778</v>
      </c>
      <c r="R12" s="32">
        <v>20.863888888888887</v>
      </c>
      <c r="S12" s="32">
        <v>198.42777777777778</v>
      </c>
      <c r="T12" s="32">
        <v>189.25</v>
      </c>
      <c r="U12" s="32">
        <v>9.1777777777777771</v>
      </c>
      <c r="V12" s="32">
        <v>0</v>
      </c>
      <c r="W12" s="32">
        <v>78.697222222222223</v>
      </c>
      <c r="X12" s="32">
        <v>0</v>
      </c>
      <c r="Y12" s="32">
        <v>0</v>
      </c>
      <c r="Z12" s="32">
        <v>0</v>
      </c>
      <c r="AA12" s="32">
        <v>45.30833333333333</v>
      </c>
      <c r="AB12" s="32">
        <v>0</v>
      </c>
      <c r="AC12" s="32">
        <v>33.388888888888886</v>
      </c>
      <c r="AD12" s="32">
        <v>0</v>
      </c>
      <c r="AE12" s="32">
        <v>0</v>
      </c>
      <c r="AF12" t="s">
        <v>111</v>
      </c>
      <c r="AG12">
        <v>4</v>
      </c>
      <c r="AH12"/>
    </row>
    <row r="13" spans="1:34" x14ac:dyDescent="0.25">
      <c r="A13" t="s">
        <v>917</v>
      </c>
      <c r="B13" t="s">
        <v>543</v>
      </c>
      <c r="C13" t="s">
        <v>679</v>
      </c>
      <c r="D13" t="s">
        <v>818</v>
      </c>
      <c r="E13" s="32">
        <v>79.066666666666663</v>
      </c>
      <c r="F13" s="32">
        <v>3.7680930297920181</v>
      </c>
      <c r="G13" s="32">
        <v>3.3570474985947163</v>
      </c>
      <c r="H13" s="32">
        <v>0.61172006745362562</v>
      </c>
      <c r="I13" s="32">
        <v>0.4535905002810568</v>
      </c>
      <c r="J13" s="32">
        <v>297.93055555555554</v>
      </c>
      <c r="K13" s="32">
        <v>265.43055555555554</v>
      </c>
      <c r="L13" s="32">
        <v>48.36666666666666</v>
      </c>
      <c r="M13" s="32">
        <v>35.863888888888887</v>
      </c>
      <c r="N13" s="32">
        <v>7.7027777777777775</v>
      </c>
      <c r="O13" s="32">
        <v>4.8</v>
      </c>
      <c r="P13" s="32">
        <v>88.177777777777777</v>
      </c>
      <c r="Q13" s="32">
        <v>68.180555555555557</v>
      </c>
      <c r="R13" s="32">
        <v>19.997222222222224</v>
      </c>
      <c r="S13" s="32">
        <v>161.38611111111109</v>
      </c>
      <c r="T13" s="32">
        <v>158.85</v>
      </c>
      <c r="U13" s="32">
        <v>2.536111111111111</v>
      </c>
      <c r="V13" s="32">
        <v>0</v>
      </c>
      <c r="W13" s="32">
        <v>0</v>
      </c>
      <c r="X13" s="32">
        <v>0</v>
      </c>
      <c r="Y13" s="32">
        <v>0</v>
      </c>
      <c r="Z13" s="32">
        <v>0</v>
      </c>
      <c r="AA13" s="32">
        <v>0</v>
      </c>
      <c r="AB13" s="32">
        <v>0</v>
      </c>
      <c r="AC13" s="32">
        <v>0</v>
      </c>
      <c r="AD13" s="32">
        <v>0</v>
      </c>
      <c r="AE13" s="32">
        <v>0</v>
      </c>
      <c r="AF13" t="s">
        <v>227</v>
      </c>
      <c r="AG13">
        <v>4</v>
      </c>
      <c r="AH13"/>
    </row>
    <row r="14" spans="1:34" x14ac:dyDescent="0.25">
      <c r="A14" t="s">
        <v>917</v>
      </c>
      <c r="B14" t="s">
        <v>539</v>
      </c>
      <c r="C14" t="s">
        <v>751</v>
      </c>
      <c r="D14" t="s">
        <v>866</v>
      </c>
      <c r="E14" s="32">
        <v>81.833333333333329</v>
      </c>
      <c r="F14" s="32">
        <v>4.1958248472505097</v>
      </c>
      <c r="G14" s="32">
        <v>3.6965376782077395</v>
      </c>
      <c r="H14" s="32">
        <v>0.48391038696537675</v>
      </c>
      <c r="I14" s="32">
        <v>0.14606245756958589</v>
      </c>
      <c r="J14" s="32">
        <v>343.35833333333335</v>
      </c>
      <c r="K14" s="32">
        <v>302.5</v>
      </c>
      <c r="L14" s="32">
        <v>39.599999999999994</v>
      </c>
      <c r="M14" s="32">
        <v>11.952777777777778</v>
      </c>
      <c r="N14" s="32">
        <v>22.758333333333333</v>
      </c>
      <c r="O14" s="32">
        <v>4.8888888888888893</v>
      </c>
      <c r="P14" s="32">
        <v>105.41666666666666</v>
      </c>
      <c r="Q14" s="32">
        <v>92.205555555555549</v>
      </c>
      <c r="R14" s="32">
        <v>13.21111111111111</v>
      </c>
      <c r="S14" s="32">
        <v>198.34166666666667</v>
      </c>
      <c r="T14" s="32">
        <v>198.26388888888889</v>
      </c>
      <c r="U14" s="32">
        <v>7.7777777777777779E-2</v>
      </c>
      <c r="V14" s="32">
        <v>0</v>
      </c>
      <c r="W14" s="32">
        <v>0</v>
      </c>
      <c r="X14" s="32">
        <v>0</v>
      </c>
      <c r="Y14" s="32">
        <v>0</v>
      </c>
      <c r="Z14" s="32">
        <v>0</v>
      </c>
      <c r="AA14" s="32">
        <v>0</v>
      </c>
      <c r="AB14" s="32">
        <v>0</v>
      </c>
      <c r="AC14" s="32">
        <v>0</v>
      </c>
      <c r="AD14" s="32">
        <v>0</v>
      </c>
      <c r="AE14" s="32">
        <v>0</v>
      </c>
      <c r="AF14" t="s">
        <v>223</v>
      </c>
      <c r="AG14">
        <v>4</v>
      </c>
      <c r="AH14"/>
    </row>
    <row r="15" spans="1:34" x14ac:dyDescent="0.25">
      <c r="A15" t="s">
        <v>917</v>
      </c>
      <c r="B15" t="s">
        <v>545</v>
      </c>
      <c r="C15" t="s">
        <v>626</v>
      </c>
      <c r="D15" t="s">
        <v>789</v>
      </c>
      <c r="E15" s="32">
        <v>74.266666666666666</v>
      </c>
      <c r="F15" s="32">
        <v>4.2118117893476956</v>
      </c>
      <c r="G15" s="32">
        <v>3.6809545182525434</v>
      </c>
      <c r="H15" s="32">
        <v>0.32675044883303411</v>
      </c>
      <c r="I15" s="32">
        <v>0.13779174147217235</v>
      </c>
      <c r="J15" s="32">
        <v>312.79722222222222</v>
      </c>
      <c r="K15" s="32">
        <v>273.37222222222221</v>
      </c>
      <c r="L15" s="32">
        <v>24.266666666666666</v>
      </c>
      <c r="M15" s="32">
        <v>10.233333333333333</v>
      </c>
      <c r="N15" s="32">
        <v>8.344444444444445</v>
      </c>
      <c r="O15" s="32">
        <v>5.6888888888888891</v>
      </c>
      <c r="P15" s="32">
        <v>110.20555555555555</v>
      </c>
      <c r="Q15" s="32">
        <v>84.813888888888883</v>
      </c>
      <c r="R15" s="32">
        <v>25.391666666666666</v>
      </c>
      <c r="S15" s="32">
        <v>178.32500000000002</v>
      </c>
      <c r="T15" s="32">
        <v>175.67500000000001</v>
      </c>
      <c r="U15" s="32">
        <v>2.65</v>
      </c>
      <c r="V15" s="32">
        <v>0</v>
      </c>
      <c r="W15" s="32">
        <v>52.866666666666667</v>
      </c>
      <c r="X15" s="32">
        <v>0</v>
      </c>
      <c r="Y15" s="32">
        <v>0</v>
      </c>
      <c r="Z15" s="32">
        <v>0</v>
      </c>
      <c r="AA15" s="32">
        <v>40.208333333333336</v>
      </c>
      <c r="AB15" s="32">
        <v>0</v>
      </c>
      <c r="AC15" s="32">
        <v>12.658333333333333</v>
      </c>
      <c r="AD15" s="32">
        <v>0</v>
      </c>
      <c r="AE15" s="32">
        <v>0</v>
      </c>
      <c r="AF15" t="s">
        <v>229</v>
      </c>
      <c r="AG15">
        <v>4</v>
      </c>
      <c r="AH15"/>
    </row>
    <row r="16" spans="1:34" x14ac:dyDescent="0.25">
      <c r="A16" t="s">
        <v>917</v>
      </c>
      <c r="B16" t="s">
        <v>525</v>
      </c>
      <c r="C16" t="s">
        <v>720</v>
      </c>
      <c r="D16" t="s">
        <v>794</v>
      </c>
      <c r="E16" s="32">
        <v>94.077777777777783</v>
      </c>
      <c r="F16" s="32">
        <v>3.1495807251683003</v>
      </c>
      <c r="G16" s="32">
        <v>2.8650938939411836</v>
      </c>
      <c r="H16" s="32">
        <v>0.27710523207747723</v>
      </c>
      <c r="I16" s="32">
        <v>0.11571394826975315</v>
      </c>
      <c r="J16" s="32">
        <v>296.30555555555554</v>
      </c>
      <c r="K16" s="32">
        <v>269.54166666666669</v>
      </c>
      <c r="L16" s="32">
        <v>26.069444444444443</v>
      </c>
      <c r="M16" s="32">
        <v>10.886111111111111</v>
      </c>
      <c r="N16" s="32">
        <v>10.827777777777778</v>
      </c>
      <c r="O16" s="32">
        <v>4.3555555555555552</v>
      </c>
      <c r="P16" s="32">
        <v>90.911111111111097</v>
      </c>
      <c r="Q16" s="32">
        <v>79.330555555555549</v>
      </c>
      <c r="R16" s="32">
        <v>11.580555555555556</v>
      </c>
      <c r="S16" s="32">
        <v>179.32500000000002</v>
      </c>
      <c r="T16" s="32">
        <v>173.08333333333334</v>
      </c>
      <c r="U16" s="32">
        <v>6.2416666666666663</v>
      </c>
      <c r="V16" s="32">
        <v>0</v>
      </c>
      <c r="W16" s="32">
        <v>0</v>
      </c>
      <c r="X16" s="32">
        <v>0</v>
      </c>
      <c r="Y16" s="32">
        <v>0</v>
      </c>
      <c r="Z16" s="32">
        <v>0</v>
      </c>
      <c r="AA16" s="32">
        <v>0</v>
      </c>
      <c r="AB16" s="32">
        <v>0</v>
      </c>
      <c r="AC16" s="32">
        <v>0</v>
      </c>
      <c r="AD16" s="32">
        <v>0</v>
      </c>
      <c r="AE16" s="32">
        <v>0</v>
      </c>
      <c r="AF16" t="s">
        <v>209</v>
      </c>
      <c r="AG16">
        <v>4</v>
      </c>
      <c r="AH16"/>
    </row>
    <row r="17" spans="1:34" x14ac:dyDescent="0.25">
      <c r="A17" t="s">
        <v>917</v>
      </c>
      <c r="B17" t="s">
        <v>546</v>
      </c>
      <c r="C17" t="s">
        <v>678</v>
      </c>
      <c r="D17" t="s">
        <v>829</v>
      </c>
      <c r="E17" s="32">
        <v>50.733333333333334</v>
      </c>
      <c r="F17" s="32">
        <v>4.2376259307928166</v>
      </c>
      <c r="G17" s="32">
        <v>3.6963425317564607</v>
      </c>
      <c r="H17" s="32">
        <v>0.53159220324134904</v>
      </c>
      <c r="I17" s="32">
        <v>0.38841436706088478</v>
      </c>
      <c r="J17" s="32">
        <v>214.98888888888888</v>
      </c>
      <c r="K17" s="32">
        <v>187.52777777777777</v>
      </c>
      <c r="L17" s="32">
        <v>26.969444444444441</v>
      </c>
      <c r="M17" s="32">
        <v>19.705555555555556</v>
      </c>
      <c r="N17" s="32">
        <v>2.6138888888888889</v>
      </c>
      <c r="O17" s="32">
        <v>4.6500000000000004</v>
      </c>
      <c r="P17" s="32">
        <v>84.538888888888891</v>
      </c>
      <c r="Q17" s="32">
        <v>64.341666666666669</v>
      </c>
      <c r="R17" s="32">
        <v>20.197222222222223</v>
      </c>
      <c r="S17" s="32">
        <v>103.48055555555555</v>
      </c>
      <c r="T17" s="32">
        <v>103.48055555555555</v>
      </c>
      <c r="U17" s="32">
        <v>0</v>
      </c>
      <c r="V17" s="32">
        <v>0</v>
      </c>
      <c r="W17" s="32">
        <v>8.8888888888888892E-2</v>
      </c>
      <c r="X17" s="32">
        <v>0</v>
      </c>
      <c r="Y17" s="32">
        <v>0</v>
      </c>
      <c r="Z17" s="32">
        <v>0</v>
      </c>
      <c r="AA17" s="32">
        <v>0</v>
      </c>
      <c r="AB17" s="32">
        <v>0</v>
      </c>
      <c r="AC17" s="32">
        <v>8.8888888888888892E-2</v>
      </c>
      <c r="AD17" s="32">
        <v>0</v>
      </c>
      <c r="AE17" s="32">
        <v>0</v>
      </c>
      <c r="AF17" t="s">
        <v>230</v>
      </c>
      <c r="AG17">
        <v>4</v>
      </c>
      <c r="AH17"/>
    </row>
    <row r="18" spans="1:34" x14ac:dyDescent="0.25">
      <c r="A18" t="s">
        <v>917</v>
      </c>
      <c r="B18" t="s">
        <v>527</v>
      </c>
      <c r="C18" t="s">
        <v>764</v>
      </c>
      <c r="D18" t="s">
        <v>836</v>
      </c>
      <c r="E18" s="32">
        <v>85.13333333333334</v>
      </c>
      <c r="F18" s="32">
        <v>2.8510506395197077</v>
      </c>
      <c r="G18" s="32">
        <v>2.5966131558339858</v>
      </c>
      <c r="H18" s="32">
        <v>0.36269903419472715</v>
      </c>
      <c r="I18" s="32">
        <v>0.22311406943356824</v>
      </c>
      <c r="J18" s="32">
        <v>242.71944444444446</v>
      </c>
      <c r="K18" s="32">
        <v>221.05833333333334</v>
      </c>
      <c r="L18" s="32">
        <v>30.877777777777776</v>
      </c>
      <c r="M18" s="32">
        <v>18.994444444444444</v>
      </c>
      <c r="N18" s="32">
        <v>7.125</v>
      </c>
      <c r="O18" s="32">
        <v>4.7583333333333337</v>
      </c>
      <c r="P18" s="32">
        <v>72.638888888888886</v>
      </c>
      <c r="Q18" s="32">
        <v>62.861111111111114</v>
      </c>
      <c r="R18" s="32">
        <v>9.7777777777777786</v>
      </c>
      <c r="S18" s="32">
        <v>139.20277777777778</v>
      </c>
      <c r="T18" s="32">
        <v>138.75833333333333</v>
      </c>
      <c r="U18" s="32">
        <v>0.44444444444444442</v>
      </c>
      <c r="V18" s="32">
        <v>0</v>
      </c>
      <c r="W18" s="32">
        <v>1.7305555555555556</v>
      </c>
      <c r="X18" s="32">
        <v>0</v>
      </c>
      <c r="Y18" s="32">
        <v>0</v>
      </c>
      <c r="Z18" s="32">
        <v>0</v>
      </c>
      <c r="AA18" s="32">
        <v>1.7305555555555556</v>
      </c>
      <c r="AB18" s="32">
        <v>0</v>
      </c>
      <c r="AC18" s="32">
        <v>0</v>
      </c>
      <c r="AD18" s="32">
        <v>0</v>
      </c>
      <c r="AE18" s="32">
        <v>0</v>
      </c>
      <c r="AF18" t="s">
        <v>211</v>
      </c>
      <c r="AG18">
        <v>4</v>
      </c>
      <c r="AH18"/>
    </row>
    <row r="19" spans="1:34" x14ac:dyDescent="0.25">
      <c r="A19" t="s">
        <v>917</v>
      </c>
      <c r="B19" t="s">
        <v>528</v>
      </c>
      <c r="C19" t="s">
        <v>682</v>
      </c>
      <c r="D19" t="s">
        <v>827</v>
      </c>
      <c r="E19" s="32">
        <v>71.088888888888889</v>
      </c>
      <c r="F19" s="32">
        <v>3.8876992810253204</v>
      </c>
      <c r="G19" s="32">
        <v>3.3579243513598001</v>
      </c>
      <c r="H19" s="32">
        <v>0.57162394498280711</v>
      </c>
      <c r="I19" s="32">
        <v>0.34327133479212257</v>
      </c>
      <c r="J19" s="32">
        <v>276.37222222222221</v>
      </c>
      <c r="K19" s="32">
        <v>238.71111111111111</v>
      </c>
      <c r="L19" s="32">
        <v>40.636111111111113</v>
      </c>
      <c r="M19" s="32">
        <v>24.402777777777779</v>
      </c>
      <c r="N19" s="32">
        <v>10.988888888888889</v>
      </c>
      <c r="O19" s="32">
        <v>5.2444444444444445</v>
      </c>
      <c r="P19" s="32">
        <v>79.086111111111109</v>
      </c>
      <c r="Q19" s="32">
        <v>57.658333333333331</v>
      </c>
      <c r="R19" s="32">
        <v>21.427777777777777</v>
      </c>
      <c r="S19" s="32">
        <v>156.65</v>
      </c>
      <c r="T19" s="32">
        <v>153.21666666666667</v>
      </c>
      <c r="U19" s="32">
        <v>3.4333333333333331</v>
      </c>
      <c r="V19" s="32">
        <v>0</v>
      </c>
      <c r="W19" s="32">
        <v>0</v>
      </c>
      <c r="X19" s="32">
        <v>0</v>
      </c>
      <c r="Y19" s="32">
        <v>0</v>
      </c>
      <c r="Z19" s="32">
        <v>0</v>
      </c>
      <c r="AA19" s="32">
        <v>0</v>
      </c>
      <c r="AB19" s="32">
        <v>0</v>
      </c>
      <c r="AC19" s="32">
        <v>0</v>
      </c>
      <c r="AD19" s="32">
        <v>0</v>
      </c>
      <c r="AE19" s="32">
        <v>0</v>
      </c>
      <c r="AF19" t="s">
        <v>212</v>
      </c>
      <c r="AG19">
        <v>4</v>
      </c>
      <c r="AH19"/>
    </row>
    <row r="20" spans="1:34" x14ac:dyDescent="0.25">
      <c r="A20" t="s">
        <v>917</v>
      </c>
      <c r="B20" t="s">
        <v>526</v>
      </c>
      <c r="C20" t="s">
        <v>753</v>
      </c>
      <c r="D20" t="s">
        <v>809</v>
      </c>
      <c r="E20" s="32">
        <v>75.788888888888891</v>
      </c>
      <c r="F20" s="32">
        <v>3.8212138982553876</v>
      </c>
      <c r="G20" s="32">
        <v>3.3709133558129305</v>
      </c>
      <c r="H20" s="32">
        <v>0.52899135024190003</v>
      </c>
      <c r="I20" s="32">
        <v>0.22940184723647561</v>
      </c>
      <c r="J20" s="32">
        <v>289.60555555555555</v>
      </c>
      <c r="K20" s="32">
        <v>255.47777777777779</v>
      </c>
      <c r="L20" s="32">
        <v>40.091666666666669</v>
      </c>
      <c r="M20" s="32">
        <v>17.386111111111113</v>
      </c>
      <c r="N20" s="32">
        <v>17.638888888888889</v>
      </c>
      <c r="O20" s="32">
        <v>5.0666666666666664</v>
      </c>
      <c r="P20" s="32">
        <v>89.594444444444434</v>
      </c>
      <c r="Q20" s="32">
        <v>78.172222222222217</v>
      </c>
      <c r="R20" s="32">
        <v>11.422222222222222</v>
      </c>
      <c r="S20" s="32">
        <v>159.91944444444445</v>
      </c>
      <c r="T20" s="32">
        <v>159.91944444444445</v>
      </c>
      <c r="U20" s="32">
        <v>0</v>
      </c>
      <c r="V20" s="32">
        <v>0</v>
      </c>
      <c r="W20" s="32">
        <v>0</v>
      </c>
      <c r="X20" s="32">
        <v>0</v>
      </c>
      <c r="Y20" s="32">
        <v>0</v>
      </c>
      <c r="Z20" s="32">
        <v>0</v>
      </c>
      <c r="AA20" s="32">
        <v>0</v>
      </c>
      <c r="AB20" s="32">
        <v>0</v>
      </c>
      <c r="AC20" s="32">
        <v>0</v>
      </c>
      <c r="AD20" s="32">
        <v>0</v>
      </c>
      <c r="AE20" s="32">
        <v>0</v>
      </c>
      <c r="AF20" t="s">
        <v>210</v>
      </c>
      <c r="AG20">
        <v>4</v>
      </c>
      <c r="AH20"/>
    </row>
    <row r="21" spans="1:34" x14ac:dyDescent="0.25">
      <c r="A21" t="s">
        <v>917</v>
      </c>
      <c r="B21" t="s">
        <v>544</v>
      </c>
      <c r="C21" t="s">
        <v>768</v>
      </c>
      <c r="D21" t="s">
        <v>869</v>
      </c>
      <c r="E21" s="32">
        <v>95.577777777777783</v>
      </c>
      <c r="F21" s="32">
        <v>3.65406300860265</v>
      </c>
      <c r="G21" s="32">
        <v>3.2202394791908855</v>
      </c>
      <c r="H21" s="32">
        <v>0.60491746105556843</v>
      </c>
      <c r="I21" s="32">
        <v>0.43434666356661233</v>
      </c>
      <c r="J21" s="32">
        <v>349.24722222222221</v>
      </c>
      <c r="K21" s="32">
        <v>307.7833333333333</v>
      </c>
      <c r="L21" s="32">
        <v>57.816666666666663</v>
      </c>
      <c r="M21" s="32">
        <v>41.513888888888886</v>
      </c>
      <c r="N21" s="32">
        <v>11.947222222222223</v>
      </c>
      <c r="O21" s="32">
        <v>4.3555555555555552</v>
      </c>
      <c r="P21" s="32">
        <v>109.61388888888889</v>
      </c>
      <c r="Q21" s="32">
        <v>84.452777777777783</v>
      </c>
      <c r="R21" s="32">
        <v>25.161111111111111</v>
      </c>
      <c r="S21" s="32">
        <v>181.81666666666666</v>
      </c>
      <c r="T21" s="32">
        <v>181.81666666666666</v>
      </c>
      <c r="U21" s="32">
        <v>0</v>
      </c>
      <c r="V21" s="32">
        <v>0</v>
      </c>
      <c r="W21" s="32">
        <v>0</v>
      </c>
      <c r="X21" s="32">
        <v>0</v>
      </c>
      <c r="Y21" s="32">
        <v>0</v>
      </c>
      <c r="Z21" s="32">
        <v>0</v>
      </c>
      <c r="AA21" s="32">
        <v>0</v>
      </c>
      <c r="AB21" s="32">
        <v>0</v>
      </c>
      <c r="AC21" s="32">
        <v>0</v>
      </c>
      <c r="AD21" s="32">
        <v>0</v>
      </c>
      <c r="AE21" s="32">
        <v>0</v>
      </c>
      <c r="AF21" t="s">
        <v>228</v>
      </c>
      <c r="AG21">
        <v>4</v>
      </c>
      <c r="AH21"/>
    </row>
    <row r="22" spans="1:34" x14ac:dyDescent="0.25">
      <c r="A22" t="s">
        <v>917</v>
      </c>
      <c r="B22" t="s">
        <v>536</v>
      </c>
      <c r="C22" t="s">
        <v>657</v>
      </c>
      <c r="D22" t="s">
        <v>853</v>
      </c>
      <c r="E22" s="32">
        <v>51.31111111111111</v>
      </c>
      <c r="F22" s="32">
        <v>3.3518839324382848</v>
      </c>
      <c r="G22" s="32">
        <v>2.7405803378085754</v>
      </c>
      <c r="H22" s="32">
        <v>0.5730294499783456</v>
      </c>
      <c r="I22" s="32">
        <v>0.13788436552620181</v>
      </c>
      <c r="J22" s="32">
        <v>171.98888888888888</v>
      </c>
      <c r="K22" s="32">
        <v>140.62222222222223</v>
      </c>
      <c r="L22" s="32">
        <v>29.402777777777779</v>
      </c>
      <c r="M22" s="32">
        <v>7.0750000000000002</v>
      </c>
      <c r="N22" s="32">
        <v>16.861111111111111</v>
      </c>
      <c r="O22" s="32">
        <v>5.4666666666666668</v>
      </c>
      <c r="P22" s="32">
        <v>58.861111111111114</v>
      </c>
      <c r="Q22" s="32">
        <v>49.822222222222223</v>
      </c>
      <c r="R22" s="32">
        <v>9.0388888888888896</v>
      </c>
      <c r="S22" s="32">
        <v>83.724999999999994</v>
      </c>
      <c r="T22" s="32">
        <v>79.963888888888889</v>
      </c>
      <c r="U22" s="32">
        <v>3.7611111111111111</v>
      </c>
      <c r="V22" s="32">
        <v>0</v>
      </c>
      <c r="W22" s="32">
        <v>15.338888888888889</v>
      </c>
      <c r="X22" s="32">
        <v>0</v>
      </c>
      <c r="Y22" s="32">
        <v>0</v>
      </c>
      <c r="Z22" s="32">
        <v>0</v>
      </c>
      <c r="AA22" s="32">
        <v>0.68055555555555558</v>
      </c>
      <c r="AB22" s="32">
        <v>0</v>
      </c>
      <c r="AC22" s="32">
        <v>14.658333333333333</v>
      </c>
      <c r="AD22" s="32">
        <v>0</v>
      </c>
      <c r="AE22" s="32">
        <v>0</v>
      </c>
      <c r="AF22" t="s">
        <v>220</v>
      </c>
      <c r="AG22">
        <v>4</v>
      </c>
      <c r="AH22"/>
    </row>
    <row r="23" spans="1:34" x14ac:dyDescent="0.25">
      <c r="A23" t="s">
        <v>917</v>
      </c>
      <c r="B23" t="s">
        <v>533</v>
      </c>
      <c r="C23" t="s">
        <v>765</v>
      </c>
      <c r="D23" t="s">
        <v>832</v>
      </c>
      <c r="E23" s="32">
        <v>91</v>
      </c>
      <c r="F23" s="32">
        <v>3.3145604395604398</v>
      </c>
      <c r="G23" s="32">
        <v>2.9827228327228332</v>
      </c>
      <c r="H23" s="32">
        <v>0.42438949938949944</v>
      </c>
      <c r="I23" s="32">
        <v>0.32255799755799758</v>
      </c>
      <c r="J23" s="32">
        <v>301.625</v>
      </c>
      <c r="K23" s="32">
        <v>271.42777777777781</v>
      </c>
      <c r="L23" s="32">
        <v>38.619444444444447</v>
      </c>
      <c r="M23" s="32">
        <v>29.352777777777778</v>
      </c>
      <c r="N23" s="32">
        <v>3.6666666666666665</v>
      </c>
      <c r="O23" s="32">
        <v>5.6</v>
      </c>
      <c r="P23" s="32">
        <v>99.438888888888897</v>
      </c>
      <c r="Q23" s="32">
        <v>78.50833333333334</v>
      </c>
      <c r="R23" s="32">
        <v>20.930555555555557</v>
      </c>
      <c r="S23" s="32">
        <v>163.56666666666666</v>
      </c>
      <c r="T23" s="32">
        <v>163.30277777777778</v>
      </c>
      <c r="U23" s="32">
        <v>0.2638888888888889</v>
      </c>
      <c r="V23" s="32">
        <v>0</v>
      </c>
      <c r="W23" s="32">
        <v>100.13611111111112</v>
      </c>
      <c r="X23" s="32">
        <v>2.3972222222222221</v>
      </c>
      <c r="Y23" s="32">
        <v>0</v>
      </c>
      <c r="Z23" s="32">
        <v>0</v>
      </c>
      <c r="AA23" s="32">
        <v>38.608333333333334</v>
      </c>
      <c r="AB23" s="32">
        <v>0</v>
      </c>
      <c r="AC23" s="32">
        <v>58.866666666666667</v>
      </c>
      <c r="AD23" s="32">
        <v>0.2638888888888889</v>
      </c>
      <c r="AE23" s="32">
        <v>0</v>
      </c>
      <c r="AF23" t="s">
        <v>217</v>
      </c>
      <c r="AG23">
        <v>4</v>
      </c>
      <c r="AH23"/>
    </row>
    <row r="24" spans="1:34" x14ac:dyDescent="0.25">
      <c r="A24" t="s">
        <v>917</v>
      </c>
      <c r="B24" t="s">
        <v>508</v>
      </c>
      <c r="C24" t="s">
        <v>626</v>
      </c>
      <c r="D24" t="s">
        <v>789</v>
      </c>
      <c r="E24" s="32">
        <v>85.388888888888886</v>
      </c>
      <c r="F24" s="32">
        <v>4.1606167859466492</v>
      </c>
      <c r="G24" s="32">
        <v>3.680070266753416</v>
      </c>
      <c r="H24" s="32">
        <v>0.32706571242680549</v>
      </c>
      <c r="I24" s="32">
        <v>7.7488614183474303E-2</v>
      </c>
      <c r="J24" s="32">
        <v>355.27044444444442</v>
      </c>
      <c r="K24" s="32">
        <v>314.23711111111112</v>
      </c>
      <c r="L24" s="32">
        <v>27.927777777777777</v>
      </c>
      <c r="M24" s="32">
        <v>6.6166666666666663</v>
      </c>
      <c r="N24" s="32">
        <v>15.71111111111111</v>
      </c>
      <c r="O24" s="32">
        <v>5.6</v>
      </c>
      <c r="P24" s="32">
        <v>129.08611111111111</v>
      </c>
      <c r="Q24" s="32">
        <v>109.36388888888889</v>
      </c>
      <c r="R24" s="32">
        <v>19.722222222222221</v>
      </c>
      <c r="S24" s="32">
        <v>198.25655555555556</v>
      </c>
      <c r="T24" s="32">
        <v>191.72044444444444</v>
      </c>
      <c r="U24" s="32">
        <v>6.5361111111111114</v>
      </c>
      <c r="V24" s="32">
        <v>0</v>
      </c>
      <c r="W24" s="32">
        <v>120.53155555555556</v>
      </c>
      <c r="X24" s="32">
        <v>0.54722222222222228</v>
      </c>
      <c r="Y24" s="32">
        <v>0</v>
      </c>
      <c r="Z24" s="32">
        <v>0</v>
      </c>
      <c r="AA24" s="32">
        <v>52.302777777777777</v>
      </c>
      <c r="AB24" s="32">
        <v>0</v>
      </c>
      <c r="AC24" s="32">
        <v>67.553777777777782</v>
      </c>
      <c r="AD24" s="32">
        <v>0.12777777777777777</v>
      </c>
      <c r="AE24" s="32">
        <v>0</v>
      </c>
      <c r="AF24" t="s">
        <v>191</v>
      </c>
      <c r="AG24">
        <v>4</v>
      </c>
      <c r="AH24"/>
    </row>
    <row r="25" spans="1:34" x14ac:dyDescent="0.25">
      <c r="A25" t="s">
        <v>917</v>
      </c>
      <c r="B25" t="s">
        <v>493</v>
      </c>
      <c r="C25" t="s">
        <v>637</v>
      </c>
      <c r="D25" t="s">
        <v>844</v>
      </c>
      <c r="E25" s="32">
        <v>54.655555555555559</v>
      </c>
      <c r="F25" s="32">
        <v>3.4304228501727994</v>
      </c>
      <c r="G25" s="32">
        <v>2.8229314901402724</v>
      </c>
      <c r="H25" s="32">
        <v>0.42208782272819673</v>
      </c>
      <c r="I25" s="32">
        <v>0.13879853628786337</v>
      </c>
      <c r="J25" s="32">
        <v>187.49166666666667</v>
      </c>
      <c r="K25" s="32">
        <v>154.28888888888889</v>
      </c>
      <c r="L25" s="32">
        <v>23.069444444444443</v>
      </c>
      <c r="M25" s="32">
        <v>7.5861111111111112</v>
      </c>
      <c r="N25" s="32">
        <v>10.061111111111112</v>
      </c>
      <c r="O25" s="32">
        <v>5.4222222222222225</v>
      </c>
      <c r="P25" s="32">
        <v>76.411111111111111</v>
      </c>
      <c r="Q25" s="32">
        <v>58.69166666666667</v>
      </c>
      <c r="R25" s="32">
        <v>17.719444444444445</v>
      </c>
      <c r="S25" s="32">
        <v>88.011111111111106</v>
      </c>
      <c r="T25" s="32">
        <v>87.336111111111109</v>
      </c>
      <c r="U25" s="32">
        <v>0.67500000000000004</v>
      </c>
      <c r="V25" s="32">
        <v>0</v>
      </c>
      <c r="W25" s="32">
        <v>0</v>
      </c>
      <c r="X25" s="32">
        <v>0</v>
      </c>
      <c r="Y25" s="32">
        <v>0</v>
      </c>
      <c r="Z25" s="32">
        <v>0</v>
      </c>
      <c r="AA25" s="32">
        <v>0</v>
      </c>
      <c r="AB25" s="32">
        <v>0</v>
      </c>
      <c r="AC25" s="32">
        <v>0</v>
      </c>
      <c r="AD25" s="32">
        <v>0</v>
      </c>
      <c r="AE25" s="32">
        <v>0</v>
      </c>
      <c r="AF25" t="s">
        <v>175</v>
      </c>
      <c r="AG25">
        <v>4</v>
      </c>
      <c r="AH25"/>
    </row>
    <row r="26" spans="1:34" x14ac:dyDescent="0.25">
      <c r="A26" t="s">
        <v>917</v>
      </c>
      <c r="B26" t="s">
        <v>554</v>
      </c>
      <c r="C26" t="s">
        <v>662</v>
      </c>
      <c r="D26" t="s">
        <v>801</v>
      </c>
      <c r="E26" s="32">
        <v>93.322222222222223</v>
      </c>
      <c r="F26" s="32">
        <v>3.6048934396952013</v>
      </c>
      <c r="G26" s="32">
        <v>3.1850220264317177</v>
      </c>
      <c r="H26" s="32">
        <v>0.42621145374449337</v>
      </c>
      <c r="I26" s="32">
        <v>0.13078937968805809</v>
      </c>
      <c r="J26" s="32">
        <v>336.41666666666663</v>
      </c>
      <c r="K26" s="32">
        <v>297.23333333333329</v>
      </c>
      <c r="L26" s="32">
        <v>39.774999999999999</v>
      </c>
      <c r="M26" s="32">
        <v>12.205555555555556</v>
      </c>
      <c r="N26" s="32">
        <v>22.147222222222222</v>
      </c>
      <c r="O26" s="32">
        <v>5.4222222222222225</v>
      </c>
      <c r="P26" s="32">
        <v>121.7</v>
      </c>
      <c r="Q26" s="32">
        <v>110.08611111111111</v>
      </c>
      <c r="R26" s="32">
        <v>11.613888888888889</v>
      </c>
      <c r="S26" s="32">
        <v>174.94166666666666</v>
      </c>
      <c r="T26" s="32">
        <v>171.27222222222221</v>
      </c>
      <c r="U26" s="32">
        <v>3.6694444444444443</v>
      </c>
      <c r="V26" s="32">
        <v>0</v>
      </c>
      <c r="W26" s="32">
        <v>13.894444444444446</v>
      </c>
      <c r="X26" s="32">
        <v>4.458333333333333</v>
      </c>
      <c r="Y26" s="32">
        <v>0</v>
      </c>
      <c r="Z26" s="32">
        <v>0</v>
      </c>
      <c r="AA26" s="32">
        <v>9.4361111111111118</v>
      </c>
      <c r="AB26" s="32">
        <v>0</v>
      </c>
      <c r="AC26" s="32">
        <v>0</v>
      </c>
      <c r="AD26" s="32">
        <v>0</v>
      </c>
      <c r="AE26" s="32">
        <v>0</v>
      </c>
      <c r="AF26" t="s">
        <v>238</v>
      </c>
      <c r="AG26">
        <v>4</v>
      </c>
      <c r="AH26"/>
    </row>
    <row r="27" spans="1:34" x14ac:dyDescent="0.25">
      <c r="A27" t="s">
        <v>917</v>
      </c>
      <c r="B27" t="s">
        <v>537</v>
      </c>
      <c r="C27" t="s">
        <v>651</v>
      </c>
      <c r="D27" t="s">
        <v>824</v>
      </c>
      <c r="E27" s="32">
        <v>93.644444444444446</v>
      </c>
      <c r="F27" s="32">
        <v>4.0992821547223537</v>
      </c>
      <c r="G27" s="32">
        <v>3.6852456098718553</v>
      </c>
      <c r="H27" s="32">
        <v>0.39700996677740868</v>
      </c>
      <c r="I27" s="32">
        <v>0.17231252966302801</v>
      </c>
      <c r="J27" s="32">
        <v>383.875</v>
      </c>
      <c r="K27" s="32">
        <v>345.10277777777776</v>
      </c>
      <c r="L27" s="32">
        <v>37.177777777777784</v>
      </c>
      <c r="M27" s="32">
        <v>16.136111111111113</v>
      </c>
      <c r="N27" s="32">
        <v>15.797222222222222</v>
      </c>
      <c r="O27" s="32">
        <v>5.2444444444444445</v>
      </c>
      <c r="P27" s="32">
        <v>118.66944444444444</v>
      </c>
      <c r="Q27" s="32">
        <v>100.93888888888888</v>
      </c>
      <c r="R27" s="32">
        <v>17.730555555555554</v>
      </c>
      <c r="S27" s="32">
        <v>228.02777777777777</v>
      </c>
      <c r="T27" s="32">
        <v>227.83055555555555</v>
      </c>
      <c r="U27" s="32">
        <v>0.19722222222222222</v>
      </c>
      <c r="V27" s="32">
        <v>0</v>
      </c>
      <c r="W27" s="32">
        <v>0</v>
      </c>
      <c r="X27" s="32">
        <v>0</v>
      </c>
      <c r="Y27" s="32">
        <v>0</v>
      </c>
      <c r="Z27" s="32">
        <v>0</v>
      </c>
      <c r="AA27" s="32">
        <v>0</v>
      </c>
      <c r="AB27" s="32">
        <v>0</v>
      </c>
      <c r="AC27" s="32">
        <v>0</v>
      </c>
      <c r="AD27" s="32">
        <v>0</v>
      </c>
      <c r="AE27" s="32">
        <v>0</v>
      </c>
      <c r="AF27" t="s">
        <v>221</v>
      </c>
      <c r="AG27">
        <v>4</v>
      </c>
      <c r="AH27"/>
    </row>
    <row r="28" spans="1:34" x14ac:dyDescent="0.25">
      <c r="A28" t="s">
        <v>917</v>
      </c>
      <c r="B28" t="s">
        <v>498</v>
      </c>
      <c r="C28" t="s">
        <v>659</v>
      </c>
      <c r="D28" t="s">
        <v>855</v>
      </c>
      <c r="E28" s="32">
        <v>63.966666666666669</v>
      </c>
      <c r="F28" s="32">
        <v>3.5470297029702968</v>
      </c>
      <c r="G28" s="32">
        <v>3.1783915233628623</v>
      </c>
      <c r="H28" s="32">
        <v>0.61477331943720681</v>
      </c>
      <c r="I28" s="32">
        <v>0.33233454924439809</v>
      </c>
      <c r="J28" s="32">
        <v>226.89166666666665</v>
      </c>
      <c r="K28" s="32">
        <v>203.3111111111111</v>
      </c>
      <c r="L28" s="32">
        <v>39.324999999999996</v>
      </c>
      <c r="M28" s="32">
        <v>21.258333333333333</v>
      </c>
      <c r="N28" s="32">
        <v>13.355555555555556</v>
      </c>
      <c r="O28" s="32">
        <v>4.7111111111111112</v>
      </c>
      <c r="P28" s="32">
        <v>61.033333333333331</v>
      </c>
      <c r="Q28" s="32">
        <v>55.519444444444446</v>
      </c>
      <c r="R28" s="32">
        <v>5.5138888888888893</v>
      </c>
      <c r="S28" s="32">
        <v>126.53333333333333</v>
      </c>
      <c r="T28" s="32">
        <v>126.32777777777778</v>
      </c>
      <c r="U28" s="32">
        <v>0.20555555555555555</v>
      </c>
      <c r="V28" s="32">
        <v>0</v>
      </c>
      <c r="W28" s="32">
        <v>16.922222222222221</v>
      </c>
      <c r="X28" s="32">
        <v>0.1</v>
      </c>
      <c r="Y28" s="32">
        <v>0</v>
      </c>
      <c r="Z28" s="32">
        <v>0</v>
      </c>
      <c r="AA28" s="32">
        <v>4.0166666666666666</v>
      </c>
      <c r="AB28" s="32">
        <v>0</v>
      </c>
      <c r="AC28" s="32">
        <v>12.736111111111111</v>
      </c>
      <c r="AD28" s="32">
        <v>6.9444444444444448E-2</v>
      </c>
      <c r="AE28" s="32">
        <v>0</v>
      </c>
      <c r="AF28" t="s">
        <v>180</v>
      </c>
      <c r="AG28">
        <v>4</v>
      </c>
      <c r="AH28"/>
    </row>
    <row r="29" spans="1:34" x14ac:dyDescent="0.25">
      <c r="A29" t="s">
        <v>917</v>
      </c>
      <c r="B29" t="s">
        <v>520</v>
      </c>
      <c r="C29" t="s">
        <v>708</v>
      </c>
      <c r="D29" t="s">
        <v>861</v>
      </c>
      <c r="E29" s="32">
        <v>57.37777777777778</v>
      </c>
      <c r="F29" s="32">
        <v>3.4047734314484899</v>
      </c>
      <c r="G29" s="32">
        <v>3.0567389620449261</v>
      </c>
      <c r="H29" s="32">
        <v>0.37475793958171955</v>
      </c>
      <c r="I29" s="32">
        <v>0.20139426800929511</v>
      </c>
      <c r="J29" s="32">
        <v>195.35833333333335</v>
      </c>
      <c r="K29" s="32">
        <v>175.38888888888889</v>
      </c>
      <c r="L29" s="32">
        <v>21.502777777777776</v>
      </c>
      <c r="M29" s="32">
        <v>11.555555555555555</v>
      </c>
      <c r="N29" s="32">
        <v>5.7694444444444448</v>
      </c>
      <c r="O29" s="32">
        <v>4.177777777777778</v>
      </c>
      <c r="P29" s="32">
        <v>67.638888888888886</v>
      </c>
      <c r="Q29" s="32">
        <v>57.616666666666667</v>
      </c>
      <c r="R29" s="32">
        <v>10.022222222222222</v>
      </c>
      <c r="S29" s="32">
        <v>106.21666666666667</v>
      </c>
      <c r="T29" s="32">
        <v>104.13055555555556</v>
      </c>
      <c r="U29" s="32">
        <v>2.0861111111111112</v>
      </c>
      <c r="V29" s="32">
        <v>0</v>
      </c>
      <c r="W29" s="32">
        <v>0</v>
      </c>
      <c r="X29" s="32">
        <v>0</v>
      </c>
      <c r="Y29" s="32">
        <v>0</v>
      </c>
      <c r="Z29" s="32">
        <v>0</v>
      </c>
      <c r="AA29" s="32">
        <v>0</v>
      </c>
      <c r="AB29" s="32">
        <v>0</v>
      </c>
      <c r="AC29" s="32">
        <v>0</v>
      </c>
      <c r="AD29" s="32">
        <v>0</v>
      </c>
      <c r="AE29" s="32">
        <v>0</v>
      </c>
      <c r="AF29" t="s">
        <v>204</v>
      </c>
      <c r="AG29">
        <v>4</v>
      </c>
      <c r="AH29"/>
    </row>
    <row r="30" spans="1:34" x14ac:dyDescent="0.25">
      <c r="A30" t="s">
        <v>917</v>
      </c>
      <c r="B30" t="s">
        <v>552</v>
      </c>
      <c r="C30" t="s">
        <v>771</v>
      </c>
      <c r="D30" t="s">
        <v>842</v>
      </c>
      <c r="E30" s="32">
        <v>76.111111111111114</v>
      </c>
      <c r="F30" s="32">
        <v>3.4722627737226275</v>
      </c>
      <c r="G30" s="32">
        <v>2.9716058394160587</v>
      </c>
      <c r="H30" s="32">
        <v>0.59167883211678829</v>
      </c>
      <c r="I30" s="32">
        <v>0.29806569343065692</v>
      </c>
      <c r="J30" s="32">
        <v>264.27777777777777</v>
      </c>
      <c r="K30" s="32">
        <v>226.17222222222225</v>
      </c>
      <c r="L30" s="32">
        <v>45.033333333333331</v>
      </c>
      <c r="M30" s="32">
        <v>22.68611111111111</v>
      </c>
      <c r="N30" s="32">
        <v>17.236111111111111</v>
      </c>
      <c r="O30" s="32">
        <v>5.1111111111111107</v>
      </c>
      <c r="P30" s="32">
        <v>84.269444444444446</v>
      </c>
      <c r="Q30" s="32">
        <v>68.511111111111106</v>
      </c>
      <c r="R30" s="32">
        <v>15.758333333333333</v>
      </c>
      <c r="S30" s="32">
        <v>134.97500000000002</v>
      </c>
      <c r="T30" s="32">
        <v>133.20833333333334</v>
      </c>
      <c r="U30" s="32">
        <v>1.7666666666666666</v>
      </c>
      <c r="V30" s="32">
        <v>0</v>
      </c>
      <c r="W30" s="32">
        <v>74.858333333333334</v>
      </c>
      <c r="X30" s="32">
        <v>3.4222222222222221</v>
      </c>
      <c r="Y30" s="32">
        <v>0</v>
      </c>
      <c r="Z30" s="32">
        <v>0</v>
      </c>
      <c r="AA30" s="32">
        <v>23.802777777777777</v>
      </c>
      <c r="AB30" s="32">
        <v>0</v>
      </c>
      <c r="AC30" s="32">
        <v>47.633333333333333</v>
      </c>
      <c r="AD30" s="32">
        <v>0</v>
      </c>
      <c r="AE30" s="32">
        <v>0</v>
      </c>
      <c r="AF30" t="s">
        <v>236</v>
      </c>
      <c r="AG30">
        <v>4</v>
      </c>
      <c r="AH30"/>
    </row>
    <row r="31" spans="1:34" x14ac:dyDescent="0.25">
      <c r="A31" t="s">
        <v>917</v>
      </c>
      <c r="B31" t="s">
        <v>421</v>
      </c>
      <c r="C31" t="s">
        <v>677</v>
      </c>
      <c r="D31" t="s">
        <v>841</v>
      </c>
      <c r="E31" s="32">
        <v>44.466666666666669</v>
      </c>
      <c r="F31" s="32">
        <v>4.2212018990504738</v>
      </c>
      <c r="G31" s="32">
        <v>3.6906546726636673</v>
      </c>
      <c r="H31" s="32">
        <v>0.75256121939030485</v>
      </c>
      <c r="I31" s="32">
        <v>0.30759620189905046</v>
      </c>
      <c r="J31" s="32">
        <v>187.70277777777775</v>
      </c>
      <c r="K31" s="32">
        <v>164.11111111111109</v>
      </c>
      <c r="L31" s="32">
        <v>33.463888888888889</v>
      </c>
      <c r="M31" s="32">
        <v>13.677777777777777</v>
      </c>
      <c r="N31" s="32">
        <v>17.830555555555556</v>
      </c>
      <c r="O31" s="32">
        <v>1.9555555555555555</v>
      </c>
      <c r="P31" s="32">
        <v>48.35</v>
      </c>
      <c r="Q31" s="32">
        <v>44.544444444444444</v>
      </c>
      <c r="R31" s="32">
        <v>3.8055555555555554</v>
      </c>
      <c r="S31" s="32">
        <v>105.88888888888889</v>
      </c>
      <c r="T31" s="32">
        <v>105.26111111111111</v>
      </c>
      <c r="U31" s="32">
        <v>0.62777777777777777</v>
      </c>
      <c r="V31" s="32">
        <v>0</v>
      </c>
      <c r="W31" s="32">
        <v>46.625</v>
      </c>
      <c r="X31" s="32">
        <v>2.6277777777777778</v>
      </c>
      <c r="Y31" s="32">
        <v>0</v>
      </c>
      <c r="Z31" s="32">
        <v>0</v>
      </c>
      <c r="AA31" s="32">
        <v>24.625</v>
      </c>
      <c r="AB31" s="32">
        <v>0</v>
      </c>
      <c r="AC31" s="32">
        <v>19.372222222222224</v>
      </c>
      <c r="AD31" s="32">
        <v>0</v>
      </c>
      <c r="AE31" s="32">
        <v>0</v>
      </c>
      <c r="AF31" t="s">
        <v>103</v>
      </c>
      <c r="AG31">
        <v>4</v>
      </c>
      <c r="AH31"/>
    </row>
    <row r="32" spans="1:34" x14ac:dyDescent="0.25">
      <c r="A32" t="s">
        <v>917</v>
      </c>
      <c r="B32" t="s">
        <v>387</v>
      </c>
      <c r="C32" t="s">
        <v>626</v>
      </c>
      <c r="D32" t="s">
        <v>789</v>
      </c>
      <c r="E32" s="32">
        <v>54.333333333333336</v>
      </c>
      <c r="F32" s="32">
        <v>5.281339468302658</v>
      </c>
      <c r="G32" s="32">
        <v>4.5112985685071569</v>
      </c>
      <c r="H32" s="32">
        <v>0.9887525562372188</v>
      </c>
      <c r="I32" s="32">
        <v>0.58686094069529648</v>
      </c>
      <c r="J32" s="32">
        <v>286.95277777777778</v>
      </c>
      <c r="K32" s="32">
        <v>245.11388888888888</v>
      </c>
      <c r="L32" s="32">
        <v>53.722222222222221</v>
      </c>
      <c r="M32" s="32">
        <v>31.886111111111113</v>
      </c>
      <c r="N32" s="32">
        <v>15.702777777777778</v>
      </c>
      <c r="O32" s="32">
        <v>6.1333333333333337</v>
      </c>
      <c r="P32" s="32">
        <v>102.75</v>
      </c>
      <c r="Q32" s="32">
        <v>82.74722222222222</v>
      </c>
      <c r="R32" s="32">
        <v>20.002777777777776</v>
      </c>
      <c r="S32" s="32">
        <v>130.48055555555555</v>
      </c>
      <c r="T32" s="32">
        <v>128.74722222222223</v>
      </c>
      <c r="U32" s="32">
        <v>1.7333333333333334</v>
      </c>
      <c r="V32" s="32">
        <v>0</v>
      </c>
      <c r="W32" s="32">
        <v>0</v>
      </c>
      <c r="X32" s="32">
        <v>0</v>
      </c>
      <c r="Y32" s="32">
        <v>0</v>
      </c>
      <c r="Z32" s="32">
        <v>0</v>
      </c>
      <c r="AA32" s="32">
        <v>0</v>
      </c>
      <c r="AB32" s="32">
        <v>0</v>
      </c>
      <c r="AC32" s="32">
        <v>0</v>
      </c>
      <c r="AD32" s="32">
        <v>0</v>
      </c>
      <c r="AE32" s="32">
        <v>0</v>
      </c>
      <c r="AF32" t="s">
        <v>68</v>
      </c>
      <c r="AG32">
        <v>4</v>
      </c>
      <c r="AH32"/>
    </row>
    <row r="33" spans="1:34" x14ac:dyDescent="0.25">
      <c r="A33" t="s">
        <v>917</v>
      </c>
      <c r="B33" t="s">
        <v>542</v>
      </c>
      <c r="C33" t="s">
        <v>767</v>
      </c>
      <c r="D33" t="s">
        <v>818</v>
      </c>
      <c r="E33" s="32">
        <v>44.266666666666666</v>
      </c>
      <c r="F33" s="32">
        <v>4.4067520080321287</v>
      </c>
      <c r="G33" s="32">
        <v>3.847389558232932</v>
      </c>
      <c r="H33" s="32">
        <v>0.82781124497991976</v>
      </c>
      <c r="I33" s="32">
        <v>0.41246234939759036</v>
      </c>
      <c r="J33" s="32">
        <v>195.07222222222222</v>
      </c>
      <c r="K33" s="32">
        <v>170.31111111111113</v>
      </c>
      <c r="L33" s="32">
        <v>36.644444444444446</v>
      </c>
      <c r="M33" s="32">
        <v>18.258333333333333</v>
      </c>
      <c r="N33" s="32">
        <v>14.208333333333334</v>
      </c>
      <c r="O33" s="32">
        <v>4.177777777777778</v>
      </c>
      <c r="P33" s="32">
        <v>57.041666666666664</v>
      </c>
      <c r="Q33" s="32">
        <v>50.666666666666664</v>
      </c>
      <c r="R33" s="32">
        <v>6.375</v>
      </c>
      <c r="S33" s="32">
        <v>101.38611111111111</v>
      </c>
      <c r="T33" s="32">
        <v>94.75</v>
      </c>
      <c r="U33" s="32">
        <v>6.6361111111111111</v>
      </c>
      <c r="V33" s="32">
        <v>0</v>
      </c>
      <c r="W33" s="32">
        <v>0</v>
      </c>
      <c r="X33" s="32">
        <v>0</v>
      </c>
      <c r="Y33" s="32">
        <v>0</v>
      </c>
      <c r="Z33" s="32">
        <v>0</v>
      </c>
      <c r="AA33" s="32">
        <v>0</v>
      </c>
      <c r="AB33" s="32">
        <v>0</v>
      </c>
      <c r="AC33" s="32">
        <v>0</v>
      </c>
      <c r="AD33" s="32">
        <v>0</v>
      </c>
      <c r="AE33" s="32">
        <v>0</v>
      </c>
      <c r="AF33" t="s">
        <v>226</v>
      </c>
      <c r="AG33">
        <v>4</v>
      </c>
      <c r="AH33"/>
    </row>
    <row r="34" spans="1:34" x14ac:dyDescent="0.25">
      <c r="A34" t="s">
        <v>917</v>
      </c>
      <c r="B34" t="s">
        <v>558</v>
      </c>
      <c r="C34" t="s">
        <v>773</v>
      </c>
      <c r="D34" t="s">
        <v>872</v>
      </c>
      <c r="E34" s="32">
        <v>74.644444444444446</v>
      </c>
      <c r="F34" s="32">
        <v>3.5489907710628166</v>
      </c>
      <c r="G34" s="32">
        <v>3.3234325692170286</v>
      </c>
      <c r="H34" s="32">
        <v>0.61332688300089333</v>
      </c>
      <c r="I34" s="32">
        <v>0.38776868115510588</v>
      </c>
      <c r="J34" s="32">
        <v>264.91244444444447</v>
      </c>
      <c r="K34" s="32">
        <v>248.07577777777777</v>
      </c>
      <c r="L34" s="32">
        <v>45.78144444444446</v>
      </c>
      <c r="M34" s="32">
        <v>28.944777777777791</v>
      </c>
      <c r="N34" s="32">
        <v>11.014777777777777</v>
      </c>
      <c r="O34" s="32">
        <v>5.8218888888888891</v>
      </c>
      <c r="P34" s="32">
        <v>73.779777777777795</v>
      </c>
      <c r="Q34" s="32">
        <v>73.779777777777795</v>
      </c>
      <c r="R34" s="32">
        <v>0</v>
      </c>
      <c r="S34" s="32">
        <v>145.35122222222219</v>
      </c>
      <c r="T34" s="32">
        <v>134.51255555555554</v>
      </c>
      <c r="U34" s="32">
        <v>10.838666666666665</v>
      </c>
      <c r="V34" s="32">
        <v>0</v>
      </c>
      <c r="W34" s="32">
        <v>0</v>
      </c>
      <c r="X34" s="32">
        <v>0</v>
      </c>
      <c r="Y34" s="32">
        <v>0</v>
      </c>
      <c r="Z34" s="32">
        <v>0</v>
      </c>
      <c r="AA34" s="32">
        <v>0</v>
      </c>
      <c r="AB34" s="32">
        <v>0</v>
      </c>
      <c r="AC34" s="32">
        <v>0</v>
      </c>
      <c r="AD34" s="32">
        <v>0</v>
      </c>
      <c r="AE34" s="32">
        <v>0</v>
      </c>
      <c r="AF34" t="s">
        <v>242</v>
      </c>
      <c r="AG34">
        <v>4</v>
      </c>
      <c r="AH34"/>
    </row>
    <row r="35" spans="1:34" x14ac:dyDescent="0.25">
      <c r="A35" t="s">
        <v>917</v>
      </c>
      <c r="B35" t="s">
        <v>357</v>
      </c>
      <c r="C35" t="s">
        <v>720</v>
      </c>
      <c r="D35" t="s">
        <v>794</v>
      </c>
      <c r="E35" s="32">
        <v>16.066666666666666</v>
      </c>
      <c r="F35" s="32">
        <v>9.6097233748271087</v>
      </c>
      <c r="G35" s="32">
        <v>7.6091009681881054</v>
      </c>
      <c r="H35" s="32">
        <v>3.6379668049792531</v>
      </c>
      <c r="I35" s="32">
        <v>2.4319502074688799</v>
      </c>
      <c r="J35" s="32">
        <v>154.39622222222221</v>
      </c>
      <c r="K35" s="32">
        <v>122.25288888888889</v>
      </c>
      <c r="L35" s="32">
        <v>58.449999999999996</v>
      </c>
      <c r="M35" s="32">
        <v>39.073333333333338</v>
      </c>
      <c r="N35" s="32">
        <v>13.256666666666662</v>
      </c>
      <c r="O35" s="32">
        <v>6.1199999999999992</v>
      </c>
      <c r="P35" s="32">
        <v>35.712888888888891</v>
      </c>
      <c r="Q35" s="32">
        <v>22.946222222222222</v>
      </c>
      <c r="R35" s="32">
        <v>12.766666666666667</v>
      </c>
      <c r="S35" s="32">
        <v>60.233333333333334</v>
      </c>
      <c r="T35" s="32">
        <v>60.233333333333334</v>
      </c>
      <c r="U35" s="32">
        <v>0</v>
      </c>
      <c r="V35" s="32">
        <v>0</v>
      </c>
      <c r="W35" s="32">
        <v>12.434999999999999</v>
      </c>
      <c r="X35" s="32">
        <v>3.36</v>
      </c>
      <c r="Y35" s="32">
        <v>0</v>
      </c>
      <c r="Z35" s="32">
        <v>0</v>
      </c>
      <c r="AA35" s="32">
        <v>3.2611111111111111</v>
      </c>
      <c r="AB35" s="32">
        <v>0</v>
      </c>
      <c r="AC35" s="32">
        <v>5.8138888888888891</v>
      </c>
      <c r="AD35" s="32">
        <v>0</v>
      </c>
      <c r="AE35" s="32">
        <v>0</v>
      </c>
      <c r="AF35" t="s">
        <v>38</v>
      </c>
      <c r="AG35">
        <v>4</v>
      </c>
      <c r="AH35"/>
    </row>
    <row r="36" spans="1:34" x14ac:dyDescent="0.25">
      <c r="A36" t="s">
        <v>917</v>
      </c>
      <c r="B36" t="s">
        <v>573</v>
      </c>
      <c r="C36" t="s">
        <v>720</v>
      </c>
      <c r="D36" t="s">
        <v>794</v>
      </c>
      <c r="E36" s="32">
        <v>154.05555555555554</v>
      </c>
      <c r="F36" s="32">
        <v>3.2016617381896855</v>
      </c>
      <c r="G36" s="32">
        <v>3.0399798052650548</v>
      </c>
      <c r="H36" s="32">
        <v>0.18290732059141723</v>
      </c>
      <c r="I36" s="32">
        <v>0.10495636494771006</v>
      </c>
      <c r="J36" s="32">
        <v>493.23377777777762</v>
      </c>
      <c r="K36" s="32">
        <v>468.3257777777776</v>
      </c>
      <c r="L36" s="32">
        <v>28.177888888888887</v>
      </c>
      <c r="M36" s="32">
        <v>16.169111111111111</v>
      </c>
      <c r="N36" s="32">
        <v>11.564333333333336</v>
      </c>
      <c r="O36" s="32">
        <v>0.44444444444444442</v>
      </c>
      <c r="P36" s="32">
        <v>190.15733333333336</v>
      </c>
      <c r="Q36" s="32">
        <v>177.25811111111113</v>
      </c>
      <c r="R36" s="32">
        <v>12.899222222222223</v>
      </c>
      <c r="S36" s="32">
        <v>274.89855555555539</v>
      </c>
      <c r="T36" s="32">
        <v>269.3498888888887</v>
      </c>
      <c r="U36" s="32">
        <v>5.5486666666666675</v>
      </c>
      <c r="V36" s="32">
        <v>0</v>
      </c>
      <c r="W36" s="32">
        <v>253.88955555555555</v>
      </c>
      <c r="X36" s="32">
        <v>0</v>
      </c>
      <c r="Y36" s="32">
        <v>0</v>
      </c>
      <c r="Z36" s="32">
        <v>0</v>
      </c>
      <c r="AA36" s="32">
        <v>83.40066666666668</v>
      </c>
      <c r="AB36" s="32">
        <v>0</v>
      </c>
      <c r="AC36" s="32">
        <v>170.48888888888885</v>
      </c>
      <c r="AD36" s="32">
        <v>0</v>
      </c>
      <c r="AE36" s="32">
        <v>0</v>
      </c>
      <c r="AF36" t="s">
        <v>259</v>
      </c>
      <c r="AG36">
        <v>4</v>
      </c>
      <c r="AH36"/>
    </row>
    <row r="37" spans="1:34" x14ac:dyDescent="0.25">
      <c r="A37" t="s">
        <v>917</v>
      </c>
      <c r="B37" t="s">
        <v>547</v>
      </c>
      <c r="C37" t="s">
        <v>633</v>
      </c>
      <c r="D37" t="s">
        <v>784</v>
      </c>
      <c r="E37" s="32">
        <v>95.155555555555551</v>
      </c>
      <c r="F37" s="32">
        <v>3.6445002335357315</v>
      </c>
      <c r="G37" s="32">
        <v>3.2479273703876697</v>
      </c>
      <c r="H37" s="32">
        <v>0.17649462867818777</v>
      </c>
      <c r="I37" s="32">
        <v>4.7115833722559557E-2</v>
      </c>
      <c r="J37" s="32">
        <v>346.79444444444448</v>
      </c>
      <c r="K37" s="32">
        <v>309.05833333333334</v>
      </c>
      <c r="L37" s="32">
        <v>16.794444444444444</v>
      </c>
      <c r="M37" s="32">
        <v>4.4833333333333334</v>
      </c>
      <c r="N37" s="32">
        <v>8.0444444444444443</v>
      </c>
      <c r="O37" s="32">
        <v>4.2666666666666666</v>
      </c>
      <c r="P37" s="32">
        <v>134.32777777777778</v>
      </c>
      <c r="Q37" s="32">
        <v>108.90277777777777</v>
      </c>
      <c r="R37" s="32">
        <v>25.425000000000001</v>
      </c>
      <c r="S37" s="32">
        <v>195.67222222222222</v>
      </c>
      <c r="T37" s="32">
        <v>192.91388888888889</v>
      </c>
      <c r="U37" s="32">
        <v>2.7583333333333333</v>
      </c>
      <c r="V37" s="32">
        <v>0</v>
      </c>
      <c r="W37" s="32">
        <v>40.43611111111111</v>
      </c>
      <c r="X37" s="32">
        <v>1.2166666666666666</v>
      </c>
      <c r="Y37" s="32">
        <v>0</v>
      </c>
      <c r="Z37" s="32">
        <v>0</v>
      </c>
      <c r="AA37" s="32">
        <v>28.230555555555554</v>
      </c>
      <c r="AB37" s="32">
        <v>0</v>
      </c>
      <c r="AC37" s="32">
        <v>10.988888888888889</v>
      </c>
      <c r="AD37" s="32">
        <v>0</v>
      </c>
      <c r="AE37" s="32">
        <v>0</v>
      </c>
      <c r="AF37" t="s">
        <v>231</v>
      </c>
      <c r="AG37">
        <v>4</v>
      </c>
      <c r="AH37"/>
    </row>
    <row r="38" spans="1:34" x14ac:dyDescent="0.25">
      <c r="A38" t="s">
        <v>917</v>
      </c>
      <c r="B38" t="s">
        <v>569</v>
      </c>
      <c r="C38" t="s">
        <v>724</v>
      </c>
      <c r="D38" t="s">
        <v>828</v>
      </c>
      <c r="E38" s="32">
        <v>31.677777777777777</v>
      </c>
      <c r="F38" s="32">
        <v>5.2932234303753072</v>
      </c>
      <c r="G38" s="32">
        <v>4.6405576990529633</v>
      </c>
      <c r="H38" s="32">
        <v>1.3870571729217818</v>
      </c>
      <c r="I38" s="32">
        <v>0.73439144159943881</v>
      </c>
      <c r="J38" s="32">
        <v>167.67755555555556</v>
      </c>
      <c r="K38" s="32">
        <v>147.00255555555555</v>
      </c>
      <c r="L38" s="32">
        <v>43.938888888888883</v>
      </c>
      <c r="M38" s="32">
        <v>23.263888888888889</v>
      </c>
      <c r="N38" s="32">
        <v>11.822222222222223</v>
      </c>
      <c r="O38" s="32">
        <v>8.8527777777777779</v>
      </c>
      <c r="P38" s="32">
        <v>31.397000000000006</v>
      </c>
      <c r="Q38" s="32">
        <v>31.397000000000006</v>
      </c>
      <c r="R38" s="32">
        <v>0</v>
      </c>
      <c r="S38" s="32">
        <v>92.341666666666669</v>
      </c>
      <c r="T38" s="32">
        <v>92.341666666666669</v>
      </c>
      <c r="U38" s="32">
        <v>0</v>
      </c>
      <c r="V38" s="32">
        <v>0</v>
      </c>
      <c r="W38" s="32">
        <v>14.230333333333332</v>
      </c>
      <c r="X38" s="32">
        <v>0</v>
      </c>
      <c r="Y38" s="32">
        <v>0</v>
      </c>
      <c r="Z38" s="32">
        <v>6.3638888888888889</v>
      </c>
      <c r="AA38" s="32">
        <v>7.8664444444444435</v>
      </c>
      <c r="AB38" s="32">
        <v>0</v>
      </c>
      <c r="AC38" s="32">
        <v>0</v>
      </c>
      <c r="AD38" s="32">
        <v>0</v>
      </c>
      <c r="AE38" s="32">
        <v>0</v>
      </c>
      <c r="AF38" t="s">
        <v>255</v>
      </c>
      <c r="AG38">
        <v>4</v>
      </c>
      <c r="AH38"/>
    </row>
    <row r="39" spans="1:34" x14ac:dyDescent="0.25">
      <c r="A39" t="s">
        <v>917</v>
      </c>
      <c r="B39" t="s">
        <v>323</v>
      </c>
      <c r="C39" t="s">
        <v>317</v>
      </c>
      <c r="D39" t="s">
        <v>799</v>
      </c>
      <c r="E39" s="32">
        <v>96.733333333333334</v>
      </c>
      <c r="F39" s="32">
        <v>3.7961945784516429</v>
      </c>
      <c r="G39" s="32">
        <v>3.5595474385481278</v>
      </c>
      <c r="H39" s="32">
        <v>0.65431886055593846</v>
      </c>
      <c r="I39" s="32">
        <v>0.56794164943716974</v>
      </c>
      <c r="J39" s="32">
        <v>367.21855555555561</v>
      </c>
      <c r="K39" s="32">
        <v>344.3268888888889</v>
      </c>
      <c r="L39" s="32">
        <v>63.294444444444444</v>
      </c>
      <c r="M39" s="32">
        <v>54.93888888888889</v>
      </c>
      <c r="N39" s="32">
        <v>7.1111111111111107</v>
      </c>
      <c r="O39" s="32">
        <v>1.2444444444444445</v>
      </c>
      <c r="P39" s="32">
        <v>80.611444444444459</v>
      </c>
      <c r="Q39" s="32">
        <v>66.075333333333347</v>
      </c>
      <c r="R39" s="32">
        <v>14.536111111111111</v>
      </c>
      <c r="S39" s="32">
        <v>223.3126666666667</v>
      </c>
      <c r="T39" s="32">
        <v>223.3126666666667</v>
      </c>
      <c r="U39" s="32">
        <v>0</v>
      </c>
      <c r="V39" s="32">
        <v>0</v>
      </c>
      <c r="W39" s="32">
        <v>176.35744444444447</v>
      </c>
      <c r="X39" s="32">
        <v>0</v>
      </c>
      <c r="Y39" s="32">
        <v>0</v>
      </c>
      <c r="Z39" s="32">
        <v>0</v>
      </c>
      <c r="AA39" s="32">
        <v>28.489222222222235</v>
      </c>
      <c r="AB39" s="32">
        <v>0</v>
      </c>
      <c r="AC39" s="32">
        <v>147.86822222222224</v>
      </c>
      <c r="AD39" s="32">
        <v>0</v>
      </c>
      <c r="AE39" s="32">
        <v>0</v>
      </c>
      <c r="AF39" t="s">
        <v>4</v>
      </c>
      <c r="AG39">
        <v>4</v>
      </c>
      <c r="AH39"/>
    </row>
    <row r="40" spans="1:34" x14ac:dyDescent="0.25">
      <c r="A40" t="s">
        <v>917</v>
      </c>
      <c r="B40" t="s">
        <v>348</v>
      </c>
      <c r="C40" t="s">
        <v>717</v>
      </c>
      <c r="D40" t="s">
        <v>816</v>
      </c>
      <c r="E40" s="32">
        <v>81.688888888888883</v>
      </c>
      <c r="F40" s="32">
        <v>3.8450666485310125</v>
      </c>
      <c r="G40" s="32">
        <v>3.5683297062023951</v>
      </c>
      <c r="H40" s="32">
        <v>0.80871463547334066</v>
      </c>
      <c r="I40" s="32">
        <v>0.60999319912948868</v>
      </c>
      <c r="J40" s="32">
        <v>314.09922222222224</v>
      </c>
      <c r="K40" s="32">
        <v>291.49288888888896</v>
      </c>
      <c r="L40" s="32">
        <v>66.063000000000002</v>
      </c>
      <c r="M40" s="32">
        <v>49.829666666666668</v>
      </c>
      <c r="N40" s="32">
        <v>11.166666666666666</v>
      </c>
      <c r="O40" s="32">
        <v>5.0666666666666664</v>
      </c>
      <c r="P40" s="32">
        <v>100.252</v>
      </c>
      <c r="Q40" s="32">
        <v>93.878999999999991</v>
      </c>
      <c r="R40" s="32">
        <v>6.3729999999999993</v>
      </c>
      <c r="S40" s="32">
        <v>147.78422222222227</v>
      </c>
      <c r="T40" s="32">
        <v>147.78422222222227</v>
      </c>
      <c r="U40" s="32">
        <v>0</v>
      </c>
      <c r="V40" s="32">
        <v>0</v>
      </c>
      <c r="W40" s="32">
        <v>0</v>
      </c>
      <c r="X40" s="32">
        <v>0</v>
      </c>
      <c r="Y40" s="32">
        <v>0</v>
      </c>
      <c r="Z40" s="32">
        <v>0</v>
      </c>
      <c r="AA40" s="32">
        <v>0</v>
      </c>
      <c r="AB40" s="32">
        <v>0</v>
      </c>
      <c r="AC40" s="32">
        <v>0</v>
      </c>
      <c r="AD40" s="32">
        <v>0</v>
      </c>
      <c r="AE40" s="32">
        <v>0</v>
      </c>
      <c r="AF40" t="s">
        <v>29</v>
      </c>
      <c r="AG40">
        <v>4</v>
      </c>
      <c r="AH40"/>
    </row>
    <row r="41" spans="1:34" x14ac:dyDescent="0.25">
      <c r="A41" t="s">
        <v>917</v>
      </c>
      <c r="B41" t="s">
        <v>578</v>
      </c>
      <c r="C41" t="s">
        <v>667</v>
      </c>
      <c r="D41" t="s">
        <v>794</v>
      </c>
      <c r="E41" s="32">
        <v>79.733333333333334</v>
      </c>
      <c r="F41" s="32">
        <v>6.2725097547380155</v>
      </c>
      <c r="G41" s="32">
        <v>5.9678135451505012</v>
      </c>
      <c r="H41" s="32">
        <v>0.24808389074693421</v>
      </c>
      <c r="I41" s="32">
        <v>0.10047380156075808</v>
      </c>
      <c r="J41" s="32">
        <v>500.12811111111114</v>
      </c>
      <c r="K41" s="32">
        <v>475.83366666666666</v>
      </c>
      <c r="L41" s="32">
        <v>19.780555555555555</v>
      </c>
      <c r="M41" s="32">
        <v>8.0111111111111111</v>
      </c>
      <c r="N41" s="32">
        <v>7.0583333333333336</v>
      </c>
      <c r="O41" s="32">
        <v>4.7111111111111112</v>
      </c>
      <c r="P41" s="32">
        <v>125.7278888888889</v>
      </c>
      <c r="Q41" s="32">
        <v>113.20288888888889</v>
      </c>
      <c r="R41" s="32">
        <v>12.525</v>
      </c>
      <c r="S41" s="32">
        <v>354.61966666666666</v>
      </c>
      <c r="T41" s="32">
        <v>354.61966666666666</v>
      </c>
      <c r="U41" s="32">
        <v>0</v>
      </c>
      <c r="V41" s="32">
        <v>0</v>
      </c>
      <c r="W41" s="32">
        <v>85.679333333333346</v>
      </c>
      <c r="X41" s="32">
        <v>2.5499999999999998</v>
      </c>
      <c r="Y41" s="32">
        <v>0</v>
      </c>
      <c r="Z41" s="32">
        <v>0</v>
      </c>
      <c r="AA41" s="32">
        <v>11.494444444444444</v>
      </c>
      <c r="AB41" s="32">
        <v>0</v>
      </c>
      <c r="AC41" s="32">
        <v>71.634888888888895</v>
      </c>
      <c r="AD41" s="32">
        <v>0</v>
      </c>
      <c r="AE41" s="32">
        <v>0</v>
      </c>
      <c r="AF41" t="s">
        <v>264</v>
      </c>
      <c r="AG41">
        <v>4</v>
      </c>
      <c r="AH41"/>
    </row>
    <row r="42" spans="1:34" x14ac:dyDescent="0.25">
      <c r="A42" t="s">
        <v>917</v>
      </c>
      <c r="B42" t="s">
        <v>477</v>
      </c>
      <c r="C42" t="s">
        <v>678</v>
      </c>
      <c r="D42" t="s">
        <v>829</v>
      </c>
      <c r="E42" s="32">
        <v>39.488888888888887</v>
      </c>
      <c r="F42" s="32">
        <v>4.0042824985931356</v>
      </c>
      <c r="G42" s="32">
        <v>3.604969048958921</v>
      </c>
      <c r="H42" s="32">
        <v>0.47188519977490151</v>
      </c>
      <c r="I42" s="32">
        <v>0.19770118176702309</v>
      </c>
      <c r="J42" s="32">
        <v>158.12466666666671</v>
      </c>
      <c r="K42" s="32">
        <v>142.35622222222227</v>
      </c>
      <c r="L42" s="32">
        <v>18.63422222222222</v>
      </c>
      <c r="M42" s="32">
        <v>7.8070000000000004</v>
      </c>
      <c r="N42" s="32">
        <v>5.1383333333333319</v>
      </c>
      <c r="O42" s="32">
        <v>5.6888888888888891</v>
      </c>
      <c r="P42" s="32">
        <v>46.75533333333334</v>
      </c>
      <c r="Q42" s="32">
        <v>41.814111111111117</v>
      </c>
      <c r="R42" s="32">
        <v>4.9412222222222226</v>
      </c>
      <c r="S42" s="32">
        <v>92.735111111111152</v>
      </c>
      <c r="T42" s="32">
        <v>92.735111111111152</v>
      </c>
      <c r="U42" s="32">
        <v>0</v>
      </c>
      <c r="V42" s="32">
        <v>0</v>
      </c>
      <c r="W42" s="32">
        <v>0</v>
      </c>
      <c r="X42" s="32">
        <v>0</v>
      </c>
      <c r="Y42" s="32">
        <v>0</v>
      </c>
      <c r="Z42" s="32">
        <v>0</v>
      </c>
      <c r="AA42" s="32">
        <v>0</v>
      </c>
      <c r="AB42" s="32">
        <v>0</v>
      </c>
      <c r="AC42" s="32">
        <v>0</v>
      </c>
      <c r="AD42" s="32">
        <v>0</v>
      </c>
      <c r="AE42" s="32">
        <v>0</v>
      </c>
      <c r="AF42" t="s">
        <v>159</v>
      </c>
      <c r="AG42">
        <v>4</v>
      </c>
      <c r="AH42"/>
    </row>
    <row r="43" spans="1:34" x14ac:dyDescent="0.25">
      <c r="A43" t="s">
        <v>917</v>
      </c>
      <c r="B43" t="s">
        <v>509</v>
      </c>
      <c r="C43" t="s">
        <v>633</v>
      </c>
      <c r="D43" t="s">
        <v>784</v>
      </c>
      <c r="E43" s="32">
        <v>103.48888888888889</v>
      </c>
      <c r="F43" s="32">
        <v>2.3679858277861281</v>
      </c>
      <c r="G43" s="32">
        <v>2.1072138715911524</v>
      </c>
      <c r="H43" s="32">
        <v>0.47150740820270559</v>
      </c>
      <c r="I43" s="32">
        <v>0.26678655786987326</v>
      </c>
      <c r="J43" s="32">
        <v>245.06022222222219</v>
      </c>
      <c r="K43" s="32">
        <v>218.07322222222217</v>
      </c>
      <c r="L43" s="32">
        <v>48.795777777777779</v>
      </c>
      <c r="M43" s="32">
        <v>27.609444444444438</v>
      </c>
      <c r="N43" s="32">
        <v>15.497444444444449</v>
      </c>
      <c r="O43" s="32">
        <v>5.6888888888888891</v>
      </c>
      <c r="P43" s="32">
        <v>71.194333333333319</v>
      </c>
      <c r="Q43" s="32">
        <v>65.393666666666647</v>
      </c>
      <c r="R43" s="32">
        <v>5.8006666666666664</v>
      </c>
      <c r="S43" s="32">
        <v>125.07011111111109</v>
      </c>
      <c r="T43" s="32">
        <v>125.07011111111109</v>
      </c>
      <c r="U43" s="32">
        <v>0</v>
      </c>
      <c r="V43" s="32">
        <v>0</v>
      </c>
      <c r="W43" s="32">
        <v>0.18888888888888888</v>
      </c>
      <c r="X43" s="32">
        <v>0</v>
      </c>
      <c r="Y43" s="32">
        <v>0.18888888888888888</v>
      </c>
      <c r="Z43" s="32">
        <v>0</v>
      </c>
      <c r="AA43" s="32">
        <v>0</v>
      </c>
      <c r="AB43" s="32">
        <v>0</v>
      </c>
      <c r="AC43" s="32">
        <v>0</v>
      </c>
      <c r="AD43" s="32">
        <v>0</v>
      </c>
      <c r="AE43" s="32">
        <v>0</v>
      </c>
      <c r="AF43" t="s">
        <v>192</v>
      </c>
      <c r="AG43">
        <v>4</v>
      </c>
      <c r="AH43"/>
    </row>
    <row r="44" spans="1:34" x14ac:dyDescent="0.25">
      <c r="A44" t="s">
        <v>917</v>
      </c>
      <c r="B44" t="s">
        <v>449</v>
      </c>
      <c r="C44" t="s">
        <v>741</v>
      </c>
      <c r="D44" t="s">
        <v>835</v>
      </c>
      <c r="E44" s="32">
        <v>99.888888888888886</v>
      </c>
      <c r="F44" s="32">
        <v>2.7716496106785313</v>
      </c>
      <c r="G44" s="32">
        <v>2.5728909899888763</v>
      </c>
      <c r="H44" s="32">
        <v>0.47737041156840931</v>
      </c>
      <c r="I44" s="32">
        <v>0.30651390433815351</v>
      </c>
      <c r="J44" s="32">
        <v>276.85699999999997</v>
      </c>
      <c r="K44" s="32">
        <v>257.00322222222218</v>
      </c>
      <c r="L44" s="32">
        <v>47.683999999999997</v>
      </c>
      <c r="M44" s="32">
        <v>30.617333333333331</v>
      </c>
      <c r="N44" s="32">
        <v>11.377777777777778</v>
      </c>
      <c r="O44" s="32">
        <v>5.6888888888888891</v>
      </c>
      <c r="P44" s="32">
        <v>66.38377777777778</v>
      </c>
      <c r="Q44" s="32">
        <v>63.596666666666664</v>
      </c>
      <c r="R44" s="32">
        <v>2.7871111111111113</v>
      </c>
      <c r="S44" s="32">
        <v>162.78922222222218</v>
      </c>
      <c r="T44" s="32">
        <v>161.9324444444444</v>
      </c>
      <c r="U44" s="32">
        <v>0.85677777777777775</v>
      </c>
      <c r="V44" s="32">
        <v>0</v>
      </c>
      <c r="W44" s="32">
        <v>0</v>
      </c>
      <c r="X44" s="32">
        <v>0</v>
      </c>
      <c r="Y44" s="32">
        <v>0</v>
      </c>
      <c r="Z44" s="32">
        <v>0</v>
      </c>
      <c r="AA44" s="32">
        <v>0</v>
      </c>
      <c r="AB44" s="32">
        <v>0</v>
      </c>
      <c r="AC44" s="32">
        <v>0</v>
      </c>
      <c r="AD44" s="32">
        <v>0</v>
      </c>
      <c r="AE44" s="32">
        <v>0</v>
      </c>
      <c r="AF44" t="s">
        <v>131</v>
      </c>
      <c r="AG44">
        <v>4</v>
      </c>
      <c r="AH44"/>
    </row>
    <row r="45" spans="1:34" x14ac:dyDescent="0.25">
      <c r="A45" t="s">
        <v>917</v>
      </c>
      <c r="B45" t="s">
        <v>555</v>
      </c>
      <c r="C45" t="s">
        <v>772</v>
      </c>
      <c r="D45" t="s">
        <v>872</v>
      </c>
      <c r="E45" s="32">
        <v>86.677777777777777</v>
      </c>
      <c r="F45" s="32">
        <v>4.0373400846045362</v>
      </c>
      <c r="G45" s="32">
        <v>3.8002051019100103</v>
      </c>
      <c r="H45" s="32">
        <v>0.39799769260351242</v>
      </c>
      <c r="I45" s="32">
        <v>0.21827329829509037</v>
      </c>
      <c r="J45" s="32">
        <v>349.94766666666652</v>
      </c>
      <c r="K45" s="32">
        <v>329.3933333333332</v>
      </c>
      <c r="L45" s="32">
        <v>34.497555555555557</v>
      </c>
      <c r="M45" s="32">
        <v>18.919444444444444</v>
      </c>
      <c r="N45" s="32">
        <v>10.764000000000001</v>
      </c>
      <c r="O45" s="32">
        <v>4.814111111111111</v>
      </c>
      <c r="P45" s="32">
        <v>119.10399999999994</v>
      </c>
      <c r="Q45" s="32">
        <v>114.12777777777772</v>
      </c>
      <c r="R45" s="32">
        <v>4.9762222222222228</v>
      </c>
      <c r="S45" s="32">
        <v>196.34611111111104</v>
      </c>
      <c r="T45" s="32">
        <v>166.57977777777774</v>
      </c>
      <c r="U45" s="32">
        <v>29.766333333333321</v>
      </c>
      <c r="V45" s="32">
        <v>0</v>
      </c>
      <c r="W45" s="32">
        <v>0</v>
      </c>
      <c r="X45" s="32">
        <v>0</v>
      </c>
      <c r="Y45" s="32">
        <v>0</v>
      </c>
      <c r="Z45" s="32">
        <v>0</v>
      </c>
      <c r="AA45" s="32">
        <v>0</v>
      </c>
      <c r="AB45" s="32">
        <v>0</v>
      </c>
      <c r="AC45" s="32">
        <v>0</v>
      </c>
      <c r="AD45" s="32">
        <v>0</v>
      </c>
      <c r="AE45" s="32">
        <v>0</v>
      </c>
      <c r="AF45" t="s">
        <v>239</v>
      </c>
      <c r="AG45">
        <v>4</v>
      </c>
      <c r="AH45"/>
    </row>
    <row r="46" spans="1:34" x14ac:dyDescent="0.25">
      <c r="A46" t="s">
        <v>917</v>
      </c>
      <c r="B46" t="s">
        <v>373</v>
      </c>
      <c r="C46" t="s">
        <v>634</v>
      </c>
      <c r="D46" t="s">
        <v>842</v>
      </c>
      <c r="E46" s="32">
        <v>171.98888888888888</v>
      </c>
      <c r="F46" s="32">
        <v>3.2056676787906193</v>
      </c>
      <c r="G46" s="32">
        <v>2.8978428839072294</v>
      </c>
      <c r="H46" s="32">
        <v>0.40642612571871567</v>
      </c>
      <c r="I46" s="32">
        <v>0.1881419988371342</v>
      </c>
      <c r="J46" s="32">
        <v>551.33922222222213</v>
      </c>
      <c r="K46" s="32">
        <v>498.3967777777778</v>
      </c>
      <c r="L46" s="32">
        <v>69.900777777777776</v>
      </c>
      <c r="M46" s="32">
        <v>32.358333333333334</v>
      </c>
      <c r="N46" s="32">
        <v>32.709111111111113</v>
      </c>
      <c r="O46" s="32">
        <v>4.833333333333333</v>
      </c>
      <c r="P46" s="32">
        <v>200.66866666666667</v>
      </c>
      <c r="Q46" s="32">
        <v>185.26866666666666</v>
      </c>
      <c r="R46" s="32">
        <v>15.4</v>
      </c>
      <c r="S46" s="32">
        <v>280.76977777777779</v>
      </c>
      <c r="T46" s="32">
        <v>280.76977777777779</v>
      </c>
      <c r="U46" s="32">
        <v>0</v>
      </c>
      <c r="V46" s="32">
        <v>0</v>
      </c>
      <c r="W46" s="32">
        <v>88.37222222222222</v>
      </c>
      <c r="X46" s="32">
        <v>2.4055555555555554</v>
      </c>
      <c r="Y46" s="32">
        <v>7.7277777777777779</v>
      </c>
      <c r="Z46" s="32">
        <v>0</v>
      </c>
      <c r="AA46" s="32">
        <v>2.9</v>
      </c>
      <c r="AB46" s="32">
        <v>0</v>
      </c>
      <c r="AC46" s="32">
        <v>75.338888888888889</v>
      </c>
      <c r="AD46" s="32">
        <v>0</v>
      </c>
      <c r="AE46" s="32">
        <v>0</v>
      </c>
      <c r="AF46" t="s">
        <v>54</v>
      </c>
      <c r="AG46">
        <v>4</v>
      </c>
      <c r="AH46"/>
    </row>
    <row r="47" spans="1:34" x14ac:dyDescent="0.25">
      <c r="A47" t="s">
        <v>917</v>
      </c>
      <c r="B47" t="s">
        <v>355</v>
      </c>
      <c r="C47" t="s">
        <v>664</v>
      </c>
      <c r="D47" t="s">
        <v>822</v>
      </c>
      <c r="E47" s="32">
        <v>162.26666666666668</v>
      </c>
      <c r="F47" s="32">
        <v>2.8294967132292519</v>
      </c>
      <c r="G47" s="32">
        <v>2.5776136674883587</v>
      </c>
      <c r="H47" s="32">
        <v>0.45538345658723633</v>
      </c>
      <c r="I47" s="32">
        <v>0.29073678444261847</v>
      </c>
      <c r="J47" s="32">
        <v>459.13299999999998</v>
      </c>
      <c r="K47" s="32">
        <v>418.26077777777772</v>
      </c>
      <c r="L47" s="32">
        <v>73.893555555555551</v>
      </c>
      <c r="M47" s="32">
        <v>47.17688888888889</v>
      </c>
      <c r="N47" s="32">
        <v>21.755555555555556</v>
      </c>
      <c r="O47" s="32">
        <v>4.9611111111111112</v>
      </c>
      <c r="P47" s="32">
        <v>131.30322222222225</v>
      </c>
      <c r="Q47" s="32">
        <v>117.14766666666668</v>
      </c>
      <c r="R47" s="32">
        <v>14.155555555555555</v>
      </c>
      <c r="S47" s="32">
        <v>253.93622222222214</v>
      </c>
      <c r="T47" s="32">
        <v>252.73622222222215</v>
      </c>
      <c r="U47" s="32">
        <v>1.2</v>
      </c>
      <c r="V47" s="32">
        <v>0</v>
      </c>
      <c r="W47" s="32">
        <v>56.13411111111111</v>
      </c>
      <c r="X47" s="32">
        <v>8.6380000000000017</v>
      </c>
      <c r="Y47" s="32">
        <v>0</v>
      </c>
      <c r="Z47" s="32">
        <v>0</v>
      </c>
      <c r="AA47" s="32">
        <v>17.330111111111108</v>
      </c>
      <c r="AB47" s="32">
        <v>0</v>
      </c>
      <c r="AC47" s="32">
        <v>28.966000000000001</v>
      </c>
      <c r="AD47" s="32">
        <v>1.2</v>
      </c>
      <c r="AE47" s="32">
        <v>0</v>
      </c>
      <c r="AF47" t="s">
        <v>36</v>
      </c>
      <c r="AG47">
        <v>4</v>
      </c>
      <c r="AH47"/>
    </row>
    <row r="48" spans="1:34" x14ac:dyDescent="0.25">
      <c r="A48" t="s">
        <v>917</v>
      </c>
      <c r="B48" t="s">
        <v>617</v>
      </c>
      <c r="C48" t="s">
        <v>683</v>
      </c>
      <c r="D48" t="s">
        <v>874</v>
      </c>
      <c r="E48" s="32">
        <v>38.06666666666667</v>
      </c>
      <c r="F48" s="32">
        <v>3.7380326911850554</v>
      </c>
      <c r="G48" s="32">
        <v>3.2853911266783422</v>
      </c>
      <c r="H48" s="32">
        <v>0.27444541739638062</v>
      </c>
      <c r="I48" s="32">
        <v>0.12266491535318154</v>
      </c>
      <c r="J48" s="32">
        <v>142.29444444444445</v>
      </c>
      <c r="K48" s="32">
        <v>125.06388888888891</v>
      </c>
      <c r="L48" s="32">
        <v>10.447222222222223</v>
      </c>
      <c r="M48" s="32">
        <v>4.6694444444444443</v>
      </c>
      <c r="N48" s="32">
        <v>0</v>
      </c>
      <c r="O48" s="32">
        <v>5.7777777777777777</v>
      </c>
      <c r="P48" s="32">
        <v>53.902777777777779</v>
      </c>
      <c r="Q48" s="32">
        <v>42.45</v>
      </c>
      <c r="R48" s="32">
        <v>11.452777777777778</v>
      </c>
      <c r="S48" s="32">
        <v>77.944444444444457</v>
      </c>
      <c r="T48" s="32">
        <v>74.88333333333334</v>
      </c>
      <c r="U48" s="32">
        <v>3.0611111111111109</v>
      </c>
      <c r="V48" s="32">
        <v>0</v>
      </c>
      <c r="W48" s="32">
        <v>0</v>
      </c>
      <c r="X48" s="32">
        <v>0</v>
      </c>
      <c r="Y48" s="32">
        <v>0</v>
      </c>
      <c r="Z48" s="32">
        <v>0</v>
      </c>
      <c r="AA48" s="32">
        <v>0</v>
      </c>
      <c r="AB48" s="32">
        <v>0</v>
      </c>
      <c r="AC48" s="32">
        <v>0</v>
      </c>
      <c r="AD48" s="32">
        <v>0</v>
      </c>
      <c r="AE48" s="32">
        <v>0</v>
      </c>
      <c r="AF48" t="s">
        <v>304</v>
      </c>
      <c r="AG48">
        <v>4</v>
      </c>
      <c r="AH48"/>
    </row>
    <row r="49" spans="1:34" x14ac:dyDescent="0.25">
      <c r="A49" t="s">
        <v>917</v>
      </c>
      <c r="B49" t="s">
        <v>510</v>
      </c>
      <c r="C49" t="s">
        <v>317</v>
      </c>
      <c r="D49" t="s">
        <v>799</v>
      </c>
      <c r="E49" s="32">
        <v>68.022222222222226</v>
      </c>
      <c r="F49" s="32">
        <v>2.6267151257758901</v>
      </c>
      <c r="G49" s="32">
        <v>1.7789121202221496</v>
      </c>
      <c r="H49" s="32">
        <v>1.0899215942502449</v>
      </c>
      <c r="I49" s="32">
        <v>0.85307089186540341</v>
      </c>
      <c r="J49" s="32">
        <v>178.67499999999998</v>
      </c>
      <c r="K49" s="32">
        <v>121.00555555555556</v>
      </c>
      <c r="L49" s="32">
        <v>74.138888888888886</v>
      </c>
      <c r="M49" s="32">
        <v>58.027777777777779</v>
      </c>
      <c r="N49" s="32">
        <v>10.422222222222222</v>
      </c>
      <c r="O49" s="32">
        <v>5.6888888888888891</v>
      </c>
      <c r="P49" s="32">
        <v>41.55833333333333</v>
      </c>
      <c r="Q49" s="32">
        <v>0</v>
      </c>
      <c r="R49" s="32">
        <v>41.55833333333333</v>
      </c>
      <c r="S49" s="32">
        <v>62.977777777777774</v>
      </c>
      <c r="T49" s="32">
        <v>54.469444444444441</v>
      </c>
      <c r="U49" s="32">
        <v>8.5083333333333329</v>
      </c>
      <c r="V49" s="32">
        <v>0</v>
      </c>
      <c r="W49" s="32">
        <v>0</v>
      </c>
      <c r="X49" s="32">
        <v>0</v>
      </c>
      <c r="Y49" s="32">
        <v>0</v>
      </c>
      <c r="Z49" s="32">
        <v>0</v>
      </c>
      <c r="AA49" s="32">
        <v>0</v>
      </c>
      <c r="AB49" s="32">
        <v>0</v>
      </c>
      <c r="AC49" s="32">
        <v>0</v>
      </c>
      <c r="AD49" s="32">
        <v>0</v>
      </c>
      <c r="AE49" s="32">
        <v>0</v>
      </c>
      <c r="AF49" t="s">
        <v>193</v>
      </c>
      <c r="AG49">
        <v>4</v>
      </c>
      <c r="AH49"/>
    </row>
    <row r="50" spans="1:34" x14ac:dyDescent="0.25">
      <c r="A50" t="s">
        <v>917</v>
      </c>
      <c r="B50" t="s">
        <v>364</v>
      </c>
      <c r="C50" t="s">
        <v>658</v>
      </c>
      <c r="D50" t="s">
        <v>808</v>
      </c>
      <c r="E50" s="32">
        <v>99.333333333333329</v>
      </c>
      <c r="F50" s="32">
        <v>3.3053389261744965</v>
      </c>
      <c r="G50" s="32">
        <v>3.1508366890380319</v>
      </c>
      <c r="H50" s="32">
        <v>0.31792505592841164</v>
      </c>
      <c r="I50" s="32">
        <v>0.21921140939597314</v>
      </c>
      <c r="J50" s="32">
        <v>328.33033333333333</v>
      </c>
      <c r="K50" s="32">
        <v>312.98311111111116</v>
      </c>
      <c r="L50" s="32">
        <v>31.580555555555556</v>
      </c>
      <c r="M50" s="32">
        <v>21.774999999999999</v>
      </c>
      <c r="N50" s="32">
        <v>4.2055555555555557</v>
      </c>
      <c r="O50" s="32">
        <v>5.6</v>
      </c>
      <c r="P50" s="32">
        <v>124.50255555555556</v>
      </c>
      <c r="Q50" s="32">
        <v>118.96088888888889</v>
      </c>
      <c r="R50" s="32">
        <v>5.541666666666667</v>
      </c>
      <c r="S50" s="32">
        <v>172.24722222222223</v>
      </c>
      <c r="T50" s="32">
        <v>172.24722222222223</v>
      </c>
      <c r="U50" s="32">
        <v>0</v>
      </c>
      <c r="V50" s="32">
        <v>0</v>
      </c>
      <c r="W50" s="32">
        <v>21.321999999999999</v>
      </c>
      <c r="X50" s="32">
        <v>0</v>
      </c>
      <c r="Y50" s="32">
        <v>0</v>
      </c>
      <c r="Z50" s="32">
        <v>0</v>
      </c>
      <c r="AA50" s="32">
        <v>21.321999999999999</v>
      </c>
      <c r="AB50" s="32">
        <v>0</v>
      </c>
      <c r="AC50" s="32">
        <v>0</v>
      </c>
      <c r="AD50" s="32">
        <v>0</v>
      </c>
      <c r="AE50" s="32">
        <v>0</v>
      </c>
      <c r="AF50" t="s">
        <v>45</v>
      </c>
      <c r="AG50">
        <v>4</v>
      </c>
      <c r="AH50"/>
    </row>
    <row r="51" spans="1:34" x14ac:dyDescent="0.25">
      <c r="A51" t="s">
        <v>917</v>
      </c>
      <c r="B51" t="s">
        <v>428</v>
      </c>
      <c r="C51" t="s">
        <v>718</v>
      </c>
      <c r="D51" t="s">
        <v>834</v>
      </c>
      <c r="E51" s="32">
        <v>93.844444444444449</v>
      </c>
      <c r="F51" s="32">
        <v>2.8213592233009708</v>
      </c>
      <c r="G51" s="32">
        <v>2.6020376509590339</v>
      </c>
      <c r="H51" s="32">
        <v>0.3445228510537533</v>
      </c>
      <c r="I51" s="32">
        <v>0.13632725550556477</v>
      </c>
      <c r="J51" s="32">
        <v>264.76888888888891</v>
      </c>
      <c r="K51" s="32">
        <v>244.18677777777779</v>
      </c>
      <c r="L51" s="32">
        <v>32.33155555555556</v>
      </c>
      <c r="M51" s="32">
        <v>12.793555555555557</v>
      </c>
      <c r="N51" s="32">
        <v>14.649111111111115</v>
      </c>
      <c r="O51" s="32">
        <v>4.8888888888888893</v>
      </c>
      <c r="P51" s="32">
        <v>87.795111111111098</v>
      </c>
      <c r="Q51" s="32">
        <v>86.750999999999991</v>
      </c>
      <c r="R51" s="32">
        <v>1.0441111111111112</v>
      </c>
      <c r="S51" s="32">
        <v>144.64222222222224</v>
      </c>
      <c r="T51" s="32">
        <v>130.18444444444447</v>
      </c>
      <c r="U51" s="32">
        <v>14.457777777777784</v>
      </c>
      <c r="V51" s="32">
        <v>0</v>
      </c>
      <c r="W51" s="32">
        <v>1.1555555555555554</v>
      </c>
      <c r="X51" s="32">
        <v>0</v>
      </c>
      <c r="Y51" s="32">
        <v>1.1555555555555554</v>
      </c>
      <c r="Z51" s="32">
        <v>0</v>
      </c>
      <c r="AA51" s="32">
        <v>0</v>
      </c>
      <c r="AB51" s="32">
        <v>0</v>
      </c>
      <c r="AC51" s="32">
        <v>0</v>
      </c>
      <c r="AD51" s="32">
        <v>0</v>
      </c>
      <c r="AE51" s="32">
        <v>0</v>
      </c>
      <c r="AF51" t="s">
        <v>110</v>
      </c>
      <c r="AG51">
        <v>4</v>
      </c>
      <c r="AH51"/>
    </row>
    <row r="52" spans="1:34" x14ac:dyDescent="0.25">
      <c r="A52" t="s">
        <v>917</v>
      </c>
      <c r="B52" t="s">
        <v>475</v>
      </c>
      <c r="C52" t="s">
        <v>682</v>
      </c>
      <c r="D52" t="s">
        <v>827</v>
      </c>
      <c r="E52" s="32">
        <v>33.18888888888889</v>
      </c>
      <c r="F52" s="32">
        <v>3.8064713759625031</v>
      </c>
      <c r="G52" s="32">
        <v>3.3008336123200528</v>
      </c>
      <c r="H52" s="32">
        <v>0.69808503515232678</v>
      </c>
      <c r="I52" s="32">
        <v>0.3723234014060931</v>
      </c>
      <c r="J52" s="32">
        <v>126.33255555555553</v>
      </c>
      <c r="K52" s="32">
        <v>109.55099999999997</v>
      </c>
      <c r="L52" s="32">
        <v>23.168666666666667</v>
      </c>
      <c r="M52" s="32">
        <v>12.357000000000001</v>
      </c>
      <c r="N52" s="32">
        <v>5.2116666666666669</v>
      </c>
      <c r="O52" s="32">
        <v>5.6</v>
      </c>
      <c r="P52" s="32">
        <v>36.709222222222223</v>
      </c>
      <c r="Q52" s="32">
        <v>30.739333333333335</v>
      </c>
      <c r="R52" s="32">
        <v>5.969888888888887</v>
      </c>
      <c r="S52" s="32">
        <v>66.45466666666664</v>
      </c>
      <c r="T52" s="32">
        <v>66.45466666666664</v>
      </c>
      <c r="U52" s="32">
        <v>0</v>
      </c>
      <c r="V52" s="32">
        <v>0</v>
      </c>
      <c r="W52" s="32">
        <v>0</v>
      </c>
      <c r="X52" s="32">
        <v>0</v>
      </c>
      <c r="Y52" s="32">
        <v>0</v>
      </c>
      <c r="Z52" s="32">
        <v>0</v>
      </c>
      <c r="AA52" s="32">
        <v>0</v>
      </c>
      <c r="AB52" s="32">
        <v>0</v>
      </c>
      <c r="AC52" s="32">
        <v>0</v>
      </c>
      <c r="AD52" s="32">
        <v>0</v>
      </c>
      <c r="AE52" s="32">
        <v>0</v>
      </c>
      <c r="AF52" t="s">
        <v>157</v>
      </c>
      <c r="AG52">
        <v>4</v>
      </c>
      <c r="AH52"/>
    </row>
    <row r="53" spans="1:34" x14ac:dyDescent="0.25">
      <c r="A53" t="s">
        <v>917</v>
      </c>
      <c r="B53" t="s">
        <v>607</v>
      </c>
      <c r="C53" t="s">
        <v>633</v>
      </c>
      <c r="D53" t="s">
        <v>784</v>
      </c>
      <c r="E53" s="32">
        <v>76.433333333333337</v>
      </c>
      <c r="F53" s="32">
        <v>6.002434946939962</v>
      </c>
      <c r="G53" s="32">
        <v>5.5354702718418372</v>
      </c>
      <c r="H53" s="32">
        <v>0.6707006832388428</v>
      </c>
      <c r="I53" s="32">
        <v>0.37254688181421719</v>
      </c>
      <c r="J53" s="32">
        <v>458.7861111111111</v>
      </c>
      <c r="K53" s="32">
        <v>423.09444444444443</v>
      </c>
      <c r="L53" s="32">
        <v>51.263888888888886</v>
      </c>
      <c r="M53" s="32">
        <v>28.475000000000001</v>
      </c>
      <c r="N53" s="32">
        <v>17.355555555555554</v>
      </c>
      <c r="O53" s="32">
        <v>5.4333333333333336</v>
      </c>
      <c r="P53" s="32">
        <v>139.11944444444444</v>
      </c>
      <c r="Q53" s="32">
        <v>126.21666666666667</v>
      </c>
      <c r="R53" s="32">
        <v>12.902777777777779</v>
      </c>
      <c r="S53" s="32">
        <v>268.40277777777777</v>
      </c>
      <c r="T53" s="32">
        <v>268.40277777777777</v>
      </c>
      <c r="U53" s="32">
        <v>0</v>
      </c>
      <c r="V53" s="32">
        <v>0</v>
      </c>
      <c r="W53" s="32">
        <v>28.202777777777776</v>
      </c>
      <c r="X53" s="32">
        <v>9.166666666666666E-2</v>
      </c>
      <c r="Y53" s="32">
        <v>0</v>
      </c>
      <c r="Z53" s="32">
        <v>0</v>
      </c>
      <c r="AA53" s="32">
        <v>18.005555555555556</v>
      </c>
      <c r="AB53" s="32">
        <v>0</v>
      </c>
      <c r="AC53" s="32">
        <v>10.105555555555556</v>
      </c>
      <c r="AD53" s="32">
        <v>0</v>
      </c>
      <c r="AE53" s="32">
        <v>0</v>
      </c>
      <c r="AF53" t="s">
        <v>294</v>
      </c>
      <c r="AG53">
        <v>4</v>
      </c>
      <c r="AH53"/>
    </row>
    <row r="54" spans="1:34" x14ac:dyDescent="0.25">
      <c r="A54" t="s">
        <v>917</v>
      </c>
      <c r="B54" t="s">
        <v>436</v>
      </c>
      <c r="C54" t="s">
        <v>630</v>
      </c>
      <c r="D54" t="s">
        <v>802</v>
      </c>
      <c r="E54" s="32">
        <v>41.644444444444446</v>
      </c>
      <c r="F54" s="32">
        <v>4.0601547491995742</v>
      </c>
      <c r="G54" s="32">
        <v>3.5249759871931703</v>
      </c>
      <c r="H54" s="32">
        <v>0.6814967982924226</v>
      </c>
      <c r="I54" s="32">
        <v>0.1557097118463181</v>
      </c>
      <c r="J54" s="32">
        <v>169.08288888888893</v>
      </c>
      <c r="K54" s="32">
        <v>146.7956666666667</v>
      </c>
      <c r="L54" s="32">
        <v>28.380555555555556</v>
      </c>
      <c r="M54" s="32">
        <v>6.4844444444444473</v>
      </c>
      <c r="N54" s="32">
        <v>16.562777777777779</v>
      </c>
      <c r="O54" s="32">
        <v>5.333333333333333</v>
      </c>
      <c r="P54" s="32">
        <v>45.998444444444452</v>
      </c>
      <c r="Q54" s="32">
        <v>45.607333333333344</v>
      </c>
      <c r="R54" s="32">
        <v>0.39111111111111097</v>
      </c>
      <c r="S54" s="32">
        <v>94.703888888888912</v>
      </c>
      <c r="T54" s="32">
        <v>94.703888888888912</v>
      </c>
      <c r="U54" s="32">
        <v>0</v>
      </c>
      <c r="V54" s="32">
        <v>0</v>
      </c>
      <c r="W54" s="32">
        <v>0</v>
      </c>
      <c r="X54" s="32">
        <v>0</v>
      </c>
      <c r="Y54" s="32">
        <v>0</v>
      </c>
      <c r="Z54" s="32">
        <v>0</v>
      </c>
      <c r="AA54" s="32">
        <v>0</v>
      </c>
      <c r="AB54" s="32">
        <v>0</v>
      </c>
      <c r="AC54" s="32">
        <v>0</v>
      </c>
      <c r="AD54" s="32">
        <v>0</v>
      </c>
      <c r="AE54" s="32">
        <v>0</v>
      </c>
      <c r="AF54" t="s">
        <v>118</v>
      </c>
      <c r="AG54">
        <v>4</v>
      </c>
      <c r="AH54"/>
    </row>
    <row r="55" spans="1:34" x14ac:dyDescent="0.25">
      <c r="A55" t="s">
        <v>917</v>
      </c>
      <c r="B55" t="s">
        <v>538</v>
      </c>
      <c r="C55" t="s">
        <v>700</v>
      </c>
      <c r="D55" t="s">
        <v>792</v>
      </c>
      <c r="E55" s="32">
        <v>45.6</v>
      </c>
      <c r="F55" s="32">
        <v>2.9709064327485377</v>
      </c>
      <c r="G55" s="32">
        <v>2.732636452241715</v>
      </c>
      <c r="H55" s="32">
        <v>0.64102095516569202</v>
      </c>
      <c r="I55" s="32">
        <v>0.40275097465886939</v>
      </c>
      <c r="J55" s="32">
        <v>135.47333333333333</v>
      </c>
      <c r="K55" s="32">
        <v>124.60822222222221</v>
      </c>
      <c r="L55" s="32">
        <v>29.230555555555558</v>
      </c>
      <c r="M55" s="32">
        <v>18.365444444444446</v>
      </c>
      <c r="N55" s="32">
        <v>5.7984444444444447</v>
      </c>
      <c r="O55" s="32">
        <v>5.0666666666666664</v>
      </c>
      <c r="P55" s="32">
        <v>43.194222222222216</v>
      </c>
      <c r="Q55" s="32">
        <v>43.194222222222216</v>
      </c>
      <c r="R55" s="32">
        <v>0</v>
      </c>
      <c r="S55" s="32">
        <v>63.048555555555552</v>
      </c>
      <c r="T55" s="32">
        <v>52.281666666666659</v>
      </c>
      <c r="U55" s="32">
        <v>10.766888888888889</v>
      </c>
      <c r="V55" s="32">
        <v>0</v>
      </c>
      <c r="W55" s="32">
        <v>0</v>
      </c>
      <c r="X55" s="32">
        <v>0</v>
      </c>
      <c r="Y55" s="32">
        <v>0</v>
      </c>
      <c r="Z55" s="32">
        <v>0</v>
      </c>
      <c r="AA55" s="32">
        <v>0</v>
      </c>
      <c r="AB55" s="32">
        <v>0</v>
      </c>
      <c r="AC55" s="32">
        <v>0</v>
      </c>
      <c r="AD55" s="32">
        <v>0</v>
      </c>
      <c r="AE55" s="32">
        <v>0</v>
      </c>
      <c r="AF55" t="s">
        <v>222</v>
      </c>
      <c r="AG55">
        <v>4</v>
      </c>
      <c r="AH55"/>
    </row>
    <row r="56" spans="1:34" x14ac:dyDescent="0.25">
      <c r="A56" t="s">
        <v>917</v>
      </c>
      <c r="B56" t="s">
        <v>521</v>
      </c>
      <c r="C56" t="s">
        <v>713</v>
      </c>
      <c r="D56" t="s">
        <v>851</v>
      </c>
      <c r="E56" s="32">
        <v>58.177777777777777</v>
      </c>
      <c r="F56" s="32">
        <v>3.0097708174178766</v>
      </c>
      <c r="G56" s="32">
        <v>2.5590947288006114</v>
      </c>
      <c r="H56" s="32">
        <v>0.69948242933537053</v>
      </c>
      <c r="I56" s="32">
        <v>0.24880634071810542</v>
      </c>
      <c r="J56" s="32">
        <v>175.10177777777778</v>
      </c>
      <c r="K56" s="32">
        <v>148.88244444444445</v>
      </c>
      <c r="L56" s="32">
        <v>40.694333333333333</v>
      </c>
      <c r="M56" s="32">
        <v>14.475</v>
      </c>
      <c r="N56" s="32">
        <v>26.219333333333335</v>
      </c>
      <c r="O56" s="32">
        <v>0</v>
      </c>
      <c r="P56" s="32">
        <v>49.30244444444444</v>
      </c>
      <c r="Q56" s="32">
        <v>49.30244444444444</v>
      </c>
      <c r="R56" s="32">
        <v>0</v>
      </c>
      <c r="S56" s="32">
        <v>85.105000000000004</v>
      </c>
      <c r="T56" s="32">
        <v>85.105000000000004</v>
      </c>
      <c r="U56" s="32">
        <v>0</v>
      </c>
      <c r="V56" s="32">
        <v>0</v>
      </c>
      <c r="W56" s="32">
        <v>2.3452222222222221</v>
      </c>
      <c r="X56" s="32">
        <v>0</v>
      </c>
      <c r="Y56" s="32">
        <v>0</v>
      </c>
      <c r="Z56" s="32">
        <v>0</v>
      </c>
      <c r="AA56" s="32">
        <v>0.26111111111111113</v>
      </c>
      <c r="AB56" s="32">
        <v>0</v>
      </c>
      <c r="AC56" s="32">
        <v>2.084111111111111</v>
      </c>
      <c r="AD56" s="32">
        <v>0</v>
      </c>
      <c r="AE56" s="32">
        <v>0</v>
      </c>
      <c r="AF56" t="s">
        <v>205</v>
      </c>
      <c r="AG56">
        <v>4</v>
      </c>
      <c r="AH56"/>
    </row>
    <row r="57" spans="1:34" x14ac:dyDescent="0.25">
      <c r="A57" t="s">
        <v>917</v>
      </c>
      <c r="B57" t="s">
        <v>618</v>
      </c>
      <c r="C57" t="s">
        <v>693</v>
      </c>
      <c r="D57" t="s">
        <v>859</v>
      </c>
      <c r="E57" s="32">
        <v>26.644444444444446</v>
      </c>
      <c r="F57" s="32">
        <v>5.0728732276897412</v>
      </c>
      <c r="G57" s="32">
        <v>4.3699958298582153</v>
      </c>
      <c r="H57" s="32">
        <v>0.93442452043369462</v>
      </c>
      <c r="I57" s="32">
        <v>0.47831526271893238</v>
      </c>
      <c r="J57" s="32">
        <v>135.16388888888889</v>
      </c>
      <c r="K57" s="32">
        <v>116.43611111111112</v>
      </c>
      <c r="L57" s="32">
        <v>24.897222222222219</v>
      </c>
      <c r="M57" s="32">
        <v>12.744444444444444</v>
      </c>
      <c r="N57" s="32">
        <v>6.927777777777778</v>
      </c>
      <c r="O57" s="32">
        <v>5.2249999999999996</v>
      </c>
      <c r="P57" s="32">
        <v>42.038888888888891</v>
      </c>
      <c r="Q57" s="32">
        <v>35.463888888888889</v>
      </c>
      <c r="R57" s="32">
        <v>6.5750000000000002</v>
      </c>
      <c r="S57" s="32">
        <v>68.227777777777789</v>
      </c>
      <c r="T57" s="32">
        <v>66.433333333333337</v>
      </c>
      <c r="U57" s="32">
        <v>1.7944444444444445</v>
      </c>
      <c r="V57" s="32">
        <v>0</v>
      </c>
      <c r="W57" s="32">
        <v>1.2833333333333334</v>
      </c>
      <c r="X57" s="32">
        <v>0</v>
      </c>
      <c r="Y57" s="32">
        <v>1.2833333333333334</v>
      </c>
      <c r="Z57" s="32">
        <v>0</v>
      </c>
      <c r="AA57" s="32">
        <v>0</v>
      </c>
      <c r="AB57" s="32">
        <v>0</v>
      </c>
      <c r="AC57" s="32">
        <v>0</v>
      </c>
      <c r="AD57" s="32">
        <v>0</v>
      </c>
      <c r="AE57" s="32">
        <v>0</v>
      </c>
      <c r="AF57" t="s">
        <v>305</v>
      </c>
      <c r="AG57">
        <v>4</v>
      </c>
      <c r="AH57"/>
    </row>
    <row r="58" spans="1:34" x14ac:dyDescent="0.25">
      <c r="A58" t="s">
        <v>917</v>
      </c>
      <c r="B58" t="s">
        <v>613</v>
      </c>
      <c r="C58" t="s">
        <v>732</v>
      </c>
      <c r="D58" t="s">
        <v>828</v>
      </c>
      <c r="E58" s="32">
        <v>99.577777777777783</v>
      </c>
      <c r="F58" s="32">
        <v>2.6021602320910513</v>
      </c>
      <c r="G58" s="32">
        <v>2.3705155099308191</v>
      </c>
      <c r="H58" s="32">
        <v>0.40585248828386522</v>
      </c>
      <c r="I58" s="32">
        <v>0.23147734880607007</v>
      </c>
      <c r="J58" s="32">
        <v>259.11733333333336</v>
      </c>
      <c r="K58" s="32">
        <v>236.0506666666667</v>
      </c>
      <c r="L58" s="32">
        <v>40.413888888888891</v>
      </c>
      <c r="M58" s="32">
        <v>23.05</v>
      </c>
      <c r="N58" s="32">
        <v>11.158333333333333</v>
      </c>
      <c r="O58" s="32">
        <v>6.2055555555555557</v>
      </c>
      <c r="P58" s="32">
        <v>81.530555555555566</v>
      </c>
      <c r="Q58" s="32">
        <v>75.827777777777783</v>
      </c>
      <c r="R58" s="32">
        <v>5.7027777777777775</v>
      </c>
      <c r="S58" s="32">
        <v>137.17288888888891</v>
      </c>
      <c r="T58" s="32">
        <v>134.10344444444445</v>
      </c>
      <c r="U58" s="32">
        <v>3.0694444444444446</v>
      </c>
      <c r="V58" s="32">
        <v>0</v>
      </c>
      <c r="W58" s="32">
        <v>8.8055555555555554</v>
      </c>
      <c r="X58" s="32">
        <v>0</v>
      </c>
      <c r="Y58" s="32">
        <v>0</v>
      </c>
      <c r="Z58" s="32">
        <v>0</v>
      </c>
      <c r="AA58" s="32">
        <v>5.3666666666666663</v>
      </c>
      <c r="AB58" s="32">
        <v>0</v>
      </c>
      <c r="AC58" s="32">
        <v>3.4388888888888891</v>
      </c>
      <c r="AD58" s="32">
        <v>0</v>
      </c>
      <c r="AE58" s="32">
        <v>0</v>
      </c>
      <c r="AF58" t="s">
        <v>300</v>
      </c>
      <c r="AG58">
        <v>4</v>
      </c>
      <c r="AH58"/>
    </row>
    <row r="59" spans="1:34" x14ac:dyDescent="0.25">
      <c r="A59" t="s">
        <v>917</v>
      </c>
      <c r="B59" t="s">
        <v>484</v>
      </c>
      <c r="C59" t="s">
        <v>753</v>
      </c>
      <c r="D59" t="s">
        <v>809</v>
      </c>
      <c r="E59" s="32">
        <v>38.87777777777778</v>
      </c>
      <c r="F59" s="32">
        <v>3.591277507859389</v>
      </c>
      <c r="G59" s="32">
        <v>3.1255730208631043</v>
      </c>
      <c r="H59" s="32">
        <v>0.61301800514432692</v>
      </c>
      <c r="I59" s="32">
        <v>0.30664475564446986</v>
      </c>
      <c r="J59" s="32">
        <v>139.62088888888891</v>
      </c>
      <c r="K59" s="32">
        <v>121.51533333333336</v>
      </c>
      <c r="L59" s="32">
        <v>23.832777777777778</v>
      </c>
      <c r="M59" s="32">
        <v>11.921666666666667</v>
      </c>
      <c r="N59" s="32">
        <v>5.791666666666667</v>
      </c>
      <c r="O59" s="32">
        <v>6.1194444444444445</v>
      </c>
      <c r="P59" s="32">
        <v>43.413888888888884</v>
      </c>
      <c r="Q59" s="32">
        <v>37.219444444444441</v>
      </c>
      <c r="R59" s="32">
        <v>6.1944444444444446</v>
      </c>
      <c r="S59" s="32">
        <v>72.374222222222244</v>
      </c>
      <c r="T59" s="32">
        <v>71.224222222222238</v>
      </c>
      <c r="U59" s="32">
        <v>1.1499999999999999</v>
      </c>
      <c r="V59" s="32">
        <v>0</v>
      </c>
      <c r="W59" s="32">
        <v>0</v>
      </c>
      <c r="X59" s="32">
        <v>0</v>
      </c>
      <c r="Y59" s="32">
        <v>0</v>
      </c>
      <c r="Z59" s="32">
        <v>0</v>
      </c>
      <c r="AA59" s="32">
        <v>0</v>
      </c>
      <c r="AB59" s="32">
        <v>0</v>
      </c>
      <c r="AC59" s="32">
        <v>0</v>
      </c>
      <c r="AD59" s="32">
        <v>0</v>
      </c>
      <c r="AE59" s="32">
        <v>0</v>
      </c>
      <c r="AF59" t="s">
        <v>166</v>
      </c>
      <c r="AG59">
        <v>4</v>
      </c>
      <c r="AH59"/>
    </row>
    <row r="60" spans="1:34" x14ac:dyDescent="0.25">
      <c r="A60" t="s">
        <v>917</v>
      </c>
      <c r="B60" t="s">
        <v>605</v>
      </c>
      <c r="C60" t="s">
        <v>720</v>
      </c>
      <c r="D60" t="s">
        <v>794</v>
      </c>
      <c r="E60" s="32">
        <v>66.722222222222229</v>
      </c>
      <c r="F60" s="32">
        <v>2.6845761865112405</v>
      </c>
      <c r="G60" s="32">
        <v>2.3062664446294749</v>
      </c>
      <c r="H60" s="32">
        <v>0.62439633638634462</v>
      </c>
      <c r="I60" s="32">
        <v>0.49163197335553699</v>
      </c>
      <c r="J60" s="32">
        <v>179.12088888888889</v>
      </c>
      <c r="K60" s="32">
        <v>153.87922222222221</v>
      </c>
      <c r="L60" s="32">
        <v>41.661111111111111</v>
      </c>
      <c r="M60" s="32">
        <v>32.802777777777777</v>
      </c>
      <c r="N60" s="32">
        <v>7.697222222222222</v>
      </c>
      <c r="O60" s="32">
        <v>1.1611111111111112</v>
      </c>
      <c r="P60" s="32">
        <v>59.319444444444443</v>
      </c>
      <c r="Q60" s="32">
        <v>42.93611111111111</v>
      </c>
      <c r="R60" s="32">
        <v>16.383333333333333</v>
      </c>
      <c r="S60" s="32">
        <v>78.140333333333331</v>
      </c>
      <c r="T60" s="32">
        <v>77.962555555555554</v>
      </c>
      <c r="U60" s="32">
        <v>0.17777777777777778</v>
      </c>
      <c r="V60" s="32">
        <v>0</v>
      </c>
      <c r="W60" s="32">
        <v>18.991666666666667</v>
      </c>
      <c r="X60" s="32">
        <v>5.7555555555555555</v>
      </c>
      <c r="Y60" s="32">
        <v>0</v>
      </c>
      <c r="Z60" s="32">
        <v>0</v>
      </c>
      <c r="AA60" s="32">
        <v>8.6750000000000007</v>
      </c>
      <c r="AB60" s="32">
        <v>0</v>
      </c>
      <c r="AC60" s="32">
        <v>4.5611111111111109</v>
      </c>
      <c r="AD60" s="32">
        <v>0</v>
      </c>
      <c r="AE60" s="32">
        <v>0</v>
      </c>
      <c r="AF60" t="s">
        <v>292</v>
      </c>
      <c r="AG60">
        <v>4</v>
      </c>
      <c r="AH60"/>
    </row>
    <row r="61" spans="1:34" x14ac:dyDescent="0.25">
      <c r="A61" t="s">
        <v>917</v>
      </c>
      <c r="B61" t="s">
        <v>330</v>
      </c>
      <c r="C61" t="s">
        <v>713</v>
      </c>
      <c r="D61" t="s">
        <v>851</v>
      </c>
      <c r="E61" s="32">
        <v>48.488888888888887</v>
      </c>
      <c r="F61" s="32">
        <v>3.9984532538955091</v>
      </c>
      <c r="G61" s="32">
        <v>3.6181255728689279</v>
      </c>
      <c r="H61" s="32">
        <v>0.52766956920256647</v>
      </c>
      <c r="I61" s="32">
        <v>0.26254582951420719</v>
      </c>
      <c r="J61" s="32">
        <v>193.88055555555556</v>
      </c>
      <c r="K61" s="32">
        <v>175.4388888888889</v>
      </c>
      <c r="L61" s="32">
        <v>25.586111111111109</v>
      </c>
      <c r="M61" s="32">
        <v>12.730555555555556</v>
      </c>
      <c r="N61" s="32">
        <v>8.8222222222222229</v>
      </c>
      <c r="O61" s="32">
        <v>4.0333333333333332</v>
      </c>
      <c r="P61" s="32">
        <v>62.766666666666666</v>
      </c>
      <c r="Q61" s="32">
        <v>57.180555555555557</v>
      </c>
      <c r="R61" s="32">
        <v>5.5861111111111112</v>
      </c>
      <c r="S61" s="32">
        <v>105.52777777777779</v>
      </c>
      <c r="T61" s="32">
        <v>99.647222222222226</v>
      </c>
      <c r="U61" s="32">
        <v>5.8805555555555555</v>
      </c>
      <c r="V61" s="32">
        <v>0</v>
      </c>
      <c r="W61" s="32">
        <v>5.5777777777777775</v>
      </c>
      <c r="X61" s="32">
        <v>0</v>
      </c>
      <c r="Y61" s="32">
        <v>0.15555555555555556</v>
      </c>
      <c r="Z61" s="32">
        <v>0</v>
      </c>
      <c r="AA61" s="32">
        <v>1.1222222222222222</v>
      </c>
      <c r="AB61" s="32">
        <v>0</v>
      </c>
      <c r="AC61" s="32">
        <v>4.3</v>
      </c>
      <c r="AD61" s="32">
        <v>0</v>
      </c>
      <c r="AE61" s="32">
        <v>0</v>
      </c>
      <c r="AF61" t="s">
        <v>11</v>
      </c>
      <c r="AG61">
        <v>4</v>
      </c>
      <c r="AH61"/>
    </row>
    <row r="62" spans="1:34" x14ac:dyDescent="0.25">
      <c r="A62" t="s">
        <v>917</v>
      </c>
      <c r="B62" t="s">
        <v>411</v>
      </c>
      <c r="C62" t="s">
        <v>729</v>
      </c>
      <c r="D62" t="s">
        <v>860</v>
      </c>
      <c r="E62" s="32">
        <v>80.322222222222223</v>
      </c>
      <c r="F62" s="32">
        <v>2.8426698021856414</v>
      </c>
      <c r="G62" s="32">
        <v>2.5748595933047453</v>
      </c>
      <c r="H62" s="32">
        <v>0.58952275556785172</v>
      </c>
      <c r="I62" s="32">
        <v>0.32171254668695526</v>
      </c>
      <c r="J62" s="32">
        <v>228.32955555555557</v>
      </c>
      <c r="K62" s="32">
        <v>206.81844444444448</v>
      </c>
      <c r="L62" s="32">
        <v>47.351777777777777</v>
      </c>
      <c r="M62" s="32">
        <v>25.840666666666664</v>
      </c>
      <c r="N62" s="32">
        <v>15.822222222222223</v>
      </c>
      <c r="O62" s="32">
        <v>5.6888888888888891</v>
      </c>
      <c r="P62" s="32">
        <v>50.459555555555561</v>
      </c>
      <c r="Q62" s="32">
        <v>50.459555555555561</v>
      </c>
      <c r="R62" s="32">
        <v>0</v>
      </c>
      <c r="S62" s="32">
        <v>130.51822222222222</v>
      </c>
      <c r="T62" s="32">
        <v>123.38000000000001</v>
      </c>
      <c r="U62" s="32">
        <v>7.1382222222222245</v>
      </c>
      <c r="V62" s="32">
        <v>0</v>
      </c>
      <c r="W62" s="32">
        <v>0</v>
      </c>
      <c r="X62" s="32">
        <v>0</v>
      </c>
      <c r="Y62" s="32">
        <v>0</v>
      </c>
      <c r="Z62" s="32">
        <v>0</v>
      </c>
      <c r="AA62" s="32">
        <v>0</v>
      </c>
      <c r="AB62" s="32">
        <v>0</v>
      </c>
      <c r="AC62" s="32">
        <v>0</v>
      </c>
      <c r="AD62" s="32">
        <v>0</v>
      </c>
      <c r="AE62" s="32">
        <v>0</v>
      </c>
      <c r="AF62" t="s">
        <v>93</v>
      </c>
      <c r="AG62">
        <v>4</v>
      </c>
      <c r="AH62"/>
    </row>
    <row r="63" spans="1:34" x14ac:dyDescent="0.25">
      <c r="A63" t="s">
        <v>917</v>
      </c>
      <c r="B63" t="s">
        <v>372</v>
      </c>
      <c r="C63" t="s">
        <v>660</v>
      </c>
      <c r="D63" t="s">
        <v>825</v>
      </c>
      <c r="E63" s="32">
        <v>104.4</v>
      </c>
      <c r="F63" s="32">
        <v>2.4940559812686245</v>
      </c>
      <c r="G63" s="32">
        <v>2.4437686249467854</v>
      </c>
      <c r="H63" s="32">
        <v>0.2566975308641975</v>
      </c>
      <c r="I63" s="32">
        <v>0.20641017454235841</v>
      </c>
      <c r="J63" s="32">
        <v>260.3794444444444</v>
      </c>
      <c r="K63" s="32">
        <v>255.1294444444444</v>
      </c>
      <c r="L63" s="32">
        <v>26.79922222222222</v>
      </c>
      <c r="M63" s="32">
        <v>21.54922222222222</v>
      </c>
      <c r="N63" s="32">
        <v>0</v>
      </c>
      <c r="O63" s="32">
        <v>5.25</v>
      </c>
      <c r="P63" s="32">
        <v>79.016777777777747</v>
      </c>
      <c r="Q63" s="32">
        <v>79.016777777777747</v>
      </c>
      <c r="R63" s="32">
        <v>0</v>
      </c>
      <c r="S63" s="32">
        <v>154.56344444444443</v>
      </c>
      <c r="T63" s="32">
        <v>146.50411111111109</v>
      </c>
      <c r="U63" s="32">
        <v>8.0593333333333295</v>
      </c>
      <c r="V63" s="32">
        <v>0</v>
      </c>
      <c r="W63" s="32">
        <v>93.950333333333305</v>
      </c>
      <c r="X63" s="32">
        <v>1.7936666666666665</v>
      </c>
      <c r="Y63" s="32">
        <v>0</v>
      </c>
      <c r="Z63" s="32">
        <v>0</v>
      </c>
      <c r="AA63" s="32">
        <v>27.555444444444436</v>
      </c>
      <c r="AB63" s="32">
        <v>0</v>
      </c>
      <c r="AC63" s="32">
        <v>64.601222222222205</v>
      </c>
      <c r="AD63" s="32">
        <v>0</v>
      </c>
      <c r="AE63" s="32">
        <v>0</v>
      </c>
      <c r="AF63" t="s">
        <v>53</v>
      </c>
      <c r="AG63">
        <v>4</v>
      </c>
      <c r="AH63"/>
    </row>
    <row r="64" spans="1:34" x14ac:dyDescent="0.25">
      <c r="A64" t="s">
        <v>917</v>
      </c>
      <c r="B64" t="s">
        <v>327</v>
      </c>
      <c r="C64" t="s">
        <v>711</v>
      </c>
      <c r="D64" t="s">
        <v>840</v>
      </c>
      <c r="E64" s="32">
        <v>65.86666666666666</v>
      </c>
      <c r="F64" s="32">
        <v>4.0852446018893387</v>
      </c>
      <c r="G64" s="32">
        <v>3.7730111336032386</v>
      </c>
      <c r="H64" s="32">
        <v>1.328999662618084</v>
      </c>
      <c r="I64" s="32">
        <v>1.0167661943319839</v>
      </c>
      <c r="J64" s="32">
        <v>269.0814444444444</v>
      </c>
      <c r="K64" s="32">
        <v>248.51566666666662</v>
      </c>
      <c r="L64" s="32">
        <v>87.536777777777786</v>
      </c>
      <c r="M64" s="32">
        <v>66.971000000000004</v>
      </c>
      <c r="N64" s="32">
        <v>20.565777777777779</v>
      </c>
      <c r="O64" s="32">
        <v>0</v>
      </c>
      <c r="P64" s="32">
        <v>49.640777777777757</v>
      </c>
      <c r="Q64" s="32">
        <v>49.640777777777757</v>
      </c>
      <c r="R64" s="32">
        <v>0</v>
      </c>
      <c r="S64" s="32">
        <v>131.90388888888887</v>
      </c>
      <c r="T64" s="32">
        <v>131.90388888888887</v>
      </c>
      <c r="U64" s="32">
        <v>0</v>
      </c>
      <c r="V64" s="32">
        <v>0</v>
      </c>
      <c r="W64" s="32">
        <v>4.6444444444444448</v>
      </c>
      <c r="X64" s="32">
        <v>0</v>
      </c>
      <c r="Y64" s="32">
        <v>4.6444444444444448</v>
      </c>
      <c r="Z64" s="32">
        <v>0</v>
      </c>
      <c r="AA64" s="32">
        <v>0</v>
      </c>
      <c r="AB64" s="32">
        <v>0</v>
      </c>
      <c r="AC64" s="32">
        <v>0</v>
      </c>
      <c r="AD64" s="32">
        <v>0</v>
      </c>
      <c r="AE64" s="32">
        <v>0</v>
      </c>
      <c r="AF64" t="s">
        <v>8</v>
      </c>
      <c r="AG64">
        <v>4</v>
      </c>
      <c r="AH64"/>
    </row>
    <row r="65" spans="1:34" x14ac:dyDescent="0.25">
      <c r="A65" t="s">
        <v>917</v>
      </c>
      <c r="B65" t="s">
        <v>386</v>
      </c>
      <c r="C65" t="s">
        <v>691</v>
      </c>
      <c r="D65" t="s">
        <v>784</v>
      </c>
      <c r="E65" s="32">
        <v>53.588888888888889</v>
      </c>
      <c r="F65" s="32">
        <v>3.2593530997304585</v>
      </c>
      <c r="G65" s="32">
        <v>3.0577109682770063</v>
      </c>
      <c r="H65" s="32">
        <v>0.41974082521252337</v>
      </c>
      <c r="I65" s="32">
        <v>0.2853846153846154</v>
      </c>
      <c r="J65" s="32">
        <v>174.66511111111112</v>
      </c>
      <c r="K65" s="32">
        <v>163.85933333333335</v>
      </c>
      <c r="L65" s="32">
        <v>22.493444444444446</v>
      </c>
      <c r="M65" s="32">
        <v>15.293444444444445</v>
      </c>
      <c r="N65" s="32">
        <v>1.5111111111111111</v>
      </c>
      <c r="O65" s="32">
        <v>5.6888888888888891</v>
      </c>
      <c r="P65" s="32">
        <v>56.565999999999995</v>
      </c>
      <c r="Q65" s="32">
        <v>52.960222222222214</v>
      </c>
      <c r="R65" s="32">
        <v>3.6057777777777784</v>
      </c>
      <c r="S65" s="32">
        <v>95.605666666666693</v>
      </c>
      <c r="T65" s="32">
        <v>95.605666666666693</v>
      </c>
      <c r="U65" s="32">
        <v>0</v>
      </c>
      <c r="V65" s="32">
        <v>0</v>
      </c>
      <c r="W65" s="32">
        <v>15.947000000000001</v>
      </c>
      <c r="X65" s="32">
        <v>0.4777777777777778</v>
      </c>
      <c r="Y65" s="32">
        <v>0</v>
      </c>
      <c r="Z65" s="32">
        <v>0</v>
      </c>
      <c r="AA65" s="32">
        <v>5.8143333333333338</v>
      </c>
      <c r="AB65" s="32">
        <v>0</v>
      </c>
      <c r="AC65" s="32">
        <v>9.6548888888888893</v>
      </c>
      <c r="AD65" s="32">
        <v>0</v>
      </c>
      <c r="AE65" s="32">
        <v>0</v>
      </c>
      <c r="AF65" t="s">
        <v>67</v>
      </c>
      <c r="AG65">
        <v>4</v>
      </c>
      <c r="AH65"/>
    </row>
    <row r="66" spans="1:34" x14ac:dyDescent="0.25">
      <c r="A66" t="s">
        <v>917</v>
      </c>
      <c r="B66" t="s">
        <v>583</v>
      </c>
      <c r="C66" t="s">
        <v>776</v>
      </c>
      <c r="D66" t="s">
        <v>794</v>
      </c>
      <c r="E66" s="32">
        <v>54.611111111111114</v>
      </c>
      <c r="F66" s="32">
        <v>4.2384801627670381</v>
      </c>
      <c r="G66" s="32">
        <v>3.9452533062054922</v>
      </c>
      <c r="H66" s="32">
        <v>0.28087487283825024</v>
      </c>
      <c r="I66" s="32">
        <v>0.13139165818921666</v>
      </c>
      <c r="J66" s="32">
        <v>231.46811111111106</v>
      </c>
      <c r="K66" s="32">
        <v>215.45466666666661</v>
      </c>
      <c r="L66" s="32">
        <v>15.338888888888889</v>
      </c>
      <c r="M66" s="32">
        <v>7.1754444444444436</v>
      </c>
      <c r="N66" s="32">
        <v>2.0301111111111112</v>
      </c>
      <c r="O66" s="32">
        <v>6.1333333333333337</v>
      </c>
      <c r="P66" s="32">
        <v>97.480999999999995</v>
      </c>
      <c r="Q66" s="32">
        <v>89.630999999999986</v>
      </c>
      <c r="R66" s="32">
        <v>7.8500000000000014</v>
      </c>
      <c r="S66" s="32">
        <v>118.64822222222219</v>
      </c>
      <c r="T66" s="32">
        <v>118.64822222222219</v>
      </c>
      <c r="U66" s="32">
        <v>0</v>
      </c>
      <c r="V66" s="32">
        <v>0</v>
      </c>
      <c r="W66" s="32">
        <v>119.32088888888896</v>
      </c>
      <c r="X66" s="32">
        <v>2.1653333333333338</v>
      </c>
      <c r="Y66" s="32">
        <v>0</v>
      </c>
      <c r="Z66" s="32">
        <v>0</v>
      </c>
      <c r="AA66" s="32">
        <v>45.570777777777799</v>
      </c>
      <c r="AB66" s="32">
        <v>0</v>
      </c>
      <c r="AC66" s="32">
        <v>71.584777777777816</v>
      </c>
      <c r="AD66" s="32">
        <v>0</v>
      </c>
      <c r="AE66" s="32">
        <v>0</v>
      </c>
      <c r="AF66" t="s">
        <v>269</v>
      </c>
      <c r="AG66">
        <v>4</v>
      </c>
      <c r="AH66"/>
    </row>
    <row r="67" spans="1:34" x14ac:dyDescent="0.25">
      <c r="A67" t="s">
        <v>917</v>
      </c>
      <c r="B67" t="s">
        <v>511</v>
      </c>
      <c r="C67" t="s">
        <v>637</v>
      </c>
      <c r="D67" t="s">
        <v>844</v>
      </c>
      <c r="E67" s="32">
        <v>95.555555555555557</v>
      </c>
      <c r="F67" s="32">
        <v>3.6037325581395354</v>
      </c>
      <c r="G67" s="32">
        <v>3.483638372093024</v>
      </c>
      <c r="H67" s="32">
        <v>0.48204534883720951</v>
      </c>
      <c r="I67" s="32">
        <v>0.41397790697674436</v>
      </c>
      <c r="J67" s="32">
        <v>344.35666666666674</v>
      </c>
      <c r="K67" s="32">
        <v>332.88100000000009</v>
      </c>
      <c r="L67" s="32">
        <v>46.062111111111129</v>
      </c>
      <c r="M67" s="32">
        <v>39.557888888888904</v>
      </c>
      <c r="N67" s="32">
        <v>0.81533333333333324</v>
      </c>
      <c r="O67" s="32">
        <v>5.6888888888888891</v>
      </c>
      <c r="P67" s="32">
        <v>122.72411111111113</v>
      </c>
      <c r="Q67" s="32">
        <v>117.75266666666668</v>
      </c>
      <c r="R67" s="32">
        <v>4.9714444444444439</v>
      </c>
      <c r="S67" s="32">
        <v>175.57044444444452</v>
      </c>
      <c r="T67" s="32">
        <v>168.16922222222229</v>
      </c>
      <c r="U67" s="32">
        <v>7.4012222222222182</v>
      </c>
      <c r="V67" s="32">
        <v>0</v>
      </c>
      <c r="W67" s="32">
        <v>0</v>
      </c>
      <c r="X67" s="32">
        <v>0</v>
      </c>
      <c r="Y67" s="32">
        <v>0</v>
      </c>
      <c r="Z67" s="32">
        <v>0</v>
      </c>
      <c r="AA67" s="32">
        <v>0</v>
      </c>
      <c r="AB67" s="32">
        <v>0</v>
      </c>
      <c r="AC67" s="32">
        <v>0</v>
      </c>
      <c r="AD67" s="32">
        <v>0</v>
      </c>
      <c r="AE67" s="32">
        <v>0</v>
      </c>
      <c r="AF67" t="s">
        <v>194</v>
      </c>
      <c r="AG67">
        <v>4</v>
      </c>
      <c r="AH67"/>
    </row>
    <row r="68" spans="1:34" x14ac:dyDescent="0.25">
      <c r="A68" t="s">
        <v>917</v>
      </c>
      <c r="B68" t="s">
        <v>453</v>
      </c>
      <c r="C68" t="s">
        <v>664</v>
      </c>
      <c r="D68" t="s">
        <v>822</v>
      </c>
      <c r="E68" s="32">
        <v>57.333333333333336</v>
      </c>
      <c r="F68" s="32">
        <v>3.0585019379844964</v>
      </c>
      <c r="G68" s="32">
        <v>2.7874767441860464</v>
      </c>
      <c r="H68" s="32">
        <v>0.57653875968992252</v>
      </c>
      <c r="I68" s="32">
        <v>0.42449806201550389</v>
      </c>
      <c r="J68" s="32">
        <v>175.35411111111114</v>
      </c>
      <c r="K68" s="32">
        <v>159.81533333333334</v>
      </c>
      <c r="L68" s="32">
        <v>33.05488888888889</v>
      </c>
      <c r="M68" s="32">
        <v>24.337888888888891</v>
      </c>
      <c r="N68" s="32">
        <v>2.9392222222222224</v>
      </c>
      <c r="O68" s="32">
        <v>5.7777777777777777</v>
      </c>
      <c r="P68" s="32">
        <v>53.385111111111115</v>
      </c>
      <c r="Q68" s="32">
        <v>46.56333333333334</v>
      </c>
      <c r="R68" s="32">
        <v>6.8217777777777782</v>
      </c>
      <c r="S68" s="32">
        <v>88.914111111111112</v>
      </c>
      <c r="T68" s="32">
        <v>88.914111111111112</v>
      </c>
      <c r="U68" s="32">
        <v>0</v>
      </c>
      <c r="V68" s="32">
        <v>0</v>
      </c>
      <c r="W68" s="32">
        <v>0</v>
      </c>
      <c r="X68" s="32">
        <v>0</v>
      </c>
      <c r="Y68" s="32">
        <v>0</v>
      </c>
      <c r="Z68" s="32">
        <v>0</v>
      </c>
      <c r="AA68" s="32">
        <v>0</v>
      </c>
      <c r="AB68" s="32">
        <v>0</v>
      </c>
      <c r="AC68" s="32">
        <v>0</v>
      </c>
      <c r="AD68" s="32">
        <v>0</v>
      </c>
      <c r="AE68" s="32">
        <v>0</v>
      </c>
      <c r="AF68" t="s">
        <v>135</v>
      </c>
      <c r="AG68">
        <v>4</v>
      </c>
      <c r="AH68"/>
    </row>
    <row r="69" spans="1:34" x14ac:dyDescent="0.25">
      <c r="A69" t="s">
        <v>917</v>
      </c>
      <c r="B69" t="s">
        <v>400</v>
      </c>
      <c r="C69" t="s">
        <v>631</v>
      </c>
      <c r="D69" t="s">
        <v>794</v>
      </c>
      <c r="E69" s="32">
        <v>136.98888888888888</v>
      </c>
      <c r="F69" s="32">
        <v>3.7242947522102363</v>
      </c>
      <c r="G69" s="32">
        <v>3.5275634682456007</v>
      </c>
      <c r="H69" s="32">
        <v>0.32159948089869417</v>
      </c>
      <c r="I69" s="32">
        <v>0.22536296536620978</v>
      </c>
      <c r="J69" s="32">
        <v>510.18700000000001</v>
      </c>
      <c r="K69" s="32">
        <v>483.23700000000008</v>
      </c>
      <c r="L69" s="32">
        <v>44.055555555555557</v>
      </c>
      <c r="M69" s="32">
        <v>30.872222222222224</v>
      </c>
      <c r="N69" s="32">
        <v>7.4944444444444445</v>
      </c>
      <c r="O69" s="32">
        <v>5.6888888888888891</v>
      </c>
      <c r="P69" s="32">
        <v>187.96944444444446</v>
      </c>
      <c r="Q69" s="32">
        <v>174.20277777777778</v>
      </c>
      <c r="R69" s="32">
        <v>13.766666666666667</v>
      </c>
      <c r="S69" s="32">
        <v>278.16200000000003</v>
      </c>
      <c r="T69" s="32">
        <v>278.16200000000003</v>
      </c>
      <c r="U69" s="32">
        <v>0</v>
      </c>
      <c r="V69" s="32">
        <v>0</v>
      </c>
      <c r="W69" s="32">
        <v>183.26111111111112</v>
      </c>
      <c r="X69" s="32">
        <v>0</v>
      </c>
      <c r="Y69" s="32">
        <v>1.1111111111111112E-2</v>
      </c>
      <c r="Z69" s="32">
        <v>0</v>
      </c>
      <c r="AA69" s="32">
        <v>55.266666666666666</v>
      </c>
      <c r="AB69" s="32">
        <v>0</v>
      </c>
      <c r="AC69" s="32">
        <v>127.98333333333333</v>
      </c>
      <c r="AD69" s="32">
        <v>0</v>
      </c>
      <c r="AE69" s="32">
        <v>0</v>
      </c>
      <c r="AF69" t="s">
        <v>81</v>
      </c>
      <c r="AG69">
        <v>4</v>
      </c>
      <c r="AH69"/>
    </row>
    <row r="70" spans="1:34" x14ac:dyDescent="0.25">
      <c r="A70" t="s">
        <v>917</v>
      </c>
      <c r="B70" t="s">
        <v>441</v>
      </c>
      <c r="C70" t="s">
        <v>668</v>
      </c>
      <c r="D70" t="s">
        <v>793</v>
      </c>
      <c r="E70" s="32">
        <v>86.288888888888891</v>
      </c>
      <c r="F70" s="32">
        <v>3.1392917847025479</v>
      </c>
      <c r="G70" s="32">
        <v>2.8755781612155533</v>
      </c>
      <c r="H70" s="32">
        <v>0.37743626062322944</v>
      </c>
      <c r="I70" s="32">
        <v>0.1137226371362349</v>
      </c>
      <c r="J70" s="32">
        <v>270.88599999999985</v>
      </c>
      <c r="K70" s="32">
        <v>248.13044444444432</v>
      </c>
      <c r="L70" s="32">
        <v>32.568555555555555</v>
      </c>
      <c r="M70" s="32">
        <v>9.8130000000000024</v>
      </c>
      <c r="N70" s="32">
        <v>17.066666666666666</v>
      </c>
      <c r="O70" s="32">
        <v>5.6888888888888891</v>
      </c>
      <c r="P70" s="32">
        <v>85.885555555555541</v>
      </c>
      <c r="Q70" s="32">
        <v>85.885555555555541</v>
      </c>
      <c r="R70" s="32">
        <v>0</v>
      </c>
      <c r="S70" s="32">
        <v>152.43188888888878</v>
      </c>
      <c r="T70" s="32">
        <v>114.08277777777766</v>
      </c>
      <c r="U70" s="32">
        <v>38.349111111111114</v>
      </c>
      <c r="V70" s="32">
        <v>0</v>
      </c>
      <c r="W70" s="32">
        <v>0</v>
      </c>
      <c r="X70" s="32">
        <v>0</v>
      </c>
      <c r="Y70" s="32">
        <v>0</v>
      </c>
      <c r="Z70" s="32">
        <v>0</v>
      </c>
      <c r="AA70" s="32">
        <v>0</v>
      </c>
      <c r="AB70" s="32">
        <v>0</v>
      </c>
      <c r="AC70" s="32">
        <v>0</v>
      </c>
      <c r="AD70" s="32">
        <v>0</v>
      </c>
      <c r="AE70" s="32">
        <v>0</v>
      </c>
      <c r="AF70" t="s">
        <v>123</v>
      </c>
      <c r="AG70">
        <v>4</v>
      </c>
      <c r="AH70"/>
    </row>
    <row r="71" spans="1:34" x14ac:dyDescent="0.25">
      <c r="A71" t="s">
        <v>917</v>
      </c>
      <c r="B71" t="s">
        <v>599</v>
      </c>
      <c r="C71" t="s">
        <v>628</v>
      </c>
      <c r="D71" t="s">
        <v>842</v>
      </c>
      <c r="E71" s="32">
        <v>135.71111111111111</v>
      </c>
      <c r="F71" s="32">
        <v>3.3827050925167836</v>
      </c>
      <c r="G71" s="32">
        <v>2.9851768462420174</v>
      </c>
      <c r="H71" s="32">
        <v>0.49579662682168002</v>
      </c>
      <c r="I71" s="32">
        <v>9.8268380546913378E-2</v>
      </c>
      <c r="J71" s="32">
        <v>459.07066666666663</v>
      </c>
      <c r="K71" s="32">
        <v>405.12166666666667</v>
      </c>
      <c r="L71" s="32">
        <v>67.285111111111107</v>
      </c>
      <c r="M71" s="32">
        <v>13.33611111111111</v>
      </c>
      <c r="N71" s="32">
        <v>48.260111111111108</v>
      </c>
      <c r="O71" s="32">
        <v>5.6888888888888891</v>
      </c>
      <c r="P71" s="32">
        <v>134.77577777777779</v>
      </c>
      <c r="Q71" s="32">
        <v>134.77577777777779</v>
      </c>
      <c r="R71" s="32">
        <v>0</v>
      </c>
      <c r="S71" s="32">
        <v>257.00977777777774</v>
      </c>
      <c r="T71" s="32">
        <v>257.00977777777774</v>
      </c>
      <c r="U71" s="32">
        <v>0</v>
      </c>
      <c r="V71" s="32">
        <v>0</v>
      </c>
      <c r="W71" s="32">
        <v>133.99722222222221</v>
      </c>
      <c r="X71" s="32">
        <v>0.25555555555555554</v>
      </c>
      <c r="Y71" s="32">
        <v>11</v>
      </c>
      <c r="Z71" s="32">
        <v>0</v>
      </c>
      <c r="AA71" s="32">
        <v>51.530555555555559</v>
      </c>
      <c r="AB71" s="32">
        <v>0</v>
      </c>
      <c r="AC71" s="32">
        <v>71.211111111111109</v>
      </c>
      <c r="AD71" s="32">
        <v>0</v>
      </c>
      <c r="AE71" s="32">
        <v>0</v>
      </c>
      <c r="AF71" t="s">
        <v>286</v>
      </c>
      <c r="AG71">
        <v>4</v>
      </c>
      <c r="AH71"/>
    </row>
    <row r="72" spans="1:34" x14ac:dyDescent="0.25">
      <c r="A72" t="s">
        <v>917</v>
      </c>
      <c r="B72" t="s">
        <v>438</v>
      </c>
      <c r="C72" t="s">
        <v>715</v>
      </c>
      <c r="D72" t="s">
        <v>835</v>
      </c>
      <c r="E72" s="32">
        <v>152.28888888888889</v>
      </c>
      <c r="F72" s="32">
        <v>2.9980855099956223</v>
      </c>
      <c r="G72" s="32">
        <v>2.7677338391945137</v>
      </c>
      <c r="H72" s="32">
        <v>0.3159835108711514</v>
      </c>
      <c r="I72" s="32">
        <v>0.14956953159200356</v>
      </c>
      <c r="J72" s="32">
        <v>456.57511111111114</v>
      </c>
      <c r="K72" s="32">
        <v>421.49511111111116</v>
      </c>
      <c r="L72" s="32">
        <v>48.120777777777789</v>
      </c>
      <c r="M72" s="32">
        <v>22.777777777777789</v>
      </c>
      <c r="N72" s="32">
        <v>20.72077777777778</v>
      </c>
      <c r="O72" s="32">
        <v>4.6222222222222218</v>
      </c>
      <c r="P72" s="32">
        <v>144.56844444444445</v>
      </c>
      <c r="Q72" s="32">
        <v>134.83144444444446</v>
      </c>
      <c r="R72" s="32">
        <v>9.7369999999999983</v>
      </c>
      <c r="S72" s="32">
        <v>263.88588888888887</v>
      </c>
      <c r="T72" s="32">
        <v>211.41299999999998</v>
      </c>
      <c r="U72" s="32">
        <v>52.472888888888896</v>
      </c>
      <c r="V72" s="32">
        <v>0</v>
      </c>
      <c r="W72" s="32">
        <v>14.918777777777779</v>
      </c>
      <c r="X72" s="32">
        <v>0</v>
      </c>
      <c r="Y72" s="32">
        <v>0</v>
      </c>
      <c r="Z72" s="32">
        <v>0</v>
      </c>
      <c r="AA72" s="32">
        <v>0</v>
      </c>
      <c r="AB72" s="32">
        <v>0</v>
      </c>
      <c r="AC72" s="32">
        <v>14.918777777777779</v>
      </c>
      <c r="AD72" s="32">
        <v>0</v>
      </c>
      <c r="AE72" s="32">
        <v>0</v>
      </c>
      <c r="AF72" t="s">
        <v>120</v>
      </c>
      <c r="AG72">
        <v>4</v>
      </c>
      <c r="AH72"/>
    </row>
    <row r="73" spans="1:34" x14ac:dyDescent="0.25">
      <c r="A73" t="s">
        <v>917</v>
      </c>
      <c r="B73" t="s">
        <v>612</v>
      </c>
      <c r="C73" t="s">
        <v>625</v>
      </c>
      <c r="D73" t="s">
        <v>846</v>
      </c>
      <c r="E73" s="32">
        <v>52.866666666666667</v>
      </c>
      <c r="F73" s="32">
        <v>3.8505674653215634</v>
      </c>
      <c r="G73" s="32">
        <v>3.3745271122320299</v>
      </c>
      <c r="H73" s="32">
        <v>0.70449768810424551</v>
      </c>
      <c r="I73" s="32">
        <v>0.28068516183270281</v>
      </c>
      <c r="J73" s="32">
        <v>203.56666666666666</v>
      </c>
      <c r="K73" s="32">
        <v>178.39999999999998</v>
      </c>
      <c r="L73" s="32">
        <v>37.244444444444447</v>
      </c>
      <c r="M73" s="32">
        <v>14.838888888888889</v>
      </c>
      <c r="N73" s="32">
        <v>16.805555555555557</v>
      </c>
      <c r="O73" s="32">
        <v>5.6</v>
      </c>
      <c r="P73" s="32">
        <v>60.983333333333334</v>
      </c>
      <c r="Q73" s="32">
        <v>58.222222222222221</v>
      </c>
      <c r="R73" s="32">
        <v>2.7611111111111111</v>
      </c>
      <c r="S73" s="32">
        <v>105.33888888888889</v>
      </c>
      <c r="T73" s="32">
        <v>105.33888888888889</v>
      </c>
      <c r="U73" s="32">
        <v>0</v>
      </c>
      <c r="V73" s="32">
        <v>0</v>
      </c>
      <c r="W73" s="32">
        <v>72.733333333333334</v>
      </c>
      <c r="X73" s="32">
        <v>3.0944444444444446</v>
      </c>
      <c r="Y73" s="32">
        <v>0</v>
      </c>
      <c r="Z73" s="32">
        <v>0</v>
      </c>
      <c r="AA73" s="32">
        <v>34.733333333333334</v>
      </c>
      <c r="AB73" s="32">
        <v>0</v>
      </c>
      <c r="AC73" s="32">
        <v>34.905555555555559</v>
      </c>
      <c r="AD73" s="32">
        <v>0</v>
      </c>
      <c r="AE73" s="32">
        <v>0</v>
      </c>
      <c r="AF73" t="s">
        <v>299</v>
      </c>
      <c r="AG73">
        <v>4</v>
      </c>
      <c r="AH73"/>
    </row>
    <row r="74" spans="1:34" x14ac:dyDescent="0.25">
      <c r="A74" t="s">
        <v>917</v>
      </c>
      <c r="B74" t="s">
        <v>565</v>
      </c>
      <c r="C74" t="s">
        <v>709</v>
      </c>
      <c r="D74" t="s">
        <v>849</v>
      </c>
      <c r="E74" s="32">
        <v>59.966666666666669</v>
      </c>
      <c r="F74" s="32">
        <v>3.4848026681489706</v>
      </c>
      <c r="G74" s="32">
        <v>3.2008393551973309</v>
      </c>
      <c r="H74" s="32">
        <v>0.25777468964239392</v>
      </c>
      <c r="I74" s="32">
        <v>8.4513618677042796E-2</v>
      </c>
      <c r="J74" s="32">
        <v>208.97199999999995</v>
      </c>
      <c r="K74" s="32">
        <v>191.94366666666662</v>
      </c>
      <c r="L74" s="32">
        <v>15.457888888888888</v>
      </c>
      <c r="M74" s="32">
        <v>5.0679999999999996</v>
      </c>
      <c r="N74" s="32">
        <v>4.9067777777777764</v>
      </c>
      <c r="O74" s="32">
        <v>5.4831111111111115</v>
      </c>
      <c r="P74" s="32">
        <v>73.590888888888898</v>
      </c>
      <c r="Q74" s="32">
        <v>66.952444444444453</v>
      </c>
      <c r="R74" s="32">
        <v>6.6384444444444419</v>
      </c>
      <c r="S74" s="32">
        <v>119.92322222222217</v>
      </c>
      <c r="T74" s="32">
        <v>119.92322222222217</v>
      </c>
      <c r="U74" s="32">
        <v>0</v>
      </c>
      <c r="V74" s="32">
        <v>0</v>
      </c>
      <c r="W74" s="32">
        <v>69.425555555555562</v>
      </c>
      <c r="X74" s="32">
        <v>1.3224444444444443</v>
      </c>
      <c r="Y74" s="32">
        <v>0</v>
      </c>
      <c r="Z74" s="32">
        <v>0.32755555555555554</v>
      </c>
      <c r="AA74" s="32">
        <v>28.88644444444445</v>
      </c>
      <c r="AB74" s="32">
        <v>0.253</v>
      </c>
      <c r="AC74" s="32">
        <v>38.636111111111113</v>
      </c>
      <c r="AD74" s="32">
        <v>0</v>
      </c>
      <c r="AE74" s="32">
        <v>0</v>
      </c>
      <c r="AF74" t="s">
        <v>251</v>
      </c>
      <c r="AG74">
        <v>4</v>
      </c>
      <c r="AH74"/>
    </row>
    <row r="75" spans="1:34" x14ac:dyDescent="0.25">
      <c r="A75" t="s">
        <v>917</v>
      </c>
      <c r="B75" t="s">
        <v>371</v>
      </c>
      <c r="C75" t="s">
        <v>722</v>
      </c>
      <c r="D75" t="s">
        <v>840</v>
      </c>
      <c r="E75" s="32">
        <v>82.688888888888883</v>
      </c>
      <c r="F75" s="32">
        <v>2.8687530233808123</v>
      </c>
      <c r="G75" s="32">
        <v>2.5644826659500142</v>
      </c>
      <c r="H75" s="32">
        <v>0.46426229508196726</v>
      </c>
      <c r="I75" s="32">
        <v>0.24018812147272239</v>
      </c>
      <c r="J75" s="32">
        <v>237.21400000000003</v>
      </c>
      <c r="K75" s="32">
        <v>212.05422222222225</v>
      </c>
      <c r="L75" s="32">
        <v>38.389333333333333</v>
      </c>
      <c r="M75" s="32">
        <v>19.860888888888887</v>
      </c>
      <c r="N75" s="32">
        <v>12.839555555555554</v>
      </c>
      <c r="O75" s="32">
        <v>5.6888888888888891</v>
      </c>
      <c r="P75" s="32">
        <v>75.50555555555556</v>
      </c>
      <c r="Q75" s="32">
        <v>68.87422222222223</v>
      </c>
      <c r="R75" s="32">
        <v>6.6313333333333313</v>
      </c>
      <c r="S75" s="32">
        <v>123.31911111111114</v>
      </c>
      <c r="T75" s="32">
        <v>110.74722222222225</v>
      </c>
      <c r="U75" s="32">
        <v>12.571888888888889</v>
      </c>
      <c r="V75" s="32">
        <v>0</v>
      </c>
      <c r="W75" s="32">
        <v>0.62222222222222223</v>
      </c>
      <c r="X75" s="32">
        <v>0</v>
      </c>
      <c r="Y75" s="32">
        <v>0.62222222222222223</v>
      </c>
      <c r="Z75" s="32">
        <v>0</v>
      </c>
      <c r="AA75" s="32">
        <v>0</v>
      </c>
      <c r="AB75" s="32">
        <v>0</v>
      </c>
      <c r="AC75" s="32">
        <v>0</v>
      </c>
      <c r="AD75" s="32">
        <v>0</v>
      </c>
      <c r="AE75" s="32">
        <v>0</v>
      </c>
      <c r="AF75" t="s">
        <v>52</v>
      </c>
      <c r="AG75">
        <v>4</v>
      </c>
      <c r="AH75"/>
    </row>
    <row r="76" spans="1:34" x14ac:dyDescent="0.25">
      <c r="A76" t="s">
        <v>917</v>
      </c>
      <c r="B76" t="s">
        <v>370</v>
      </c>
      <c r="C76" t="s">
        <v>647</v>
      </c>
      <c r="D76" t="s">
        <v>821</v>
      </c>
      <c r="E76" s="32">
        <v>56.722222222222221</v>
      </c>
      <c r="F76" s="32">
        <v>2.8960607247796282</v>
      </c>
      <c r="G76" s="32">
        <v>2.6554515181194911</v>
      </c>
      <c r="H76" s="32">
        <v>0.41332810969637618</v>
      </c>
      <c r="I76" s="32">
        <v>0.26484622918707157</v>
      </c>
      <c r="J76" s="32">
        <v>164.27100000000002</v>
      </c>
      <c r="K76" s="32">
        <v>150.62311111111114</v>
      </c>
      <c r="L76" s="32">
        <v>23.444888888888894</v>
      </c>
      <c r="M76" s="32">
        <v>15.022666666666669</v>
      </c>
      <c r="N76" s="32">
        <v>2.7333333333333334</v>
      </c>
      <c r="O76" s="32">
        <v>5.6888888888888891</v>
      </c>
      <c r="P76" s="32">
        <v>54.981555555555573</v>
      </c>
      <c r="Q76" s="32">
        <v>49.755888888888904</v>
      </c>
      <c r="R76" s="32">
        <v>5.2256666666666671</v>
      </c>
      <c r="S76" s="32">
        <v>85.844555555555559</v>
      </c>
      <c r="T76" s="32">
        <v>73.003000000000014</v>
      </c>
      <c r="U76" s="32">
        <v>12.841555555555551</v>
      </c>
      <c r="V76" s="32">
        <v>0</v>
      </c>
      <c r="W76" s="32">
        <v>0.68888888888888888</v>
      </c>
      <c r="X76" s="32">
        <v>0</v>
      </c>
      <c r="Y76" s="32">
        <v>0.68888888888888888</v>
      </c>
      <c r="Z76" s="32">
        <v>0</v>
      </c>
      <c r="AA76" s="32">
        <v>0</v>
      </c>
      <c r="AB76" s="32">
        <v>0</v>
      </c>
      <c r="AC76" s="32">
        <v>0</v>
      </c>
      <c r="AD76" s="32">
        <v>0</v>
      </c>
      <c r="AE76" s="32">
        <v>0</v>
      </c>
      <c r="AF76" t="s">
        <v>51</v>
      </c>
      <c r="AG76">
        <v>4</v>
      </c>
      <c r="AH76"/>
    </row>
    <row r="77" spans="1:34" x14ac:dyDescent="0.25">
      <c r="A77" t="s">
        <v>917</v>
      </c>
      <c r="B77" t="s">
        <v>420</v>
      </c>
      <c r="C77" t="s">
        <v>708</v>
      </c>
      <c r="D77" t="s">
        <v>861</v>
      </c>
      <c r="E77" s="32">
        <v>91.511111111111106</v>
      </c>
      <c r="F77" s="32">
        <v>3.1285551238465277</v>
      </c>
      <c r="G77" s="32">
        <v>2.7284992714910157</v>
      </c>
      <c r="H77" s="32">
        <v>0.3260089849441476</v>
      </c>
      <c r="I77" s="32">
        <v>0.10743200582807184</v>
      </c>
      <c r="J77" s="32">
        <v>286.29755555555556</v>
      </c>
      <c r="K77" s="32">
        <v>249.68800000000005</v>
      </c>
      <c r="L77" s="32">
        <v>29.833444444444439</v>
      </c>
      <c r="M77" s="32">
        <v>9.8312222222222179</v>
      </c>
      <c r="N77" s="32">
        <v>14.402222222222223</v>
      </c>
      <c r="O77" s="32">
        <v>5.6</v>
      </c>
      <c r="P77" s="32">
        <v>103.01255555555555</v>
      </c>
      <c r="Q77" s="32">
        <v>86.405222222222221</v>
      </c>
      <c r="R77" s="32">
        <v>16.60733333333333</v>
      </c>
      <c r="S77" s="32">
        <v>153.45155555555559</v>
      </c>
      <c r="T77" s="32">
        <v>137.39733333333336</v>
      </c>
      <c r="U77" s="32">
        <v>16.054222222222222</v>
      </c>
      <c r="V77" s="32">
        <v>0</v>
      </c>
      <c r="W77" s="32">
        <v>0.17777777777777778</v>
      </c>
      <c r="X77" s="32">
        <v>0</v>
      </c>
      <c r="Y77" s="32">
        <v>0.17777777777777778</v>
      </c>
      <c r="Z77" s="32">
        <v>0</v>
      </c>
      <c r="AA77" s="32">
        <v>0</v>
      </c>
      <c r="AB77" s="32">
        <v>0</v>
      </c>
      <c r="AC77" s="32">
        <v>0</v>
      </c>
      <c r="AD77" s="32">
        <v>0</v>
      </c>
      <c r="AE77" s="32">
        <v>0</v>
      </c>
      <c r="AF77" t="s">
        <v>102</v>
      </c>
      <c r="AG77">
        <v>4</v>
      </c>
      <c r="AH77"/>
    </row>
    <row r="78" spans="1:34" x14ac:dyDescent="0.25">
      <c r="A78" t="s">
        <v>917</v>
      </c>
      <c r="B78" t="s">
        <v>374</v>
      </c>
      <c r="C78" t="s">
        <v>648</v>
      </c>
      <c r="D78" t="s">
        <v>844</v>
      </c>
      <c r="E78" s="32">
        <v>84.688888888888883</v>
      </c>
      <c r="F78" s="32">
        <v>3.6111178168459723</v>
      </c>
      <c r="G78" s="32">
        <v>3.2151692469168203</v>
      </c>
      <c r="H78" s="32">
        <v>0.80600892154290227</v>
      </c>
      <c r="I78" s="32">
        <v>0.41006035161374987</v>
      </c>
      <c r="J78" s="32">
        <v>305.82155555555556</v>
      </c>
      <c r="K78" s="32">
        <v>272.28911111111114</v>
      </c>
      <c r="L78" s="32">
        <v>68.260000000000005</v>
      </c>
      <c r="M78" s="32">
        <v>34.727555555555568</v>
      </c>
      <c r="N78" s="32">
        <v>25.538</v>
      </c>
      <c r="O78" s="32">
        <v>7.9944444444444445</v>
      </c>
      <c r="P78" s="32">
        <v>66.922111111111136</v>
      </c>
      <c r="Q78" s="32">
        <v>66.922111111111136</v>
      </c>
      <c r="R78" s="32">
        <v>0</v>
      </c>
      <c r="S78" s="32">
        <v>170.63944444444445</v>
      </c>
      <c r="T78" s="32">
        <v>163.40788888888889</v>
      </c>
      <c r="U78" s="32">
        <v>7.2315555555555582</v>
      </c>
      <c r="V78" s="32">
        <v>0</v>
      </c>
      <c r="W78" s="32">
        <v>113.23344444444444</v>
      </c>
      <c r="X78" s="32">
        <v>15.991666666666667</v>
      </c>
      <c r="Y78" s="32">
        <v>5.4483333333333333</v>
      </c>
      <c r="Z78" s="32">
        <v>3.6388888888888888</v>
      </c>
      <c r="AA78" s="32">
        <v>12.969444444444445</v>
      </c>
      <c r="AB78" s="32">
        <v>0</v>
      </c>
      <c r="AC78" s="32">
        <v>75.185111111111112</v>
      </c>
      <c r="AD78" s="32">
        <v>0</v>
      </c>
      <c r="AE78" s="32">
        <v>0</v>
      </c>
      <c r="AF78" t="s">
        <v>55</v>
      </c>
      <c r="AG78">
        <v>4</v>
      </c>
      <c r="AH78"/>
    </row>
    <row r="79" spans="1:34" x14ac:dyDescent="0.25">
      <c r="A79" t="s">
        <v>917</v>
      </c>
      <c r="B79" t="s">
        <v>382</v>
      </c>
      <c r="C79" t="s">
        <v>632</v>
      </c>
      <c r="D79" t="s">
        <v>810</v>
      </c>
      <c r="E79" s="32">
        <v>91.933333333333337</v>
      </c>
      <c r="F79" s="32">
        <v>2.6002393038433644</v>
      </c>
      <c r="G79" s="32">
        <v>2.4205015711868501</v>
      </c>
      <c r="H79" s="32">
        <v>0.51783297075175272</v>
      </c>
      <c r="I79" s="32">
        <v>0.33809523809523828</v>
      </c>
      <c r="J79" s="32">
        <v>239.04866666666663</v>
      </c>
      <c r="K79" s="32">
        <v>222.52477777777776</v>
      </c>
      <c r="L79" s="32">
        <v>47.606111111111133</v>
      </c>
      <c r="M79" s="32">
        <v>31.082222222222239</v>
      </c>
      <c r="N79" s="32">
        <v>16.523888888888891</v>
      </c>
      <c r="O79" s="32">
        <v>0</v>
      </c>
      <c r="P79" s="32">
        <v>63.280444444444413</v>
      </c>
      <c r="Q79" s="32">
        <v>63.280444444444413</v>
      </c>
      <c r="R79" s="32">
        <v>0</v>
      </c>
      <c r="S79" s="32">
        <v>128.1621111111111</v>
      </c>
      <c r="T79" s="32">
        <v>128.1621111111111</v>
      </c>
      <c r="U79" s="32">
        <v>0</v>
      </c>
      <c r="V79" s="32">
        <v>0</v>
      </c>
      <c r="W79" s="32">
        <v>3.1333333333333333</v>
      </c>
      <c r="X79" s="32">
        <v>0.54166666666666663</v>
      </c>
      <c r="Y79" s="32">
        <v>2.5916666666666668</v>
      </c>
      <c r="Z79" s="32">
        <v>0</v>
      </c>
      <c r="AA79" s="32">
        <v>0</v>
      </c>
      <c r="AB79" s="32">
        <v>0</v>
      </c>
      <c r="AC79" s="32">
        <v>0</v>
      </c>
      <c r="AD79" s="32">
        <v>0</v>
      </c>
      <c r="AE79" s="32">
        <v>0</v>
      </c>
      <c r="AF79" t="s">
        <v>63</v>
      </c>
      <c r="AG79">
        <v>4</v>
      </c>
      <c r="AH79"/>
    </row>
    <row r="80" spans="1:34" x14ac:dyDescent="0.25">
      <c r="A80" t="s">
        <v>917</v>
      </c>
      <c r="B80" t="s">
        <v>530</v>
      </c>
      <c r="C80" t="s">
        <v>673</v>
      </c>
      <c r="D80" t="s">
        <v>829</v>
      </c>
      <c r="E80" s="32">
        <v>49.644444444444446</v>
      </c>
      <c r="F80" s="32">
        <v>2.9288675022381381</v>
      </c>
      <c r="G80" s="32">
        <v>2.4937735004476278</v>
      </c>
      <c r="H80" s="32">
        <v>0.43423679498657114</v>
      </c>
      <c r="I80" s="32">
        <v>0.11373545210384958</v>
      </c>
      <c r="J80" s="32">
        <v>145.40200000000002</v>
      </c>
      <c r="K80" s="32">
        <v>123.80200000000002</v>
      </c>
      <c r="L80" s="32">
        <v>21.557444444444442</v>
      </c>
      <c r="M80" s="32">
        <v>5.6463333333333328</v>
      </c>
      <c r="N80" s="32">
        <v>10.222222222222221</v>
      </c>
      <c r="O80" s="32">
        <v>5.6888888888888891</v>
      </c>
      <c r="P80" s="32">
        <v>52.055444444444454</v>
      </c>
      <c r="Q80" s="32">
        <v>46.366555555555564</v>
      </c>
      <c r="R80" s="32">
        <v>5.6888888888888891</v>
      </c>
      <c r="S80" s="32">
        <v>71.789111111111126</v>
      </c>
      <c r="T80" s="32">
        <v>53.943111111111122</v>
      </c>
      <c r="U80" s="32">
        <v>17.846</v>
      </c>
      <c r="V80" s="32">
        <v>0</v>
      </c>
      <c r="W80" s="32">
        <v>14.699</v>
      </c>
      <c r="X80" s="32">
        <v>0.24444444444444444</v>
      </c>
      <c r="Y80" s="32">
        <v>0</v>
      </c>
      <c r="Z80" s="32">
        <v>0</v>
      </c>
      <c r="AA80" s="32">
        <v>3.1916666666666669</v>
      </c>
      <c r="AB80" s="32">
        <v>0</v>
      </c>
      <c r="AC80" s="32">
        <v>11.262888888888888</v>
      </c>
      <c r="AD80" s="32">
        <v>0</v>
      </c>
      <c r="AE80" s="32">
        <v>0</v>
      </c>
      <c r="AF80" t="s">
        <v>214</v>
      </c>
      <c r="AG80">
        <v>4</v>
      </c>
      <c r="AH80"/>
    </row>
    <row r="81" spans="1:34" x14ac:dyDescent="0.25">
      <c r="A81" t="s">
        <v>917</v>
      </c>
      <c r="B81" t="s">
        <v>566</v>
      </c>
      <c r="C81" t="s">
        <v>775</v>
      </c>
      <c r="D81" t="s">
        <v>806</v>
      </c>
      <c r="E81" s="32">
        <v>53.366666666666667</v>
      </c>
      <c r="F81" s="32">
        <v>3.0781282531750991</v>
      </c>
      <c r="G81" s="32">
        <v>2.7646783260462211</v>
      </c>
      <c r="H81" s="32">
        <v>0.48407245471580257</v>
      </c>
      <c r="I81" s="32">
        <v>0.28242764938580056</v>
      </c>
      <c r="J81" s="32">
        <v>164.26944444444445</v>
      </c>
      <c r="K81" s="32">
        <v>147.54166666666666</v>
      </c>
      <c r="L81" s="32">
        <v>25.833333333333332</v>
      </c>
      <c r="M81" s="32">
        <v>15.072222222222223</v>
      </c>
      <c r="N81" s="32">
        <v>8.3611111111111107</v>
      </c>
      <c r="O81" s="32">
        <v>2.4</v>
      </c>
      <c r="P81" s="32">
        <v>58.694444444444443</v>
      </c>
      <c r="Q81" s="32">
        <v>52.727777777777774</v>
      </c>
      <c r="R81" s="32">
        <v>5.9666666666666668</v>
      </c>
      <c r="S81" s="32">
        <v>79.74166666666666</v>
      </c>
      <c r="T81" s="32">
        <v>79.74166666666666</v>
      </c>
      <c r="U81" s="32">
        <v>0</v>
      </c>
      <c r="V81" s="32">
        <v>0</v>
      </c>
      <c r="W81" s="32">
        <v>2.1555555555555554</v>
      </c>
      <c r="X81" s="32">
        <v>0</v>
      </c>
      <c r="Y81" s="32">
        <v>2.1555555555555554</v>
      </c>
      <c r="Z81" s="32">
        <v>0</v>
      </c>
      <c r="AA81" s="32">
        <v>0</v>
      </c>
      <c r="AB81" s="32">
        <v>0</v>
      </c>
      <c r="AC81" s="32">
        <v>0</v>
      </c>
      <c r="AD81" s="32">
        <v>0</v>
      </c>
      <c r="AE81" s="32">
        <v>0</v>
      </c>
      <c r="AF81" t="s">
        <v>252</v>
      </c>
      <c r="AG81">
        <v>4</v>
      </c>
      <c r="AH81"/>
    </row>
    <row r="82" spans="1:34" x14ac:dyDescent="0.25">
      <c r="A82" t="s">
        <v>917</v>
      </c>
      <c r="B82" t="s">
        <v>312</v>
      </c>
      <c r="C82" t="s">
        <v>669</v>
      </c>
      <c r="D82" t="s">
        <v>829</v>
      </c>
      <c r="E82" s="32">
        <v>58.62222222222222</v>
      </c>
      <c r="F82" s="32">
        <v>5.4385121304018202</v>
      </c>
      <c r="G82" s="32">
        <v>4.9811012130401826</v>
      </c>
      <c r="H82" s="32">
        <v>0.52593631539044738</v>
      </c>
      <c r="I82" s="32">
        <v>0.2439518574677787</v>
      </c>
      <c r="J82" s="32">
        <v>318.8176666666667</v>
      </c>
      <c r="K82" s="32">
        <v>292.00322222222223</v>
      </c>
      <c r="L82" s="32">
        <v>30.831555555555557</v>
      </c>
      <c r="M82" s="32">
        <v>14.301000000000004</v>
      </c>
      <c r="N82" s="32">
        <v>10.842222222222221</v>
      </c>
      <c r="O82" s="32">
        <v>5.6883333333333335</v>
      </c>
      <c r="P82" s="32">
        <v>126.50711111111113</v>
      </c>
      <c r="Q82" s="32">
        <v>116.22322222222225</v>
      </c>
      <c r="R82" s="32">
        <v>10.283888888888887</v>
      </c>
      <c r="S82" s="32">
        <v>161.47899999999996</v>
      </c>
      <c r="T82" s="32">
        <v>142.42022222222218</v>
      </c>
      <c r="U82" s="32">
        <v>19.058777777777774</v>
      </c>
      <c r="V82" s="32">
        <v>0</v>
      </c>
      <c r="W82" s="32">
        <v>0</v>
      </c>
      <c r="X82" s="32">
        <v>0</v>
      </c>
      <c r="Y82" s="32">
        <v>0</v>
      </c>
      <c r="Z82" s="32">
        <v>0</v>
      </c>
      <c r="AA82" s="32">
        <v>0</v>
      </c>
      <c r="AB82" s="32">
        <v>0</v>
      </c>
      <c r="AC82" s="32">
        <v>0</v>
      </c>
      <c r="AD82" s="32">
        <v>0</v>
      </c>
      <c r="AE82" s="32">
        <v>0</v>
      </c>
      <c r="AF82" t="s">
        <v>243</v>
      </c>
      <c r="AG82">
        <v>4</v>
      </c>
      <c r="AH82"/>
    </row>
    <row r="83" spans="1:34" x14ac:dyDescent="0.25">
      <c r="A83" t="s">
        <v>917</v>
      </c>
      <c r="B83" t="s">
        <v>467</v>
      </c>
      <c r="C83" t="s">
        <v>703</v>
      </c>
      <c r="D83" t="s">
        <v>853</v>
      </c>
      <c r="E83" s="32">
        <v>53.68888888888889</v>
      </c>
      <c r="F83" s="32">
        <v>3.2367715231788083</v>
      </c>
      <c r="G83" s="32">
        <v>3.0018439569536426</v>
      </c>
      <c r="H83" s="32">
        <v>0.64087334437086085</v>
      </c>
      <c r="I83" s="32">
        <v>0.40594577814569527</v>
      </c>
      <c r="J83" s="32">
        <v>173.77866666666668</v>
      </c>
      <c r="K83" s="32">
        <v>161.16566666666668</v>
      </c>
      <c r="L83" s="32">
        <v>34.407777777777774</v>
      </c>
      <c r="M83" s="32">
        <v>21.794777777777774</v>
      </c>
      <c r="N83" s="32">
        <v>6.9241111111111104</v>
      </c>
      <c r="O83" s="32">
        <v>5.6888888888888891</v>
      </c>
      <c r="P83" s="32">
        <v>45.015888888888881</v>
      </c>
      <c r="Q83" s="32">
        <v>45.015888888888881</v>
      </c>
      <c r="R83" s="32">
        <v>0</v>
      </c>
      <c r="S83" s="32">
        <v>94.355000000000018</v>
      </c>
      <c r="T83" s="32">
        <v>91.867222222222239</v>
      </c>
      <c r="U83" s="32">
        <v>2.4877777777777776</v>
      </c>
      <c r="V83" s="32">
        <v>0</v>
      </c>
      <c r="W83" s="32">
        <v>17.808444444444447</v>
      </c>
      <c r="X83" s="32">
        <v>0</v>
      </c>
      <c r="Y83" s="32">
        <v>0</v>
      </c>
      <c r="Z83" s="32">
        <v>0</v>
      </c>
      <c r="AA83" s="32">
        <v>4.9716666666666676</v>
      </c>
      <c r="AB83" s="32">
        <v>0</v>
      </c>
      <c r="AC83" s="32">
        <v>12.836777777777778</v>
      </c>
      <c r="AD83" s="32">
        <v>0</v>
      </c>
      <c r="AE83" s="32">
        <v>0</v>
      </c>
      <c r="AF83" t="s">
        <v>149</v>
      </c>
      <c r="AG83">
        <v>4</v>
      </c>
      <c r="AH83"/>
    </row>
    <row r="84" spans="1:34" x14ac:dyDescent="0.25">
      <c r="A84" t="s">
        <v>917</v>
      </c>
      <c r="B84" t="s">
        <v>466</v>
      </c>
      <c r="C84" t="s">
        <v>632</v>
      </c>
      <c r="D84" t="s">
        <v>810</v>
      </c>
      <c r="E84" s="32">
        <v>46.577777777777776</v>
      </c>
      <c r="F84" s="32">
        <v>2.9069465648854971</v>
      </c>
      <c r="G84" s="32">
        <v>2.744625477099238</v>
      </c>
      <c r="H84" s="32">
        <v>0.34389074427480909</v>
      </c>
      <c r="I84" s="32">
        <v>0.18156965648854959</v>
      </c>
      <c r="J84" s="32">
        <v>135.39911111111115</v>
      </c>
      <c r="K84" s="32">
        <v>127.83855555555562</v>
      </c>
      <c r="L84" s="32">
        <v>16.017666666666663</v>
      </c>
      <c r="M84" s="32">
        <v>8.457111111111109</v>
      </c>
      <c r="N84" s="32">
        <v>2.0438888888888891</v>
      </c>
      <c r="O84" s="32">
        <v>5.5166666666666666</v>
      </c>
      <c r="P84" s="32">
        <v>51.193111111111151</v>
      </c>
      <c r="Q84" s="32">
        <v>51.193111111111151</v>
      </c>
      <c r="R84" s="32">
        <v>0</v>
      </c>
      <c r="S84" s="32">
        <v>68.188333333333347</v>
      </c>
      <c r="T84" s="32">
        <v>68.188333333333347</v>
      </c>
      <c r="U84" s="32">
        <v>0</v>
      </c>
      <c r="V84" s="32">
        <v>0</v>
      </c>
      <c r="W84" s="32">
        <v>22.121222222222226</v>
      </c>
      <c r="X84" s="32">
        <v>0</v>
      </c>
      <c r="Y84" s="32">
        <v>0</v>
      </c>
      <c r="Z84" s="32">
        <v>0</v>
      </c>
      <c r="AA84" s="32">
        <v>11.992777777777782</v>
      </c>
      <c r="AB84" s="32">
        <v>0</v>
      </c>
      <c r="AC84" s="32">
        <v>10.128444444444444</v>
      </c>
      <c r="AD84" s="32">
        <v>0</v>
      </c>
      <c r="AE84" s="32">
        <v>0</v>
      </c>
      <c r="AF84" t="s">
        <v>148</v>
      </c>
      <c r="AG84">
        <v>4</v>
      </c>
      <c r="AH84"/>
    </row>
    <row r="85" spans="1:34" x14ac:dyDescent="0.25">
      <c r="A85" t="s">
        <v>917</v>
      </c>
      <c r="B85" t="s">
        <v>465</v>
      </c>
      <c r="C85" t="s">
        <v>666</v>
      </c>
      <c r="D85" t="s">
        <v>780</v>
      </c>
      <c r="E85" s="32">
        <v>57.144444444444446</v>
      </c>
      <c r="F85" s="32">
        <v>3.7534649037526746</v>
      </c>
      <c r="G85" s="32">
        <v>3.4553373517402299</v>
      </c>
      <c r="H85" s="32">
        <v>0.68609566400933286</v>
      </c>
      <c r="I85" s="32">
        <v>0.58654287380906067</v>
      </c>
      <c r="J85" s="32">
        <v>214.48966666666672</v>
      </c>
      <c r="K85" s="32">
        <v>197.45333333333338</v>
      </c>
      <c r="L85" s="32">
        <v>39.206555555555546</v>
      </c>
      <c r="M85" s="32">
        <v>33.517666666666656</v>
      </c>
      <c r="N85" s="32">
        <v>0</v>
      </c>
      <c r="O85" s="32">
        <v>5.6888888888888891</v>
      </c>
      <c r="P85" s="32">
        <v>64.629444444444445</v>
      </c>
      <c r="Q85" s="32">
        <v>53.282000000000004</v>
      </c>
      <c r="R85" s="32">
        <v>11.347444444444443</v>
      </c>
      <c r="S85" s="32">
        <v>110.65366666666672</v>
      </c>
      <c r="T85" s="32">
        <v>110.65366666666672</v>
      </c>
      <c r="U85" s="32">
        <v>0</v>
      </c>
      <c r="V85" s="32">
        <v>0</v>
      </c>
      <c r="W85" s="32">
        <v>59.48377777777776</v>
      </c>
      <c r="X85" s="32">
        <v>8.1615555555555552</v>
      </c>
      <c r="Y85" s="32">
        <v>0</v>
      </c>
      <c r="Z85" s="32">
        <v>0</v>
      </c>
      <c r="AA85" s="32">
        <v>15.346222222222224</v>
      </c>
      <c r="AB85" s="32">
        <v>0</v>
      </c>
      <c r="AC85" s="32">
        <v>35.975999999999985</v>
      </c>
      <c r="AD85" s="32">
        <v>0</v>
      </c>
      <c r="AE85" s="32">
        <v>0</v>
      </c>
      <c r="AF85" t="s">
        <v>147</v>
      </c>
      <c r="AG85">
        <v>4</v>
      </c>
      <c r="AH85"/>
    </row>
    <row r="86" spans="1:34" x14ac:dyDescent="0.25">
      <c r="A86" t="s">
        <v>917</v>
      </c>
      <c r="B86" t="s">
        <v>448</v>
      </c>
      <c r="C86" t="s">
        <v>713</v>
      </c>
      <c r="D86" t="s">
        <v>851</v>
      </c>
      <c r="E86" s="32">
        <v>80.522222222222226</v>
      </c>
      <c r="F86" s="32">
        <v>3.5245425693390362</v>
      </c>
      <c r="G86" s="32">
        <v>3.492839795777563</v>
      </c>
      <c r="H86" s="32">
        <v>0.93628397957775622</v>
      </c>
      <c r="I86" s="32">
        <v>0.90458120601628256</v>
      </c>
      <c r="J86" s="32">
        <v>283.80399999999997</v>
      </c>
      <c r="K86" s="32">
        <v>281.25122222222222</v>
      </c>
      <c r="L86" s="32">
        <v>75.391666666666666</v>
      </c>
      <c r="M86" s="32">
        <v>72.838888888888889</v>
      </c>
      <c r="N86" s="32">
        <v>2.5527777777777776</v>
      </c>
      <c r="O86" s="32">
        <v>0</v>
      </c>
      <c r="P86" s="32">
        <v>51.219444444444441</v>
      </c>
      <c r="Q86" s="32">
        <v>51.219444444444441</v>
      </c>
      <c r="R86" s="32">
        <v>0</v>
      </c>
      <c r="S86" s="32">
        <v>157.19288888888889</v>
      </c>
      <c r="T86" s="32">
        <v>157.19288888888889</v>
      </c>
      <c r="U86" s="32">
        <v>0</v>
      </c>
      <c r="V86" s="32">
        <v>0</v>
      </c>
      <c r="W86" s="32">
        <v>0</v>
      </c>
      <c r="X86" s="32">
        <v>0</v>
      </c>
      <c r="Y86" s="32">
        <v>0</v>
      </c>
      <c r="Z86" s="32">
        <v>0</v>
      </c>
      <c r="AA86" s="32">
        <v>0</v>
      </c>
      <c r="AB86" s="32">
        <v>0</v>
      </c>
      <c r="AC86" s="32">
        <v>0</v>
      </c>
      <c r="AD86" s="32">
        <v>0</v>
      </c>
      <c r="AE86" s="32">
        <v>0</v>
      </c>
      <c r="AF86" t="s">
        <v>130</v>
      </c>
      <c r="AG86">
        <v>4</v>
      </c>
      <c r="AH86"/>
    </row>
    <row r="87" spans="1:34" x14ac:dyDescent="0.25">
      <c r="A87" t="s">
        <v>917</v>
      </c>
      <c r="B87" t="s">
        <v>519</v>
      </c>
      <c r="C87" t="s">
        <v>736</v>
      </c>
      <c r="D87" t="s">
        <v>852</v>
      </c>
      <c r="E87" s="32">
        <v>59.822222222222223</v>
      </c>
      <c r="F87" s="32">
        <v>3.1689728826151558</v>
      </c>
      <c r="G87" s="32">
        <v>2.9911775631500741</v>
      </c>
      <c r="H87" s="32">
        <v>0.62532503714710252</v>
      </c>
      <c r="I87" s="32">
        <v>0.44752971768202082</v>
      </c>
      <c r="J87" s="32">
        <v>189.57499999999999</v>
      </c>
      <c r="K87" s="32">
        <v>178.93888888888887</v>
      </c>
      <c r="L87" s="32">
        <v>37.408333333333331</v>
      </c>
      <c r="M87" s="32">
        <v>26.772222222222222</v>
      </c>
      <c r="N87" s="32">
        <v>5.9416666666666664</v>
      </c>
      <c r="O87" s="32">
        <v>4.6944444444444446</v>
      </c>
      <c r="P87" s="32">
        <v>35.797222222222224</v>
      </c>
      <c r="Q87" s="32">
        <v>35.797222222222224</v>
      </c>
      <c r="R87" s="32">
        <v>0</v>
      </c>
      <c r="S87" s="32">
        <v>116.36944444444444</v>
      </c>
      <c r="T87" s="32">
        <v>116.36944444444444</v>
      </c>
      <c r="U87" s="32">
        <v>0</v>
      </c>
      <c r="V87" s="32">
        <v>0</v>
      </c>
      <c r="W87" s="32">
        <v>0</v>
      </c>
      <c r="X87" s="32">
        <v>0</v>
      </c>
      <c r="Y87" s="32">
        <v>0</v>
      </c>
      <c r="Z87" s="32">
        <v>0</v>
      </c>
      <c r="AA87" s="32">
        <v>0</v>
      </c>
      <c r="AB87" s="32">
        <v>0</v>
      </c>
      <c r="AC87" s="32">
        <v>0</v>
      </c>
      <c r="AD87" s="32">
        <v>0</v>
      </c>
      <c r="AE87" s="32">
        <v>0</v>
      </c>
      <c r="AF87" t="s">
        <v>203</v>
      </c>
      <c r="AG87">
        <v>4</v>
      </c>
      <c r="AH87"/>
    </row>
    <row r="88" spans="1:34" x14ac:dyDescent="0.25">
      <c r="A88" t="s">
        <v>917</v>
      </c>
      <c r="B88" t="s">
        <v>446</v>
      </c>
      <c r="C88" t="s">
        <v>317</v>
      </c>
      <c r="D88" t="s">
        <v>799</v>
      </c>
      <c r="E88" s="32">
        <v>70.86666666666666</v>
      </c>
      <c r="F88" s="32">
        <v>2.6861116337409845</v>
      </c>
      <c r="G88" s="32">
        <v>2.3980370021950446</v>
      </c>
      <c r="H88" s="32">
        <v>0.57408278457196615</v>
      </c>
      <c r="I88" s="32">
        <v>0.31373157729695822</v>
      </c>
      <c r="J88" s="32">
        <v>190.35577777777775</v>
      </c>
      <c r="K88" s="32">
        <v>169.94088888888882</v>
      </c>
      <c r="L88" s="32">
        <v>40.68333333333333</v>
      </c>
      <c r="M88" s="32">
        <v>22.233111111111103</v>
      </c>
      <c r="N88" s="32">
        <v>12.761333333333337</v>
      </c>
      <c r="O88" s="32">
        <v>5.6888888888888891</v>
      </c>
      <c r="P88" s="32">
        <v>54.359111111111112</v>
      </c>
      <c r="Q88" s="32">
        <v>52.394444444444446</v>
      </c>
      <c r="R88" s="32">
        <v>1.964666666666667</v>
      </c>
      <c r="S88" s="32">
        <v>95.313333333333304</v>
      </c>
      <c r="T88" s="32">
        <v>83.346777777777746</v>
      </c>
      <c r="U88" s="32">
        <v>0</v>
      </c>
      <c r="V88" s="32">
        <v>11.966555555555553</v>
      </c>
      <c r="W88" s="32">
        <v>0</v>
      </c>
      <c r="X88" s="32">
        <v>0</v>
      </c>
      <c r="Y88" s="32">
        <v>0</v>
      </c>
      <c r="Z88" s="32">
        <v>0</v>
      </c>
      <c r="AA88" s="32">
        <v>0</v>
      </c>
      <c r="AB88" s="32">
        <v>0</v>
      </c>
      <c r="AC88" s="32">
        <v>0</v>
      </c>
      <c r="AD88" s="32">
        <v>0</v>
      </c>
      <c r="AE88" s="32">
        <v>0</v>
      </c>
      <c r="AF88" t="s">
        <v>128</v>
      </c>
      <c r="AG88">
        <v>4</v>
      </c>
      <c r="AH88"/>
    </row>
    <row r="89" spans="1:34" x14ac:dyDescent="0.25">
      <c r="A89" t="s">
        <v>917</v>
      </c>
      <c r="B89" t="s">
        <v>418</v>
      </c>
      <c r="C89" t="s">
        <v>317</v>
      </c>
      <c r="D89" t="s">
        <v>799</v>
      </c>
      <c r="E89" s="32">
        <v>109.86666666666666</v>
      </c>
      <c r="F89" s="32">
        <v>3.1695499595469254</v>
      </c>
      <c r="G89" s="32">
        <v>2.9722744741100326</v>
      </c>
      <c r="H89" s="32">
        <v>0.31739785598705517</v>
      </c>
      <c r="I89" s="32">
        <v>0.21454389158576062</v>
      </c>
      <c r="J89" s="32">
        <v>348.22788888888886</v>
      </c>
      <c r="K89" s="32">
        <v>326.55388888888888</v>
      </c>
      <c r="L89" s="32">
        <v>34.871444444444457</v>
      </c>
      <c r="M89" s="32">
        <v>23.571222222222232</v>
      </c>
      <c r="N89" s="32">
        <v>5.6113333333333335</v>
      </c>
      <c r="O89" s="32">
        <v>5.6888888888888891</v>
      </c>
      <c r="P89" s="32">
        <v>131.12744444444442</v>
      </c>
      <c r="Q89" s="32">
        <v>120.75366666666663</v>
      </c>
      <c r="R89" s="32">
        <v>10.37377777777778</v>
      </c>
      <c r="S89" s="32">
        <v>182.22900000000001</v>
      </c>
      <c r="T89" s="32">
        <v>182.22900000000001</v>
      </c>
      <c r="U89" s="32">
        <v>0</v>
      </c>
      <c r="V89" s="32">
        <v>0</v>
      </c>
      <c r="W89" s="32">
        <v>7.197333333333332</v>
      </c>
      <c r="X89" s="32">
        <v>0</v>
      </c>
      <c r="Y89" s="32">
        <v>0</v>
      </c>
      <c r="Z89" s="32">
        <v>0</v>
      </c>
      <c r="AA89" s="32">
        <v>7.0639999999999983</v>
      </c>
      <c r="AB89" s="32">
        <v>0</v>
      </c>
      <c r="AC89" s="32">
        <v>0.13333333333333333</v>
      </c>
      <c r="AD89" s="32">
        <v>0</v>
      </c>
      <c r="AE89" s="32">
        <v>0</v>
      </c>
      <c r="AF89" t="s">
        <v>100</v>
      </c>
      <c r="AG89">
        <v>4</v>
      </c>
      <c r="AH89"/>
    </row>
    <row r="90" spans="1:34" x14ac:dyDescent="0.25">
      <c r="A90" t="s">
        <v>917</v>
      </c>
      <c r="B90" t="s">
        <v>353</v>
      </c>
      <c r="C90" t="s">
        <v>719</v>
      </c>
      <c r="D90" t="s">
        <v>811</v>
      </c>
      <c r="E90" s="32">
        <v>22.377777777777776</v>
      </c>
      <c r="F90" s="32">
        <v>4.6092353525322745</v>
      </c>
      <c r="G90" s="32">
        <v>4.1564051638530284</v>
      </c>
      <c r="H90" s="32">
        <v>1.0942154915590865</v>
      </c>
      <c r="I90" s="32">
        <v>0.64138530287984119</v>
      </c>
      <c r="J90" s="32">
        <v>103.14444444444445</v>
      </c>
      <c r="K90" s="32">
        <v>93.011111111111106</v>
      </c>
      <c r="L90" s="32">
        <v>24.486111111111111</v>
      </c>
      <c r="M90" s="32">
        <v>14.352777777777778</v>
      </c>
      <c r="N90" s="32">
        <v>5.1555555555555559</v>
      </c>
      <c r="O90" s="32">
        <v>4.9777777777777779</v>
      </c>
      <c r="P90" s="32">
        <v>30.052777777777777</v>
      </c>
      <c r="Q90" s="32">
        <v>30.052777777777777</v>
      </c>
      <c r="R90" s="32">
        <v>0</v>
      </c>
      <c r="S90" s="32">
        <v>48.605555555555554</v>
      </c>
      <c r="T90" s="32">
        <v>48.605555555555554</v>
      </c>
      <c r="U90" s="32">
        <v>0</v>
      </c>
      <c r="V90" s="32">
        <v>0</v>
      </c>
      <c r="W90" s="32">
        <v>0</v>
      </c>
      <c r="X90" s="32">
        <v>0</v>
      </c>
      <c r="Y90" s="32">
        <v>0</v>
      </c>
      <c r="Z90" s="32">
        <v>0</v>
      </c>
      <c r="AA90" s="32">
        <v>0</v>
      </c>
      <c r="AB90" s="32">
        <v>0</v>
      </c>
      <c r="AC90" s="32">
        <v>0</v>
      </c>
      <c r="AD90" s="32">
        <v>0</v>
      </c>
      <c r="AE90" s="32">
        <v>0</v>
      </c>
      <c r="AF90" t="s">
        <v>34</v>
      </c>
      <c r="AG90">
        <v>4</v>
      </c>
      <c r="AH90"/>
    </row>
    <row r="91" spans="1:34" x14ac:dyDescent="0.25">
      <c r="A91" t="s">
        <v>917</v>
      </c>
      <c r="B91" t="s">
        <v>471</v>
      </c>
      <c r="C91" t="s">
        <v>664</v>
      </c>
      <c r="D91" t="s">
        <v>822</v>
      </c>
      <c r="E91" s="32">
        <v>14.477777777777778</v>
      </c>
      <c r="F91" s="32">
        <v>7.4685341519570212</v>
      </c>
      <c r="G91" s="32">
        <v>6.495395241749808</v>
      </c>
      <c r="H91" s="32">
        <v>4.5153491941673058</v>
      </c>
      <c r="I91" s="32">
        <v>3.5422102839600917</v>
      </c>
      <c r="J91" s="32">
        <v>108.12777777777777</v>
      </c>
      <c r="K91" s="32">
        <v>94.038888888888891</v>
      </c>
      <c r="L91" s="32">
        <v>65.37222222222222</v>
      </c>
      <c r="M91" s="32">
        <v>51.283333333333331</v>
      </c>
      <c r="N91" s="32">
        <v>8.6666666666666661</v>
      </c>
      <c r="O91" s="32">
        <v>5.4222222222222225</v>
      </c>
      <c r="P91" s="32">
        <v>8.0500000000000007</v>
      </c>
      <c r="Q91" s="32">
        <v>8.0500000000000007</v>
      </c>
      <c r="R91" s="32">
        <v>0</v>
      </c>
      <c r="S91" s="32">
        <v>34.705555555555556</v>
      </c>
      <c r="T91" s="32">
        <v>34.705555555555556</v>
      </c>
      <c r="U91" s="32">
        <v>0</v>
      </c>
      <c r="V91" s="32">
        <v>0</v>
      </c>
      <c r="W91" s="32">
        <v>1.0888888888888888</v>
      </c>
      <c r="X91" s="32">
        <v>1.0888888888888888</v>
      </c>
      <c r="Y91" s="32">
        <v>0</v>
      </c>
      <c r="Z91" s="32">
        <v>0</v>
      </c>
      <c r="AA91" s="32">
        <v>0</v>
      </c>
      <c r="AB91" s="32">
        <v>0</v>
      </c>
      <c r="AC91" s="32">
        <v>0</v>
      </c>
      <c r="AD91" s="32">
        <v>0</v>
      </c>
      <c r="AE91" s="32">
        <v>0</v>
      </c>
      <c r="AF91" t="s">
        <v>153</v>
      </c>
      <c r="AG91">
        <v>4</v>
      </c>
      <c r="AH91"/>
    </row>
    <row r="92" spans="1:34" x14ac:dyDescent="0.25">
      <c r="A92" t="s">
        <v>917</v>
      </c>
      <c r="B92" t="s">
        <v>550</v>
      </c>
      <c r="C92" t="s">
        <v>769</v>
      </c>
      <c r="D92" t="s">
        <v>791</v>
      </c>
      <c r="E92" s="32">
        <v>60.81111111111111</v>
      </c>
      <c r="F92" s="32">
        <v>3.1754978987758085</v>
      </c>
      <c r="G92" s="32">
        <v>2.7418691759546867</v>
      </c>
      <c r="H92" s="32">
        <v>0.34327608258724651</v>
      </c>
      <c r="I92" s="32">
        <v>0.12319568792252877</v>
      </c>
      <c r="J92" s="32">
        <v>193.10555555555555</v>
      </c>
      <c r="K92" s="32">
        <v>166.73611111111111</v>
      </c>
      <c r="L92" s="32">
        <v>20.875</v>
      </c>
      <c r="M92" s="32">
        <v>7.4916666666666663</v>
      </c>
      <c r="N92" s="32">
        <v>8.1333333333333329</v>
      </c>
      <c r="O92" s="32">
        <v>5.25</v>
      </c>
      <c r="P92" s="32">
        <v>83.969444444444449</v>
      </c>
      <c r="Q92" s="32">
        <v>70.983333333333334</v>
      </c>
      <c r="R92" s="32">
        <v>12.986111111111111</v>
      </c>
      <c r="S92" s="32">
        <v>88.26111111111112</v>
      </c>
      <c r="T92" s="32">
        <v>80.558333333333337</v>
      </c>
      <c r="U92" s="32">
        <v>7.7027777777777775</v>
      </c>
      <c r="V92" s="32">
        <v>0</v>
      </c>
      <c r="W92" s="32">
        <v>8.6999999999999993</v>
      </c>
      <c r="X92" s="32">
        <v>0</v>
      </c>
      <c r="Y92" s="32">
        <v>0</v>
      </c>
      <c r="Z92" s="32">
        <v>0</v>
      </c>
      <c r="AA92" s="32">
        <v>4.2055555555555557</v>
      </c>
      <c r="AB92" s="32">
        <v>0</v>
      </c>
      <c r="AC92" s="32">
        <v>4.4944444444444445</v>
      </c>
      <c r="AD92" s="32">
        <v>0</v>
      </c>
      <c r="AE92" s="32">
        <v>0</v>
      </c>
      <c r="AF92" t="s">
        <v>234</v>
      </c>
      <c r="AG92">
        <v>4</v>
      </c>
      <c r="AH92"/>
    </row>
    <row r="93" spans="1:34" x14ac:dyDescent="0.25">
      <c r="A93" t="s">
        <v>917</v>
      </c>
      <c r="B93" t="s">
        <v>367</v>
      </c>
      <c r="C93" t="s">
        <v>660</v>
      </c>
      <c r="D93" t="s">
        <v>825</v>
      </c>
      <c r="E93" s="32">
        <v>47.777777777777779</v>
      </c>
      <c r="F93" s="32">
        <v>3.9849999999999999</v>
      </c>
      <c r="G93" s="32">
        <v>3.607093023255814</v>
      </c>
      <c r="H93" s="32">
        <v>0.3898837209302326</v>
      </c>
      <c r="I93" s="32">
        <v>0.28098837209302324</v>
      </c>
      <c r="J93" s="32">
        <v>190.39444444444445</v>
      </c>
      <c r="K93" s="32">
        <v>172.3388888888889</v>
      </c>
      <c r="L93" s="32">
        <v>18.62777777777778</v>
      </c>
      <c r="M93" s="32">
        <v>13.425000000000001</v>
      </c>
      <c r="N93" s="32">
        <v>0</v>
      </c>
      <c r="O93" s="32">
        <v>5.2027777777777775</v>
      </c>
      <c r="P93" s="32">
        <v>63.577777777777783</v>
      </c>
      <c r="Q93" s="32">
        <v>50.725000000000001</v>
      </c>
      <c r="R93" s="32">
        <v>12.852777777777778</v>
      </c>
      <c r="S93" s="32">
        <v>108.18888888888888</v>
      </c>
      <c r="T93" s="32">
        <v>108.18888888888888</v>
      </c>
      <c r="U93" s="32">
        <v>0</v>
      </c>
      <c r="V93" s="32">
        <v>0</v>
      </c>
      <c r="W93" s="32">
        <v>101.83333333333334</v>
      </c>
      <c r="X93" s="32">
        <v>9.8777777777777782</v>
      </c>
      <c r="Y93" s="32">
        <v>0</v>
      </c>
      <c r="Z93" s="32">
        <v>0</v>
      </c>
      <c r="AA93" s="32">
        <v>25.024999999999999</v>
      </c>
      <c r="AB93" s="32">
        <v>0</v>
      </c>
      <c r="AC93" s="32">
        <v>66.930555555555557</v>
      </c>
      <c r="AD93" s="32">
        <v>0</v>
      </c>
      <c r="AE93" s="32">
        <v>0</v>
      </c>
      <c r="AF93" t="s">
        <v>48</v>
      </c>
      <c r="AG93">
        <v>4</v>
      </c>
      <c r="AH93"/>
    </row>
    <row r="94" spans="1:34" x14ac:dyDescent="0.25">
      <c r="A94" t="s">
        <v>917</v>
      </c>
      <c r="B94" t="s">
        <v>385</v>
      </c>
      <c r="C94" t="s">
        <v>694</v>
      </c>
      <c r="D94" t="s">
        <v>833</v>
      </c>
      <c r="E94" s="32">
        <v>172.14444444444445</v>
      </c>
      <c r="F94" s="32">
        <v>3.028227586652037</v>
      </c>
      <c r="G94" s="32">
        <v>2.6365132640547349</v>
      </c>
      <c r="H94" s="32">
        <v>0.6221564577551153</v>
      </c>
      <c r="I94" s="32">
        <v>0.2642638610985607</v>
      </c>
      <c r="J94" s="32">
        <v>521.29255555555562</v>
      </c>
      <c r="K94" s="32">
        <v>453.8611111111112</v>
      </c>
      <c r="L94" s="32">
        <v>107.10077777777779</v>
      </c>
      <c r="M94" s="32">
        <v>45.491555555555571</v>
      </c>
      <c r="N94" s="32">
        <v>55.920333333333332</v>
      </c>
      <c r="O94" s="32">
        <v>5.6888888888888891</v>
      </c>
      <c r="P94" s="32">
        <v>165.69444444444451</v>
      </c>
      <c r="Q94" s="32">
        <v>159.87222222222229</v>
      </c>
      <c r="R94" s="32">
        <v>5.822222222222222</v>
      </c>
      <c r="S94" s="32">
        <v>248.49733333333336</v>
      </c>
      <c r="T94" s="32">
        <v>248.49733333333336</v>
      </c>
      <c r="U94" s="32">
        <v>0</v>
      </c>
      <c r="V94" s="32">
        <v>0</v>
      </c>
      <c r="W94" s="32">
        <v>203.34311111111111</v>
      </c>
      <c r="X94" s="32">
        <v>24.685555555555553</v>
      </c>
      <c r="Y94" s="32">
        <v>7.3777777777777782</v>
      </c>
      <c r="Z94" s="32">
        <v>0</v>
      </c>
      <c r="AA94" s="32">
        <v>68.219444444444449</v>
      </c>
      <c r="AB94" s="32">
        <v>0.46388888888888891</v>
      </c>
      <c r="AC94" s="32">
        <v>102.59644444444444</v>
      </c>
      <c r="AD94" s="32">
        <v>0</v>
      </c>
      <c r="AE94" s="32">
        <v>0</v>
      </c>
      <c r="AF94" t="s">
        <v>66</v>
      </c>
      <c r="AG94">
        <v>4</v>
      </c>
      <c r="AH94"/>
    </row>
    <row r="95" spans="1:34" x14ac:dyDescent="0.25">
      <c r="A95" t="s">
        <v>917</v>
      </c>
      <c r="B95" t="s">
        <v>534</v>
      </c>
      <c r="C95" t="s">
        <v>766</v>
      </c>
      <c r="D95" t="s">
        <v>797</v>
      </c>
      <c r="E95" s="32">
        <v>76.111111111111114</v>
      </c>
      <c r="F95" s="32">
        <v>2.7478131386861322</v>
      </c>
      <c r="G95" s="32">
        <v>2.5500131386861322</v>
      </c>
      <c r="H95" s="32">
        <v>0.2175941605839416</v>
      </c>
      <c r="I95" s="32">
        <v>7.0941605839416069E-2</v>
      </c>
      <c r="J95" s="32">
        <v>209.13911111111119</v>
      </c>
      <c r="K95" s="32">
        <v>194.0843333333334</v>
      </c>
      <c r="L95" s="32">
        <v>16.561333333333334</v>
      </c>
      <c r="M95" s="32">
        <v>5.3994444444444456</v>
      </c>
      <c r="N95" s="32">
        <v>8.317444444444444</v>
      </c>
      <c r="O95" s="32">
        <v>2.8444444444444446</v>
      </c>
      <c r="P95" s="32">
        <v>83.93666666666671</v>
      </c>
      <c r="Q95" s="32">
        <v>80.043777777777819</v>
      </c>
      <c r="R95" s="32">
        <v>3.8928888888888888</v>
      </c>
      <c r="S95" s="32">
        <v>108.64111111111114</v>
      </c>
      <c r="T95" s="32">
        <v>108.64111111111114</v>
      </c>
      <c r="U95" s="32">
        <v>0</v>
      </c>
      <c r="V95" s="32">
        <v>0</v>
      </c>
      <c r="W95" s="32">
        <v>0</v>
      </c>
      <c r="X95" s="32">
        <v>0</v>
      </c>
      <c r="Y95" s="32">
        <v>0</v>
      </c>
      <c r="Z95" s="32">
        <v>0</v>
      </c>
      <c r="AA95" s="32">
        <v>0</v>
      </c>
      <c r="AB95" s="32">
        <v>0</v>
      </c>
      <c r="AC95" s="32">
        <v>0</v>
      </c>
      <c r="AD95" s="32">
        <v>0</v>
      </c>
      <c r="AE95" s="32">
        <v>0</v>
      </c>
      <c r="AF95" t="s">
        <v>218</v>
      </c>
      <c r="AG95">
        <v>4</v>
      </c>
      <c r="AH95"/>
    </row>
    <row r="96" spans="1:34" x14ac:dyDescent="0.25">
      <c r="A96" t="s">
        <v>917</v>
      </c>
      <c r="B96" t="s">
        <v>501</v>
      </c>
      <c r="C96" t="s">
        <v>671</v>
      </c>
      <c r="D96" t="s">
        <v>804</v>
      </c>
      <c r="E96" s="32">
        <v>68.466666666666669</v>
      </c>
      <c r="F96" s="32">
        <v>3.2764281077572215</v>
      </c>
      <c r="G96" s="32">
        <v>3.0009087958455045</v>
      </c>
      <c r="H96" s="32">
        <v>0.48868062317429406</v>
      </c>
      <c r="I96" s="32">
        <v>0.39812560856864654</v>
      </c>
      <c r="J96" s="32">
        <v>224.32611111111112</v>
      </c>
      <c r="K96" s="32">
        <v>205.46222222222221</v>
      </c>
      <c r="L96" s="32">
        <v>33.458333333333336</v>
      </c>
      <c r="M96" s="32">
        <v>27.258333333333333</v>
      </c>
      <c r="N96" s="32">
        <v>0</v>
      </c>
      <c r="O96" s="32">
        <v>6.2</v>
      </c>
      <c r="P96" s="32">
        <v>59.193333333333335</v>
      </c>
      <c r="Q96" s="32">
        <v>46.529444444444444</v>
      </c>
      <c r="R96" s="32">
        <v>12.66388888888889</v>
      </c>
      <c r="S96" s="32">
        <v>131.67444444444445</v>
      </c>
      <c r="T96" s="32">
        <v>129.31333333333333</v>
      </c>
      <c r="U96" s="32">
        <v>2.3611111111111112</v>
      </c>
      <c r="V96" s="32">
        <v>0</v>
      </c>
      <c r="W96" s="32">
        <v>0</v>
      </c>
      <c r="X96" s="32">
        <v>0</v>
      </c>
      <c r="Y96" s="32">
        <v>0</v>
      </c>
      <c r="Z96" s="32">
        <v>0</v>
      </c>
      <c r="AA96" s="32">
        <v>0</v>
      </c>
      <c r="AB96" s="32">
        <v>0</v>
      </c>
      <c r="AC96" s="32">
        <v>0</v>
      </c>
      <c r="AD96" s="32">
        <v>0</v>
      </c>
      <c r="AE96" s="32">
        <v>0</v>
      </c>
      <c r="AF96" t="s">
        <v>184</v>
      </c>
      <c r="AG96">
        <v>4</v>
      </c>
      <c r="AH96"/>
    </row>
    <row r="97" spans="1:34" x14ac:dyDescent="0.25">
      <c r="A97" t="s">
        <v>917</v>
      </c>
      <c r="B97" t="s">
        <v>379</v>
      </c>
      <c r="C97" t="s">
        <v>640</v>
      </c>
      <c r="D97" t="s">
        <v>842</v>
      </c>
      <c r="E97" s="32">
        <v>77.155555555555551</v>
      </c>
      <c r="F97" s="32">
        <v>2.938184043778802</v>
      </c>
      <c r="G97" s="32">
        <v>2.8149841589861753</v>
      </c>
      <c r="H97" s="32">
        <v>0.27516561059907835</v>
      </c>
      <c r="I97" s="32">
        <v>0.25846054147465441</v>
      </c>
      <c r="J97" s="32">
        <v>226.69722222222222</v>
      </c>
      <c r="K97" s="32">
        <v>217.19166666666666</v>
      </c>
      <c r="L97" s="32">
        <v>21.230555555555554</v>
      </c>
      <c r="M97" s="32">
        <v>19.941666666666666</v>
      </c>
      <c r="N97" s="32">
        <v>0</v>
      </c>
      <c r="O97" s="32">
        <v>1.288888888888889</v>
      </c>
      <c r="P97" s="32">
        <v>60.919444444444444</v>
      </c>
      <c r="Q97" s="32">
        <v>52.702777777777776</v>
      </c>
      <c r="R97" s="32">
        <v>8.2166666666666668</v>
      </c>
      <c r="S97" s="32">
        <v>144.54722222222222</v>
      </c>
      <c r="T97" s="32">
        <v>144.54722222222222</v>
      </c>
      <c r="U97" s="32">
        <v>0</v>
      </c>
      <c r="V97" s="32">
        <v>0</v>
      </c>
      <c r="W97" s="32">
        <v>0</v>
      </c>
      <c r="X97" s="32">
        <v>0</v>
      </c>
      <c r="Y97" s="32">
        <v>0</v>
      </c>
      <c r="Z97" s="32">
        <v>0</v>
      </c>
      <c r="AA97" s="32">
        <v>0</v>
      </c>
      <c r="AB97" s="32">
        <v>0</v>
      </c>
      <c r="AC97" s="32">
        <v>0</v>
      </c>
      <c r="AD97" s="32">
        <v>0</v>
      </c>
      <c r="AE97" s="32">
        <v>0</v>
      </c>
      <c r="AF97" t="s">
        <v>60</v>
      </c>
      <c r="AG97">
        <v>4</v>
      </c>
      <c r="AH97"/>
    </row>
    <row r="98" spans="1:34" x14ac:dyDescent="0.25">
      <c r="A98" t="s">
        <v>917</v>
      </c>
      <c r="B98" t="s">
        <v>590</v>
      </c>
      <c r="C98" t="s">
        <v>723</v>
      </c>
      <c r="D98" t="s">
        <v>826</v>
      </c>
      <c r="E98" s="32">
        <v>45.388888888888886</v>
      </c>
      <c r="F98" s="32">
        <v>5.2206413708690329</v>
      </c>
      <c r="G98" s="32">
        <v>4.9918629130966954</v>
      </c>
      <c r="H98" s="32">
        <v>1.2526536107711139</v>
      </c>
      <c r="I98" s="32">
        <v>1.023875152998776</v>
      </c>
      <c r="J98" s="32">
        <v>236.95911111111107</v>
      </c>
      <c r="K98" s="32">
        <v>226.57511111111108</v>
      </c>
      <c r="L98" s="32">
        <v>56.856555555555552</v>
      </c>
      <c r="M98" s="32">
        <v>46.472555555555552</v>
      </c>
      <c r="N98" s="32">
        <v>4.695111111111113</v>
      </c>
      <c r="O98" s="32">
        <v>5.6888888888888891</v>
      </c>
      <c r="P98" s="32">
        <v>74.143888888888895</v>
      </c>
      <c r="Q98" s="32">
        <v>74.143888888888895</v>
      </c>
      <c r="R98" s="32">
        <v>0</v>
      </c>
      <c r="S98" s="32">
        <v>105.95866666666663</v>
      </c>
      <c r="T98" s="32">
        <v>105.95866666666663</v>
      </c>
      <c r="U98" s="32">
        <v>0</v>
      </c>
      <c r="V98" s="32">
        <v>0</v>
      </c>
      <c r="W98" s="32">
        <v>0</v>
      </c>
      <c r="X98" s="32">
        <v>0</v>
      </c>
      <c r="Y98" s="32">
        <v>0</v>
      </c>
      <c r="Z98" s="32">
        <v>0</v>
      </c>
      <c r="AA98" s="32">
        <v>0</v>
      </c>
      <c r="AB98" s="32">
        <v>0</v>
      </c>
      <c r="AC98" s="32">
        <v>0</v>
      </c>
      <c r="AD98" s="32">
        <v>0</v>
      </c>
      <c r="AE98" s="32">
        <v>0</v>
      </c>
      <c r="AF98" t="s">
        <v>277</v>
      </c>
      <c r="AG98">
        <v>4</v>
      </c>
      <c r="AH98"/>
    </row>
    <row r="99" spans="1:34" x14ac:dyDescent="0.25">
      <c r="A99" t="s">
        <v>917</v>
      </c>
      <c r="B99" t="s">
        <v>474</v>
      </c>
      <c r="C99" t="s">
        <v>720</v>
      </c>
      <c r="D99" t="s">
        <v>794</v>
      </c>
      <c r="E99" s="32">
        <v>128.63333333333333</v>
      </c>
      <c r="F99" s="32">
        <v>2.4808845123952667</v>
      </c>
      <c r="G99" s="32">
        <v>2.2604560767038091</v>
      </c>
      <c r="H99" s="32">
        <v>0.33671071953010273</v>
      </c>
      <c r="I99" s="32">
        <v>0.11628228383864551</v>
      </c>
      <c r="J99" s="32">
        <v>319.12444444444446</v>
      </c>
      <c r="K99" s="32">
        <v>290.77</v>
      </c>
      <c r="L99" s="32">
        <v>43.312222222222211</v>
      </c>
      <c r="M99" s="32">
        <v>14.957777777777768</v>
      </c>
      <c r="N99" s="32">
        <v>21.254444444444442</v>
      </c>
      <c r="O99" s="32">
        <v>7.1</v>
      </c>
      <c r="P99" s="32">
        <v>108.10555555555554</v>
      </c>
      <c r="Q99" s="32">
        <v>108.10555555555554</v>
      </c>
      <c r="R99" s="32">
        <v>0</v>
      </c>
      <c r="S99" s="32">
        <v>167.70666666666671</v>
      </c>
      <c r="T99" s="32">
        <v>167.70666666666671</v>
      </c>
      <c r="U99" s="32">
        <v>0</v>
      </c>
      <c r="V99" s="32">
        <v>0</v>
      </c>
      <c r="W99" s="32">
        <v>59.93333333333333</v>
      </c>
      <c r="X99" s="32">
        <v>4.1111111111111105E-2</v>
      </c>
      <c r="Y99" s="32">
        <v>0</v>
      </c>
      <c r="Z99" s="32">
        <v>0</v>
      </c>
      <c r="AA99" s="32">
        <v>7.6377777777777789</v>
      </c>
      <c r="AB99" s="32">
        <v>0</v>
      </c>
      <c r="AC99" s="32">
        <v>52.254444444444438</v>
      </c>
      <c r="AD99" s="32">
        <v>0</v>
      </c>
      <c r="AE99" s="32">
        <v>0</v>
      </c>
      <c r="AF99" t="s">
        <v>156</v>
      </c>
      <c r="AG99">
        <v>4</v>
      </c>
      <c r="AH99"/>
    </row>
    <row r="100" spans="1:34" x14ac:dyDescent="0.25">
      <c r="A100" t="s">
        <v>917</v>
      </c>
      <c r="B100" t="s">
        <v>432</v>
      </c>
      <c r="C100" t="s">
        <v>634</v>
      </c>
      <c r="D100" t="s">
        <v>842</v>
      </c>
      <c r="E100" s="32">
        <v>89.25555555555556</v>
      </c>
      <c r="F100" s="32">
        <v>3.6243084775301879</v>
      </c>
      <c r="G100" s="32">
        <v>3.2993277729366364</v>
      </c>
      <c r="H100" s="32">
        <v>0.63448524835055398</v>
      </c>
      <c r="I100" s="32">
        <v>0.37324162828333124</v>
      </c>
      <c r="J100" s="32">
        <v>323.48966666666666</v>
      </c>
      <c r="K100" s="32">
        <v>294.48333333333335</v>
      </c>
      <c r="L100" s="32">
        <v>56.631333333333338</v>
      </c>
      <c r="M100" s="32">
        <v>33.31388888888889</v>
      </c>
      <c r="N100" s="32">
        <v>17.628555555555554</v>
      </c>
      <c r="O100" s="32">
        <v>5.6888888888888891</v>
      </c>
      <c r="P100" s="32">
        <v>100.25</v>
      </c>
      <c r="Q100" s="32">
        <v>94.561111111111117</v>
      </c>
      <c r="R100" s="32">
        <v>5.6888888888888891</v>
      </c>
      <c r="S100" s="32">
        <v>166.60833333333332</v>
      </c>
      <c r="T100" s="32">
        <v>166.60833333333332</v>
      </c>
      <c r="U100" s="32">
        <v>0</v>
      </c>
      <c r="V100" s="32">
        <v>0</v>
      </c>
      <c r="W100" s="32">
        <v>143.60277777777779</v>
      </c>
      <c r="X100" s="32">
        <v>5.1888888888888891</v>
      </c>
      <c r="Y100" s="32">
        <v>0</v>
      </c>
      <c r="Z100" s="32">
        <v>0</v>
      </c>
      <c r="AA100" s="32">
        <v>50.661111111111111</v>
      </c>
      <c r="AB100" s="32">
        <v>0</v>
      </c>
      <c r="AC100" s="32">
        <v>87.75277777777778</v>
      </c>
      <c r="AD100" s="32">
        <v>0</v>
      </c>
      <c r="AE100" s="32">
        <v>0</v>
      </c>
      <c r="AF100" t="s">
        <v>114</v>
      </c>
      <c r="AG100">
        <v>4</v>
      </c>
      <c r="AH100"/>
    </row>
    <row r="101" spans="1:34" x14ac:dyDescent="0.25">
      <c r="A101" t="s">
        <v>917</v>
      </c>
      <c r="B101" t="s">
        <v>416</v>
      </c>
      <c r="C101" t="s">
        <v>732</v>
      </c>
      <c r="D101" t="s">
        <v>828</v>
      </c>
      <c r="E101" s="32">
        <v>92.3</v>
      </c>
      <c r="F101" s="32">
        <v>4.1821198988804609</v>
      </c>
      <c r="G101" s="32">
        <v>3.8554436017816291</v>
      </c>
      <c r="H101" s="32">
        <v>0.57121704586493327</v>
      </c>
      <c r="I101" s="32">
        <v>0.43855784278319493</v>
      </c>
      <c r="J101" s="32">
        <v>386.00966666666653</v>
      </c>
      <c r="K101" s="32">
        <v>355.85744444444435</v>
      </c>
      <c r="L101" s="32">
        <v>52.723333333333336</v>
      </c>
      <c r="M101" s="32">
        <v>40.478888888888889</v>
      </c>
      <c r="N101" s="32">
        <v>6.5555555555555554</v>
      </c>
      <c r="O101" s="32">
        <v>5.6888888888888891</v>
      </c>
      <c r="P101" s="32">
        <v>111.01544444444443</v>
      </c>
      <c r="Q101" s="32">
        <v>93.107666666666645</v>
      </c>
      <c r="R101" s="32">
        <v>17.907777777777774</v>
      </c>
      <c r="S101" s="32">
        <v>222.27088888888878</v>
      </c>
      <c r="T101" s="32">
        <v>222.27088888888878</v>
      </c>
      <c r="U101" s="32">
        <v>0</v>
      </c>
      <c r="V101" s="32">
        <v>0</v>
      </c>
      <c r="W101" s="32">
        <v>0.21111111111111111</v>
      </c>
      <c r="X101" s="32">
        <v>0</v>
      </c>
      <c r="Y101" s="32">
        <v>0</v>
      </c>
      <c r="Z101" s="32">
        <v>0</v>
      </c>
      <c r="AA101" s="32">
        <v>0</v>
      </c>
      <c r="AB101" s="32">
        <v>0.21111111111111111</v>
      </c>
      <c r="AC101" s="32">
        <v>0</v>
      </c>
      <c r="AD101" s="32">
        <v>0</v>
      </c>
      <c r="AE101" s="32">
        <v>0</v>
      </c>
      <c r="AF101" t="s">
        <v>98</v>
      </c>
      <c r="AG101">
        <v>4</v>
      </c>
      <c r="AH101"/>
    </row>
    <row r="102" spans="1:34" x14ac:dyDescent="0.25">
      <c r="A102" t="s">
        <v>917</v>
      </c>
      <c r="B102" t="s">
        <v>551</v>
      </c>
      <c r="C102" t="s">
        <v>770</v>
      </c>
      <c r="D102" t="s">
        <v>819</v>
      </c>
      <c r="E102" s="32">
        <v>37.644444444444446</v>
      </c>
      <c r="F102" s="32">
        <v>3.5184149940968119</v>
      </c>
      <c r="G102" s="32">
        <v>3.236390200708382</v>
      </c>
      <c r="H102" s="32">
        <v>0.70743211334120426</v>
      </c>
      <c r="I102" s="32">
        <v>0.57416765053128682</v>
      </c>
      <c r="J102" s="32">
        <v>132.44877777777776</v>
      </c>
      <c r="K102" s="32">
        <v>121.83211111111109</v>
      </c>
      <c r="L102" s="32">
        <v>26.63088888888889</v>
      </c>
      <c r="M102" s="32">
        <v>21.614222222222221</v>
      </c>
      <c r="N102" s="32">
        <v>0</v>
      </c>
      <c r="O102" s="32">
        <v>5.0166666666666675</v>
      </c>
      <c r="P102" s="32">
        <v>24.561333333333337</v>
      </c>
      <c r="Q102" s="32">
        <v>18.961333333333336</v>
      </c>
      <c r="R102" s="32">
        <v>5.6</v>
      </c>
      <c r="S102" s="32">
        <v>81.256555555555536</v>
      </c>
      <c r="T102" s="32">
        <v>59.893111111111089</v>
      </c>
      <c r="U102" s="32">
        <v>21.363444444444443</v>
      </c>
      <c r="V102" s="32">
        <v>0</v>
      </c>
      <c r="W102" s="32">
        <v>0</v>
      </c>
      <c r="X102" s="32">
        <v>0</v>
      </c>
      <c r="Y102" s="32">
        <v>0</v>
      </c>
      <c r="Z102" s="32">
        <v>0</v>
      </c>
      <c r="AA102" s="32">
        <v>0</v>
      </c>
      <c r="AB102" s="32">
        <v>0</v>
      </c>
      <c r="AC102" s="32">
        <v>0</v>
      </c>
      <c r="AD102" s="32">
        <v>0</v>
      </c>
      <c r="AE102" s="32">
        <v>0</v>
      </c>
      <c r="AF102" t="s">
        <v>235</v>
      </c>
      <c r="AG102">
        <v>4</v>
      </c>
      <c r="AH102"/>
    </row>
    <row r="103" spans="1:34" x14ac:dyDescent="0.25">
      <c r="A103" t="s">
        <v>917</v>
      </c>
      <c r="B103" t="s">
        <v>610</v>
      </c>
      <c r="C103" t="s">
        <v>651</v>
      </c>
      <c r="D103" t="s">
        <v>824</v>
      </c>
      <c r="E103" s="32">
        <v>42.788888888888891</v>
      </c>
      <c r="F103" s="32">
        <v>4.3844455985458319</v>
      </c>
      <c r="G103" s="32">
        <v>4.3762659049597499</v>
      </c>
      <c r="H103" s="32">
        <v>0.24389768891197089</v>
      </c>
      <c r="I103" s="32">
        <v>0.23571799532588936</v>
      </c>
      <c r="J103" s="32">
        <v>187.60555555555555</v>
      </c>
      <c r="K103" s="32">
        <v>187.25555555555553</v>
      </c>
      <c r="L103" s="32">
        <v>10.43611111111111</v>
      </c>
      <c r="M103" s="32">
        <v>10.08611111111111</v>
      </c>
      <c r="N103" s="32">
        <v>0</v>
      </c>
      <c r="O103" s="32">
        <v>0.35</v>
      </c>
      <c r="P103" s="32">
        <v>52.094444444444441</v>
      </c>
      <c r="Q103" s="32">
        <v>52.094444444444441</v>
      </c>
      <c r="R103" s="32">
        <v>0</v>
      </c>
      <c r="S103" s="32">
        <v>125.075</v>
      </c>
      <c r="T103" s="32">
        <v>103.68333333333334</v>
      </c>
      <c r="U103" s="32">
        <v>21.391666666666666</v>
      </c>
      <c r="V103" s="32">
        <v>0</v>
      </c>
      <c r="W103" s="32">
        <v>0</v>
      </c>
      <c r="X103" s="32">
        <v>0</v>
      </c>
      <c r="Y103" s="32">
        <v>0</v>
      </c>
      <c r="Z103" s="32">
        <v>0</v>
      </c>
      <c r="AA103" s="32">
        <v>0</v>
      </c>
      <c r="AB103" s="32">
        <v>0</v>
      </c>
      <c r="AC103" s="32">
        <v>0</v>
      </c>
      <c r="AD103" s="32">
        <v>0</v>
      </c>
      <c r="AE103" s="32">
        <v>0</v>
      </c>
      <c r="AF103" t="s">
        <v>297</v>
      </c>
      <c r="AG103">
        <v>4</v>
      </c>
      <c r="AH103"/>
    </row>
    <row r="104" spans="1:34" x14ac:dyDescent="0.25">
      <c r="A104" t="s">
        <v>917</v>
      </c>
      <c r="B104" t="s">
        <v>492</v>
      </c>
      <c r="C104" t="s">
        <v>651</v>
      </c>
      <c r="D104" t="s">
        <v>824</v>
      </c>
      <c r="E104" s="32">
        <v>39.577777777777776</v>
      </c>
      <c r="F104" s="32">
        <v>3.9765581134194274</v>
      </c>
      <c r="G104" s="32">
        <v>3.606260527793375</v>
      </c>
      <c r="H104" s="32">
        <v>0.54941044357102764</v>
      </c>
      <c r="I104" s="32">
        <v>0.25238629983155531</v>
      </c>
      <c r="J104" s="32">
        <v>157.38333333333333</v>
      </c>
      <c r="K104" s="32">
        <v>142.72777777777779</v>
      </c>
      <c r="L104" s="32">
        <v>21.744444444444447</v>
      </c>
      <c r="M104" s="32">
        <v>9.9888888888888889</v>
      </c>
      <c r="N104" s="32">
        <v>6.1416666666666666</v>
      </c>
      <c r="O104" s="32">
        <v>5.6138888888888889</v>
      </c>
      <c r="P104" s="32">
        <v>68.072222222222223</v>
      </c>
      <c r="Q104" s="32">
        <v>65.172222222222217</v>
      </c>
      <c r="R104" s="32">
        <v>2.9</v>
      </c>
      <c r="S104" s="32">
        <v>67.566666666666663</v>
      </c>
      <c r="T104" s="32">
        <v>60.547222222222224</v>
      </c>
      <c r="U104" s="32">
        <v>7.0194444444444448</v>
      </c>
      <c r="V104" s="32">
        <v>0</v>
      </c>
      <c r="W104" s="32">
        <v>0</v>
      </c>
      <c r="X104" s="32">
        <v>0</v>
      </c>
      <c r="Y104" s="32">
        <v>0</v>
      </c>
      <c r="Z104" s="32">
        <v>0</v>
      </c>
      <c r="AA104" s="32">
        <v>0</v>
      </c>
      <c r="AB104" s="32">
        <v>0</v>
      </c>
      <c r="AC104" s="32">
        <v>0</v>
      </c>
      <c r="AD104" s="32">
        <v>0</v>
      </c>
      <c r="AE104" s="32">
        <v>0</v>
      </c>
      <c r="AF104" t="s">
        <v>174</v>
      </c>
      <c r="AG104">
        <v>4</v>
      </c>
      <c r="AH104"/>
    </row>
    <row r="105" spans="1:34" x14ac:dyDescent="0.25">
      <c r="A105" t="s">
        <v>917</v>
      </c>
      <c r="B105" t="s">
        <v>620</v>
      </c>
      <c r="C105" t="s">
        <v>651</v>
      </c>
      <c r="D105" t="s">
        <v>824</v>
      </c>
      <c r="E105" s="32">
        <v>25.511111111111113</v>
      </c>
      <c r="F105" s="32">
        <v>3.5571602787456444</v>
      </c>
      <c r="G105" s="32">
        <v>3.0106663763066202</v>
      </c>
      <c r="H105" s="32">
        <v>0.24934668989547035</v>
      </c>
      <c r="I105" s="32">
        <v>6.1193379790940763E-2</v>
      </c>
      <c r="J105" s="32">
        <v>90.74711111111111</v>
      </c>
      <c r="K105" s="32">
        <v>76.805444444444447</v>
      </c>
      <c r="L105" s="32">
        <v>6.3611111111111107</v>
      </c>
      <c r="M105" s="32">
        <v>1.5611111111111111</v>
      </c>
      <c r="N105" s="32">
        <v>4.8</v>
      </c>
      <c r="O105" s="32">
        <v>0</v>
      </c>
      <c r="P105" s="32">
        <v>33.5</v>
      </c>
      <c r="Q105" s="32">
        <v>24.358333333333334</v>
      </c>
      <c r="R105" s="32">
        <v>9.1416666666666675</v>
      </c>
      <c r="S105" s="32">
        <v>50.885999999999996</v>
      </c>
      <c r="T105" s="32">
        <v>50.885999999999996</v>
      </c>
      <c r="U105" s="32">
        <v>0</v>
      </c>
      <c r="V105" s="32">
        <v>0</v>
      </c>
      <c r="W105" s="32">
        <v>0</v>
      </c>
      <c r="X105" s="32">
        <v>0</v>
      </c>
      <c r="Y105" s="32">
        <v>0</v>
      </c>
      <c r="Z105" s="32">
        <v>0</v>
      </c>
      <c r="AA105" s="32">
        <v>0</v>
      </c>
      <c r="AB105" s="32">
        <v>0</v>
      </c>
      <c r="AC105" s="32">
        <v>0</v>
      </c>
      <c r="AD105" s="32">
        <v>0</v>
      </c>
      <c r="AE105" s="32">
        <v>0</v>
      </c>
      <c r="AF105" t="s">
        <v>307</v>
      </c>
      <c r="AG105">
        <v>4</v>
      </c>
      <c r="AH105"/>
    </row>
    <row r="106" spans="1:34" x14ac:dyDescent="0.25">
      <c r="A106" t="s">
        <v>917</v>
      </c>
      <c r="B106" t="s">
        <v>425</v>
      </c>
      <c r="C106" t="s">
        <v>707</v>
      </c>
      <c r="D106" t="s">
        <v>863</v>
      </c>
      <c r="E106" s="32">
        <v>44.577777777777776</v>
      </c>
      <c r="F106" s="32">
        <v>2.5671784646061817</v>
      </c>
      <c r="G106" s="32">
        <v>2.4621809571286146</v>
      </c>
      <c r="H106" s="32">
        <v>0.48136839481555332</v>
      </c>
      <c r="I106" s="32">
        <v>0.48136839481555332</v>
      </c>
      <c r="J106" s="32">
        <v>114.43911111111112</v>
      </c>
      <c r="K106" s="32">
        <v>109.75855555555557</v>
      </c>
      <c r="L106" s="32">
        <v>21.458333333333332</v>
      </c>
      <c r="M106" s="32">
        <v>21.458333333333332</v>
      </c>
      <c r="N106" s="32">
        <v>0</v>
      </c>
      <c r="O106" s="32">
        <v>0</v>
      </c>
      <c r="P106" s="32">
        <v>42.836111111111116</v>
      </c>
      <c r="Q106" s="32">
        <v>38.155555555555559</v>
      </c>
      <c r="R106" s="32">
        <v>4.6805555555555554</v>
      </c>
      <c r="S106" s="32">
        <v>50.144666666666673</v>
      </c>
      <c r="T106" s="32">
        <v>50.144666666666673</v>
      </c>
      <c r="U106" s="32">
        <v>0</v>
      </c>
      <c r="V106" s="32">
        <v>0</v>
      </c>
      <c r="W106" s="32">
        <v>4.6944444444444446</v>
      </c>
      <c r="X106" s="32">
        <v>0</v>
      </c>
      <c r="Y106" s="32">
        <v>0</v>
      </c>
      <c r="Z106" s="32">
        <v>0</v>
      </c>
      <c r="AA106" s="32">
        <v>2.4222222222222221</v>
      </c>
      <c r="AB106" s="32">
        <v>0</v>
      </c>
      <c r="AC106" s="32">
        <v>2.2722222222222221</v>
      </c>
      <c r="AD106" s="32">
        <v>0</v>
      </c>
      <c r="AE106" s="32">
        <v>0</v>
      </c>
      <c r="AF106" t="s">
        <v>107</v>
      </c>
      <c r="AG106">
        <v>4</v>
      </c>
      <c r="AH106"/>
    </row>
    <row r="107" spans="1:34" x14ac:dyDescent="0.25">
      <c r="A107" t="s">
        <v>917</v>
      </c>
      <c r="B107" t="s">
        <v>341</v>
      </c>
      <c r="C107" t="s">
        <v>710</v>
      </c>
      <c r="D107" t="s">
        <v>816</v>
      </c>
      <c r="E107" s="32">
        <v>344.13333333333333</v>
      </c>
      <c r="F107" s="32">
        <v>3.3076685393258427</v>
      </c>
      <c r="G107" s="32">
        <v>3.1895457187136773</v>
      </c>
      <c r="H107" s="32">
        <v>0.36080169185070382</v>
      </c>
      <c r="I107" s="32">
        <v>0.27117234921864908</v>
      </c>
      <c r="J107" s="32">
        <v>1138.279</v>
      </c>
      <c r="K107" s="32">
        <v>1097.6290000000001</v>
      </c>
      <c r="L107" s="32">
        <v>124.16388888888888</v>
      </c>
      <c r="M107" s="32">
        <v>93.319444444444443</v>
      </c>
      <c r="N107" s="32">
        <v>25.422222222222221</v>
      </c>
      <c r="O107" s="32">
        <v>5.4222222222222225</v>
      </c>
      <c r="P107" s="32">
        <v>414.666</v>
      </c>
      <c r="Q107" s="32">
        <v>404.86044444444445</v>
      </c>
      <c r="R107" s="32">
        <v>9.8055555555555554</v>
      </c>
      <c r="S107" s="32">
        <v>599.44911111111116</v>
      </c>
      <c r="T107" s="32">
        <v>591.13800000000003</v>
      </c>
      <c r="U107" s="32">
        <v>8.3111111111111118</v>
      </c>
      <c r="V107" s="32">
        <v>0</v>
      </c>
      <c r="W107" s="32">
        <v>122.92511111111109</v>
      </c>
      <c r="X107" s="32">
        <v>0</v>
      </c>
      <c r="Y107" s="32">
        <v>0</v>
      </c>
      <c r="Z107" s="32">
        <v>0</v>
      </c>
      <c r="AA107" s="32">
        <v>18.371555555555556</v>
      </c>
      <c r="AB107" s="32">
        <v>0</v>
      </c>
      <c r="AC107" s="32">
        <v>104.55355555555553</v>
      </c>
      <c r="AD107" s="32">
        <v>0</v>
      </c>
      <c r="AE107" s="32">
        <v>0</v>
      </c>
      <c r="AF107" t="s">
        <v>22</v>
      </c>
      <c r="AG107">
        <v>4</v>
      </c>
      <c r="AH107"/>
    </row>
    <row r="108" spans="1:34" x14ac:dyDescent="0.25">
      <c r="A108" t="s">
        <v>917</v>
      </c>
      <c r="B108" t="s">
        <v>560</v>
      </c>
      <c r="C108" t="s">
        <v>684</v>
      </c>
      <c r="D108" t="s">
        <v>847</v>
      </c>
      <c r="E108" s="32">
        <v>68.833333333333329</v>
      </c>
      <c r="F108" s="32">
        <v>4.1106828087167075</v>
      </c>
      <c r="G108" s="32">
        <v>3.599181598062954</v>
      </c>
      <c r="H108" s="32">
        <v>0.41319612590799037</v>
      </c>
      <c r="I108" s="32">
        <v>0.17300242130750607</v>
      </c>
      <c r="J108" s="32">
        <v>282.952</v>
      </c>
      <c r="K108" s="32">
        <v>247.74366666666666</v>
      </c>
      <c r="L108" s="32">
        <v>28.44166666666667</v>
      </c>
      <c r="M108" s="32">
        <v>11.908333333333333</v>
      </c>
      <c r="N108" s="32">
        <v>10.933333333333334</v>
      </c>
      <c r="O108" s="32">
        <v>5.6</v>
      </c>
      <c r="P108" s="32">
        <v>96.855555555555554</v>
      </c>
      <c r="Q108" s="32">
        <v>78.180555555555557</v>
      </c>
      <c r="R108" s="32">
        <v>18.675000000000001</v>
      </c>
      <c r="S108" s="32">
        <v>157.65477777777778</v>
      </c>
      <c r="T108" s="32">
        <v>150.75477777777778</v>
      </c>
      <c r="U108" s="32">
        <v>6.9</v>
      </c>
      <c r="V108" s="32">
        <v>0</v>
      </c>
      <c r="W108" s="32">
        <v>25.066666666666666</v>
      </c>
      <c r="X108" s="32">
        <v>0</v>
      </c>
      <c r="Y108" s="32">
        <v>0</v>
      </c>
      <c r="Z108" s="32">
        <v>0</v>
      </c>
      <c r="AA108" s="32">
        <v>1.3888888888888888</v>
      </c>
      <c r="AB108" s="32">
        <v>0</v>
      </c>
      <c r="AC108" s="32">
        <v>23.677777777777777</v>
      </c>
      <c r="AD108" s="32">
        <v>0</v>
      </c>
      <c r="AE108" s="32">
        <v>0</v>
      </c>
      <c r="AF108" t="s">
        <v>245</v>
      </c>
      <c r="AG108">
        <v>4</v>
      </c>
      <c r="AH108"/>
    </row>
    <row r="109" spans="1:34" x14ac:dyDescent="0.25">
      <c r="A109" t="s">
        <v>917</v>
      </c>
      <c r="B109" t="s">
        <v>405</v>
      </c>
      <c r="C109" t="s">
        <v>662</v>
      </c>
      <c r="D109" t="s">
        <v>801</v>
      </c>
      <c r="E109" s="32">
        <v>61.12222222222222</v>
      </c>
      <c r="F109" s="32">
        <v>3.9901890565351756</v>
      </c>
      <c r="G109" s="32">
        <v>3.7516615160879838</v>
      </c>
      <c r="H109" s="32">
        <v>0.59406289765497178</v>
      </c>
      <c r="I109" s="32">
        <v>0.43219051081621518</v>
      </c>
      <c r="J109" s="32">
        <v>243.88922222222223</v>
      </c>
      <c r="K109" s="32">
        <v>229.30988888888888</v>
      </c>
      <c r="L109" s="32">
        <v>36.310444444444443</v>
      </c>
      <c r="M109" s="32">
        <v>26.416444444444441</v>
      </c>
      <c r="N109" s="32">
        <v>4.7384444444444433</v>
      </c>
      <c r="O109" s="32">
        <v>5.1555555555555559</v>
      </c>
      <c r="P109" s="32">
        <v>72.072111111111113</v>
      </c>
      <c r="Q109" s="32">
        <v>67.38677777777778</v>
      </c>
      <c r="R109" s="32">
        <v>4.6853333333333333</v>
      </c>
      <c r="S109" s="32">
        <v>135.50666666666669</v>
      </c>
      <c r="T109" s="32">
        <v>122.65544444444446</v>
      </c>
      <c r="U109" s="32">
        <v>12.851222222222221</v>
      </c>
      <c r="V109" s="32">
        <v>0</v>
      </c>
      <c r="W109" s="32">
        <v>0</v>
      </c>
      <c r="X109" s="32">
        <v>0</v>
      </c>
      <c r="Y109" s="32">
        <v>0</v>
      </c>
      <c r="Z109" s="32">
        <v>0</v>
      </c>
      <c r="AA109" s="32">
        <v>0</v>
      </c>
      <c r="AB109" s="32">
        <v>0</v>
      </c>
      <c r="AC109" s="32">
        <v>0</v>
      </c>
      <c r="AD109" s="32">
        <v>0</v>
      </c>
      <c r="AE109" s="32">
        <v>0</v>
      </c>
      <c r="AF109" t="s">
        <v>86</v>
      </c>
      <c r="AG109">
        <v>4</v>
      </c>
      <c r="AH109"/>
    </row>
    <row r="110" spans="1:34" x14ac:dyDescent="0.25">
      <c r="A110" t="s">
        <v>917</v>
      </c>
      <c r="B110" t="s">
        <v>397</v>
      </c>
      <c r="C110" t="s">
        <v>672</v>
      </c>
      <c r="D110" t="s">
        <v>858</v>
      </c>
      <c r="E110" s="32">
        <v>123.87777777777778</v>
      </c>
      <c r="F110" s="32">
        <v>3.0238882410978563</v>
      </c>
      <c r="G110" s="32">
        <v>2.7274571710467308</v>
      </c>
      <c r="H110" s="32">
        <v>0.53169791012646872</v>
      </c>
      <c r="I110" s="32">
        <v>0.28062785900080722</v>
      </c>
      <c r="J110" s="32">
        <v>374.59255555555558</v>
      </c>
      <c r="K110" s="32">
        <v>337.87133333333338</v>
      </c>
      <c r="L110" s="32">
        <v>65.865555555555559</v>
      </c>
      <c r="M110" s="32">
        <v>34.763555555555556</v>
      </c>
      <c r="N110" s="32">
        <v>25.552</v>
      </c>
      <c r="O110" s="32">
        <v>5.55</v>
      </c>
      <c r="P110" s="32">
        <v>134.47411111111117</v>
      </c>
      <c r="Q110" s="32">
        <v>128.85488888888895</v>
      </c>
      <c r="R110" s="32">
        <v>5.6192222222222226</v>
      </c>
      <c r="S110" s="32">
        <v>174.25288888888886</v>
      </c>
      <c r="T110" s="32">
        <v>174.25288888888886</v>
      </c>
      <c r="U110" s="32">
        <v>0</v>
      </c>
      <c r="V110" s="32">
        <v>0</v>
      </c>
      <c r="W110" s="32">
        <v>0</v>
      </c>
      <c r="X110" s="32">
        <v>0</v>
      </c>
      <c r="Y110" s="32">
        <v>0</v>
      </c>
      <c r="Z110" s="32">
        <v>0</v>
      </c>
      <c r="AA110" s="32">
        <v>0</v>
      </c>
      <c r="AB110" s="32">
        <v>0</v>
      </c>
      <c r="AC110" s="32">
        <v>0</v>
      </c>
      <c r="AD110" s="32">
        <v>0</v>
      </c>
      <c r="AE110" s="32">
        <v>0</v>
      </c>
      <c r="AF110" t="s">
        <v>78</v>
      </c>
      <c r="AG110">
        <v>4</v>
      </c>
      <c r="AH110"/>
    </row>
    <row r="111" spans="1:34" x14ac:dyDescent="0.25">
      <c r="A111" t="s">
        <v>917</v>
      </c>
      <c r="B111" t="s">
        <v>562</v>
      </c>
      <c r="C111" t="s">
        <v>726</v>
      </c>
      <c r="D111" t="s">
        <v>837</v>
      </c>
      <c r="E111" s="32">
        <v>52.944444444444443</v>
      </c>
      <c r="F111" s="32">
        <v>3.9602350472193084</v>
      </c>
      <c r="G111" s="32">
        <v>3.450318992654775</v>
      </c>
      <c r="H111" s="32">
        <v>0.88807345225603362</v>
      </c>
      <c r="I111" s="32">
        <v>0.53284575026232961</v>
      </c>
      <c r="J111" s="32">
        <v>209.67244444444449</v>
      </c>
      <c r="K111" s="32">
        <v>182.67522222222226</v>
      </c>
      <c r="L111" s="32">
        <v>47.018555555555558</v>
      </c>
      <c r="M111" s="32">
        <v>28.211222222222226</v>
      </c>
      <c r="N111" s="32">
        <v>13.118444444444446</v>
      </c>
      <c r="O111" s="32">
        <v>5.6888888888888891</v>
      </c>
      <c r="P111" s="32">
        <v>49.963111111111104</v>
      </c>
      <c r="Q111" s="32">
        <v>41.773222222222216</v>
      </c>
      <c r="R111" s="32">
        <v>8.1898888888888877</v>
      </c>
      <c r="S111" s="32">
        <v>112.69077777777783</v>
      </c>
      <c r="T111" s="32">
        <v>112.69077777777783</v>
      </c>
      <c r="U111" s="32">
        <v>0</v>
      </c>
      <c r="V111" s="32">
        <v>0</v>
      </c>
      <c r="W111" s="32">
        <v>0.35555555555555557</v>
      </c>
      <c r="X111" s="32">
        <v>0</v>
      </c>
      <c r="Y111" s="32">
        <v>0.35555555555555557</v>
      </c>
      <c r="Z111" s="32">
        <v>0</v>
      </c>
      <c r="AA111" s="32">
        <v>0</v>
      </c>
      <c r="AB111" s="32">
        <v>0</v>
      </c>
      <c r="AC111" s="32">
        <v>0</v>
      </c>
      <c r="AD111" s="32">
        <v>0</v>
      </c>
      <c r="AE111" s="32">
        <v>0</v>
      </c>
      <c r="AF111" t="s">
        <v>248</v>
      </c>
      <c r="AG111">
        <v>4</v>
      </c>
      <c r="AH111"/>
    </row>
    <row r="112" spans="1:34" x14ac:dyDescent="0.25">
      <c r="A112" t="s">
        <v>917</v>
      </c>
      <c r="B112" t="s">
        <v>621</v>
      </c>
      <c r="C112" t="s">
        <v>670</v>
      </c>
      <c r="D112" t="s">
        <v>838</v>
      </c>
      <c r="E112" s="32">
        <v>23.744444444444444</v>
      </c>
      <c r="F112" s="32">
        <v>4.1154328497894248</v>
      </c>
      <c r="G112" s="32">
        <v>3.7383996256434258</v>
      </c>
      <c r="H112" s="32">
        <v>0.6248151614412728</v>
      </c>
      <c r="I112" s="32">
        <v>0.43389330837622836</v>
      </c>
      <c r="J112" s="32">
        <v>97.718666666666664</v>
      </c>
      <c r="K112" s="32">
        <v>88.766222222222225</v>
      </c>
      <c r="L112" s="32">
        <v>14.835888888888888</v>
      </c>
      <c r="M112" s="32">
        <v>10.302555555555555</v>
      </c>
      <c r="N112" s="32">
        <v>0</v>
      </c>
      <c r="O112" s="32">
        <v>4.5333333333333332</v>
      </c>
      <c r="P112" s="32">
        <v>28.302222222222216</v>
      </c>
      <c r="Q112" s="32">
        <v>23.883111111111106</v>
      </c>
      <c r="R112" s="32">
        <v>4.4191111111111105</v>
      </c>
      <c r="S112" s="32">
        <v>54.580555555555563</v>
      </c>
      <c r="T112" s="32">
        <v>54.580555555555563</v>
      </c>
      <c r="U112" s="32">
        <v>0</v>
      </c>
      <c r="V112" s="32">
        <v>0</v>
      </c>
      <c r="W112" s="32">
        <v>17.075333333333326</v>
      </c>
      <c r="X112" s="32">
        <v>0</v>
      </c>
      <c r="Y112" s="32">
        <v>0</v>
      </c>
      <c r="Z112" s="32">
        <v>0</v>
      </c>
      <c r="AA112" s="32">
        <v>0</v>
      </c>
      <c r="AB112" s="32">
        <v>0</v>
      </c>
      <c r="AC112" s="32">
        <v>17.075333333333326</v>
      </c>
      <c r="AD112" s="32">
        <v>0</v>
      </c>
      <c r="AE112" s="32">
        <v>0</v>
      </c>
      <c r="AF112" t="s">
        <v>308</v>
      </c>
      <c r="AG112">
        <v>4</v>
      </c>
      <c r="AH112"/>
    </row>
    <row r="113" spans="1:34" x14ac:dyDescent="0.25">
      <c r="A113" t="s">
        <v>917</v>
      </c>
      <c r="B113" t="s">
        <v>463</v>
      </c>
      <c r="C113" t="s">
        <v>746</v>
      </c>
      <c r="D113" t="s">
        <v>865</v>
      </c>
      <c r="E113" s="32">
        <v>54.055555555555557</v>
      </c>
      <c r="F113" s="32">
        <v>3.2181829393627961</v>
      </c>
      <c r="G113" s="32">
        <v>2.9952127440904426</v>
      </c>
      <c r="H113" s="32">
        <v>0.49139362795477909</v>
      </c>
      <c r="I113" s="32">
        <v>0.26842343268242552</v>
      </c>
      <c r="J113" s="32">
        <v>173.9606666666667</v>
      </c>
      <c r="K113" s="32">
        <v>161.90788888888892</v>
      </c>
      <c r="L113" s="32">
        <v>26.562555555555559</v>
      </c>
      <c r="M113" s="32">
        <v>14.50977777777778</v>
      </c>
      <c r="N113" s="32">
        <v>6.8972222222222221</v>
      </c>
      <c r="O113" s="32">
        <v>5.1555555555555559</v>
      </c>
      <c r="P113" s="32">
        <v>53.349000000000011</v>
      </c>
      <c r="Q113" s="32">
        <v>53.349000000000011</v>
      </c>
      <c r="R113" s="32">
        <v>0</v>
      </c>
      <c r="S113" s="32">
        <v>94.049111111111131</v>
      </c>
      <c r="T113" s="32">
        <v>94.049111111111131</v>
      </c>
      <c r="U113" s="32">
        <v>0</v>
      </c>
      <c r="V113" s="32">
        <v>0</v>
      </c>
      <c r="W113" s="32">
        <v>29.099555555555547</v>
      </c>
      <c r="X113" s="32">
        <v>0.72644444444444445</v>
      </c>
      <c r="Y113" s="32">
        <v>0</v>
      </c>
      <c r="Z113" s="32">
        <v>0</v>
      </c>
      <c r="AA113" s="32">
        <v>16.948999999999995</v>
      </c>
      <c r="AB113" s="32">
        <v>0</v>
      </c>
      <c r="AC113" s="32">
        <v>11.424111111111111</v>
      </c>
      <c r="AD113" s="32">
        <v>0</v>
      </c>
      <c r="AE113" s="32">
        <v>0</v>
      </c>
      <c r="AF113" t="s">
        <v>145</v>
      </c>
      <c r="AG113">
        <v>4</v>
      </c>
      <c r="AH113"/>
    </row>
    <row r="114" spans="1:34" x14ac:dyDescent="0.25">
      <c r="A114" t="s">
        <v>917</v>
      </c>
      <c r="B114" t="s">
        <v>490</v>
      </c>
      <c r="C114" t="s">
        <v>754</v>
      </c>
      <c r="D114" t="s">
        <v>861</v>
      </c>
      <c r="E114" s="32">
        <v>34.422222222222224</v>
      </c>
      <c r="F114" s="32">
        <v>3.3723854099418982</v>
      </c>
      <c r="G114" s="32">
        <v>3.0763589412524208</v>
      </c>
      <c r="H114" s="32">
        <v>0.65954163976759184</v>
      </c>
      <c r="I114" s="32">
        <v>0.50718528082633951</v>
      </c>
      <c r="J114" s="32">
        <v>116.08500000000001</v>
      </c>
      <c r="K114" s="32">
        <v>105.89511111111112</v>
      </c>
      <c r="L114" s="32">
        <v>22.702888888888886</v>
      </c>
      <c r="M114" s="32">
        <v>17.458444444444442</v>
      </c>
      <c r="N114" s="32">
        <v>0</v>
      </c>
      <c r="O114" s="32">
        <v>5.2444444444444445</v>
      </c>
      <c r="P114" s="32">
        <v>40.574000000000005</v>
      </c>
      <c r="Q114" s="32">
        <v>35.628555555555565</v>
      </c>
      <c r="R114" s="32">
        <v>4.9454444444444432</v>
      </c>
      <c r="S114" s="32">
        <v>52.808111111111117</v>
      </c>
      <c r="T114" s="32">
        <v>52.808111111111117</v>
      </c>
      <c r="U114" s="32">
        <v>0</v>
      </c>
      <c r="V114" s="32">
        <v>0</v>
      </c>
      <c r="W114" s="32">
        <v>0</v>
      </c>
      <c r="X114" s="32">
        <v>0</v>
      </c>
      <c r="Y114" s="32">
        <v>0</v>
      </c>
      <c r="Z114" s="32">
        <v>0</v>
      </c>
      <c r="AA114" s="32">
        <v>0</v>
      </c>
      <c r="AB114" s="32">
        <v>0</v>
      </c>
      <c r="AC114" s="32">
        <v>0</v>
      </c>
      <c r="AD114" s="32">
        <v>0</v>
      </c>
      <c r="AE114" s="32">
        <v>0</v>
      </c>
      <c r="AF114" t="s">
        <v>172</v>
      </c>
      <c r="AG114">
        <v>4</v>
      </c>
      <c r="AH114"/>
    </row>
    <row r="115" spans="1:34" x14ac:dyDescent="0.25">
      <c r="A115" t="s">
        <v>917</v>
      </c>
      <c r="B115" t="s">
        <v>556</v>
      </c>
      <c r="C115" t="s">
        <v>726</v>
      </c>
      <c r="D115" t="s">
        <v>837</v>
      </c>
      <c r="E115" s="32">
        <v>68.62222222222222</v>
      </c>
      <c r="F115" s="32">
        <v>3.6626457253886002</v>
      </c>
      <c r="G115" s="32">
        <v>3.332655440414507</v>
      </c>
      <c r="H115" s="32">
        <v>0.61458711139896394</v>
      </c>
      <c r="I115" s="32">
        <v>0.36458711139896388</v>
      </c>
      <c r="J115" s="32">
        <v>251.33888888888882</v>
      </c>
      <c r="K115" s="32">
        <v>228.69422222222215</v>
      </c>
      <c r="L115" s="32">
        <v>42.174333333333344</v>
      </c>
      <c r="M115" s="32">
        <v>25.018777777777789</v>
      </c>
      <c r="N115" s="32">
        <v>11.466666666666667</v>
      </c>
      <c r="O115" s="32">
        <v>5.6888888888888891</v>
      </c>
      <c r="P115" s="32">
        <v>81.294333333333313</v>
      </c>
      <c r="Q115" s="32">
        <v>75.805222222222199</v>
      </c>
      <c r="R115" s="32">
        <v>5.4891111111111108</v>
      </c>
      <c r="S115" s="32">
        <v>127.87022222222215</v>
      </c>
      <c r="T115" s="32">
        <v>127.48433333333327</v>
      </c>
      <c r="U115" s="32">
        <v>0.38588888888888884</v>
      </c>
      <c r="V115" s="32">
        <v>0</v>
      </c>
      <c r="W115" s="32">
        <v>0.35555555555555557</v>
      </c>
      <c r="X115" s="32">
        <v>0</v>
      </c>
      <c r="Y115" s="32">
        <v>0.35555555555555557</v>
      </c>
      <c r="Z115" s="32">
        <v>0</v>
      </c>
      <c r="AA115" s="32">
        <v>0</v>
      </c>
      <c r="AB115" s="32">
        <v>0</v>
      </c>
      <c r="AC115" s="32">
        <v>0</v>
      </c>
      <c r="AD115" s="32">
        <v>0</v>
      </c>
      <c r="AE115" s="32">
        <v>0</v>
      </c>
      <c r="AF115" t="s">
        <v>240</v>
      </c>
      <c r="AG115">
        <v>4</v>
      </c>
      <c r="AH115"/>
    </row>
    <row r="116" spans="1:34" x14ac:dyDescent="0.25">
      <c r="A116" t="s">
        <v>917</v>
      </c>
      <c r="B116" t="s">
        <v>480</v>
      </c>
      <c r="C116" t="s">
        <v>664</v>
      </c>
      <c r="D116" t="s">
        <v>822</v>
      </c>
      <c r="E116" s="32">
        <v>78.311111111111117</v>
      </c>
      <c r="F116" s="32">
        <v>3.5994367196367758</v>
      </c>
      <c r="G116" s="32">
        <v>3.3976773552780926</v>
      </c>
      <c r="H116" s="32">
        <v>0.86478433598183879</v>
      </c>
      <c r="I116" s="32">
        <v>0.66302497162315543</v>
      </c>
      <c r="J116" s="32">
        <v>281.87588888888888</v>
      </c>
      <c r="K116" s="32">
        <v>266.07588888888887</v>
      </c>
      <c r="L116" s="32">
        <v>67.722222222222229</v>
      </c>
      <c r="M116" s="32">
        <v>51.922222222222224</v>
      </c>
      <c r="N116" s="32">
        <v>10.644444444444444</v>
      </c>
      <c r="O116" s="32">
        <v>5.1555555555555559</v>
      </c>
      <c r="P116" s="32">
        <v>55.536111111111111</v>
      </c>
      <c r="Q116" s="32">
        <v>55.536111111111111</v>
      </c>
      <c r="R116" s="32">
        <v>0</v>
      </c>
      <c r="S116" s="32">
        <v>158.61755555555555</v>
      </c>
      <c r="T116" s="32">
        <v>125.6981111111111</v>
      </c>
      <c r="U116" s="32">
        <v>32.919444444444444</v>
      </c>
      <c r="V116" s="32">
        <v>0</v>
      </c>
      <c r="W116" s="32">
        <v>6.0453333333333337</v>
      </c>
      <c r="X116" s="32">
        <v>0</v>
      </c>
      <c r="Y116" s="32">
        <v>0</v>
      </c>
      <c r="Z116" s="32">
        <v>0</v>
      </c>
      <c r="AA116" s="32">
        <v>2.0416666666666665</v>
      </c>
      <c r="AB116" s="32">
        <v>0</v>
      </c>
      <c r="AC116" s="32">
        <v>4.0036666666666667</v>
      </c>
      <c r="AD116" s="32">
        <v>0</v>
      </c>
      <c r="AE116" s="32">
        <v>0</v>
      </c>
      <c r="AF116" t="s">
        <v>162</v>
      </c>
      <c r="AG116">
        <v>4</v>
      </c>
      <c r="AH116"/>
    </row>
    <row r="117" spans="1:34" x14ac:dyDescent="0.25">
      <c r="A117" t="s">
        <v>917</v>
      </c>
      <c r="B117" t="s">
        <v>452</v>
      </c>
      <c r="C117" t="s">
        <v>724</v>
      </c>
      <c r="D117" t="s">
        <v>828</v>
      </c>
      <c r="E117" s="32">
        <v>91.711111111111109</v>
      </c>
      <c r="F117" s="32">
        <v>3.5069057426702206</v>
      </c>
      <c r="G117" s="32">
        <v>3.2178337775623946</v>
      </c>
      <c r="H117" s="32">
        <v>0.54070753574024721</v>
      </c>
      <c r="I117" s="32">
        <v>0.32078386236976014</v>
      </c>
      <c r="J117" s="32">
        <v>321.62222222222221</v>
      </c>
      <c r="K117" s="32">
        <v>295.11111111111114</v>
      </c>
      <c r="L117" s="32">
        <v>49.588888888888889</v>
      </c>
      <c r="M117" s="32">
        <v>29.419444444444444</v>
      </c>
      <c r="N117" s="32">
        <v>13.402777777777779</v>
      </c>
      <c r="O117" s="32">
        <v>6.7666666666666666</v>
      </c>
      <c r="P117" s="32">
        <v>100.47222222222223</v>
      </c>
      <c r="Q117" s="32">
        <v>94.13055555555556</v>
      </c>
      <c r="R117" s="32">
        <v>6.3416666666666668</v>
      </c>
      <c r="S117" s="32">
        <v>171.56111111111113</v>
      </c>
      <c r="T117" s="32">
        <v>154.89166666666668</v>
      </c>
      <c r="U117" s="32">
        <v>16.669444444444444</v>
      </c>
      <c r="V117" s="32">
        <v>0</v>
      </c>
      <c r="W117" s="32">
        <v>13.727777777777778</v>
      </c>
      <c r="X117" s="32">
        <v>0</v>
      </c>
      <c r="Y117" s="32">
        <v>0</v>
      </c>
      <c r="Z117" s="32">
        <v>0</v>
      </c>
      <c r="AA117" s="32">
        <v>0</v>
      </c>
      <c r="AB117" s="32">
        <v>0</v>
      </c>
      <c r="AC117" s="32">
        <v>13.727777777777778</v>
      </c>
      <c r="AD117" s="32">
        <v>0</v>
      </c>
      <c r="AE117" s="32">
        <v>0</v>
      </c>
      <c r="AF117" t="s">
        <v>134</v>
      </c>
      <c r="AG117">
        <v>4</v>
      </c>
      <c r="AH117"/>
    </row>
    <row r="118" spans="1:34" x14ac:dyDescent="0.25">
      <c r="A118" t="s">
        <v>917</v>
      </c>
      <c r="B118" t="s">
        <v>500</v>
      </c>
      <c r="C118" t="s">
        <v>644</v>
      </c>
      <c r="D118" t="s">
        <v>787</v>
      </c>
      <c r="E118" s="32">
        <v>50.288888888888891</v>
      </c>
      <c r="F118" s="32">
        <v>3.2177839151568715</v>
      </c>
      <c r="G118" s="32">
        <v>2.826928855501547</v>
      </c>
      <c r="H118" s="32">
        <v>0.33699072028281041</v>
      </c>
      <c r="I118" s="32">
        <v>0.22509279717189568</v>
      </c>
      <c r="J118" s="32">
        <v>161.8187777777778</v>
      </c>
      <c r="K118" s="32">
        <v>142.16311111111114</v>
      </c>
      <c r="L118" s="32">
        <v>16.946888888888889</v>
      </c>
      <c r="M118" s="32">
        <v>11.319666666666665</v>
      </c>
      <c r="N118" s="32">
        <v>5.6272222222222243</v>
      </c>
      <c r="O118" s="32">
        <v>0</v>
      </c>
      <c r="P118" s="32">
        <v>69.765888888888909</v>
      </c>
      <c r="Q118" s="32">
        <v>55.737444444444456</v>
      </c>
      <c r="R118" s="32">
        <v>14.02844444444445</v>
      </c>
      <c r="S118" s="32">
        <v>75.106000000000009</v>
      </c>
      <c r="T118" s="32">
        <v>75.106000000000009</v>
      </c>
      <c r="U118" s="32">
        <v>0</v>
      </c>
      <c r="V118" s="32">
        <v>0</v>
      </c>
      <c r="W118" s="32">
        <v>0</v>
      </c>
      <c r="X118" s="32">
        <v>0</v>
      </c>
      <c r="Y118" s="32">
        <v>0</v>
      </c>
      <c r="Z118" s="32">
        <v>0</v>
      </c>
      <c r="AA118" s="32">
        <v>0</v>
      </c>
      <c r="AB118" s="32">
        <v>0</v>
      </c>
      <c r="AC118" s="32">
        <v>0</v>
      </c>
      <c r="AD118" s="32">
        <v>0</v>
      </c>
      <c r="AE118" s="32">
        <v>0</v>
      </c>
      <c r="AF118" t="s">
        <v>182</v>
      </c>
      <c r="AG118">
        <v>4</v>
      </c>
      <c r="AH118"/>
    </row>
    <row r="119" spans="1:34" x14ac:dyDescent="0.25">
      <c r="A119" t="s">
        <v>917</v>
      </c>
      <c r="B119" t="s">
        <v>577</v>
      </c>
      <c r="C119" t="s">
        <v>677</v>
      </c>
      <c r="D119" t="s">
        <v>841</v>
      </c>
      <c r="E119" s="32">
        <v>56.533333333333331</v>
      </c>
      <c r="F119" s="32">
        <v>4.3771678459119503</v>
      </c>
      <c r="G119" s="32">
        <v>4.0555090408805041</v>
      </c>
      <c r="H119" s="32">
        <v>0.42739976415094333</v>
      </c>
      <c r="I119" s="32">
        <v>0.3913404088050314</v>
      </c>
      <c r="J119" s="32">
        <v>247.45588888888892</v>
      </c>
      <c r="K119" s="32">
        <v>229.27144444444448</v>
      </c>
      <c r="L119" s="32">
        <v>24.162333333333329</v>
      </c>
      <c r="M119" s="32">
        <v>22.123777777777775</v>
      </c>
      <c r="N119" s="32">
        <v>8.8888888888888892E-2</v>
      </c>
      <c r="O119" s="32">
        <v>1.9496666666666667</v>
      </c>
      <c r="P119" s="32">
        <v>69.641111111111087</v>
      </c>
      <c r="Q119" s="32">
        <v>53.49522222222221</v>
      </c>
      <c r="R119" s="32">
        <v>16.145888888888884</v>
      </c>
      <c r="S119" s="32">
        <v>153.65244444444448</v>
      </c>
      <c r="T119" s="32">
        <v>147.41144444444447</v>
      </c>
      <c r="U119" s="32">
        <v>6.2410000000000005</v>
      </c>
      <c r="V119" s="32">
        <v>0</v>
      </c>
      <c r="W119" s="32">
        <v>0.48888888888888893</v>
      </c>
      <c r="X119" s="32">
        <v>0</v>
      </c>
      <c r="Y119" s="32">
        <v>8.8888888888888892E-2</v>
      </c>
      <c r="Z119" s="32">
        <v>0.4</v>
      </c>
      <c r="AA119" s="32">
        <v>0</v>
      </c>
      <c r="AB119" s="32">
        <v>0</v>
      </c>
      <c r="AC119" s="32">
        <v>0</v>
      </c>
      <c r="AD119" s="32">
        <v>0</v>
      </c>
      <c r="AE119" s="32">
        <v>0</v>
      </c>
      <c r="AF119" t="s">
        <v>263</v>
      </c>
      <c r="AG119">
        <v>4</v>
      </c>
      <c r="AH119"/>
    </row>
    <row r="120" spans="1:34" x14ac:dyDescent="0.25">
      <c r="A120" t="s">
        <v>917</v>
      </c>
      <c r="B120" t="s">
        <v>395</v>
      </c>
      <c r="C120" t="s">
        <v>705</v>
      </c>
      <c r="D120" t="s">
        <v>809</v>
      </c>
      <c r="E120" s="32">
        <v>58.211111111111109</v>
      </c>
      <c r="F120" s="32">
        <v>3.9280893300248141</v>
      </c>
      <c r="G120" s="32">
        <v>3.6204638289749953</v>
      </c>
      <c r="H120" s="32">
        <v>0.32014697461347585</v>
      </c>
      <c r="I120" s="32">
        <v>8.4939874021759884E-2</v>
      </c>
      <c r="J120" s="32">
        <v>228.65844444444446</v>
      </c>
      <c r="K120" s="32">
        <v>210.75122222222222</v>
      </c>
      <c r="L120" s="32">
        <v>18.636111111111109</v>
      </c>
      <c r="M120" s="32">
        <v>4.9444444444444446</v>
      </c>
      <c r="N120" s="32">
        <v>8.3583333333333325</v>
      </c>
      <c r="O120" s="32">
        <v>5.333333333333333</v>
      </c>
      <c r="P120" s="32">
        <v>70.78155555555557</v>
      </c>
      <c r="Q120" s="32">
        <v>66.566000000000017</v>
      </c>
      <c r="R120" s="32">
        <v>4.2155555555555555</v>
      </c>
      <c r="S120" s="32">
        <v>139.24077777777777</v>
      </c>
      <c r="T120" s="32">
        <v>139.24077777777777</v>
      </c>
      <c r="U120" s="32">
        <v>0</v>
      </c>
      <c r="V120" s="32">
        <v>0</v>
      </c>
      <c r="W120" s="32">
        <v>0</v>
      </c>
      <c r="X120" s="32">
        <v>0</v>
      </c>
      <c r="Y120" s="32">
        <v>0</v>
      </c>
      <c r="Z120" s="32">
        <v>0</v>
      </c>
      <c r="AA120" s="32">
        <v>0</v>
      </c>
      <c r="AB120" s="32">
        <v>0</v>
      </c>
      <c r="AC120" s="32">
        <v>0</v>
      </c>
      <c r="AD120" s="32">
        <v>0</v>
      </c>
      <c r="AE120" s="32">
        <v>0</v>
      </c>
      <c r="AF120" t="s">
        <v>76</v>
      </c>
      <c r="AG120">
        <v>4</v>
      </c>
      <c r="AH120"/>
    </row>
    <row r="121" spans="1:34" x14ac:dyDescent="0.25">
      <c r="A121" t="s">
        <v>917</v>
      </c>
      <c r="B121" t="s">
        <v>447</v>
      </c>
      <c r="C121" t="s">
        <v>624</v>
      </c>
      <c r="D121" t="s">
        <v>813</v>
      </c>
      <c r="E121" s="32">
        <v>72.63333333333334</v>
      </c>
      <c r="F121" s="32">
        <v>3.323773902401713</v>
      </c>
      <c r="G121" s="32">
        <v>3.0888037325990512</v>
      </c>
      <c r="H121" s="32">
        <v>0.76037020039773606</v>
      </c>
      <c r="I121" s="32">
        <v>0.52540003059507434</v>
      </c>
      <c r="J121" s="32">
        <v>241.41677777777778</v>
      </c>
      <c r="K121" s="32">
        <v>224.35011111111112</v>
      </c>
      <c r="L121" s="32">
        <v>55.228222222222236</v>
      </c>
      <c r="M121" s="32">
        <v>38.161555555555566</v>
      </c>
      <c r="N121" s="32">
        <v>11.377777777777778</v>
      </c>
      <c r="O121" s="32">
        <v>5.6888888888888891</v>
      </c>
      <c r="P121" s="32">
        <v>44.241444444444461</v>
      </c>
      <c r="Q121" s="32">
        <v>44.241444444444461</v>
      </c>
      <c r="R121" s="32">
        <v>0</v>
      </c>
      <c r="S121" s="32">
        <v>141.9471111111111</v>
      </c>
      <c r="T121" s="32">
        <v>141.55422222222222</v>
      </c>
      <c r="U121" s="32">
        <v>0.3928888888888889</v>
      </c>
      <c r="V121" s="32">
        <v>0</v>
      </c>
      <c r="W121" s="32">
        <v>0</v>
      </c>
      <c r="X121" s="32">
        <v>0</v>
      </c>
      <c r="Y121" s="32">
        <v>0</v>
      </c>
      <c r="Z121" s="32">
        <v>0</v>
      </c>
      <c r="AA121" s="32">
        <v>0</v>
      </c>
      <c r="AB121" s="32">
        <v>0</v>
      </c>
      <c r="AC121" s="32">
        <v>0</v>
      </c>
      <c r="AD121" s="32">
        <v>0</v>
      </c>
      <c r="AE121" s="32">
        <v>0</v>
      </c>
      <c r="AF121" t="s">
        <v>129</v>
      </c>
      <c r="AG121">
        <v>4</v>
      </c>
      <c r="AH121"/>
    </row>
    <row r="122" spans="1:34" x14ac:dyDescent="0.25">
      <c r="A122" t="s">
        <v>917</v>
      </c>
      <c r="B122" t="s">
        <v>564</v>
      </c>
      <c r="C122" t="s">
        <v>664</v>
      </c>
      <c r="D122" t="s">
        <v>822</v>
      </c>
      <c r="E122" s="32">
        <v>77.855555555555554</v>
      </c>
      <c r="F122" s="32">
        <v>3.2735236192379049</v>
      </c>
      <c r="G122" s="32">
        <v>2.9678293135435991</v>
      </c>
      <c r="H122" s="32">
        <v>0.27087198515769945</v>
      </c>
      <c r="I122" s="32">
        <v>9.4191522762951327E-2</v>
      </c>
      <c r="J122" s="32">
        <v>254.86199999999999</v>
      </c>
      <c r="K122" s="32">
        <v>231.06199999999998</v>
      </c>
      <c r="L122" s="32">
        <v>21.088888888888889</v>
      </c>
      <c r="M122" s="32">
        <v>7.333333333333333</v>
      </c>
      <c r="N122" s="32">
        <v>8.5055555555555564</v>
      </c>
      <c r="O122" s="32">
        <v>5.25</v>
      </c>
      <c r="P122" s="32">
        <v>86.502777777777766</v>
      </c>
      <c r="Q122" s="32">
        <v>76.458333333333329</v>
      </c>
      <c r="R122" s="32">
        <v>10.044444444444444</v>
      </c>
      <c r="S122" s="32">
        <v>147.27033333333333</v>
      </c>
      <c r="T122" s="32">
        <v>147.27033333333333</v>
      </c>
      <c r="U122" s="32">
        <v>0</v>
      </c>
      <c r="V122" s="32">
        <v>0</v>
      </c>
      <c r="W122" s="32">
        <v>0</v>
      </c>
      <c r="X122" s="32">
        <v>0</v>
      </c>
      <c r="Y122" s="32">
        <v>0</v>
      </c>
      <c r="Z122" s="32">
        <v>0</v>
      </c>
      <c r="AA122" s="32">
        <v>0</v>
      </c>
      <c r="AB122" s="32">
        <v>0</v>
      </c>
      <c r="AC122" s="32">
        <v>0</v>
      </c>
      <c r="AD122" s="32">
        <v>0</v>
      </c>
      <c r="AE122" s="32">
        <v>0</v>
      </c>
      <c r="AF122" t="s">
        <v>250</v>
      </c>
      <c r="AG122">
        <v>4</v>
      </c>
      <c r="AH122"/>
    </row>
    <row r="123" spans="1:34" x14ac:dyDescent="0.25">
      <c r="A123" t="s">
        <v>917</v>
      </c>
      <c r="B123" t="s">
        <v>559</v>
      </c>
      <c r="C123" t="s">
        <v>726</v>
      </c>
      <c r="D123" t="s">
        <v>837</v>
      </c>
      <c r="E123" s="32">
        <v>77.266666666666666</v>
      </c>
      <c r="F123" s="32">
        <v>4.0985404083980441</v>
      </c>
      <c r="G123" s="32">
        <v>3.5982887546735691</v>
      </c>
      <c r="H123" s="32">
        <v>0.76772361230946229</v>
      </c>
      <c r="I123" s="32">
        <v>0.48328300258843832</v>
      </c>
      <c r="J123" s="32">
        <v>316.68055555555554</v>
      </c>
      <c r="K123" s="32">
        <v>278.02777777777777</v>
      </c>
      <c r="L123" s="32">
        <v>59.31944444444445</v>
      </c>
      <c r="M123" s="32">
        <v>37.341666666666669</v>
      </c>
      <c r="N123" s="32">
        <v>16.377777777777776</v>
      </c>
      <c r="O123" s="32">
        <v>5.6</v>
      </c>
      <c r="P123" s="32">
        <v>59.836111111111109</v>
      </c>
      <c r="Q123" s="32">
        <v>43.161111111111111</v>
      </c>
      <c r="R123" s="32">
        <v>16.675000000000001</v>
      </c>
      <c r="S123" s="32">
        <v>197.52500000000001</v>
      </c>
      <c r="T123" s="32">
        <v>194.59166666666667</v>
      </c>
      <c r="U123" s="32">
        <v>2.9333333333333331</v>
      </c>
      <c r="V123" s="32">
        <v>0</v>
      </c>
      <c r="W123" s="32">
        <v>1.286111111111111</v>
      </c>
      <c r="X123" s="32">
        <v>0</v>
      </c>
      <c r="Y123" s="32">
        <v>1</v>
      </c>
      <c r="Z123" s="32">
        <v>0</v>
      </c>
      <c r="AA123" s="32">
        <v>0.28611111111111109</v>
      </c>
      <c r="AB123" s="32">
        <v>0</v>
      </c>
      <c r="AC123" s="32">
        <v>0</v>
      </c>
      <c r="AD123" s="32">
        <v>0</v>
      </c>
      <c r="AE123" s="32">
        <v>0</v>
      </c>
      <c r="AF123" t="s">
        <v>244</v>
      </c>
      <c r="AG123">
        <v>4</v>
      </c>
      <c r="AH123"/>
    </row>
    <row r="124" spans="1:34" x14ac:dyDescent="0.25">
      <c r="A124" t="s">
        <v>917</v>
      </c>
      <c r="B124" t="s">
        <v>419</v>
      </c>
      <c r="C124" t="s">
        <v>690</v>
      </c>
      <c r="D124" t="s">
        <v>782</v>
      </c>
      <c r="E124" s="32">
        <v>116.06666666666666</v>
      </c>
      <c r="F124" s="32">
        <v>3.4830633735401104</v>
      </c>
      <c r="G124" s="32">
        <v>3.1465278575531292</v>
      </c>
      <c r="H124" s="32">
        <v>0.4032644074286808</v>
      </c>
      <c r="I124" s="32">
        <v>0.26234922458357263</v>
      </c>
      <c r="J124" s="32">
        <v>404.26755555555548</v>
      </c>
      <c r="K124" s="32">
        <v>365.20699999999988</v>
      </c>
      <c r="L124" s="32">
        <v>46.80555555555555</v>
      </c>
      <c r="M124" s="32">
        <v>30.449999999999996</v>
      </c>
      <c r="N124" s="32">
        <v>11.022222222222222</v>
      </c>
      <c r="O124" s="32">
        <v>5.333333333333333</v>
      </c>
      <c r="P124" s="32">
        <v>120.03188888888883</v>
      </c>
      <c r="Q124" s="32">
        <v>97.326888888888831</v>
      </c>
      <c r="R124" s="32">
        <v>22.705000000000002</v>
      </c>
      <c r="S124" s="32">
        <v>237.43011111111107</v>
      </c>
      <c r="T124" s="32">
        <v>237.43011111111107</v>
      </c>
      <c r="U124" s="32">
        <v>0</v>
      </c>
      <c r="V124" s="32">
        <v>0</v>
      </c>
      <c r="W124" s="32">
        <v>0.16111111111111112</v>
      </c>
      <c r="X124" s="32">
        <v>0</v>
      </c>
      <c r="Y124" s="32">
        <v>0</v>
      </c>
      <c r="Z124" s="32">
        <v>0</v>
      </c>
      <c r="AA124" s="32">
        <v>0</v>
      </c>
      <c r="AB124" s="32">
        <v>0.16111111111111112</v>
      </c>
      <c r="AC124" s="32">
        <v>0</v>
      </c>
      <c r="AD124" s="32">
        <v>0</v>
      </c>
      <c r="AE124" s="32">
        <v>0</v>
      </c>
      <c r="AF124" t="s">
        <v>101</v>
      </c>
      <c r="AG124">
        <v>4</v>
      </c>
      <c r="AH124"/>
    </row>
    <row r="125" spans="1:34" x14ac:dyDescent="0.25">
      <c r="A125" t="s">
        <v>917</v>
      </c>
      <c r="B125" t="s">
        <v>315</v>
      </c>
      <c r="C125" t="s">
        <v>774</v>
      </c>
      <c r="D125" t="s">
        <v>782</v>
      </c>
      <c r="E125" s="32">
        <v>139.15555555555557</v>
      </c>
      <c r="F125" s="32">
        <v>4.3841424465027137</v>
      </c>
      <c r="G125" s="32">
        <v>4.009920951772596</v>
      </c>
      <c r="H125" s="32">
        <v>0.48171510699457037</v>
      </c>
      <c r="I125" s="32">
        <v>0.32373842222931964</v>
      </c>
      <c r="J125" s="32">
        <v>610.07777777777767</v>
      </c>
      <c r="K125" s="32">
        <v>558.00277777777774</v>
      </c>
      <c r="L125" s="32">
        <v>67.033333333333331</v>
      </c>
      <c r="M125" s="32">
        <v>45.05</v>
      </c>
      <c r="N125" s="32">
        <v>16.383333333333333</v>
      </c>
      <c r="O125" s="32">
        <v>5.6</v>
      </c>
      <c r="P125" s="32">
        <v>152.46666666666667</v>
      </c>
      <c r="Q125" s="32">
        <v>122.375</v>
      </c>
      <c r="R125" s="32">
        <v>30.091666666666665</v>
      </c>
      <c r="S125" s="32">
        <v>390.57777777777778</v>
      </c>
      <c r="T125" s="32">
        <v>384.06666666666666</v>
      </c>
      <c r="U125" s="32">
        <v>6.5111111111111111</v>
      </c>
      <c r="V125" s="32">
        <v>0</v>
      </c>
      <c r="W125" s="32">
        <v>0</v>
      </c>
      <c r="X125" s="32">
        <v>0</v>
      </c>
      <c r="Y125" s="32">
        <v>0</v>
      </c>
      <c r="Z125" s="32">
        <v>0</v>
      </c>
      <c r="AA125" s="32">
        <v>0</v>
      </c>
      <c r="AB125" s="32">
        <v>0</v>
      </c>
      <c r="AC125" s="32">
        <v>0</v>
      </c>
      <c r="AD125" s="32">
        <v>0</v>
      </c>
      <c r="AE125" s="32">
        <v>0</v>
      </c>
      <c r="AF125" t="s">
        <v>247</v>
      </c>
      <c r="AG125">
        <v>4</v>
      </c>
      <c r="AH125"/>
    </row>
    <row r="126" spans="1:34" x14ac:dyDescent="0.25">
      <c r="A126" t="s">
        <v>917</v>
      </c>
      <c r="B126" t="s">
        <v>388</v>
      </c>
      <c r="C126" t="s">
        <v>720</v>
      </c>
      <c r="D126" t="s">
        <v>794</v>
      </c>
      <c r="E126" s="32">
        <v>9.3555555555555561</v>
      </c>
      <c r="F126" s="32">
        <v>6.0167220902612817</v>
      </c>
      <c r="G126" s="32">
        <v>6.0167220902612817</v>
      </c>
      <c r="H126" s="32">
        <v>1.5766033254156766</v>
      </c>
      <c r="I126" s="32">
        <v>1.5766033254156766</v>
      </c>
      <c r="J126" s="32">
        <v>56.289777777777772</v>
      </c>
      <c r="K126" s="32">
        <v>56.289777777777772</v>
      </c>
      <c r="L126" s="32">
        <v>14.749999999999998</v>
      </c>
      <c r="M126" s="32">
        <v>14.749999999999998</v>
      </c>
      <c r="N126" s="32">
        <v>0</v>
      </c>
      <c r="O126" s="32">
        <v>0</v>
      </c>
      <c r="P126" s="32">
        <v>19.92433333333333</v>
      </c>
      <c r="Q126" s="32">
        <v>19.92433333333333</v>
      </c>
      <c r="R126" s="32">
        <v>0</v>
      </c>
      <c r="S126" s="32">
        <v>21.615444444444446</v>
      </c>
      <c r="T126" s="32">
        <v>21.615444444444446</v>
      </c>
      <c r="U126" s="32">
        <v>0</v>
      </c>
      <c r="V126" s="32">
        <v>0</v>
      </c>
      <c r="W126" s="32">
        <v>0</v>
      </c>
      <c r="X126" s="32">
        <v>0</v>
      </c>
      <c r="Y126" s="32">
        <v>0</v>
      </c>
      <c r="Z126" s="32">
        <v>0</v>
      </c>
      <c r="AA126" s="32">
        <v>0</v>
      </c>
      <c r="AB126" s="32">
        <v>0</v>
      </c>
      <c r="AC126" s="32">
        <v>0</v>
      </c>
      <c r="AD126" s="32">
        <v>0</v>
      </c>
      <c r="AE126" s="32">
        <v>0</v>
      </c>
      <c r="AF126" t="s">
        <v>69</v>
      </c>
      <c r="AG126">
        <v>4</v>
      </c>
      <c r="AH126"/>
    </row>
    <row r="127" spans="1:34" x14ac:dyDescent="0.25">
      <c r="A127" t="s">
        <v>917</v>
      </c>
      <c r="B127" t="s">
        <v>513</v>
      </c>
      <c r="C127" t="s">
        <v>627</v>
      </c>
      <c r="D127" t="s">
        <v>790</v>
      </c>
      <c r="E127" s="32">
        <v>41.344444444444441</v>
      </c>
      <c r="F127" s="32">
        <v>3.6814028486965875</v>
      </c>
      <c r="G127" s="32">
        <v>3.5595270088685846</v>
      </c>
      <c r="H127" s="32">
        <v>0.46311475409836067</v>
      </c>
      <c r="I127" s="32">
        <v>0.34123891427035746</v>
      </c>
      <c r="J127" s="32">
        <v>152.20555555555558</v>
      </c>
      <c r="K127" s="32">
        <v>147.16666666666669</v>
      </c>
      <c r="L127" s="32">
        <v>19.147222222222222</v>
      </c>
      <c r="M127" s="32">
        <v>14.108333333333333</v>
      </c>
      <c r="N127" s="32">
        <v>0</v>
      </c>
      <c r="O127" s="32">
        <v>5.0388888888888888</v>
      </c>
      <c r="P127" s="32">
        <v>39.338888888888889</v>
      </c>
      <c r="Q127" s="32">
        <v>39.338888888888889</v>
      </c>
      <c r="R127" s="32">
        <v>0</v>
      </c>
      <c r="S127" s="32">
        <v>93.719444444444463</v>
      </c>
      <c r="T127" s="32">
        <v>93.719444444444463</v>
      </c>
      <c r="U127" s="32">
        <v>0</v>
      </c>
      <c r="V127" s="32">
        <v>0</v>
      </c>
      <c r="W127" s="32">
        <v>0</v>
      </c>
      <c r="X127" s="32">
        <v>0</v>
      </c>
      <c r="Y127" s="32">
        <v>0</v>
      </c>
      <c r="Z127" s="32">
        <v>0</v>
      </c>
      <c r="AA127" s="32">
        <v>0</v>
      </c>
      <c r="AB127" s="32">
        <v>0</v>
      </c>
      <c r="AC127" s="32">
        <v>0</v>
      </c>
      <c r="AD127" s="32">
        <v>0</v>
      </c>
      <c r="AE127" s="32">
        <v>0</v>
      </c>
      <c r="AF127" t="s">
        <v>196</v>
      </c>
      <c r="AG127">
        <v>4</v>
      </c>
      <c r="AH127"/>
    </row>
    <row r="128" spans="1:34" x14ac:dyDescent="0.25">
      <c r="A128" t="s">
        <v>917</v>
      </c>
      <c r="B128" t="s">
        <v>485</v>
      </c>
      <c r="C128" t="s">
        <v>697</v>
      </c>
      <c r="D128" t="s">
        <v>791</v>
      </c>
      <c r="E128" s="32">
        <v>99.12222222222222</v>
      </c>
      <c r="F128" s="32">
        <v>3.0371539065127231</v>
      </c>
      <c r="G128" s="32">
        <v>2.7516197735679859</v>
      </c>
      <c r="H128" s="32">
        <v>0.41304225983634119</v>
      </c>
      <c r="I128" s="32">
        <v>0.2470575047640399</v>
      </c>
      <c r="J128" s="32">
        <v>301.04944444444448</v>
      </c>
      <c r="K128" s="32">
        <v>272.74666666666667</v>
      </c>
      <c r="L128" s="32">
        <v>40.941666666666663</v>
      </c>
      <c r="M128" s="32">
        <v>24.488888888888887</v>
      </c>
      <c r="N128" s="32">
        <v>12.302777777777777</v>
      </c>
      <c r="O128" s="32">
        <v>4.1500000000000004</v>
      </c>
      <c r="P128" s="32">
        <v>92.336111111111109</v>
      </c>
      <c r="Q128" s="32">
        <v>80.486111111111114</v>
      </c>
      <c r="R128" s="32">
        <v>11.85</v>
      </c>
      <c r="S128" s="32">
        <v>167.77166666666668</v>
      </c>
      <c r="T128" s="32">
        <v>167.77166666666668</v>
      </c>
      <c r="U128" s="32">
        <v>0</v>
      </c>
      <c r="V128" s="32">
        <v>0</v>
      </c>
      <c r="W128" s="32">
        <v>2.0694444444444446</v>
      </c>
      <c r="X128" s="32">
        <v>0.26666666666666666</v>
      </c>
      <c r="Y128" s="32">
        <v>0</v>
      </c>
      <c r="Z128" s="32">
        <v>0</v>
      </c>
      <c r="AA128" s="32">
        <v>0</v>
      </c>
      <c r="AB128" s="32">
        <v>0</v>
      </c>
      <c r="AC128" s="32">
        <v>1.8027777777777778</v>
      </c>
      <c r="AD128" s="32">
        <v>0</v>
      </c>
      <c r="AE128" s="32">
        <v>0</v>
      </c>
      <c r="AF128" t="s">
        <v>167</v>
      </c>
      <c r="AG128">
        <v>4</v>
      </c>
      <c r="AH128"/>
    </row>
    <row r="129" spans="1:34" x14ac:dyDescent="0.25">
      <c r="A129" t="s">
        <v>917</v>
      </c>
      <c r="B129" t="s">
        <v>609</v>
      </c>
      <c r="C129" t="s">
        <v>634</v>
      </c>
      <c r="D129" t="s">
        <v>842</v>
      </c>
      <c r="E129" s="32">
        <v>61.077777777777776</v>
      </c>
      <c r="F129" s="32">
        <v>3.3934291431690009</v>
      </c>
      <c r="G129" s="32">
        <v>3.1416554484264134</v>
      </c>
      <c r="H129" s="32">
        <v>0.73588866654538854</v>
      </c>
      <c r="I129" s="32">
        <v>0.48411497180280172</v>
      </c>
      <c r="J129" s="32">
        <v>207.26311111111107</v>
      </c>
      <c r="K129" s="32">
        <v>191.88533333333328</v>
      </c>
      <c r="L129" s="32">
        <v>44.946444444444452</v>
      </c>
      <c r="M129" s="32">
        <v>29.568666666666676</v>
      </c>
      <c r="N129" s="32">
        <v>10.088888888888889</v>
      </c>
      <c r="O129" s="32">
        <v>5.2888888888888888</v>
      </c>
      <c r="P129" s="32">
        <v>35.755666666666663</v>
      </c>
      <c r="Q129" s="32">
        <v>35.755666666666663</v>
      </c>
      <c r="R129" s="32">
        <v>0</v>
      </c>
      <c r="S129" s="32">
        <v>126.56099999999994</v>
      </c>
      <c r="T129" s="32">
        <v>126.56099999999994</v>
      </c>
      <c r="U129" s="32">
        <v>0</v>
      </c>
      <c r="V129" s="32">
        <v>0</v>
      </c>
      <c r="W129" s="32">
        <v>115.25699999999999</v>
      </c>
      <c r="X129" s="32">
        <v>22.468666666666671</v>
      </c>
      <c r="Y129" s="32">
        <v>0</v>
      </c>
      <c r="Z129" s="32">
        <v>0</v>
      </c>
      <c r="AA129" s="32">
        <v>17.411222222222225</v>
      </c>
      <c r="AB129" s="32">
        <v>0</v>
      </c>
      <c r="AC129" s="32">
        <v>75.377111111111091</v>
      </c>
      <c r="AD129" s="32">
        <v>0</v>
      </c>
      <c r="AE129" s="32">
        <v>0</v>
      </c>
      <c r="AF129" t="s">
        <v>296</v>
      </c>
      <c r="AG129">
        <v>4</v>
      </c>
      <c r="AH129"/>
    </row>
    <row r="130" spans="1:34" x14ac:dyDescent="0.25">
      <c r="A130" t="s">
        <v>917</v>
      </c>
      <c r="B130" t="s">
        <v>482</v>
      </c>
      <c r="C130" t="s">
        <v>688</v>
      </c>
      <c r="D130" t="s">
        <v>783</v>
      </c>
      <c r="E130" s="32">
        <v>33.799999999999997</v>
      </c>
      <c r="F130" s="32">
        <v>3.3559763313609472</v>
      </c>
      <c r="G130" s="32">
        <v>3.0035239973701517</v>
      </c>
      <c r="H130" s="32">
        <v>0.34159434582511511</v>
      </c>
      <c r="I130" s="32">
        <v>0.15510519395134784</v>
      </c>
      <c r="J130" s="32">
        <v>113.432</v>
      </c>
      <c r="K130" s="32">
        <v>101.51911111111112</v>
      </c>
      <c r="L130" s="32">
        <v>11.545888888888889</v>
      </c>
      <c r="M130" s="32">
        <v>5.2425555555555565</v>
      </c>
      <c r="N130" s="32">
        <v>0</v>
      </c>
      <c r="O130" s="32">
        <v>6.3033333333333328</v>
      </c>
      <c r="P130" s="32">
        <v>40.80888888888888</v>
      </c>
      <c r="Q130" s="32">
        <v>35.199333333333328</v>
      </c>
      <c r="R130" s="32">
        <v>5.6095555555555547</v>
      </c>
      <c r="S130" s="32">
        <v>61.077222222222233</v>
      </c>
      <c r="T130" s="32">
        <v>61.077222222222233</v>
      </c>
      <c r="U130" s="32">
        <v>0</v>
      </c>
      <c r="V130" s="32">
        <v>0</v>
      </c>
      <c r="W130" s="32">
        <v>2.641111111111111</v>
      </c>
      <c r="X130" s="32">
        <v>0</v>
      </c>
      <c r="Y130" s="32">
        <v>0</v>
      </c>
      <c r="Z130" s="32">
        <v>0</v>
      </c>
      <c r="AA130" s="32">
        <v>2.5033333333333334</v>
      </c>
      <c r="AB130" s="32">
        <v>0</v>
      </c>
      <c r="AC130" s="32">
        <v>0.13777777777777778</v>
      </c>
      <c r="AD130" s="32">
        <v>0</v>
      </c>
      <c r="AE130" s="32">
        <v>0</v>
      </c>
      <c r="AF130" t="s">
        <v>164</v>
      </c>
      <c r="AG130">
        <v>4</v>
      </c>
      <c r="AH130"/>
    </row>
    <row r="131" spans="1:34" x14ac:dyDescent="0.25">
      <c r="A131" t="s">
        <v>917</v>
      </c>
      <c r="B131" t="s">
        <v>431</v>
      </c>
      <c r="C131" t="s">
        <v>728</v>
      </c>
      <c r="D131" t="s">
        <v>806</v>
      </c>
      <c r="E131" s="32">
        <v>51.87777777777778</v>
      </c>
      <c r="F131" s="32">
        <v>4.3060612550867425</v>
      </c>
      <c r="G131" s="32">
        <v>3.9895052473763117</v>
      </c>
      <c r="H131" s="32">
        <v>0.93071321482116076</v>
      </c>
      <c r="I131" s="32">
        <v>0.71016277575497966</v>
      </c>
      <c r="J131" s="32">
        <v>223.38888888888889</v>
      </c>
      <c r="K131" s="32">
        <v>206.96666666666667</v>
      </c>
      <c r="L131" s="32">
        <v>48.283333333333331</v>
      </c>
      <c r="M131" s="32">
        <v>36.841666666666669</v>
      </c>
      <c r="N131" s="32">
        <v>5.9972222222222218</v>
      </c>
      <c r="O131" s="32">
        <v>5.4444444444444446</v>
      </c>
      <c r="P131" s="32">
        <v>73.05</v>
      </c>
      <c r="Q131" s="32">
        <v>68.069444444444443</v>
      </c>
      <c r="R131" s="32">
        <v>4.9805555555555552</v>
      </c>
      <c r="S131" s="32">
        <v>102.05555555555556</v>
      </c>
      <c r="T131" s="32">
        <v>102.05555555555556</v>
      </c>
      <c r="U131" s="32">
        <v>0</v>
      </c>
      <c r="V131" s="32">
        <v>0</v>
      </c>
      <c r="W131" s="32">
        <v>0</v>
      </c>
      <c r="X131" s="32">
        <v>0</v>
      </c>
      <c r="Y131" s="32">
        <v>0</v>
      </c>
      <c r="Z131" s="32">
        <v>0</v>
      </c>
      <c r="AA131" s="32">
        <v>0</v>
      </c>
      <c r="AB131" s="32">
        <v>0</v>
      </c>
      <c r="AC131" s="32">
        <v>0</v>
      </c>
      <c r="AD131" s="32">
        <v>0</v>
      </c>
      <c r="AE131" s="32">
        <v>0</v>
      </c>
      <c r="AF131" t="s">
        <v>113</v>
      </c>
      <c r="AG131">
        <v>4</v>
      </c>
      <c r="AH131"/>
    </row>
    <row r="132" spans="1:34" x14ac:dyDescent="0.25">
      <c r="A132" t="s">
        <v>917</v>
      </c>
      <c r="B132" t="s">
        <v>616</v>
      </c>
      <c r="C132" t="s">
        <v>676</v>
      </c>
      <c r="D132" t="s">
        <v>857</v>
      </c>
      <c r="E132" s="32">
        <v>42.355555555555554</v>
      </c>
      <c r="F132" s="32">
        <v>3.3936909758656877</v>
      </c>
      <c r="G132" s="32">
        <v>3.3936909758656877</v>
      </c>
      <c r="H132" s="32">
        <v>0.4334338929695698</v>
      </c>
      <c r="I132" s="32">
        <v>0.4334338929695698</v>
      </c>
      <c r="J132" s="32">
        <v>143.74166666666667</v>
      </c>
      <c r="K132" s="32">
        <v>143.74166666666667</v>
      </c>
      <c r="L132" s="32">
        <v>18.358333333333334</v>
      </c>
      <c r="M132" s="32">
        <v>18.358333333333334</v>
      </c>
      <c r="N132" s="32">
        <v>0</v>
      </c>
      <c r="O132" s="32">
        <v>0</v>
      </c>
      <c r="P132" s="32">
        <v>26.580555555555556</v>
      </c>
      <c r="Q132" s="32">
        <v>26.580555555555556</v>
      </c>
      <c r="R132" s="32">
        <v>0</v>
      </c>
      <c r="S132" s="32">
        <v>98.802777777777777</v>
      </c>
      <c r="T132" s="32">
        <v>98.802777777777777</v>
      </c>
      <c r="U132" s="32">
        <v>0</v>
      </c>
      <c r="V132" s="32">
        <v>0</v>
      </c>
      <c r="W132" s="32">
        <v>0</v>
      </c>
      <c r="X132" s="32">
        <v>0</v>
      </c>
      <c r="Y132" s="32">
        <v>0</v>
      </c>
      <c r="Z132" s="32">
        <v>0</v>
      </c>
      <c r="AA132" s="32">
        <v>0</v>
      </c>
      <c r="AB132" s="32">
        <v>0</v>
      </c>
      <c r="AC132" s="32">
        <v>0</v>
      </c>
      <c r="AD132" s="32">
        <v>0</v>
      </c>
      <c r="AE132" s="32">
        <v>0</v>
      </c>
      <c r="AF132" t="s">
        <v>303</v>
      </c>
      <c r="AG132">
        <v>4</v>
      </c>
      <c r="AH132"/>
    </row>
    <row r="133" spans="1:34" x14ac:dyDescent="0.25">
      <c r="A133" t="s">
        <v>917</v>
      </c>
      <c r="B133" t="s">
        <v>313</v>
      </c>
      <c r="C133" t="s">
        <v>626</v>
      </c>
      <c r="D133" t="s">
        <v>789</v>
      </c>
      <c r="E133" s="32">
        <v>47.155555555555559</v>
      </c>
      <c r="F133" s="32">
        <v>3.9608270499528739</v>
      </c>
      <c r="G133" s="32">
        <v>3.5845900094250704</v>
      </c>
      <c r="H133" s="32">
        <v>0.25583176248821865</v>
      </c>
      <c r="I133" s="32">
        <v>0.11687087653157398</v>
      </c>
      <c r="J133" s="32">
        <v>186.77499999999998</v>
      </c>
      <c r="K133" s="32">
        <v>169.03333333333333</v>
      </c>
      <c r="L133" s="32">
        <v>12.06388888888889</v>
      </c>
      <c r="M133" s="32">
        <v>5.5111111111111111</v>
      </c>
      <c r="N133" s="32">
        <v>2.0111111111111111</v>
      </c>
      <c r="O133" s="32">
        <v>4.541666666666667</v>
      </c>
      <c r="P133" s="32">
        <v>61.327777777777776</v>
      </c>
      <c r="Q133" s="32">
        <v>50.138888888888886</v>
      </c>
      <c r="R133" s="32">
        <v>11.188888888888888</v>
      </c>
      <c r="S133" s="32">
        <v>113.38333333333334</v>
      </c>
      <c r="T133" s="32">
        <v>109.05833333333334</v>
      </c>
      <c r="U133" s="32">
        <v>4.3250000000000002</v>
      </c>
      <c r="V133" s="32">
        <v>0</v>
      </c>
      <c r="W133" s="32">
        <v>31.897222222222222</v>
      </c>
      <c r="X133" s="32">
        <v>2.1138888888888889</v>
      </c>
      <c r="Y133" s="32">
        <v>0</v>
      </c>
      <c r="Z133" s="32">
        <v>0</v>
      </c>
      <c r="AA133" s="32">
        <v>20.591666666666665</v>
      </c>
      <c r="AB133" s="32">
        <v>0</v>
      </c>
      <c r="AC133" s="32">
        <v>9.1916666666666664</v>
      </c>
      <c r="AD133" s="32">
        <v>0</v>
      </c>
      <c r="AE133" s="32">
        <v>0</v>
      </c>
      <c r="AF133" t="s">
        <v>199</v>
      </c>
      <c r="AG133">
        <v>4</v>
      </c>
      <c r="AH133"/>
    </row>
    <row r="134" spans="1:34" x14ac:dyDescent="0.25">
      <c r="A134" t="s">
        <v>917</v>
      </c>
      <c r="B134" t="s">
        <v>433</v>
      </c>
      <c r="C134" t="s">
        <v>663</v>
      </c>
      <c r="D134" t="s">
        <v>832</v>
      </c>
      <c r="E134" s="32">
        <v>51.7</v>
      </c>
      <c r="F134" s="32">
        <v>4.1946013324736731</v>
      </c>
      <c r="G134" s="32">
        <v>3.7063142058886736</v>
      </c>
      <c r="H134" s="32">
        <v>0.77724049000644735</v>
      </c>
      <c r="I134" s="32">
        <v>0.39898989898989895</v>
      </c>
      <c r="J134" s="32">
        <v>216.86088888888889</v>
      </c>
      <c r="K134" s="32">
        <v>191.61644444444443</v>
      </c>
      <c r="L134" s="32">
        <v>40.18333333333333</v>
      </c>
      <c r="M134" s="32">
        <v>20.627777777777776</v>
      </c>
      <c r="N134" s="32">
        <v>13.866666666666667</v>
      </c>
      <c r="O134" s="32">
        <v>5.6888888888888891</v>
      </c>
      <c r="P134" s="32">
        <v>62.213888888888889</v>
      </c>
      <c r="Q134" s="32">
        <v>56.524999999999999</v>
      </c>
      <c r="R134" s="32">
        <v>5.6888888888888891</v>
      </c>
      <c r="S134" s="32">
        <v>114.46366666666667</v>
      </c>
      <c r="T134" s="32">
        <v>114.46366666666667</v>
      </c>
      <c r="U134" s="32">
        <v>0</v>
      </c>
      <c r="V134" s="32">
        <v>0</v>
      </c>
      <c r="W134" s="32">
        <v>87.683333333333337</v>
      </c>
      <c r="X134" s="32">
        <v>4.2388888888888889</v>
      </c>
      <c r="Y134" s="32">
        <v>0</v>
      </c>
      <c r="Z134" s="32">
        <v>0</v>
      </c>
      <c r="AA134" s="32">
        <v>26.047222222222221</v>
      </c>
      <c r="AB134" s="32">
        <v>0</v>
      </c>
      <c r="AC134" s="32">
        <v>57.397222222222226</v>
      </c>
      <c r="AD134" s="32">
        <v>0</v>
      </c>
      <c r="AE134" s="32">
        <v>0</v>
      </c>
      <c r="AF134" t="s">
        <v>115</v>
      </c>
      <c r="AG134">
        <v>4</v>
      </c>
      <c r="AH134"/>
    </row>
    <row r="135" spans="1:34" x14ac:dyDescent="0.25">
      <c r="A135" t="s">
        <v>917</v>
      </c>
      <c r="B135" t="s">
        <v>454</v>
      </c>
      <c r="C135" t="s">
        <v>655</v>
      </c>
      <c r="D135" t="s">
        <v>852</v>
      </c>
      <c r="E135" s="32">
        <v>93.7</v>
      </c>
      <c r="F135" s="32">
        <v>3.3049662041977932</v>
      </c>
      <c r="G135" s="32">
        <v>3.135605359895647</v>
      </c>
      <c r="H135" s="32">
        <v>0.80846555199810299</v>
      </c>
      <c r="I135" s="32">
        <v>0.63910470769595662</v>
      </c>
      <c r="J135" s="32">
        <v>309.67533333333324</v>
      </c>
      <c r="K135" s="32">
        <v>293.80622222222212</v>
      </c>
      <c r="L135" s="32">
        <v>75.753222222222249</v>
      </c>
      <c r="M135" s="32">
        <v>59.884111111111139</v>
      </c>
      <c r="N135" s="32">
        <v>10.539444444444447</v>
      </c>
      <c r="O135" s="32">
        <v>5.3296666666666672</v>
      </c>
      <c r="P135" s="32">
        <v>62.453222222222195</v>
      </c>
      <c r="Q135" s="32">
        <v>62.453222222222195</v>
      </c>
      <c r="R135" s="32">
        <v>0</v>
      </c>
      <c r="S135" s="32">
        <v>171.46888888888881</v>
      </c>
      <c r="T135" s="32">
        <v>162.6197777777777</v>
      </c>
      <c r="U135" s="32">
        <v>8.8491111111111103</v>
      </c>
      <c r="V135" s="32">
        <v>0</v>
      </c>
      <c r="W135" s="32">
        <v>0</v>
      </c>
      <c r="X135" s="32">
        <v>0</v>
      </c>
      <c r="Y135" s="32">
        <v>0</v>
      </c>
      <c r="Z135" s="32">
        <v>0</v>
      </c>
      <c r="AA135" s="32">
        <v>0</v>
      </c>
      <c r="AB135" s="32">
        <v>0</v>
      </c>
      <c r="AC135" s="32">
        <v>0</v>
      </c>
      <c r="AD135" s="32">
        <v>0</v>
      </c>
      <c r="AE135" s="32">
        <v>0</v>
      </c>
      <c r="AF135" t="s">
        <v>136</v>
      </c>
      <c r="AG135">
        <v>4</v>
      </c>
      <c r="AH135"/>
    </row>
    <row r="136" spans="1:34" x14ac:dyDescent="0.25">
      <c r="A136" t="s">
        <v>917</v>
      </c>
      <c r="B136" t="s">
        <v>603</v>
      </c>
      <c r="C136" t="s">
        <v>642</v>
      </c>
      <c r="D136" t="s">
        <v>799</v>
      </c>
      <c r="E136" s="32">
        <v>96.211111111111109</v>
      </c>
      <c r="F136" s="32">
        <v>4.1557743388382047</v>
      </c>
      <c r="G136" s="32">
        <v>3.6485402471417037</v>
      </c>
      <c r="H136" s="32">
        <v>0.9617115140316429</v>
      </c>
      <c r="I136" s="32">
        <v>0.55413211687261776</v>
      </c>
      <c r="J136" s="32">
        <v>399.83166666666682</v>
      </c>
      <c r="K136" s="32">
        <v>351.03011111111124</v>
      </c>
      <c r="L136" s="32">
        <v>92.527333333333289</v>
      </c>
      <c r="M136" s="32">
        <v>53.313666666666634</v>
      </c>
      <c r="N136" s="32">
        <v>34.024777777777771</v>
      </c>
      <c r="O136" s="32">
        <v>5.1888888888888891</v>
      </c>
      <c r="P136" s="32">
        <v>121.87166666666673</v>
      </c>
      <c r="Q136" s="32">
        <v>112.28377777777783</v>
      </c>
      <c r="R136" s="32">
        <v>9.5878888888888909</v>
      </c>
      <c r="S136" s="32">
        <v>185.43266666666673</v>
      </c>
      <c r="T136" s="32">
        <v>182.79377777777785</v>
      </c>
      <c r="U136" s="32">
        <v>2.6388888888888888</v>
      </c>
      <c r="V136" s="32">
        <v>0</v>
      </c>
      <c r="W136" s="32">
        <v>0</v>
      </c>
      <c r="X136" s="32">
        <v>0</v>
      </c>
      <c r="Y136" s="32">
        <v>0</v>
      </c>
      <c r="Z136" s="32">
        <v>0</v>
      </c>
      <c r="AA136" s="32">
        <v>0</v>
      </c>
      <c r="AB136" s="32">
        <v>0</v>
      </c>
      <c r="AC136" s="32">
        <v>0</v>
      </c>
      <c r="AD136" s="32">
        <v>0</v>
      </c>
      <c r="AE136" s="32">
        <v>0</v>
      </c>
      <c r="AF136" t="s">
        <v>290</v>
      </c>
      <c r="AG136">
        <v>4</v>
      </c>
      <c r="AH136"/>
    </row>
    <row r="137" spans="1:34" x14ac:dyDescent="0.25">
      <c r="A137" t="s">
        <v>917</v>
      </c>
      <c r="B137" t="s">
        <v>469</v>
      </c>
      <c r="C137" t="s">
        <v>748</v>
      </c>
      <c r="D137" t="s">
        <v>809</v>
      </c>
      <c r="E137" s="32">
        <v>64.75555555555556</v>
      </c>
      <c r="F137" s="32">
        <v>3.5942964996568283</v>
      </c>
      <c r="G137" s="32">
        <v>3.3441952642415913</v>
      </c>
      <c r="H137" s="32">
        <v>0.35965168153740557</v>
      </c>
      <c r="I137" s="32">
        <v>0.17420041180507886</v>
      </c>
      <c r="J137" s="32">
        <v>232.75066666666663</v>
      </c>
      <c r="K137" s="32">
        <v>216.55522222222217</v>
      </c>
      <c r="L137" s="32">
        <v>23.289444444444442</v>
      </c>
      <c r="M137" s="32">
        <v>11.280444444444441</v>
      </c>
      <c r="N137" s="32">
        <v>11.475666666666665</v>
      </c>
      <c r="O137" s="32">
        <v>0.53333333333333333</v>
      </c>
      <c r="P137" s="32">
        <v>72.182666666666663</v>
      </c>
      <c r="Q137" s="32">
        <v>67.996222222222215</v>
      </c>
      <c r="R137" s="32">
        <v>4.1864444444444446</v>
      </c>
      <c r="S137" s="32">
        <v>137.27855555555553</v>
      </c>
      <c r="T137" s="32">
        <v>135.76999999999998</v>
      </c>
      <c r="U137" s="32">
        <v>1.5085555555555554</v>
      </c>
      <c r="V137" s="32">
        <v>0</v>
      </c>
      <c r="W137" s="32">
        <v>0</v>
      </c>
      <c r="X137" s="32">
        <v>0</v>
      </c>
      <c r="Y137" s="32">
        <v>0</v>
      </c>
      <c r="Z137" s="32">
        <v>0</v>
      </c>
      <c r="AA137" s="32">
        <v>0</v>
      </c>
      <c r="AB137" s="32">
        <v>0</v>
      </c>
      <c r="AC137" s="32">
        <v>0</v>
      </c>
      <c r="AD137" s="32">
        <v>0</v>
      </c>
      <c r="AE137" s="32">
        <v>0</v>
      </c>
      <c r="AF137" t="s">
        <v>151</v>
      </c>
      <c r="AG137">
        <v>4</v>
      </c>
      <c r="AH137"/>
    </row>
    <row r="138" spans="1:34" x14ac:dyDescent="0.25">
      <c r="A138" t="s">
        <v>917</v>
      </c>
      <c r="B138" t="s">
        <v>422</v>
      </c>
      <c r="C138" t="s">
        <v>670</v>
      </c>
      <c r="D138" t="s">
        <v>838</v>
      </c>
      <c r="E138" s="32">
        <v>63.533333333333331</v>
      </c>
      <c r="F138" s="32">
        <v>3.7499352920601603</v>
      </c>
      <c r="G138" s="32">
        <v>3.4794368660370756</v>
      </c>
      <c r="H138" s="32">
        <v>0.32319867086393839</v>
      </c>
      <c r="I138" s="32">
        <v>8.3029031129765646E-2</v>
      </c>
      <c r="J138" s="32">
        <v>238.24588888888886</v>
      </c>
      <c r="K138" s="32">
        <v>221.06022222222219</v>
      </c>
      <c r="L138" s="32">
        <v>20.533888888888885</v>
      </c>
      <c r="M138" s="32">
        <v>5.2751111111111104</v>
      </c>
      <c r="N138" s="32">
        <v>9.6587777777777752</v>
      </c>
      <c r="O138" s="32">
        <v>5.6</v>
      </c>
      <c r="P138" s="32">
        <v>75.666111111111107</v>
      </c>
      <c r="Q138" s="32">
        <v>73.739222222222224</v>
      </c>
      <c r="R138" s="32">
        <v>1.9268888888888887</v>
      </c>
      <c r="S138" s="32">
        <v>142.04588888888887</v>
      </c>
      <c r="T138" s="32">
        <v>139.15933333333331</v>
      </c>
      <c r="U138" s="32">
        <v>2.8865555555555558</v>
      </c>
      <c r="V138" s="32">
        <v>0</v>
      </c>
      <c r="W138" s="32">
        <v>0</v>
      </c>
      <c r="X138" s="32">
        <v>0</v>
      </c>
      <c r="Y138" s="32">
        <v>0</v>
      </c>
      <c r="Z138" s="32">
        <v>0</v>
      </c>
      <c r="AA138" s="32">
        <v>0</v>
      </c>
      <c r="AB138" s="32">
        <v>0</v>
      </c>
      <c r="AC138" s="32">
        <v>0</v>
      </c>
      <c r="AD138" s="32">
        <v>0</v>
      </c>
      <c r="AE138" s="32">
        <v>0</v>
      </c>
      <c r="AF138" t="s">
        <v>104</v>
      </c>
      <c r="AG138">
        <v>4</v>
      </c>
      <c r="AH138"/>
    </row>
    <row r="139" spans="1:34" x14ac:dyDescent="0.25">
      <c r="A139" t="s">
        <v>917</v>
      </c>
      <c r="B139" t="s">
        <v>417</v>
      </c>
      <c r="C139" t="s">
        <v>658</v>
      </c>
      <c r="D139" t="s">
        <v>808</v>
      </c>
      <c r="E139" s="32">
        <v>99.422222222222217</v>
      </c>
      <c r="F139" s="32">
        <v>3.1502838623156006</v>
      </c>
      <c r="G139" s="32">
        <v>2.8719177469825645</v>
      </c>
      <c r="H139" s="32">
        <v>0.67975637013857848</v>
      </c>
      <c r="I139" s="32">
        <v>0.45920987930263751</v>
      </c>
      <c r="J139" s="32">
        <v>313.20822222222216</v>
      </c>
      <c r="K139" s="32">
        <v>285.53244444444431</v>
      </c>
      <c r="L139" s="32">
        <v>67.582888888888888</v>
      </c>
      <c r="M139" s="32">
        <v>45.655666666666669</v>
      </c>
      <c r="N139" s="32">
        <v>16.499444444444446</v>
      </c>
      <c r="O139" s="32">
        <v>5.427777777777778</v>
      </c>
      <c r="P139" s="32">
        <v>93.562999999999988</v>
      </c>
      <c r="Q139" s="32">
        <v>87.814444444444433</v>
      </c>
      <c r="R139" s="32">
        <v>5.7485555555555559</v>
      </c>
      <c r="S139" s="32">
        <v>152.06233333333327</v>
      </c>
      <c r="T139" s="32">
        <v>146.30722222222215</v>
      </c>
      <c r="U139" s="32">
        <v>5.7551111111111126</v>
      </c>
      <c r="V139" s="32">
        <v>0</v>
      </c>
      <c r="W139" s="32">
        <v>0</v>
      </c>
      <c r="X139" s="32">
        <v>0</v>
      </c>
      <c r="Y139" s="32">
        <v>0</v>
      </c>
      <c r="Z139" s="32">
        <v>0</v>
      </c>
      <c r="AA139" s="32">
        <v>0</v>
      </c>
      <c r="AB139" s="32">
        <v>0</v>
      </c>
      <c r="AC139" s="32">
        <v>0</v>
      </c>
      <c r="AD139" s="32">
        <v>0</v>
      </c>
      <c r="AE139" s="32">
        <v>0</v>
      </c>
      <c r="AF139" t="s">
        <v>99</v>
      </c>
      <c r="AG139">
        <v>4</v>
      </c>
      <c r="AH139"/>
    </row>
    <row r="140" spans="1:34" x14ac:dyDescent="0.25">
      <c r="A140" t="s">
        <v>917</v>
      </c>
      <c r="B140" t="s">
        <v>451</v>
      </c>
      <c r="C140" t="s">
        <v>742</v>
      </c>
      <c r="D140" t="s">
        <v>816</v>
      </c>
      <c r="E140" s="32">
        <v>114.67777777777778</v>
      </c>
      <c r="F140" s="32">
        <v>3.2407024513128571</v>
      </c>
      <c r="G140" s="32">
        <v>2.9783538416820075</v>
      </c>
      <c r="H140" s="32">
        <v>0.6941866098246291</v>
      </c>
      <c r="I140" s="32">
        <v>0.55104253463811625</v>
      </c>
      <c r="J140" s="32">
        <v>371.6365555555555</v>
      </c>
      <c r="K140" s="32">
        <v>341.55099999999999</v>
      </c>
      <c r="L140" s="32">
        <v>79.607777777777741</v>
      </c>
      <c r="M140" s="32">
        <v>63.192333333333309</v>
      </c>
      <c r="N140" s="32">
        <v>11.526555555555552</v>
      </c>
      <c r="O140" s="32">
        <v>4.8888888888888893</v>
      </c>
      <c r="P140" s="32">
        <v>70.816000000000003</v>
      </c>
      <c r="Q140" s="32">
        <v>57.145888888888898</v>
      </c>
      <c r="R140" s="32">
        <v>13.67011111111111</v>
      </c>
      <c r="S140" s="32">
        <v>221.21277777777777</v>
      </c>
      <c r="T140" s="32">
        <v>201.66188888888888</v>
      </c>
      <c r="U140" s="32">
        <v>19.550888888888878</v>
      </c>
      <c r="V140" s="32">
        <v>0</v>
      </c>
      <c r="W140" s="32">
        <v>0</v>
      </c>
      <c r="X140" s="32">
        <v>0</v>
      </c>
      <c r="Y140" s="32">
        <v>0</v>
      </c>
      <c r="Z140" s="32">
        <v>0</v>
      </c>
      <c r="AA140" s="32">
        <v>0</v>
      </c>
      <c r="AB140" s="32">
        <v>0</v>
      </c>
      <c r="AC140" s="32">
        <v>0</v>
      </c>
      <c r="AD140" s="32">
        <v>0</v>
      </c>
      <c r="AE140" s="32">
        <v>0</v>
      </c>
      <c r="AF140" t="s">
        <v>133</v>
      </c>
      <c r="AG140">
        <v>4</v>
      </c>
      <c r="AH140"/>
    </row>
    <row r="141" spans="1:34" x14ac:dyDescent="0.25">
      <c r="A141" t="s">
        <v>917</v>
      </c>
      <c r="B141" t="s">
        <v>318</v>
      </c>
      <c r="C141" t="s">
        <v>665</v>
      </c>
      <c r="D141" t="s">
        <v>850</v>
      </c>
      <c r="E141" s="32">
        <v>98.311111111111117</v>
      </c>
      <c r="F141" s="32">
        <v>3.4133668625678109</v>
      </c>
      <c r="G141" s="32">
        <v>3.1570818264014457</v>
      </c>
      <c r="H141" s="32">
        <v>0.39655289330922239</v>
      </c>
      <c r="I141" s="32">
        <v>0.19056735985533454</v>
      </c>
      <c r="J141" s="32">
        <v>335.57188888888879</v>
      </c>
      <c r="K141" s="32">
        <v>310.37622222222217</v>
      </c>
      <c r="L141" s="32">
        <v>38.985555555555557</v>
      </c>
      <c r="M141" s="32">
        <v>18.734888888888889</v>
      </c>
      <c r="N141" s="32">
        <v>15.095111111111107</v>
      </c>
      <c r="O141" s="32">
        <v>5.1555555555555559</v>
      </c>
      <c r="P141" s="32">
        <v>116.9826666666667</v>
      </c>
      <c r="Q141" s="32">
        <v>112.03766666666669</v>
      </c>
      <c r="R141" s="32">
        <v>4.9450000000000012</v>
      </c>
      <c r="S141" s="32">
        <v>179.60366666666658</v>
      </c>
      <c r="T141" s="32">
        <v>179.60366666666658</v>
      </c>
      <c r="U141" s="32">
        <v>0</v>
      </c>
      <c r="V141" s="32">
        <v>0</v>
      </c>
      <c r="W141" s="32">
        <v>0</v>
      </c>
      <c r="X141" s="32">
        <v>0</v>
      </c>
      <c r="Y141" s="32">
        <v>0</v>
      </c>
      <c r="Z141" s="32">
        <v>0</v>
      </c>
      <c r="AA141" s="32">
        <v>0</v>
      </c>
      <c r="AB141" s="32">
        <v>0</v>
      </c>
      <c r="AC141" s="32">
        <v>0</v>
      </c>
      <c r="AD141" s="32">
        <v>0</v>
      </c>
      <c r="AE141" s="32">
        <v>0</v>
      </c>
      <c r="AF141" t="s">
        <v>92</v>
      </c>
      <c r="AG141">
        <v>4</v>
      </c>
      <c r="AH141"/>
    </row>
    <row r="142" spans="1:34" x14ac:dyDescent="0.25">
      <c r="A142" t="s">
        <v>917</v>
      </c>
      <c r="B142" t="s">
        <v>461</v>
      </c>
      <c r="C142" t="s">
        <v>745</v>
      </c>
      <c r="D142" t="s">
        <v>812</v>
      </c>
      <c r="E142" s="32">
        <v>44.333333333333336</v>
      </c>
      <c r="F142" s="32">
        <v>3.7448320802005006</v>
      </c>
      <c r="G142" s="32">
        <v>3.3135814536340851</v>
      </c>
      <c r="H142" s="32">
        <v>0.7514912280701751</v>
      </c>
      <c r="I142" s="32">
        <v>0.39951127819548854</v>
      </c>
      <c r="J142" s="32">
        <v>166.02088888888886</v>
      </c>
      <c r="K142" s="32">
        <v>146.90211111111111</v>
      </c>
      <c r="L142" s="32">
        <v>33.316111111111098</v>
      </c>
      <c r="M142" s="32">
        <v>17.711666666666659</v>
      </c>
      <c r="N142" s="32">
        <v>10.715555555555554</v>
      </c>
      <c r="O142" s="32">
        <v>4.8888888888888893</v>
      </c>
      <c r="P142" s="32">
        <v>41.513999999999996</v>
      </c>
      <c r="Q142" s="32">
        <v>37.999666666666663</v>
      </c>
      <c r="R142" s="32">
        <v>3.5143333333333322</v>
      </c>
      <c r="S142" s="32">
        <v>91.190777777777797</v>
      </c>
      <c r="T142" s="32">
        <v>91.190777777777797</v>
      </c>
      <c r="U142" s="32">
        <v>0</v>
      </c>
      <c r="V142" s="32">
        <v>0</v>
      </c>
      <c r="W142" s="32">
        <v>0</v>
      </c>
      <c r="X142" s="32">
        <v>0</v>
      </c>
      <c r="Y142" s="32">
        <v>0</v>
      </c>
      <c r="Z142" s="32">
        <v>0</v>
      </c>
      <c r="AA142" s="32">
        <v>0</v>
      </c>
      <c r="AB142" s="32">
        <v>0</v>
      </c>
      <c r="AC142" s="32">
        <v>0</v>
      </c>
      <c r="AD142" s="32">
        <v>0</v>
      </c>
      <c r="AE142" s="32">
        <v>0</v>
      </c>
      <c r="AF142" t="s">
        <v>143</v>
      </c>
      <c r="AG142">
        <v>4</v>
      </c>
      <c r="AH142"/>
    </row>
    <row r="143" spans="1:34" x14ac:dyDescent="0.25">
      <c r="A143" t="s">
        <v>917</v>
      </c>
      <c r="B143" t="s">
        <v>378</v>
      </c>
      <c r="C143" t="s">
        <v>723</v>
      </c>
      <c r="D143" t="s">
        <v>826</v>
      </c>
      <c r="E143" s="32">
        <v>85.311111111111117</v>
      </c>
      <c r="F143" s="32">
        <v>3.1089463401927588</v>
      </c>
      <c r="G143" s="32">
        <v>2.9110849179473823</v>
      </c>
      <c r="H143" s="32">
        <v>0.40563948945037759</v>
      </c>
      <c r="I143" s="32">
        <v>0.20777806720500122</v>
      </c>
      <c r="J143" s="32">
        <v>265.22766666666672</v>
      </c>
      <c r="K143" s="32">
        <v>248.34788888888892</v>
      </c>
      <c r="L143" s="32">
        <v>34.605555555555547</v>
      </c>
      <c r="M143" s="32">
        <v>17.725777777777772</v>
      </c>
      <c r="N143" s="32">
        <v>11.678444444444441</v>
      </c>
      <c r="O143" s="32">
        <v>5.2013333333333334</v>
      </c>
      <c r="P143" s="32">
        <v>88.977666666666678</v>
      </c>
      <c r="Q143" s="32">
        <v>88.977666666666678</v>
      </c>
      <c r="R143" s="32">
        <v>0</v>
      </c>
      <c r="S143" s="32">
        <v>141.64444444444447</v>
      </c>
      <c r="T143" s="32">
        <v>141.52455555555559</v>
      </c>
      <c r="U143" s="32">
        <v>0</v>
      </c>
      <c r="V143" s="32">
        <v>0.11988888888888888</v>
      </c>
      <c r="W143" s="32">
        <v>0</v>
      </c>
      <c r="X143" s="32">
        <v>0</v>
      </c>
      <c r="Y143" s="32">
        <v>0</v>
      </c>
      <c r="Z143" s="32">
        <v>0</v>
      </c>
      <c r="AA143" s="32">
        <v>0</v>
      </c>
      <c r="AB143" s="32">
        <v>0</v>
      </c>
      <c r="AC143" s="32">
        <v>0</v>
      </c>
      <c r="AD143" s="32">
        <v>0</v>
      </c>
      <c r="AE143" s="32">
        <v>0</v>
      </c>
      <c r="AF143" t="s">
        <v>59</v>
      </c>
      <c r="AG143">
        <v>4</v>
      </c>
      <c r="AH143"/>
    </row>
    <row r="144" spans="1:34" x14ac:dyDescent="0.25">
      <c r="A144" t="s">
        <v>917</v>
      </c>
      <c r="B144" t="s">
        <v>611</v>
      </c>
      <c r="C144" t="s">
        <v>710</v>
      </c>
      <c r="D144" t="s">
        <v>816</v>
      </c>
      <c r="E144" s="32">
        <v>46.37777777777778</v>
      </c>
      <c r="F144" s="32">
        <v>4.2582486823191168</v>
      </c>
      <c r="G144" s="32">
        <v>3.8443555342597007</v>
      </c>
      <c r="H144" s="32">
        <v>0.53011978917105873</v>
      </c>
      <c r="I144" s="32">
        <v>0.41364398658361262</v>
      </c>
      <c r="J144" s="32">
        <v>197.48811111111104</v>
      </c>
      <c r="K144" s="32">
        <v>178.29266666666658</v>
      </c>
      <c r="L144" s="32">
        <v>24.585777777777771</v>
      </c>
      <c r="M144" s="32">
        <v>19.18388888888888</v>
      </c>
      <c r="N144" s="32">
        <v>2.1518888888888892</v>
      </c>
      <c r="O144" s="32">
        <v>3.25</v>
      </c>
      <c r="P144" s="32">
        <v>48.496777777777766</v>
      </c>
      <c r="Q144" s="32">
        <v>34.703222222222216</v>
      </c>
      <c r="R144" s="32">
        <v>13.793555555555553</v>
      </c>
      <c r="S144" s="32">
        <v>124.40555555555548</v>
      </c>
      <c r="T144" s="32">
        <v>124.40555555555548</v>
      </c>
      <c r="U144" s="32">
        <v>0</v>
      </c>
      <c r="V144" s="32">
        <v>0</v>
      </c>
      <c r="W144" s="32">
        <v>3.25</v>
      </c>
      <c r="X144" s="32">
        <v>0</v>
      </c>
      <c r="Y144" s="32">
        <v>0</v>
      </c>
      <c r="Z144" s="32">
        <v>3.25</v>
      </c>
      <c r="AA144" s="32">
        <v>0</v>
      </c>
      <c r="AB144" s="32">
        <v>0</v>
      </c>
      <c r="AC144" s="32">
        <v>0</v>
      </c>
      <c r="AD144" s="32">
        <v>0</v>
      </c>
      <c r="AE144" s="32">
        <v>0</v>
      </c>
      <c r="AF144" t="s">
        <v>298</v>
      </c>
      <c r="AG144">
        <v>4</v>
      </c>
      <c r="AH144"/>
    </row>
    <row r="145" spans="1:34" x14ac:dyDescent="0.25">
      <c r="A145" t="s">
        <v>917</v>
      </c>
      <c r="B145" t="s">
        <v>456</v>
      </c>
      <c r="C145" t="s">
        <v>726</v>
      </c>
      <c r="D145" t="s">
        <v>837</v>
      </c>
      <c r="E145" s="32">
        <v>92.444444444444443</v>
      </c>
      <c r="F145" s="32">
        <v>3.1742415865384621</v>
      </c>
      <c r="G145" s="32">
        <v>2.8737692307692306</v>
      </c>
      <c r="H145" s="32">
        <v>0.30621033653846153</v>
      </c>
      <c r="I145" s="32">
        <v>0.11099759615384613</v>
      </c>
      <c r="J145" s="32">
        <v>293.44100000000003</v>
      </c>
      <c r="K145" s="32">
        <v>265.66399999999999</v>
      </c>
      <c r="L145" s="32">
        <v>28.307444444444442</v>
      </c>
      <c r="M145" s="32">
        <v>10.261111111111109</v>
      </c>
      <c r="N145" s="32">
        <v>13.868555555555556</v>
      </c>
      <c r="O145" s="32">
        <v>4.177777777777778</v>
      </c>
      <c r="P145" s="32">
        <v>114.87988888888889</v>
      </c>
      <c r="Q145" s="32">
        <v>105.14922222222222</v>
      </c>
      <c r="R145" s="32">
        <v>9.7306666666666661</v>
      </c>
      <c r="S145" s="32">
        <v>150.25366666666667</v>
      </c>
      <c r="T145" s="32">
        <v>121.32255555555558</v>
      </c>
      <c r="U145" s="32">
        <v>28.931111111111107</v>
      </c>
      <c r="V145" s="32">
        <v>0</v>
      </c>
      <c r="W145" s="32">
        <v>0</v>
      </c>
      <c r="X145" s="32">
        <v>0</v>
      </c>
      <c r="Y145" s="32">
        <v>0</v>
      </c>
      <c r="Z145" s="32">
        <v>0</v>
      </c>
      <c r="AA145" s="32">
        <v>0</v>
      </c>
      <c r="AB145" s="32">
        <v>0</v>
      </c>
      <c r="AC145" s="32">
        <v>0</v>
      </c>
      <c r="AD145" s="32">
        <v>0</v>
      </c>
      <c r="AE145" s="32">
        <v>0</v>
      </c>
      <c r="AF145" t="s">
        <v>138</v>
      </c>
      <c r="AG145">
        <v>4</v>
      </c>
      <c r="AH145"/>
    </row>
    <row r="146" spans="1:34" x14ac:dyDescent="0.25">
      <c r="A146" t="s">
        <v>917</v>
      </c>
      <c r="B146" t="s">
        <v>567</v>
      </c>
      <c r="C146" t="s">
        <v>656</v>
      </c>
      <c r="D146" t="s">
        <v>791</v>
      </c>
      <c r="E146" s="32">
        <v>74.7</v>
      </c>
      <c r="F146" s="32">
        <v>2.8287892309980673</v>
      </c>
      <c r="G146" s="32">
        <v>2.5844979919678721</v>
      </c>
      <c r="H146" s="32">
        <v>0.3562040755615053</v>
      </c>
      <c r="I146" s="32">
        <v>0.17342555406812435</v>
      </c>
      <c r="J146" s="32">
        <v>211.31055555555562</v>
      </c>
      <c r="K146" s="32">
        <v>193.06200000000007</v>
      </c>
      <c r="L146" s="32">
        <v>26.608444444444448</v>
      </c>
      <c r="M146" s="32">
        <v>12.95488888888889</v>
      </c>
      <c r="N146" s="32">
        <v>8.4091111111111125</v>
      </c>
      <c r="O146" s="32">
        <v>5.2444444444444445</v>
      </c>
      <c r="P146" s="32">
        <v>75.123444444444473</v>
      </c>
      <c r="Q146" s="32">
        <v>70.528444444444474</v>
      </c>
      <c r="R146" s="32">
        <v>4.5950000000000006</v>
      </c>
      <c r="S146" s="32">
        <v>109.57866666666671</v>
      </c>
      <c r="T146" s="32">
        <v>103.27488888888892</v>
      </c>
      <c r="U146" s="32">
        <v>6.3037777777777793</v>
      </c>
      <c r="V146" s="32">
        <v>0</v>
      </c>
      <c r="W146" s="32">
        <v>0</v>
      </c>
      <c r="X146" s="32">
        <v>0</v>
      </c>
      <c r="Y146" s="32">
        <v>0</v>
      </c>
      <c r="Z146" s="32">
        <v>0</v>
      </c>
      <c r="AA146" s="32">
        <v>0</v>
      </c>
      <c r="AB146" s="32">
        <v>0</v>
      </c>
      <c r="AC146" s="32">
        <v>0</v>
      </c>
      <c r="AD146" s="32">
        <v>0</v>
      </c>
      <c r="AE146" s="32">
        <v>0</v>
      </c>
      <c r="AF146" t="s">
        <v>253</v>
      </c>
      <c r="AG146">
        <v>4</v>
      </c>
      <c r="AH146"/>
    </row>
    <row r="147" spans="1:34" x14ac:dyDescent="0.25">
      <c r="A147" t="s">
        <v>917</v>
      </c>
      <c r="B147" t="s">
        <v>406</v>
      </c>
      <c r="C147" t="s">
        <v>728</v>
      </c>
      <c r="D147" t="s">
        <v>806</v>
      </c>
      <c r="E147" s="32">
        <v>91.766666666666666</v>
      </c>
      <c r="F147" s="32">
        <v>3.2799237195786408</v>
      </c>
      <c r="G147" s="32">
        <v>3.0336699358275809</v>
      </c>
      <c r="H147" s="32">
        <v>0.63445332364693063</v>
      </c>
      <c r="I147" s="32">
        <v>0.38819953989587114</v>
      </c>
      <c r="J147" s="32">
        <v>300.9876666666666</v>
      </c>
      <c r="K147" s="32">
        <v>278.38977777777768</v>
      </c>
      <c r="L147" s="32">
        <v>58.221666666666664</v>
      </c>
      <c r="M147" s="32">
        <v>35.623777777777775</v>
      </c>
      <c r="N147" s="32">
        <v>17.251777777777772</v>
      </c>
      <c r="O147" s="32">
        <v>5.3461111111111119</v>
      </c>
      <c r="P147" s="32">
        <v>69.136222222222187</v>
      </c>
      <c r="Q147" s="32">
        <v>69.136222222222187</v>
      </c>
      <c r="R147" s="32">
        <v>0</v>
      </c>
      <c r="S147" s="32">
        <v>173.62977777777772</v>
      </c>
      <c r="T147" s="32">
        <v>169.38099999999994</v>
      </c>
      <c r="U147" s="32">
        <v>4.2487777777777787</v>
      </c>
      <c r="V147" s="32">
        <v>0</v>
      </c>
      <c r="W147" s="32">
        <v>0</v>
      </c>
      <c r="X147" s="32">
        <v>0</v>
      </c>
      <c r="Y147" s="32">
        <v>0</v>
      </c>
      <c r="Z147" s="32">
        <v>0</v>
      </c>
      <c r="AA147" s="32">
        <v>0</v>
      </c>
      <c r="AB147" s="32">
        <v>0</v>
      </c>
      <c r="AC147" s="32">
        <v>0</v>
      </c>
      <c r="AD147" s="32">
        <v>0</v>
      </c>
      <c r="AE147" s="32">
        <v>0</v>
      </c>
      <c r="AF147" t="s">
        <v>87</v>
      </c>
      <c r="AG147">
        <v>4</v>
      </c>
      <c r="AH147"/>
    </row>
    <row r="148" spans="1:34" x14ac:dyDescent="0.25">
      <c r="A148" t="s">
        <v>917</v>
      </c>
      <c r="B148" t="s">
        <v>591</v>
      </c>
      <c r="C148" t="s">
        <v>640</v>
      </c>
      <c r="D148" t="s">
        <v>842</v>
      </c>
      <c r="E148" s="32">
        <v>81.544444444444451</v>
      </c>
      <c r="F148" s="32">
        <v>3.6655947676795209</v>
      </c>
      <c r="G148" s="32">
        <v>3.412567107235319</v>
      </c>
      <c r="H148" s="32">
        <v>0.4649557160376071</v>
      </c>
      <c r="I148" s="32">
        <v>0.26696143888813179</v>
      </c>
      <c r="J148" s="32">
        <v>298.90888888888895</v>
      </c>
      <c r="K148" s="32">
        <v>278.27588888888897</v>
      </c>
      <c r="L148" s="32">
        <v>37.914555555555545</v>
      </c>
      <c r="M148" s="32">
        <v>21.769222222222215</v>
      </c>
      <c r="N148" s="32">
        <v>10.911999999999997</v>
      </c>
      <c r="O148" s="32">
        <v>5.2333333333333334</v>
      </c>
      <c r="P148" s="32">
        <v>118.04666666666668</v>
      </c>
      <c r="Q148" s="32">
        <v>113.55900000000001</v>
      </c>
      <c r="R148" s="32">
        <v>4.4876666666666667</v>
      </c>
      <c r="S148" s="32">
        <v>142.94766666666675</v>
      </c>
      <c r="T148" s="32">
        <v>132.87766666666676</v>
      </c>
      <c r="U148" s="32">
        <v>10.069999999999999</v>
      </c>
      <c r="V148" s="32">
        <v>0</v>
      </c>
      <c r="W148" s="32">
        <v>0</v>
      </c>
      <c r="X148" s="32">
        <v>0</v>
      </c>
      <c r="Y148" s="32">
        <v>0</v>
      </c>
      <c r="Z148" s="32">
        <v>0</v>
      </c>
      <c r="AA148" s="32">
        <v>0</v>
      </c>
      <c r="AB148" s="32">
        <v>0</v>
      </c>
      <c r="AC148" s="32">
        <v>0</v>
      </c>
      <c r="AD148" s="32">
        <v>0</v>
      </c>
      <c r="AE148" s="32">
        <v>0</v>
      </c>
      <c r="AF148" t="s">
        <v>278</v>
      </c>
      <c r="AG148">
        <v>4</v>
      </c>
      <c r="AH148"/>
    </row>
    <row r="149" spans="1:34" x14ac:dyDescent="0.25">
      <c r="A149" t="s">
        <v>917</v>
      </c>
      <c r="B149" t="s">
        <v>497</v>
      </c>
      <c r="C149" t="s">
        <v>756</v>
      </c>
      <c r="D149" t="s">
        <v>816</v>
      </c>
      <c r="E149" s="32">
        <v>76.277777777777771</v>
      </c>
      <c r="F149" s="32">
        <v>3.7728186453022574</v>
      </c>
      <c r="G149" s="32">
        <v>3.4762141296431164</v>
      </c>
      <c r="H149" s="32">
        <v>0.64900218499635842</v>
      </c>
      <c r="I149" s="32">
        <v>0.55408739985433364</v>
      </c>
      <c r="J149" s="32">
        <v>287.78222222222217</v>
      </c>
      <c r="K149" s="32">
        <v>265.15788888888881</v>
      </c>
      <c r="L149" s="32">
        <v>49.504444444444445</v>
      </c>
      <c r="M149" s="32">
        <v>42.264555555555553</v>
      </c>
      <c r="N149" s="32">
        <v>1.639888888888889</v>
      </c>
      <c r="O149" s="32">
        <v>5.6</v>
      </c>
      <c r="P149" s="32">
        <v>105.70399999999997</v>
      </c>
      <c r="Q149" s="32">
        <v>90.319555555555525</v>
      </c>
      <c r="R149" s="32">
        <v>15.384444444444444</v>
      </c>
      <c r="S149" s="32">
        <v>132.57377777777774</v>
      </c>
      <c r="T149" s="32">
        <v>129.62633333333329</v>
      </c>
      <c r="U149" s="32">
        <v>2.9474444444444443</v>
      </c>
      <c r="V149" s="32">
        <v>0</v>
      </c>
      <c r="W149" s="32">
        <v>0</v>
      </c>
      <c r="X149" s="32">
        <v>0</v>
      </c>
      <c r="Y149" s="32">
        <v>0</v>
      </c>
      <c r="Z149" s="32">
        <v>0</v>
      </c>
      <c r="AA149" s="32">
        <v>0</v>
      </c>
      <c r="AB149" s="32">
        <v>0</v>
      </c>
      <c r="AC149" s="32">
        <v>0</v>
      </c>
      <c r="AD149" s="32">
        <v>0</v>
      </c>
      <c r="AE149" s="32">
        <v>0</v>
      </c>
      <c r="AF149" t="s">
        <v>179</v>
      </c>
      <c r="AG149">
        <v>4</v>
      </c>
      <c r="AH149"/>
    </row>
    <row r="150" spans="1:34" x14ac:dyDescent="0.25">
      <c r="A150" t="s">
        <v>917</v>
      </c>
      <c r="B150" t="s">
        <v>437</v>
      </c>
      <c r="C150" t="s">
        <v>690</v>
      </c>
      <c r="D150" t="s">
        <v>782</v>
      </c>
      <c r="E150" s="32">
        <v>83.5</v>
      </c>
      <c r="F150" s="32">
        <v>2.8881170991350631</v>
      </c>
      <c r="G150" s="32">
        <v>2.5627451763140385</v>
      </c>
      <c r="H150" s="32">
        <v>0.45003725881570195</v>
      </c>
      <c r="I150" s="32">
        <v>0.26206520292747837</v>
      </c>
      <c r="J150" s="32">
        <v>241.15777777777777</v>
      </c>
      <c r="K150" s="32">
        <v>213.98922222222222</v>
      </c>
      <c r="L150" s="32">
        <v>37.578111111111113</v>
      </c>
      <c r="M150" s="32">
        <v>21.882444444444445</v>
      </c>
      <c r="N150" s="32">
        <v>10.540111111111109</v>
      </c>
      <c r="O150" s="32">
        <v>5.1555555555555559</v>
      </c>
      <c r="P150" s="32">
        <v>97.164444444444456</v>
      </c>
      <c r="Q150" s="32">
        <v>85.691555555555567</v>
      </c>
      <c r="R150" s="32">
        <v>11.472888888888885</v>
      </c>
      <c r="S150" s="32">
        <v>106.41522222222221</v>
      </c>
      <c r="T150" s="32">
        <v>106.41522222222221</v>
      </c>
      <c r="U150" s="32">
        <v>0</v>
      </c>
      <c r="V150" s="32">
        <v>0</v>
      </c>
      <c r="W150" s="32">
        <v>0</v>
      </c>
      <c r="X150" s="32">
        <v>0</v>
      </c>
      <c r="Y150" s="32">
        <v>0</v>
      </c>
      <c r="Z150" s="32">
        <v>0</v>
      </c>
      <c r="AA150" s="32">
        <v>0</v>
      </c>
      <c r="AB150" s="32">
        <v>0</v>
      </c>
      <c r="AC150" s="32">
        <v>0</v>
      </c>
      <c r="AD150" s="32">
        <v>0</v>
      </c>
      <c r="AE150" s="32">
        <v>0</v>
      </c>
      <c r="AF150" t="s">
        <v>119</v>
      </c>
      <c r="AG150">
        <v>4</v>
      </c>
      <c r="AH150"/>
    </row>
    <row r="151" spans="1:34" x14ac:dyDescent="0.25">
      <c r="A151" t="s">
        <v>917</v>
      </c>
      <c r="B151" t="s">
        <v>413</v>
      </c>
      <c r="C151" t="s">
        <v>731</v>
      </c>
      <c r="D151" t="s">
        <v>786</v>
      </c>
      <c r="E151" s="32">
        <v>74.75555555555556</v>
      </c>
      <c r="F151" s="32">
        <v>3.2373528537455414</v>
      </c>
      <c r="G151" s="32">
        <v>2.9106970868014272</v>
      </c>
      <c r="H151" s="32">
        <v>0.63757728894173615</v>
      </c>
      <c r="I151" s="32">
        <v>0.33989892984542214</v>
      </c>
      <c r="J151" s="32">
        <v>242.01011111111114</v>
      </c>
      <c r="K151" s="32">
        <v>217.59077777777782</v>
      </c>
      <c r="L151" s="32">
        <v>47.662444444444453</v>
      </c>
      <c r="M151" s="32">
        <v>25.409333333333336</v>
      </c>
      <c r="N151" s="32">
        <v>16.564222222222227</v>
      </c>
      <c r="O151" s="32">
        <v>5.6888888888888891</v>
      </c>
      <c r="P151" s="32">
        <v>61.952000000000027</v>
      </c>
      <c r="Q151" s="32">
        <v>59.785777777777803</v>
      </c>
      <c r="R151" s="32">
        <v>2.1662222222222223</v>
      </c>
      <c r="S151" s="32">
        <v>132.39566666666667</v>
      </c>
      <c r="T151" s="32">
        <v>124.21855555555555</v>
      </c>
      <c r="U151" s="32">
        <v>8.1771111111111132</v>
      </c>
      <c r="V151" s="32">
        <v>0</v>
      </c>
      <c r="W151" s="32">
        <v>0</v>
      </c>
      <c r="X151" s="32">
        <v>0</v>
      </c>
      <c r="Y151" s="32">
        <v>0</v>
      </c>
      <c r="Z151" s="32">
        <v>0</v>
      </c>
      <c r="AA151" s="32">
        <v>0</v>
      </c>
      <c r="AB151" s="32">
        <v>0</v>
      </c>
      <c r="AC151" s="32">
        <v>0</v>
      </c>
      <c r="AD151" s="32">
        <v>0</v>
      </c>
      <c r="AE151" s="32">
        <v>0</v>
      </c>
      <c r="AF151" t="s">
        <v>95</v>
      </c>
      <c r="AG151">
        <v>4</v>
      </c>
      <c r="AH151"/>
    </row>
    <row r="152" spans="1:34" x14ac:dyDescent="0.25">
      <c r="A152" t="s">
        <v>917</v>
      </c>
      <c r="B152" t="s">
        <v>462</v>
      </c>
      <c r="C152" t="s">
        <v>672</v>
      </c>
      <c r="D152" t="s">
        <v>858</v>
      </c>
      <c r="E152" s="32">
        <v>92.322222222222223</v>
      </c>
      <c r="F152" s="32">
        <v>3.6276062101335893</v>
      </c>
      <c r="G152" s="32">
        <v>3.271069924178601</v>
      </c>
      <c r="H152" s="32">
        <v>0.45954146106631366</v>
      </c>
      <c r="I152" s="32">
        <v>0.25475749187627883</v>
      </c>
      <c r="J152" s="32">
        <v>334.90866666666659</v>
      </c>
      <c r="K152" s="32">
        <v>301.9924444444444</v>
      </c>
      <c r="L152" s="32">
        <v>42.425888888888892</v>
      </c>
      <c r="M152" s="32">
        <v>23.519777777777787</v>
      </c>
      <c r="N152" s="32">
        <v>13.540111111111109</v>
      </c>
      <c r="O152" s="32">
        <v>5.3659999999999997</v>
      </c>
      <c r="P152" s="32">
        <v>121.97466666666666</v>
      </c>
      <c r="Q152" s="32">
        <v>107.96455555555555</v>
      </c>
      <c r="R152" s="32">
        <v>14.010111111111112</v>
      </c>
      <c r="S152" s="32">
        <v>170.50811111111111</v>
      </c>
      <c r="T152" s="32">
        <v>148.82588888888887</v>
      </c>
      <c r="U152" s="32">
        <v>21.682222222222229</v>
      </c>
      <c r="V152" s="32">
        <v>0</v>
      </c>
      <c r="W152" s="32">
        <v>0</v>
      </c>
      <c r="X152" s="32">
        <v>0</v>
      </c>
      <c r="Y152" s="32">
        <v>0</v>
      </c>
      <c r="Z152" s="32">
        <v>0</v>
      </c>
      <c r="AA152" s="32">
        <v>0</v>
      </c>
      <c r="AB152" s="32">
        <v>0</v>
      </c>
      <c r="AC152" s="32">
        <v>0</v>
      </c>
      <c r="AD152" s="32">
        <v>0</v>
      </c>
      <c r="AE152" s="32">
        <v>0</v>
      </c>
      <c r="AF152" t="s">
        <v>144</v>
      </c>
      <c r="AG152">
        <v>4</v>
      </c>
      <c r="AH152"/>
    </row>
    <row r="153" spans="1:34" x14ac:dyDescent="0.25">
      <c r="A153" t="s">
        <v>917</v>
      </c>
      <c r="B153" t="s">
        <v>593</v>
      </c>
      <c r="C153" t="s">
        <v>777</v>
      </c>
      <c r="D153" t="s">
        <v>842</v>
      </c>
      <c r="E153" s="32">
        <v>75.388888888888886</v>
      </c>
      <c r="F153" s="32">
        <v>3.9389462048636692</v>
      </c>
      <c r="G153" s="32">
        <v>3.6586809137803975</v>
      </c>
      <c r="H153" s="32">
        <v>0.68191009579955775</v>
      </c>
      <c r="I153" s="32">
        <v>0.41748563006632261</v>
      </c>
      <c r="J153" s="32">
        <v>296.95277777777773</v>
      </c>
      <c r="K153" s="32">
        <v>275.82388888888886</v>
      </c>
      <c r="L153" s="32">
        <v>51.408444444444434</v>
      </c>
      <c r="M153" s="32">
        <v>31.473777777777766</v>
      </c>
      <c r="N153" s="32">
        <v>14.601333333333335</v>
      </c>
      <c r="O153" s="32">
        <v>5.333333333333333</v>
      </c>
      <c r="P153" s="32">
        <v>92.740888888888904</v>
      </c>
      <c r="Q153" s="32">
        <v>91.546666666666681</v>
      </c>
      <c r="R153" s="32">
        <v>1.1942222222222223</v>
      </c>
      <c r="S153" s="32">
        <v>152.80344444444441</v>
      </c>
      <c r="T153" s="32">
        <v>144.67055555555552</v>
      </c>
      <c r="U153" s="32">
        <v>8.1328888888888873</v>
      </c>
      <c r="V153" s="32">
        <v>0</v>
      </c>
      <c r="W153" s="32">
        <v>0</v>
      </c>
      <c r="X153" s="32">
        <v>0</v>
      </c>
      <c r="Y153" s="32">
        <v>0</v>
      </c>
      <c r="Z153" s="32">
        <v>0</v>
      </c>
      <c r="AA153" s="32">
        <v>0</v>
      </c>
      <c r="AB153" s="32">
        <v>0</v>
      </c>
      <c r="AC153" s="32">
        <v>0</v>
      </c>
      <c r="AD153" s="32">
        <v>0</v>
      </c>
      <c r="AE153" s="32">
        <v>0</v>
      </c>
      <c r="AF153" t="s">
        <v>280</v>
      </c>
      <c r="AG153">
        <v>4</v>
      </c>
      <c r="AH153"/>
    </row>
    <row r="154" spans="1:34" x14ac:dyDescent="0.25">
      <c r="A154" t="s">
        <v>917</v>
      </c>
      <c r="B154" t="s">
        <v>595</v>
      </c>
      <c r="C154" t="s">
        <v>778</v>
      </c>
      <c r="D154" t="s">
        <v>816</v>
      </c>
      <c r="E154" s="32">
        <v>66.62222222222222</v>
      </c>
      <c r="F154" s="32">
        <v>3.9379052701801198</v>
      </c>
      <c r="G154" s="32">
        <v>3.572895263509007</v>
      </c>
      <c r="H154" s="32">
        <v>1.1961374249499666</v>
      </c>
      <c r="I154" s="32">
        <v>0.90660440293529021</v>
      </c>
      <c r="J154" s="32">
        <v>262.35199999999998</v>
      </c>
      <c r="K154" s="32">
        <v>238.03422222222227</v>
      </c>
      <c r="L154" s="32">
        <v>79.689333333333323</v>
      </c>
      <c r="M154" s="32">
        <v>60.4</v>
      </c>
      <c r="N154" s="32">
        <v>13.600444444444447</v>
      </c>
      <c r="O154" s="32">
        <v>5.6888888888888891</v>
      </c>
      <c r="P154" s="32">
        <v>49.810333333333332</v>
      </c>
      <c r="Q154" s="32">
        <v>44.781888888888886</v>
      </c>
      <c r="R154" s="32">
        <v>5.0284444444444443</v>
      </c>
      <c r="S154" s="32">
        <v>132.85233333333335</v>
      </c>
      <c r="T154" s="32">
        <v>116.74455555555558</v>
      </c>
      <c r="U154" s="32">
        <v>16.107777777777777</v>
      </c>
      <c r="V154" s="32">
        <v>0</v>
      </c>
      <c r="W154" s="32">
        <v>0</v>
      </c>
      <c r="X154" s="32">
        <v>0</v>
      </c>
      <c r="Y154" s="32">
        <v>0</v>
      </c>
      <c r="Z154" s="32">
        <v>0</v>
      </c>
      <c r="AA154" s="32">
        <v>0</v>
      </c>
      <c r="AB154" s="32">
        <v>0</v>
      </c>
      <c r="AC154" s="32">
        <v>0</v>
      </c>
      <c r="AD154" s="32">
        <v>0</v>
      </c>
      <c r="AE154" s="32">
        <v>0</v>
      </c>
      <c r="AF154" t="s">
        <v>282</v>
      </c>
      <c r="AG154">
        <v>4</v>
      </c>
      <c r="AH154"/>
    </row>
    <row r="155" spans="1:34" x14ac:dyDescent="0.25">
      <c r="A155" t="s">
        <v>917</v>
      </c>
      <c r="B155" t="s">
        <v>414</v>
      </c>
      <c r="C155" t="s">
        <v>710</v>
      </c>
      <c r="D155" t="s">
        <v>816</v>
      </c>
      <c r="E155" s="32">
        <v>78.344444444444449</v>
      </c>
      <c r="F155" s="32">
        <v>3.39815628988796</v>
      </c>
      <c r="G155" s="32">
        <v>3.0914380938873927</v>
      </c>
      <c r="H155" s="32">
        <v>0.43191320380087928</v>
      </c>
      <c r="I155" s="32">
        <v>0.2250148915047511</v>
      </c>
      <c r="J155" s="32">
        <v>266.22666666666674</v>
      </c>
      <c r="K155" s="32">
        <v>242.19700000000006</v>
      </c>
      <c r="L155" s="32">
        <v>33.838000000000001</v>
      </c>
      <c r="M155" s="32">
        <v>17.628666666666668</v>
      </c>
      <c r="N155" s="32">
        <v>11.320444444444444</v>
      </c>
      <c r="O155" s="32">
        <v>4.8888888888888893</v>
      </c>
      <c r="P155" s="32">
        <v>96.319777777777787</v>
      </c>
      <c r="Q155" s="32">
        <v>88.49944444444445</v>
      </c>
      <c r="R155" s="32">
        <v>7.8203333333333349</v>
      </c>
      <c r="S155" s="32">
        <v>136.06888888888895</v>
      </c>
      <c r="T155" s="32">
        <v>131.69166666666672</v>
      </c>
      <c r="U155" s="32">
        <v>4.3772222222222217</v>
      </c>
      <c r="V155" s="32">
        <v>0</v>
      </c>
      <c r="W155" s="32">
        <v>0</v>
      </c>
      <c r="X155" s="32">
        <v>0</v>
      </c>
      <c r="Y155" s="32">
        <v>0</v>
      </c>
      <c r="Z155" s="32">
        <v>0</v>
      </c>
      <c r="AA155" s="32">
        <v>0</v>
      </c>
      <c r="AB155" s="32">
        <v>0</v>
      </c>
      <c r="AC155" s="32">
        <v>0</v>
      </c>
      <c r="AD155" s="32">
        <v>0</v>
      </c>
      <c r="AE155" s="32">
        <v>0</v>
      </c>
      <c r="AF155" t="s">
        <v>96</v>
      </c>
      <c r="AG155">
        <v>4</v>
      </c>
      <c r="AH155"/>
    </row>
    <row r="156" spans="1:34" x14ac:dyDescent="0.25">
      <c r="A156" t="s">
        <v>917</v>
      </c>
      <c r="B156" t="s">
        <v>582</v>
      </c>
      <c r="C156" t="s">
        <v>676</v>
      </c>
      <c r="D156" t="s">
        <v>857</v>
      </c>
      <c r="E156" s="32">
        <v>79.988888888888894</v>
      </c>
      <c r="F156" s="32">
        <v>2.8226350882066953</v>
      </c>
      <c r="G156" s="32">
        <v>2.60086123072649</v>
      </c>
      <c r="H156" s="32">
        <v>0.35875816085567425</v>
      </c>
      <c r="I156" s="32">
        <v>0.24340463953326844</v>
      </c>
      <c r="J156" s="32">
        <v>225.77944444444447</v>
      </c>
      <c r="K156" s="32">
        <v>208.04000000000002</v>
      </c>
      <c r="L156" s="32">
        <v>28.696666666666658</v>
      </c>
      <c r="M156" s="32">
        <v>19.469666666666662</v>
      </c>
      <c r="N156" s="32">
        <v>4.1825555555555542</v>
      </c>
      <c r="O156" s="32">
        <v>5.0444444444444443</v>
      </c>
      <c r="P156" s="32">
        <v>64.850888888888889</v>
      </c>
      <c r="Q156" s="32">
        <v>56.338444444444448</v>
      </c>
      <c r="R156" s="32">
        <v>8.5124444444444425</v>
      </c>
      <c r="S156" s="32">
        <v>132.2318888888889</v>
      </c>
      <c r="T156" s="32">
        <v>131.96977777777778</v>
      </c>
      <c r="U156" s="32">
        <v>0.26211111111111113</v>
      </c>
      <c r="V156" s="32">
        <v>0</v>
      </c>
      <c r="W156" s="32">
        <v>0</v>
      </c>
      <c r="X156" s="32">
        <v>0</v>
      </c>
      <c r="Y156" s="32">
        <v>0</v>
      </c>
      <c r="Z156" s="32">
        <v>0</v>
      </c>
      <c r="AA156" s="32">
        <v>0</v>
      </c>
      <c r="AB156" s="32">
        <v>0</v>
      </c>
      <c r="AC156" s="32">
        <v>0</v>
      </c>
      <c r="AD156" s="32">
        <v>0</v>
      </c>
      <c r="AE156" s="32">
        <v>0</v>
      </c>
      <c r="AF156" t="s">
        <v>268</v>
      </c>
      <c r="AG156">
        <v>4</v>
      </c>
      <c r="AH156"/>
    </row>
    <row r="157" spans="1:34" x14ac:dyDescent="0.25">
      <c r="A157" t="s">
        <v>917</v>
      </c>
      <c r="B157" t="s">
        <v>518</v>
      </c>
      <c r="C157" t="s">
        <v>654</v>
      </c>
      <c r="D157" t="s">
        <v>803</v>
      </c>
      <c r="E157" s="32">
        <v>58.5</v>
      </c>
      <c r="F157" s="32">
        <v>3.9343627730294397</v>
      </c>
      <c r="G157" s="32">
        <v>3.5029572649572649</v>
      </c>
      <c r="H157" s="32">
        <v>0.79141310541310539</v>
      </c>
      <c r="I157" s="32">
        <v>0.36000759734093069</v>
      </c>
      <c r="J157" s="32">
        <v>230.16022222222222</v>
      </c>
      <c r="K157" s="32">
        <v>204.923</v>
      </c>
      <c r="L157" s="32">
        <v>46.297666666666665</v>
      </c>
      <c r="M157" s="32">
        <v>21.060444444444446</v>
      </c>
      <c r="N157" s="32">
        <v>20.176999999999996</v>
      </c>
      <c r="O157" s="32">
        <v>5.0602222222222224</v>
      </c>
      <c r="P157" s="32">
        <v>57.668777777777755</v>
      </c>
      <c r="Q157" s="32">
        <v>57.668777777777755</v>
      </c>
      <c r="R157" s="32">
        <v>0</v>
      </c>
      <c r="S157" s="32">
        <v>126.19377777777778</v>
      </c>
      <c r="T157" s="32">
        <v>126.19377777777778</v>
      </c>
      <c r="U157" s="32">
        <v>0</v>
      </c>
      <c r="V157" s="32">
        <v>0</v>
      </c>
      <c r="W157" s="32">
        <v>0</v>
      </c>
      <c r="X157" s="32">
        <v>0</v>
      </c>
      <c r="Y157" s="32">
        <v>0</v>
      </c>
      <c r="Z157" s="32">
        <v>0</v>
      </c>
      <c r="AA157" s="32">
        <v>0</v>
      </c>
      <c r="AB157" s="32">
        <v>0</v>
      </c>
      <c r="AC157" s="32">
        <v>0</v>
      </c>
      <c r="AD157" s="32">
        <v>0</v>
      </c>
      <c r="AE157" s="32">
        <v>0</v>
      </c>
      <c r="AF157" t="s">
        <v>202</v>
      </c>
      <c r="AG157">
        <v>4</v>
      </c>
      <c r="AH157"/>
    </row>
    <row r="158" spans="1:34" x14ac:dyDescent="0.25">
      <c r="A158" t="s">
        <v>917</v>
      </c>
      <c r="B158" t="s">
        <v>412</v>
      </c>
      <c r="C158" t="s">
        <v>730</v>
      </c>
      <c r="D158" t="s">
        <v>787</v>
      </c>
      <c r="E158" s="32">
        <v>71.711111111111109</v>
      </c>
      <c r="F158" s="32">
        <v>3.5140765416795787</v>
      </c>
      <c r="G158" s="32">
        <v>3.2715649209792379</v>
      </c>
      <c r="H158" s="32">
        <v>0.46869848156182203</v>
      </c>
      <c r="I158" s="32">
        <v>0.31569724202045241</v>
      </c>
      <c r="J158" s="32">
        <v>251.99833333333333</v>
      </c>
      <c r="K158" s="32">
        <v>234.60755555555556</v>
      </c>
      <c r="L158" s="32">
        <v>33.61088888888888</v>
      </c>
      <c r="M158" s="32">
        <v>22.638999999999996</v>
      </c>
      <c r="N158" s="32">
        <v>7.6421111111111095</v>
      </c>
      <c r="O158" s="32">
        <v>3.3297777777777777</v>
      </c>
      <c r="P158" s="32">
        <v>93.082111111111104</v>
      </c>
      <c r="Q158" s="32">
        <v>86.663222222222217</v>
      </c>
      <c r="R158" s="32">
        <v>6.4188888888888904</v>
      </c>
      <c r="S158" s="32">
        <v>125.30533333333335</v>
      </c>
      <c r="T158" s="32">
        <v>124.70511111111112</v>
      </c>
      <c r="U158" s="32">
        <v>0.60022222222222221</v>
      </c>
      <c r="V158" s="32">
        <v>0</v>
      </c>
      <c r="W158" s="32">
        <v>0</v>
      </c>
      <c r="X158" s="32">
        <v>0</v>
      </c>
      <c r="Y158" s="32">
        <v>0</v>
      </c>
      <c r="Z158" s="32">
        <v>0</v>
      </c>
      <c r="AA158" s="32">
        <v>0</v>
      </c>
      <c r="AB158" s="32">
        <v>0</v>
      </c>
      <c r="AC158" s="32">
        <v>0</v>
      </c>
      <c r="AD158" s="32">
        <v>0</v>
      </c>
      <c r="AE158" s="32">
        <v>0</v>
      </c>
      <c r="AF158" t="s">
        <v>94</v>
      </c>
      <c r="AG158">
        <v>4</v>
      </c>
      <c r="AH158"/>
    </row>
    <row r="159" spans="1:34" x14ac:dyDescent="0.25">
      <c r="A159" t="s">
        <v>917</v>
      </c>
      <c r="B159" t="s">
        <v>440</v>
      </c>
      <c r="C159" t="s">
        <v>737</v>
      </c>
      <c r="D159" t="s">
        <v>843</v>
      </c>
      <c r="E159" s="32">
        <v>54.8</v>
      </c>
      <c r="F159" s="32">
        <v>3.7249756690997575</v>
      </c>
      <c r="G159" s="32">
        <v>3.3276845093268461</v>
      </c>
      <c r="H159" s="32">
        <v>0.62777777777777755</v>
      </c>
      <c r="I159" s="32">
        <v>0.23486009732360091</v>
      </c>
      <c r="J159" s="32">
        <v>204.1286666666667</v>
      </c>
      <c r="K159" s="32">
        <v>182.35711111111115</v>
      </c>
      <c r="L159" s="32">
        <v>34.402222222222207</v>
      </c>
      <c r="M159" s="32">
        <v>12.870333333333329</v>
      </c>
      <c r="N159" s="32">
        <v>16.642999999999994</v>
      </c>
      <c r="O159" s="32">
        <v>4.8888888888888893</v>
      </c>
      <c r="P159" s="32">
        <v>73.756777777777785</v>
      </c>
      <c r="Q159" s="32">
        <v>73.51711111111112</v>
      </c>
      <c r="R159" s="32">
        <v>0.23966666666666667</v>
      </c>
      <c r="S159" s="32">
        <v>95.969666666666711</v>
      </c>
      <c r="T159" s="32">
        <v>93.358888888888927</v>
      </c>
      <c r="U159" s="32">
        <v>2.6107777777777779</v>
      </c>
      <c r="V159" s="32">
        <v>0</v>
      </c>
      <c r="W159" s="32">
        <v>0</v>
      </c>
      <c r="X159" s="32">
        <v>0</v>
      </c>
      <c r="Y159" s="32">
        <v>0</v>
      </c>
      <c r="Z159" s="32">
        <v>0</v>
      </c>
      <c r="AA159" s="32">
        <v>0</v>
      </c>
      <c r="AB159" s="32">
        <v>0</v>
      </c>
      <c r="AC159" s="32">
        <v>0</v>
      </c>
      <c r="AD159" s="32">
        <v>0</v>
      </c>
      <c r="AE159" s="32">
        <v>0</v>
      </c>
      <c r="AF159" t="s">
        <v>122</v>
      </c>
      <c r="AG159">
        <v>4</v>
      </c>
      <c r="AH159"/>
    </row>
    <row r="160" spans="1:34" x14ac:dyDescent="0.25">
      <c r="A160" t="s">
        <v>917</v>
      </c>
      <c r="B160" t="s">
        <v>435</v>
      </c>
      <c r="C160" t="s">
        <v>735</v>
      </c>
      <c r="D160" t="s">
        <v>781</v>
      </c>
      <c r="E160" s="32">
        <v>56.3</v>
      </c>
      <c r="F160" s="32">
        <v>3.6480264456285774</v>
      </c>
      <c r="G160" s="32">
        <v>3.1693724097098874</v>
      </c>
      <c r="H160" s="32">
        <v>0.48411683441878828</v>
      </c>
      <c r="I160" s="32">
        <v>0.29465561476218671</v>
      </c>
      <c r="J160" s="32">
        <v>205.38388888888889</v>
      </c>
      <c r="K160" s="32">
        <v>178.43566666666666</v>
      </c>
      <c r="L160" s="32">
        <v>27.25577777777778</v>
      </c>
      <c r="M160" s="32">
        <v>16.589111111111112</v>
      </c>
      <c r="N160" s="32">
        <v>5.0666666666666664</v>
      </c>
      <c r="O160" s="32">
        <v>5.6</v>
      </c>
      <c r="P160" s="32">
        <v>48.383888888888883</v>
      </c>
      <c r="Q160" s="32">
        <v>32.102333333333327</v>
      </c>
      <c r="R160" s="32">
        <v>16.281555555555556</v>
      </c>
      <c r="S160" s="32">
        <v>129.74422222222222</v>
      </c>
      <c r="T160" s="32">
        <v>81.071777777777783</v>
      </c>
      <c r="U160" s="32">
        <v>48.67244444444443</v>
      </c>
      <c r="V160" s="32">
        <v>0</v>
      </c>
      <c r="W160" s="32">
        <v>0</v>
      </c>
      <c r="X160" s="32">
        <v>0</v>
      </c>
      <c r="Y160" s="32">
        <v>0</v>
      </c>
      <c r="Z160" s="32">
        <v>0</v>
      </c>
      <c r="AA160" s="32">
        <v>0</v>
      </c>
      <c r="AB160" s="32">
        <v>0</v>
      </c>
      <c r="AC160" s="32">
        <v>0</v>
      </c>
      <c r="AD160" s="32">
        <v>0</v>
      </c>
      <c r="AE160" s="32">
        <v>0</v>
      </c>
      <c r="AF160" t="s">
        <v>117</v>
      </c>
      <c r="AG160">
        <v>4</v>
      </c>
      <c r="AH160"/>
    </row>
    <row r="161" spans="1:34" x14ac:dyDescent="0.25">
      <c r="A161" t="s">
        <v>917</v>
      </c>
      <c r="B161" t="s">
        <v>549</v>
      </c>
      <c r="C161" t="s">
        <v>681</v>
      </c>
      <c r="D161" t="s">
        <v>800</v>
      </c>
      <c r="E161" s="32">
        <v>44.68888888888889</v>
      </c>
      <c r="F161" s="32">
        <v>3.3877100944803584</v>
      </c>
      <c r="G161" s="32">
        <v>3.0731576330183992</v>
      </c>
      <c r="H161" s="32">
        <v>0.65330929885629052</v>
      </c>
      <c r="I161" s="32">
        <v>0.35406514172053716</v>
      </c>
      <c r="J161" s="32">
        <v>151.39300000000003</v>
      </c>
      <c r="K161" s="32">
        <v>137.33600000000001</v>
      </c>
      <c r="L161" s="32">
        <v>29.195666666666671</v>
      </c>
      <c r="M161" s="32">
        <v>15.822777777777782</v>
      </c>
      <c r="N161" s="32">
        <v>5.2444444444444445</v>
      </c>
      <c r="O161" s="32">
        <v>8.1284444444444439</v>
      </c>
      <c r="P161" s="32">
        <v>47.915222222222241</v>
      </c>
      <c r="Q161" s="32">
        <v>47.231111111111126</v>
      </c>
      <c r="R161" s="32">
        <v>0.68411111111111111</v>
      </c>
      <c r="S161" s="32">
        <v>74.282111111111107</v>
      </c>
      <c r="T161" s="32">
        <v>74.282111111111107</v>
      </c>
      <c r="U161" s="32">
        <v>0</v>
      </c>
      <c r="V161" s="32">
        <v>0</v>
      </c>
      <c r="W161" s="32">
        <v>0</v>
      </c>
      <c r="X161" s="32">
        <v>0</v>
      </c>
      <c r="Y161" s="32">
        <v>0</v>
      </c>
      <c r="Z161" s="32">
        <v>0</v>
      </c>
      <c r="AA161" s="32">
        <v>0</v>
      </c>
      <c r="AB161" s="32">
        <v>0</v>
      </c>
      <c r="AC161" s="32">
        <v>0</v>
      </c>
      <c r="AD161" s="32">
        <v>0</v>
      </c>
      <c r="AE161" s="32">
        <v>0</v>
      </c>
      <c r="AF161" t="s">
        <v>233</v>
      </c>
      <c r="AG161">
        <v>4</v>
      </c>
      <c r="AH161"/>
    </row>
    <row r="162" spans="1:34" x14ac:dyDescent="0.25">
      <c r="A162" t="s">
        <v>917</v>
      </c>
      <c r="B162" t="s">
        <v>553</v>
      </c>
      <c r="C162" t="s">
        <v>653</v>
      </c>
      <c r="D162" t="s">
        <v>830</v>
      </c>
      <c r="E162" s="32">
        <v>96.788888888888891</v>
      </c>
      <c r="F162" s="32">
        <v>3.0588967971530248</v>
      </c>
      <c r="G162" s="32">
        <v>2.7729537366548036</v>
      </c>
      <c r="H162" s="32">
        <v>0.35658133394558605</v>
      </c>
      <c r="I162" s="32">
        <v>0.19441969923085761</v>
      </c>
      <c r="J162" s="32">
        <v>296.0672222222222</v>
      </c>
      <c r="K162" s="32">
        <v>268.39111111111106</v>
      </c>
      <c r="L162" s="32">
        <v>34.513111111111115</v>
      </c>
      <c r="M162" s="32">
        <v>18.817666666666675</v>
      </c>
      <c r="N162" s="32">
        <v>10.006555555555554</v>
      </c>
      <c r="O162" s="32">
        <v>5.6888888888888891</v>
      </c>
      <c r="P162" s="32">
        <v>107.86922222222218</v>
      </c>
      <c r="Q162" s="32">
        <v>95.888555555555513</v>
      </c>
      <c r="R162" s="32">
        <v>11.98066666666667</v>
      </c>
      <c r="S162" s="32">
        <v>153.68488888888891</v>
      </c>
      <c r="T162" s="32">
        <v>153.68488888888891</v>
      </c>
      <c r="U162" s="32">
        <v>0</v>
      </c>
      <c r="V162" s="32">
        <v>0</v>
      </c>
      <c r="W162" s="32">
        <v>98.920000000000016</v>
      </c>
      <c r="X162" s="32">
        <v>5.6111111111111107</v>
      </c>
      <c r="Y162" s="32">
        <v>0</v>
      </c>
      <c r="Z162" s="32">
        <v>0</v>
      </c>
      <c r="AA162" s="32">
        <v>37.495666666666665</v>
      </c>
      <c r="AB162" s="32">
        <v>0</v>
      </c>
      <c r="AC162" s="32">
        <v>55.81322222222223</v>
      </c>
      <c r="AD162" s="32">
        <v>0</v>
      </c>
      <c r="AE162" s="32">
        <v>0</v>
      </c>
      <c r="AF162" t="s">
        <v>237</v>
      </c>
      <c r="AG162">
        <v>4</v>
      </c>
      <c r="AH162"/>
    </row>
    <row r="163" spans="1:34" x14ac:dyDescent="0.25">
      <c r="A163" t="s">
        <v>917</v>
      </c>
      <c r="B163" t="s">
        <v>557</v>
      </c>
      <c r="C163" t="s">
        <v>665</v>
      </c>
      <c r="D163" t="s">
        <v>850</v>
      </c>
      <c r="E163" s="32">
        <v>71.2</v>
      </c>
      <c r="F163" s="32">
        <v>3.5720068664169786</v>
      </c>
      <c r="G163" s="32">
        <v>3.5069491260923842</v>
      </c>
      <c r="H163" s="32">
        <v>0.28511860174781523</v>
      </c>
      <c r="I163" s="32">
        <v>0.22006086142322098</v>
      </c>
      <c r="J163" s="32">
        <v>254.32688888888887</v>
      </c>
      <c r="K163" s="32">
        <v>249.69477777777777</v>
      </c>
      <c r="L163" s="32">
        <v>20.300444444444445</v>
      </c>
      <c r="M163" s="32">
        <v>15.668333333333335</v>
      </c>
      <c r="N163" s="32">
        <v>0</v>
      </c>
      <c r="O163" s="32">
        <v>4.6321111111111115</v>
      </c>
      <c r="P163" s="32">
        <v>87.081999999999979</v>
      </c>
      <c r="Q163" s="32">
        <v>87.081999999999979</v>
      </c>
      <c r="R163" s="32">
        <v>0</v>
      </c>
      <c r="S163" s="32">
        <v>146.94444444444446</v>
      </c>
      <c r="T163" s="32">
        <v>146.94444444444446</v>
      </c>
      <c r="U163" s="32">
        <v>0</v>
      </c>
      <c r="V163" s="32">
        <v>0</v>
      </c>
      <c r="W163" s="32">
        <v>52.575333333333333</v>
      </c>
      <c r="X163" s="32">
        <v>2.1444444444444444</v>
      </c>
      <c r="Y163" s="32">
        <v>0</v>
      </c>
      <c r="Z163" s="32">
        <v>0</v>
      </c>
      <c r="AA163" s="32">
        <v>0</v>
      </c>
      <c r="AB163" s="32">
        <v>0</v>
      </c>
      <c r="AC163" s="32">
        <v>50.430888888888887</v>
      </c>
      <c r="AD163" s="32">
        <v>0</v>
      </c>
      <c r="AE163" s="32">
        <v>0</v>
      </c>
      <c r="AF163" t="s">
        <v>241</v>
      </c>
      <c r="AG163">
        <v>4</v>
      </c>
      <c r="AH163"/>
    </row>
    <row r="164" spans="1:34" x14ac:dyDescent="0.25">
      <c r="A164" t="s">
        <v>917</v>
      </c>
      <c r="B164" t="s">
        <v>368</v>
      </c>
      <c r="C164" t="s">
        <v>720</v>
      </c>
      <c r="D164" t="s">
        <v>794</v>
      </c>
      <c r="E164" s="32">
        <v>154.0888888888889</v>
      </c>
      <c r="F164" s="32">
        <v>2.7060628785693681</v>
      </c>
      <c r="G164" s="32">
        <v>2.4576117680992207</v>
      </c>
      <c r="H164" s="32">
        <v>0.1336378713585232</v>
      </c>
      <c r="I164" s="32">
        <v>9.787207960773002E-2</v>
      </c>
      <c r="J164" s="32">
        <v>416.97422222222224</v>
      </c>
      <c r="K164" s="32">
        <v>378.69066666666663</v>
      </c>
      <c r="L164" s="32">
        <v>20.592111111111112</v>
      </c>
      <c r="M164" s="32">
        <v>15.081000000000001</v>
      </c>
      <c r="N164" s="32">
        <v>0</v>
      </c>
      <c r="O164" s="32">
        <v>5.5111111111111111</v>
      </c>
      <c r="P164" s="32">
        <v>150.88288888888889</v>
      </c>
      <c r="Q164" s="32">
        <v>118.11044444444445</v>
      </c>
      <c r="R164" s="32">
        <v>32.772444444444446</v>
      </c>
      <c r="S164" s="32">
        <v>245.49922222222222</v>
      </c>
      <c r="T164" s="32">
        <v>245.49922222222222</v>
      </c>
      <c r="U164" s="32">
        <v>0</v>
      </c>
      <c r="V164" s="32">
        <v>0</v>
      </c>
      <c r="W164" s="32">
        <v>83.205555555555549</v>
      </c>
      <c r="X164" s="32">
        <v>4.0333333333333332</v>
      </c>
      <c r="Y164" s="32">
        <v>0</v>
      </c>
      <c r="Z164" s="32">
        <v>0</v>
      </c>
      <c r="AA164" s="32">
        <v>31.95</v>
      </c>
      <c r="AB164" s="32">
        <v>0</v>
      </c>
      <c r="AC164" s="32">
        <v>47.222222222222221</v>
      </c>
      <c r="AD164" s="32">
        <v>0</v>
      </c>
      <c r="AE164" s="32">
        <v>0</v>
      </c>
      <c r="AF164" t="s">
        <v>49</v>
      </c>
      <c r="AG164">
        <v>4</v>
      </c>
      <c r="AH164"/>
    </row>
    <row r="165" spans="1:34" x14ac:dyDescent="0.25">
      <c r="A165" t="s">
        <v>917</v>
      </c>
      <c r="B165" t="s">
        <v>503</v>
      </c>
      <c r="C165" t="s">
        <v>644</v>
      </c>
      <c r="D165" t="s">
        <v>787</v>
      </c>
      <c r="E165" s="32">
        <v>114.21111111111111</v>
      </c>
      <c r="F165" s="32">
        <v>3.484908064986866</v>
      </c>
      <c r="G165" s="32">
        <v>3.028111684015955</v>
      </c>
      <c r="H165" s="32">
        <v>0.60164315594902218</v>
      </c>
      <c r="I165" s="32">
        <v>0.24766806109543729</v>
      </c>
      <c r="J165" s="32">
        <v>398.01522222222218</v>
      </c>
      <c r="K165" s="32">
        <v>345.84399999999999</v>
      </c>
      <c r="L165" s="32">
        <v>68.714333333333315</v>
      </c>
      <c r="M165" s="32">
        <v>28.286444444444442</v>
      </c>
      <c r="N165" s="32">
        <v>34.383444444444436</v>
      </c>
      <c r="O165" s="32">
        <v>6.0444444444444443</v>
      </c>
      <c r="P165" s="32">
        <v>142.9398888888889</v>
      </c>
      <c r="Q165" s="32">
        <v>131.19655555555556</v>
      </c>
      <c r="R165" s="32">
        <v>11.743333333333334</v>
      </c>
      <c r="S165" s="32">
        <v>186.36099999999999</v>
      </c>
      <c r="T165" s="32">
        <v>186.36099999999999</v>
      </c>
      <c r="U165" s="32">
        <v>0</v>
      </c>
      <c r="V165" s="32">
        <v>0</v>
      </c>
      <c r="W165" s="32">
        <v>91.007777777777775</v>
      </c>
      <c r="X165" s="32">
        <v>9.522444444444444</v>
      </c>
      <c r="Y165" s="32">
        <v>2.5750000000000002</v>
      </c>
      <c r="Z165" s="32">
        <v>0</v>
      </c>
      <c r="AA165" s="32">
        <v>39.264666666666663</v>
      </c>
      <c r="AB165" s="32">
        <v>0</v>
      </c>
      <c r="AC165" s="32">
        <v>39.645666666666671</v>
      </c>
      <c r="AD165" s="32">
        <v>0</v>
      </c>
      <c r="AE165" s="32">
        <v>0</v>
      </c>
      <c r="AF165" t="s">
        <v>186</v>
      </c>
      <c r="AG165">
        <v>4</v>
      </c>
      <c r="AH165"/>
    </row>
    <row r="166" spans="1:34" x14ac:dyDescent="0.25">
      <c r="A166" t="s">
        <v>917</v>
      </c>
      <c r="B166" t="s">
        <v>515</v>
      </c>
      <c r="C166" t="s">
        <v>626</v>
      </c>
      <c r="D166" t="s">
        <v>789</v>
      </c>
      <c r="E166" s="32">
        <v>119.83333333333333</v>
      </c>
      <c r="F166" s="32">
        <v>3.5206787204450629</v>
      </c>
      <c r="G166" s="32">
        <v>3.2635855354659253</v>
      </c>
      <c r="H166" s="32">
        <v>0.25048678720445061</v>
      </c>
      <c r="I166" s="32">
        <v>0.11757070004636069</v>
      </c>
      <c r="J166" s="32">
        <v>421.89466666666669</v>
      </c>
      <c r="K166" s="32">
        <v>391.08633333333336</v>
      </c>
      <c r="L166" s="32">
        <v>30.016666666666666</v>
      </c>
      <c r="M166" s="32">
        <v>14.088888888888889</v>
      </c>
      <c r="N166" s="32">
        <v>8.7666666666666675</v>
      </c>
      <c r="O166" s="32">
        <v>7.1611111111111114</v>
      </c>
      <c r="P166" s="32">
        <v>152.44722222222222</v>
      </c>
      <c r="Q166" s="32">
        <v>137.56666666666666</v>
      </c>
      <c r="R166" s="32">
        <v>14.880555555555556</v>
      </c>
      <c r="S166" s="32">
        <v>239.43077777777776</v>
      </c>
      <c r="T166" s="32">
        <v>236.45577777777777</v>
      </c>
      <c r="U166" s="32">
        <v>2.9750000000000001</v>
      </c>
      <c r="V166" s="32">
        <v>0</v>
      </c>
      <c r="W166" s="32">
        <v>168.58611111111111</v>
      </c>
      <c r="X166" s="32">
        <v>0</v>
      </c>
      <c r="Y166" s="32">
        <v>0</v>
      </c>
      <c r="Z166" s="32">
        <v>3.1166666666666667</v>
      </c>
      <c r="AA166" s="32">
        <v>74.36944444444444</v>
      </c>
      <c r="AB166" s="32">
        <v>0</v>
      </c>
      <c r="AC166" s="32">
        <v>91.1</v>
      </c>
      <c r="AD166" s="32">
        <v>0</v>
      </c>
      <c r="AE166" s="32">
        <v>0</v>
      </c>
      <c r="AF166" t="s">
        <v>198</v>
      </c>
      <c r="AG166">
        <v>4</v>
      </c>
      <c r="AH166"/>
    </row>
    <row r="167" spans="1:34" x14ac:dyDescent="0.25">
      <c r="A167" t="s">
        <v>917</v>
      </c>
      <c r="B167" t="s">
        <v>579</v>
      </c>
      <c r="C167" t="s">
        <v>692</v>
      </c>
      <c r="D167" t="s">
        <v>842</v>
      </c>
      <c r="E167" s="32">
        <v>145.65555555555557</v>
      </c>
      <c r="F167" s="32">
        <v>3.649145625143031</v>
      </c>
      <c r="G167" s="32">
        <v>3.4642344953848494</v>
      </c>
      <c r="H167" s="32">
        <v>0.45300251735448932</v>
      </c>
      <c r="I167" s="32">
        <v>0.41699671981081704</v>
      </c>
      <c r="J167" s="32">
        <v>531.51833333333332</v>
      </c>
      <c r="K167" s="32">
        <v>504.58499999999992</v>
      </c>
      <c r="L167" s="32">
        <v>65.982333333333344</v>
      </c>
      <c r="M167" s="32">
        <v>60.737888888888897</v>
      </c>
      <c r="N167" s="32">
        <v>0</v>
      </c>
      <c r="O167" s="32">
        <v>5.2444444444444445</v>
      </c>
      <c r="P167" s="32">
        <v>145.77555555555557</v>
      </c>
      <c r="Q167" s="32">
        <v>124.08666666666667</v>
      </c>
      <c r="R167" s="32">
        <v>21.68888888888889</v>
      </c>
      <c r="S167" s="32">
        <v>319.76044444444437</v>
      </c>
      <c r="T167" s="32">
        <v>319.76044444444437</v>
      </c>
      <c r="U167" s="32">
        <v>0</v>
      </c>
      <c r="V167" s="32">
        <v>0</v>
      </c>
      <c r="W167" s="32">
        <v>5.4666666666666668</v>
      </c>
      <c r="X167" s="32">
        <v>0</v>
      </c>
      <c r="Y167" s="32">
        <v>0</v>
      </c>
      <c r="Z167" s="32">
        <v>0</v>
      </c>
      <c r="AA167" s="32">
        <v>5.4666666666666668</v>
      </c>
      <c r="AB167" s="32">
        <v>0</v>
      </c>
      <c r="AC167" s="32">
        <v>0</v>
      </c>
      <c r="AD167" s="32">
        <v>0</v>
      </c>
      <c r="AE167" s="32">
        <v>0</v>
      </c>
      <c r="AF167" t="s">
        <v>265</v>
      </c>
      <c r="AG167">
        <v>4</v>
      </c>
      <c r="AH167"/>
    </row>
    <row r="168" spans="1:34" x14ac:dyDescent="0.25">
      <c r="A168" t="s">
        <v>917</v>
      </c>
      <c r="B168" t="s">
        <v>450</v>
      </c>
      <c r="C168" t="s">
        <v>631</v>
      </c>
      <c r="D168" t="s">
        <v>794</v>
      </c>
      <c r="E168" s="32">
        <v>124.51111111111111</v>
      </c>
      <c r="F168" s="32">
        <v>5.3404452971622351</v>
      </c>
      <c r="G168" s="32">
        <v>4.8376833839014823</v>
      </c>
      <c r="H168" s="32">
        <v>0.60859985721934684</v>
      </c>
      <c r="I168" s="32">
        <v>0.42985097269320016</v>
      </c>
      <c r="J168" s="32">
        <v>664.94477777777786</v>
      </c>
      <c r="K168" s="32">
        <v>602.34533333333343</v>
      </c>
      <c r="L168" s="32">
        <v>75.777444444444455</v>
      </c>
      <c r="M168" s="32">
        <v>53.521222222222228</v>
      </c>
      <c r="N168" s="32">
        <v>16.986777777777778</v>
      </c>
      <c r="O168" s="32">
        <v>5.2694444444444448</v>
      </c>
      <c r="P168" s="32">
        <v>229.38122222222222</v>
      </c>
      <c r="Q168" s="32">
        <v>189.03800000000001</v>
      </c>
      <c r="R168" s="32">
        <v>40.343222222222224</v>
      </c>
      <c r="S168" s="32">
        <v>359.78611111111121</v>
      </c>
      <c r="T168" s="32">
        <v>355.35744444444452</v>
      </c>
      <c r="U168" s="32">
        <v>4.4286666666666683</v>
      </c>
      <c r="V168" s="32">
        <v>0</v>
      </c>
      <c r="W168" s="32">
        <v>154.453</v>
      </c>
      <c r="X168" s="32">
        <v>0.12777777777777777</v>
      </c>
      <c r="Y168" s="32">
        <v>0</v>
      </c>
      <c r="Z168" s="32">
        <v>0</v>
      </c>
      <c r="AA168" s="32">
        <v>20.963111111111115</v>
      </c>
      <c r="AB168" s="32">
        <v>0</v>
      </c>
      <c r="AC168" s="32">
        <v>133.36211111111112</v>
      </c>
      <c r="AD168" s="32">
        <v>0</v>
      </c>
      <c r="AE168" s="32">
        <v>0</v>
      </c>
      <c r="AF168" t="s">
        <v>132</v>
      </c>
      <c r="AG168">
        <v>4</v>
      </c>
      <c r="AH168"/>
    </row>
    <row r="169" spans="1:34" x14ac:dyDescent="0.25">
      <c r="A169" t="s">
        <v>917</v>
      </c>
      <c r="B169" t="s">
        <v>362</v>
      </c>
      <c r="C169" t="s">
        <v>720</v>
      </c>
      <c r="D169" t="s">
        <v>794</v>
      </c>
      <c r="E169" s="32">
        <v>163.35555555555555</v>
      </c>
      <c r="F169" s="32">
        <v>3.0483764113726028</v>
      </c>
      <c r="G169" s="32">
        <v>2.7927982587403082</v>
      </c>
      <c r="H169" s="32">
        <v>0.38073935518977003</v>
      </c>
      <c r="I169" s="32">
        <v>0.23102571078764794</v>
      </c>
      <c r="J169" s="32">
        <v>497.9692222222223</v>
      </c>
      <c r="K169" s="32">
        <v>456.2191111111112</v>
      </c>
      <c r="L169" s="32">
        <v>62.195888888888881</v>
      </c>
      <c r="M169" s="32">
        <v>37.739333333333335</v>
      </c>
      <c r="N169" s="32">
        <v>18.745444444444438</v>
      </c>
      <c r="O169" s="32">
        <v>5.7111111111111112</v>
      </c>
      <c r="P169" s="32">
        <v>159.85655555555553</v>
      </c>
      <c r="Q169" s="32">
        <v>142.56299999999999</v>
      </c>
      <c r="R169" s="32">
        <v>17.293555555555553</v>
      </c>
      <c r="S169" s="32">
        <v>275.9167777777779</v>
      </c>
      <c r="T169" s="32">
        <v>275.9167777777779</v>
      </c>
      <c r="U169" s="32">
        <v>0</v>
      </c>
      <c r="V169" s="32">
        <v>0</v>
      </c>
      <c r="W169" s="32">
        <v>164.69688888888894</v>
      </c>
      <c r="X169" s="32">
        <v>22.417888888888896</v>
      </c>
      <c r="Y169" s="32">
        <v>0</v>
      </c>
      <c r="Z169" s="32">
        <v>0</v>
      </c>
      <c r="AA169" s="32">
        <v>51.635888888888907</v>
      </c>
      <c r="AB169" s="32">
        <v>0</v>
      </c>
      <c r="AC169" s="32">
        <v>90.643111111111125</v>
      </c>
      <c r="AD169" s="32">
        <v>0</v>
      </c>
      <c r="AE169" s="32">
        <v>0</v>
      </c>
      <c r="AF169" t="s">
        <v>43</v>
      </c>
      <c r="AG169">
        <v>4</v>
      </c>
      <c r="AH169"/>
    </row>
    <row r="170" spans="1:34" x14ac:dyDescent="0.25">
      <c r="A170" t="s">
        <v>917</v>
      </c>
      <c r="B170" t="s">
        <v>522</v>
      </c>
      <c r="C170" t="s">
        <v>763</v>
      </c>
      <c r="D170" t="s">
        <v>794</v>
      </c>
      <c r="E170" s="32">
        <v>72.911111111111111</v>
      </c>
      <c r="F170" s="32">
        <v>2.1300320024382811</v>
      </c>
      <c r="G170" s="32">
        <v>1.8397043584273087</v>
      </c>
      <c r="H170" s="32">
        <v>0.24946053032612006</v>
      </c>
      <c r="I170" s="32">
        <v>0.17532764401097223</v>
      </c>
      <c r="J170" s="32">
        <v>155.303</v>
      </c>
      <c r="K170" s="32">
        <v>134.1348888888889</v>
      </c>
      <c r="L170" s="32">
        <v>18.188444444444443</v>
      </c>
      <c r="M170" s="32">
        <v>12.783333333333331</v>
      </c>
      <c r="N170" s="32">
        <v>1.582888888888889</v>
      </c>
      <c r="O170" s="32">
        <v>3.8222222222222224</v>
      </c>
      <c r="P170" s="32">
        <v>57.543333333333322</v>
      </c>
      <c r="Q170" s="32">
        <v>41.780333333333324</v>
      </c>
      <c r="R170" s="32">
        <v>15.763000000000002</v>
      </c>
      <c r="S170" s="32">
        <v>79.571222222222232</v>
      </c>
      <c r="T170" s="32">
        <v>79.571222222222232</v>
      </c>
      <c r="U170" s="32">
        <v>0</v>
      </c>
      <c r="V170" s="32">
        <v>0</v>
      </c>
      <c r="W170" s="32">
        <v>0</v>
      </c>
      <c r="X170" s="32">
        <v>0</v>
      </c>
      <c r="Y170" s="32">
        <v>0</v>
      </c>
      <c r="Z170" s="32">
        <v>0</v>
      </c>
      <c r="AA170" s="32">
        <v>0</v>
      </c>
      <c r="AB170" s="32">
        <v>0</v>
      </c>
      <c r="AC170" s="32">
        <v>0</v>
      </c>
      <c r="AD170" s="32">
        <v>0</v>
      </c>
      <c r="AE170" s="32">
        <v>0</v>
      </c>
      <c r="AF170" t="s">
        <v>206</v>
      </c>
      <c r="AG170">
        <v>4</v>
      </c>
      <c r="AH170"/>
    </row>
    <row r="171" spans="1:34" x14ac:dyDescent="0.25">
      <c r="A171" t="s">
        <v>917</v>
      </c>
      <c r="B171" t="s">
        <v>540</v>
      </c>
      <c r="C171" t="s">
        <v>626</v>
      </c>
      <c r="D171" t="s">
        <v>789</v>
      </c>
      <c r="E171" s="32">
        <v>41.87777777777778</v>
      </c>
      <c r="F171" s="32">
        <v>2.6702042982223402</v>
      </c>
      <c r="G171" s="32">
        <v>2.5386044043512865</v>
      </c>
      <c r="H171" s="32">
        <v>0.40753515521358447</v>
      </c>
      <c r="I171" s="32">
        <v>0.27593526134253116</v>
      </c>
      <c r="J171" s="32">
        <v>111.82222222222222</v>
      </c>
      <c r="K171" s="32">
        <v>106.3111111111111</v>
      </c>
      <c r="L171" s="32">
        <v>17.066666666666666</v>
      </c>
      <c r="M171" s="32">
        <v>11.555555555555555</v>
      </c>
      <c r="N171" s="32">
        <v>0</v>
      </c>
      <c r="O171" s="32">
        <v>5.5111111111111111</v>
      </c>
      <c r="P171" s="32">
        <v>30.708333333333332</v>
      </c>
      <c r="Q171" s="32">
        <v>30.708333333333332</v>
      </c>
      <c r="R171" s="32">
        <v>0</v>
      </c>
      <c r="S171" s="32">
        <v>64.047222222222217</v>
      </c>
      <c r="T171" s="32">
        <v>64.047222222222217</v>
      </c>
      <c r="U171" s="32">
        <v>0</v>
      </c>
      <c r="V171" s="32">
        <v>0</v>
      </c>
      <c r="W171" s="32">
        <v>0</v>
      </c>
      <c r="X171" s="32">
        <v>0</v>
      </c>
      <c r="Y171" s="32">
        <v>0</v>
      </c>
      <c r="Z171" s="32">
        <v>0</v>
      </c>
      <c r="AA171" s="32">
        <v>0</v>
      </c>
      <c r="AB171" s="32">
        <v>0</v>
      </c>
      <c r="AC171" s="32">
        <v>0</v>
      </c>
      <c r="AD171" s="32">
        <v>0</v>
      </c>
      <c r="AE171" s="32">
        <v>0</v>
      </c>
      <c r="AF171" t="s">
        <v>224</v>
      </c>
      <c r="AG171">
        <v>4</v>
      </c>
      <c r="AH171"/>
    </row>
    <row r="172" spans="1:34" x14ac:dyDescent="0.25">
      <c r="A172" t="s">
        <v>917</v>
      </c>
      <c r="B172" t="s">
        <v>396</v>
      </c>
      <c r="C172" t="s">
        <v>725</v>
      </c>
      <c r="D172" t="s">
        <v>805</v>
      </c>
      <c r="E172" s="32">
        <v>74.900000000000006</v>
      </c>
      <c r="F172" s="32">
        <v>3.2258003263610728</v>
      </c>
      <c r="G172" s="32">
        <v>2.8350378282153974</v>
      </c>
      <c r="H172" s="32">
        <v>0.72335558522474375</v>
      </c>
      <c r="I172" s="32">
        <v>0.33452158433466833</v>
      </c>
      <c r="J172" s="32">
        <v>241.61244444444438</v>
      </c>
      <c r="K172" s="32">
        <v>212.34433333333328</v>
      </c>
      <c r="L172" s="32">
        <v>54.179333333333311</v>
      </c>
      <c r="M172" s="32">
        <v>25.05566666666666</v>
      </c>
      <c r="N172" s="32">
        <v>23.434777777777764</v>
      </c>
      <c r="O172" s="32">
        <v>5.6888888888888891</v>
      </c>
      <c r="P172" s="32">
        <v>49.836777777777783</v>
      </c>
      <c r="Q172" s="32">
        <v>49.692333333333337</v>
      </c>
      <c r="R172" s="32">
        <v>0.14444444444444443</v>
      </c>
      <c r="S172" s="32">
        <v>137.59633333333329</v>
      </c>
      <c r="T172" s="32">
        <v>130.25422222222218</v>
      </c>
      <c r="U172" s="32">
        <v>7.3421111111111097</v>
      </c>
      <c r="V172" s="32">
        <v>0</v>
      </c>
      <c r="W172" s="32">
        <v>0.27777777777777779</v>
      </c>
      <c r="X172" s="32">
        <v>0.13333333333333333</v>
      </c>
      <c r="Y172" s="32">
        <v>0</v>
      </c>
      <c r="Z172" s="32">
        <v>0</v>
      </c>
      <c r="AA172" s="32">
        <v>0</v>
      </c>
      <c r="AB172" s="32">
        <v>0.14444444444444443</v>
      </c>
      <c r="AC172" s="32">
        <v>0</v>
      </c>
      <c r="AD172" s="32">
        <v>0</v>
      </c>
      <c r="AE172" s="32">
        <v>0</v>
      </c>
      <c r="AF172" t="s">
        <v>77</v>
      </c>
      <c r="AG172">
        <v>4</v>
      </c>
      <c r="AH172"/>
    </row>
    <row r="173" spans="1:34" x14ac:dyDescent="0.25">
      <c r="A173" t="s">
        <v>917</v>
      </c>
      <c r="B173" t="s">
        <v>494</v>
      </c>
      <c r="C173" t="s">
        <v>674</v>
      </c>
      <c r="D173" t="s">
        <v>850</v>
      </c>
      <c r="E173" s="32">
        <v>50.822222222222223</v>
      </c>
      <c r="F173" s="32">
        <v>2.9426672496720596</v>
      </c>
      <c r="G173" s="32">
        <v>2.5671272409269785</v>
      </c>
      <c r="H173" s="32">
        <v>0.29268255356362044</v>
      </c>
      <c r="I173" s="32">
        <v>8.7654132050721464E-2</v>
      </c>
      <c r="J173" s="32">
        <v>149.5528888888889</v>
      </c>
      <c r="K173" s="32">
        <v>130.46711111111111</v>
      </c>
      <c r="L173" s="32">
        <v>14.874777777777778</v>
      </c>
      <c r="M173" s="32">
        <v>4.4547777777777773</v>
      </c>
      <c r="N173" s="32">
        <v>4.8200000000000012</v>
      </c>
      <c r="O173" s="32">
        <v>5.6</v>
      </c>
      <c r="P173" s="32">
        <v>55.499666666666656</v>
      </c>
      <c r="Q173" s="32">
        <v>46.833888888888872</v>
      </c>
      <c r="R173" s="32">
        <v>8.6657777777777802</v>
      </c>
      <c r="S173" s="32">
        <v>79.178444444444452</v>
      </c>
      <c r="T173" s="32">
        <v>79.178444444444452</v>
      </c>
      <c r="U173" s="32">
        <v>0</v>
      </c>
      <c r="V173" s="32">
        <v>0</v>
      </c>
      <c r="W173" s="32">
        <v>0</v>
      </c>
      <c r="X173" s="32">
        <v>0</v>
      </c>
      <c r="Y173" s="32">
        <v>0</v>
      </c>
      <c r="Z173" s="32">
        <v>0</v>
      </c>
      <c r="AA173" s="32">
        <v>0</v>
      </c>
      <c r="AB173" s="32">
        <v>0</v>
      </c>
      <c r="AC173" s="32">
        <v>0</v>
      </c>
      <c r="AD173" s="32">
        <v>0</v>
      </c>
      <c r="AE173" s="32">
        <v>0</v>
      </c>
      <c r="AF173" t="s">
        <v>176</v>
      </c>
      <c r="AG173">
        <v>4</v>
      </c>
      <c r="AH173"/>
    </row>
    <row r="174" spans="1:34" x14ac:dyDescent="0.25">
      <c r="A174" t="s">
        <v>917</v>
      </c>
      <c r="B174" t="s">
        <v>596</v>
      </c>
      <c r="C174" t="s">
        <v>634</v>
      </c>
      <c r="D174" t="s">
        <v>842</v>
      </c>
      <c r="E174" s="32">
        <v>116.48888888888889</v>
      </c>
      <c r="F174" s="32">
        <v>3.507817626859977</v>
      </c>
      <c r="G174" s="32">
        <v>3.2709357115604729</v>
      </c>
      <c r="H174" s="32">
        <v>0.48598435711560467</v>
      </c>
      <c r="I174" s="32">
        <v>0.30746089278901179</v>
      </c>
      <c r="J174" s="32">
        <v>408.62177777777777</v>
      </c>
      <c r="K174" s="32">
        <v>381.02766666666668</v>
      </c>
      <c r="L174" s="32">
        <v>56.611777777777775</v>
      </c>
      <c r="M174" s="32">
        <v>35.815777777777775</v>
      </c>
      <c r="N174" s="32">
        <v>14.929666666666664</v>
      </c>
      <c r="O174" s="32">
        <v>5.8663333333333334</v>
      </c>
      <c r="P174" s="32">
        <v>132.523</v>
      </c>
      <c r="Q174" s="32">
        <v>125.72488888888888</v>
      </c>
      <c r="R174" s="32">
        <v>6.7981111111111128</v>
      </c>
      <c r="S174" s="32">
        <v>219.48700000000002</v>
      </c>
      <c r="T174" s="32">
        <v>219.48700000000002</v>
      </c>
      <c r="U174" s="32">
        <v>0</v>
      </c>
      <c r="V174" s="32">
        <v>0</v>
      </c>
      <c r="W174" s="32">
        <v>115.10344444444448</v>
      </c>
      <c r="X174" s="32">
        <v>11.393333333333334</v>
      </c>
      <c r="Y174" s="32">
        <v>0</v>
      </c>
      <c r="Z174" s="32">
        <v>0</v>
      </c>
      <c r="AA174" s="32">
        <v>35.097111111111111</v>
      </c>
      <c r="AB174" s="32">
        <v>0</v>
      </c>
      <c r="AC174" s="32">
        <v>68.613000000000028</v>
      </c>
      <c r="AD174" s="32">
        <v>0</v>
      </c>
      <c r="AE174" s="32">
        <v>0</v>
      </c>
      <c r="AF174" t="s">
        <v>283</v>
      </c>
      <c r="AG174">
        <v>4</v>
      </c>
      <c r="AH174"/>
    </row>
    <row r="175" spans="1:34" x14ac:dyDescent="0.25">
      <c r="A175" t="s">
        <v>917</v>
      </c>
      <c r="B175" t="s">
        <v>589</v>
      </c>
      <c r="C175" t="s">
        <v>635</v>
      </c>
      <c r="D175" t="s">
        <v>873</v>
      </c>
      <c r="E175" s="32">
        <v>58.444444444444443</v>
      </c>
      <c r="F175" s="32">
        <v>3.6236692015209124</v>
      </c>
      <c r="G175" s="32">
        <v>2.9616444866920153</v>
      </c>
      <c r="H175" s="32">
        <v>0.88764258555133091</v>
      </c>
      <c r="I175" s="32">
        <v>0.33274714828897339</v>
      </c>
      <c r="J175" s="32">
        <v>211.78333333333333</v>
      </c>
      <c r="K175" s="32">
        <v>173.09166666666667</v>
      </c>
      <c r="L175" s="32">
        <v>51.87777777777778</v>
      </c>
      <c r="M175" s="32">
        <v>19.447222222222223</v>
      </c>
      <c r="N175" s="32">
        <v>26.919444444444444</v>
      </c>
      <c r="O175" s="32">
        <v>5.5111111111111111</v>
      </c>
      <c r="P175" s="32">
        <v>58.961111111111116</v>
      </c>
      <c r="Q175" s="32">
        <v>52.7</v>
      </c>
      <c r="R175" s="32">
        <v>6.2611111111111111</v>
      </c>
      <c r="S175" s="32">
        <v>100.94444444444444</v>
      </c>
      <c r="T175" s="32">
        <v>100.85277777777777</v>
      </c>
      <c r="U175" s="32">
        <v>9.166666666666666E-2</v>
      </c>
      <c r="V175" s="32">
        <v>0</v>
      </c>
      <c r="W175" s="32">
        <v>21.80833333333333</v>
      </c>
      <c r="X175" s="32">
        <v>5.9249999999999998</v>
      </c>
      <c r="Y175" s="32">
        <v>0</v>
      </c>
      <c r="Z175" s="32">
        <v>0</v>
      </c>
      <c r="AA175" s="32">
        <v>11.783333333333333</v>
      </c>
      <c r="AB175" s="32">
        <v>0</v>
      </c>
      <c r="AC175" s="32">
        <v>4.0999999999999996</v>
      </c>
      <c r="AD175" s="32">
        <v>0</v>
      </c>
      <c r="AE175" s="32">
        <v>0</v>
      </c>
      <c r="AF175" t="s">
        <v>276</v>
      </c>
      <c r="AG175">
        <v>4</v>
      </c>
      <c r="AH175"/>
    </row>
    <row r="176" spans="1:34" x14ac:dyDescent="0.25">
      <c r="A176" t="s">
        <v>917</v>
      </c>
      <c r="B176" t="s">
        <v>334</v>
      </c>
      <c r="C176" t="s">
        <v>655</v>
      </c>
      <c r="D176" t="s">
        <v>852</v>
      </c>
      <c r="E176" s="32">
        <v>64.333333333333329</v>
      </c>
      <c r="F176" s="32">
        <v>3.8788048359240075</v>
      </c>
      <c r="G176" s="32">
        <v>3.7157219343696033</v>
      </c>
      <c r="H176" s="32">
        <v>0.57759067357512961</v>
      </c>
      <c r="I176" s="32">
        <v>0.41692573402417965</v>
      </c>
      <c r="J176" s="32">
        <v>249.53644444444447</v>
      </c>
      <c r="K176" s="32">
        <v>239.0447777777778</v>
      </c>
      <c r="L176" s="32">
        <v>37.158333333333339</v>
      </c>
      <c r="M176" s="32">
        <v>26.822222222222223</v>
      </c>
      <c r="N176" s="32">
        <v>5.0027777777777782</v>
      </c>
      <c r="O176" s="32">
        <v>5.333333333333333</v>
      </c>
      <c r="P176" s="32">
        <v>77.699444444444453</v>
      </c>
      <c r="Q176" s="32">
        <v>77.543888888888901</v>
      </c>
      <c r="R176" s="32">
        <v>0.15555555555555556</v>
      </c>
      <c r="S176" s="32">
        <v>134.67866666666666</v>
      </c>
      <c r="T176" s="32">
        <v>118.00366666666666</v>
      </c>
      <c r="U176" s="32">
        <v>16.675000000000001</v>
      </c>
      <c r="V176" s="32">
        <v>0</v>
      </c>
      <c r="W176" s="32">
        <v>29.658666666666665</v>
      </c>
      <c r="X176" s="32">
        <v>0</v>
      </c>
      <c r="Y176" s="32">
        <v>0</v>
      </c>
      <c r="Z176" s="32">
        <v>0</v>
      </c>
      <c r="AA176" s="32">
        <v>11.004999999999999</v>
      </c>
      <c r="AB176" s="32">
        <v>0</v>
      </c>
      <c r="AC176" s="32">
        <v>18.653666666666666</v>
      </c>
      <c r="AD176" s="32">
        <v>0</v>
      </c>
      <c r="AE176" s="32">
        <v>0</v>
      </c>
      <c r="AF176" t="s">
        <v>15</v>
      </c>
      <c r="AG176">
        <v>4</v>
      </c>
      <c r="AH176"/>
    </row>
    <row r="177" spans="1:34" x14ac:dyDescent="0.25">
      <c r="A177" t="s">
        <v>917</v>
      </c>
      <c r="B177" t="s">
        <v>322</v>
      </c>
      <c r="C177" t="s">
        <v>710</v>
      </c>
      <c r="D177" t="s">
        <v>816</v>
      </c>
      <c r="E177" s="32">
        <v>175.07777777777778</v>
      </c>
      <c r="F177" s="32">
        <v>3.7417376404137843</v>
      </c>
      <c r="G177" s="32">
        <v>3.6122872374182902</v>
      </c>
      <c r="H177" s="32">
        <v>0.34952719426286732</v>
      </c>
      <c r="I177" s="32">
        <v>0.25126927714666497</v>
      </c>
      <c r="J177" s="32">
        <v>655.09511111111112</v>
      </c>
      <c r="K177" s="32">
        <v>632.43122222222223</v>
      </c>
      <c r="L177" s="32">
        <v>61.19444444444445</v>
      </c>
      <c r="M177" s="32">
        <v>43.991666666666667</v>
      </c>
      <c r="N177" s="32">
        <v>11.691666666666666</v>
      </c>
      <c r="O177" s="32">
        <v>5.5111111111111111</v>
      </c>
      <c r="P177" s="32">
        <v>213.46533333333335</v>
      </c>
      <c r="Q177" s="32">
        <v>208.00422222222224</v>
      </c>
      <c r="R177" s="32">
        <v>5.4611111111111112</v>
      </c>
      <c r="S177" s="32">
        <v>380.43533333333335</v>
      </c>
      <c r="T177" s="32">
        <v>368.42144444444443</v>
      </c>
      <c r="U177" s="32">
        <v>12.013888888888889</v>
      </c>
      <c r="V177" s="32">
        <v>0</v>
      </c>
      <c r="W177" s="32">
        <v>78.53088888888891</v>
      </c>
      <c r="X177" s="32">
        <v>0</v>
      </c>
      <c r="Y177" s="32">
        <v>0</v>
      </c>
      <c r="Z177" s="32">
        <v>0</v>
      </c>
      <c r="AA177" s="32">
        <v>22.276444444444444</v>
      </c>
      <c r="AB177" s="32">
        <v>0</v>
      </c>
      <c r="AC177" s="32">
        <v>56.254444444444459</v>
      </c>
      <c r="AD177" s="32">
        <v>0</v>
      </c>
      <c r="AE177" s="32">
        <v>0</v>
      </c>
      <c r="AF177" t="s">
        <v>3</v>
      </c>
      <c r="AG177">
        <v>4</v>
      </c>
      <c r="AH177"/>
    </row>
    <row r="178" spans="1:34" x14ac:dyDescent="0.25">
      <c r="A178" t="s">
        <v>917</v>
      </c>
      <c r="B178" t="s">
        <v>339</v>
      </c>
      <c r="C178" t="s">
        <v>665</v>
      </c>
      <c r="D178" t="s">
        <v>850</v>
      </c>
      <c r="E178" s="32">
        <v>91.8</v>
      </c>
      <c r="F178" s="32">
        <v>3.813194141854273</v>
      </c>
      <c r="G178" s="32">
        <v>3.5977801984991533</v>
      </c>
      <c r="H178" s="32">
        <v>0.39678649237472763</v>
      </c>
      <c r="I178" s="32">
        <v>0.2347191963205035</v>
      </c>
      <c r="J178" s="32">
        <v>350.05122222222224</v>
      </c>
      <c r="K178" s="32">
        <v>330.27622222222226</v>
      </c>
      <c r="L178" s="32">
        <v>36.424999999999997</v>
      </c>
      <c r="M178" s="32">
        <v>21.547222222222221</v>
      </c>
      <c r="N178" s="32">
        <v>11.322222222222223</v>
      </c>
      <c r="O178" s="32">
        <v>3.5555555555555554</v>
      </c>
      <c r="P178" s="32">
        <v>127.30622222222225</v>
      </c>
      <c r="Q178" s="32">
        <v>122.40900000000002</v>
      </c>
      <c r="R178" s="32">
        <v>4.8972222222222221</v>
      </c>
      <c r="S178" s="32">
        <v>186.32000000000005</v>
      </c>
      <c r="T178" s="32">
        <v>173.98666666666671</v>
      </c>
      <c r="U178" s="32">
        <v>12.333333333333334</v>
      </c>
      <c r="V178" s="32">
        <v>0</v>
      </c>
      <c r="W178" s="32">
        <v>82.103999999999999</v>
      </c>
      <c r="X178" s="32">
        <v>0</v>
      </c>
      <c r="Y178" s="32">
        <v>0</v>
      </c>
      <c r="Z178" s="32">
        <v>0</v>
      </c>
      <c r="AA178" s="32">
        <v>57.836777777777783</v>
      </c>
      <c r="AB178" s="32">
        <v>0</v>
      </c>
      <c r="AC178" s="32">
        <v>24.26722222222222</v>
      </c>
      <c r="AD178" s="32">
        <v>0</v>
      </c>
      <c r="AE178" s="32">
        <v>0</v>
      </c>
      <c r="AF178" t="s">
        <v>20</v>
      </c>
      <c r="AG178">
        <v>4</v>
      </c>
      <c r="AH178"/>
    </row>
    <row r="179" spans="1:34" x14ac:dyDescent="0.25">
      <c r="A179" t="s">
        <v>917</v>
      </c>
      <c r="B179" t="s">
        <v>340</v>
      </c>
      <c r="C179" t="s">
        <v>714</v>
      </c>
      <c r="D179" t="s">
        <v>815</v>
      </c>
      <c r="E179" s="32">
        <v>95.222222222222229</v>
      </c>
      <c r="F179" s="32">
        <v>4.2841365227537915</v>
      </c>
      <c r="G179" s="32">
        <v>4.0884539089848309</v>
      </c>
      <c r="H179" s="32">
        <v>0.37663360560093345</v>
      </c>
      <c r="I179" s="32">
        <v>0.22826721120186697</v>
      </c>
      <c r="J179" s="32">
        <v>407.94499999999999</v>
      </c>
      <c r="K179" s="32">
        <v>389.31166666666667</v>
      </c>
      <c r="L179" s="32">
        <v>35.863888888888887</v>
      </c>
      <c r="M179" s="32">
        <v>21.736111111111111</v>
      </c>
      <c r="N179" s="32">
        <v>8.7055555555555557</v>
      </c>
      <c r="O179" s="32">
        <v>5.4222222222222225</v>
      </c>
      <c r="P179" s="32">
        <v>141.595</v>
      </c>
      <c r="Q179" s="32">
        <v>137.08944444444444</v>
      </c>
      <c r="R179" s="32">
        <v>4.5055555555555555</v>
      </c>
      <c r="S179" s="32">
        <v>230.48611111111111</v>
      </c>
      <c r="T179" s="32">
        <v>171.12222222222223</v>
      </c>
      <c r="U179" s="32">
        <v>59.363888888888887</v>
      </c>
      <c r="V179" s="32">
        <v>0</v>
      </c>
      <c r="W179" s="32">
        <v>0</v>
      </c>
      <c r="X179" s="32">
        <v>0</v>
      </c>
      <c r="Y179" s="32">
        <v>0</v>
      </c>
      <c r="Z179" s="32">
        <v>0</v>
      </c>
      <c r="AA179" s="32">
        <v>0</v>
      </c>
      <c r="AB179" s="32">
        <v>0</v>
      </c>
      <c r="AC179" s="32">
        <v>0</v>
      </c>
      <c r="AD179" s="32">
        <v>0</v>
      </c>
      <c r="AE179" s="32">
        <v>0</v>
      </c>
      <c r="AF179" t="s">
        <v>21</v>
      </c>
      <c r="AG179">
        <v>4</v>
      </c>
      <c r="AH179"/>
    </row>
    <row r="180" spans="1:34" x14ac:dyDescent="0.25">
      <c r="A180" t="s">
        <v>917</v>
      </c>
      <c r="B180" t="s">
        <v>320</v>
      </c>
      <c r="C180" t="s">
        <v>709</v>
      </c>
      <c r="D180" t="s">
        <v>849</v>
      </c>
      <c r="E180" s="32">
        <v>177.5888888888889</v>
      </c>
      <c r="F180" s="32">
        <v>3.7953788400175186</v>
      </c>
      <c r="G180" s="32">
        <v>3.7092873678283174</v>
      </c>
      <c r="H180" s="32">
        <v>0.44144778827504216</v>
      </c>
      <c r="I180" s="32">
        <v>0.35535631608584117</v>
      </c>
      <c r="J180" s="32">
        <v>674.01711111111115</v>
      </c>
      <c r="K180" s="32">
        <v>658.72822222222226</v>
      </c>
      <c r="L180" s="32">
        <v>78.396222222222221</v>
      </c>
      <c r="M180" s="32">
        <v>63.10733333333333</v>
      </c>
      <c r="N180" s="32">
        <v>10.4</v>
      </c>
      <c r="O180" s="32">
        <v>4.8888888888888893</v>
      </c>
      <c r="P180" s="32">
        <v>188.15800000000002</v>
      </c>
      <c r="Q180" s="32">
        <v>188.15800000000002</v>
      </c>
      <c r="R180" s="32">
        <v>0</v>
      </c>
      <c r="S180" s="32">
        <v>407.46288888888887</v>
      </c>
      <c r="T180" s="32">
        <v>336.7378888888889</v>
      </c>
      <c r="U180" s="32">
        <v>70.724999999999994</v>
      </c>
      <c r="V180" s="32">
        <v>0</v>
      </c>
      <c r="W180" s="32">
        <v>137.00333333333333</v>
      </c>
      <c r="X180" s="32">
        <v>0</v>
      </c>
      <c r="Y180" s="32">
        <v>0</v>
      </c>
      <c r="Z180" s="32">
        <v>0</v>
      </c>
      <c r="AA180" s="32">
        <v>34.759888888888881</v>
      </c>
      <c r="AB180" s="32">
        <v>0</v>
      </c>
      <c r="AC180" s="32">
        <v>102.24344444444446</v>
      </c>
      <c r="AD180" s="32">
        <v>0</v>
      </c>
      <c r="AE180" s="32">
        <v>0</v>
      </c>
      <c r="AF180" t="s">
        <v>1</v>
      </c>
      <c r="AG180">
        <v>4</v>
      </c>
      <c r="AH180"/>
    </row>
    <row r="181" spans="1:34" x14ac:dyDescent="0.25">
      <c r="A181" t="s">
        <v>917</v>
      </c>
      <c r="B181" t="s">
        <v>516</v>
      </c>
      <c r="C181" t="s">
        <v>664</v>
      </c>
      <c r="D181" t="s">
        <v>822</v>
      </c>
      <c r="E181" s="32">
        <v>99.055555555555557</v>
      </c>
      <c r="F181" s="32">
        <v>3.7991867638810994</v>
      </c>
      <c r="G181" s="32">
        <v>3.5957936062815481</v>
      </c>
      <c r="H181" s="32">
        <v>0.69826135726303984</v>
      </c>
      <c r="I181" s="32">
        <v>0.59001682557487378</v>
      </c>
      <c r="J181" s="32">
        <v>376.33055555555558</v>
      </c>
      <c r="K181" s="32">
        <v>356.18333333333334</v>
      </c>
      <c r="L181" s="32">
        <v>69.166666666666671</v>
      </c>
      <c r="M181" s="32">
        <v>58.444444444444443</v>
      </c>
      <c r="N181" s="32">
        <v>5.2444444444444445</v>
      </c>
      <c r="O181" s="32">
        <v>5.4777777777777779</v>
      </c>
      <c r="P181" s="32">
        <v>143.26388888888891</v>
      </c>
      <c r="Q181" s="32">
        <v>133.8388888888889</v>
      </c>
      <c r="R181" s="32">
        <v>9.4250000000000007</v>
      </c>
      <c r="S181" s="32">
        <v>163.89999999999998</v>
      </c>
      <c r="T181" s="32">
        <v>163.89722222222221</v>
      </c>
      <c r="U181" s="32">
        <v>2.7777777777777779E-3</v>
      </c>
      <c r="V181" s="32">
        <v>0</v>
      </c>
      <c r="W181" s="32">
        <v>0</v>
      </c>
      <c r="X181" s="32">
        <v>0</v>
      </c>
      <c r="Y181" s="32">
        <v>0</v>
      </c>
      <c r="Z181" s="32">
        <v>0</v>
      </c>
      <c r="AA181" s="32">
        <v>0</v>
      </c>
      <c r="AB181" s="32">
        <v>0</v>
      </c>
      <c r="AC181" s="32">
        <v>0</v>
      </c>
      <c r="AD181" s="32">
        <v>0</v>
      </c>
      <c r="AE181" s="32">
        <v>0</v>
      </c>
      <c r="AF181" t="s">
        <v>200</v>
      </c>
      <c r="AG181">
        <v>4</v>
      </c>
      <c r="AH181"/>
    </row>
    <row r="182" spans="1:34" x14ac:dyDescent="0.25">
      <c r="A182" t="s">
        <v>917</v>
      </c>
      <c r="B182" t="s">
        <v>351</v>
      </c>
      <c r="C182" t="s">
        <v>660</v>
      </c>
      <c r="D182" t="s">
        <v>825</v>
      </c>
      <c r="E182" s="32">
        <v>69.055555555555557</v>
      </c>
      <c r="F182" s="32">
        <v>3.7768753016894614</v>
      </c>
      <c r="G182" s="32">
        <v>3.4858053097345136</v>
      </c>
      <c r="H182" s="32">
        <v>0.68094770716009656</v>
      </c>
      <c r="I182" s="32">
        <v>0.38987771520514874</v>
      </c>
      <c r="J182" s="32">
        <v>260.81422222222227</v>
      </c>
      <c r="K182" s="32">
        <v>240.71422222222225</v>
      </c>
      <c r="L182" s="32">
        <v>47.023222222222223</v>
      </c>
      <c r="M182" s="32">
        <v>26.923222222222218</v>
      </c>
      <c r="N182" s="32">
        <v>14.411111111111111</v>
      </c>
      <c r="O182" s="32">
        <v>5.6888888888888891</v>
      </c>
      <c r="P182" s="32">
        <v>57.354444444444461</v>
      </c>
      <c r="Q182" s="32">
        <v>57.354444444444461</v>
      </c>
      <c r="R182" s="32">
        <v>0</v>
      </c>
      <c r="S182" s="32">
        <v>156.43655555555557</v>
      </c>
      <c r="T182" s="32">
        <v>154.08655555555558</v>
      </c>
      <c r="U182" s="32">
        <v>2.35</v>
      </c>
      <c r="V182" s="32">
        <v>0</v>
      </c>
      <c r="W182" s="32">
        <v>114.70066666666666</v>
      </c>
      <c r="X182" s="32">
        <v>1.3182222222222222</v>
      </c>
      <c r="Y182" s="32">
        <v>0</v>
      </c>
      <c r="Z182" s="32">
        <v>0</v>
      </c>
      <c r="AA182" s="32">
        <v>26.809444444444448</v>
      </c>
      <c r="AB182" s="32">
        <v>0</v>
      </c>
      <c r="AC182" s="32">
        <v>86.572999999999993</v>
      </c>
      <c r="AD182" s="32">
        <v>0</v>
      </c>
      <c r="AE182" s="32">
        <v>0</v>
      </c>
      <c r="AF182" t="s">
        <v>32</v>
      </c>
      <c r="AG182">
        <v>4</v>
      </c>
      <c r="AH182"/>
    </row>
    <row r="183" spans="1:34" x14ac:dyDescent="0.25">
      <c r="A183" t="s">
        <v>917</v>
      </c>
      <c r="B183" t="s">
        <v>337</v>
      </c>
      <c r="C183" t="s">
        <v>664</v>
      </c>
      <c r="D183" t="s">
        <v>822</v>
      </c>
      <c r="E183" s="32">
        <v>127.34444444444445</v>
      </c>
      <c r="F183" s="32">
        <v>3.8855684495244742</v>
      </c>
      <c r="G183" s="32">
        <v>3.7075516970595932</v>
      </c>
      <c r="H183" s="32">
        <v>0.60212895907861441</v>
      </c>
      <c r="I183" s="32">
        <v>0.4241122066137335</v>
      </c>
      <c r="J183" s="32">
        <v>494.80555555555554</v>
      </c>
      <c r="K183" s="32">
        <v>472.13611111111112</v>
      </c>
      <c r="L183" s="32">
        <v>76.677777777777777</v>
      </c>
      <c r="M183" s="32">
        <v>54.008333333333333</v>
      </c>
      <c r="N183" s="32">
        <v>17.824999999999999</v>
      </c>
      <c r="O183" s="32">
        <v>4.8444444444444441</v>
      </c>
      <c r="P183" s="32">
        <v>147.22777777777779</v>
      </c>
      <c r="Q183" s="32">
        <v>147.22777777777779</v>
      </c>
      <c r="R183" s="32">
        <v>0</v>
      </c>
      <c r="S183" s="32">
        <v>270.89999999999998</v>
      </c>
      <c r="T183" s="32">
        <v>221.82222222222222</v>
      </c>
      <c r="U183" s="32">
        <v>49.077777777777776</v>
      </c>
      <c r="V183" s="32">
        <v>0</v>
      </c>
      <c r="W183" s="32">
        <v>23.7</v>
      </c>
      <c r="X183" s="32">
        <v>0</v>
      </c>
      <c r="Y183" s="32">
        <v>0</v>
      </c>
      <c r="Z183" s="32">
        <v>0</v>
      </c>
      <c r="AA183" s="32">
        <v>9.2027777777777775</v>
      </c>
      <c r="AB183" s="32">
        <v>0</v>
      </c>
      <c r="AC183" s="32">
        <v>14.497222222222222</v>
      </c>
      <c r="AD183" s="32">
        <v>0</v>
      </c>
      <c r="AE183" s="32">
        <v>0</v>
      </c>
      <c r="AF183" t="s">
        <v>18</v>
      </c>
      <c r="AG183">
        <v>4</v>
      </c>
      <c r="AH183"/>
    </row>
    <row r="184" spans="1:34" x14ac:dyDescent="0.25">
      <c r="A184" t="s">
        <v>917</v>
      </c>
      <c r="B184" t="s">
        <v>390</v>
      </c>
      <c r="C184" t="s">
        <v>699</v>
      </c>
      <c r="D184" t="s">
        <v>833</v>
      </c>
      <c r="E184" s="32">
        <v>89.577777777777783</v>
      </c>
      <c r="F184" s="32">
        <v>4.3159116844455472</v>
      </c>
      <c r="G184" s="32">
        <v>4.1531108905978673</v>
      </c>
      <c r="H184" s="32">
        <v>0.72213718680228201</v>
      </c>
      <c r="I184" s="32">
        <v>0.59822252542793319</v>
      </c>
      <c r="J184" s="32">
        <v>386.60977777777782</v>
      </c>
      <c r="K184" s="32">
        <v>372.02644444444451</v>
      </c>
      <c r="L184" s="32">
        <v>64.687444444444424</v>
      </c>
      <c r="M184" s="32">
        <v>53.587444444444422</v>
      </c>
      <c r="N184" s="32">
        <v>6.3</v>
      </c>
      <c r="O184" s="32">
        <v>4.8</v>
      </c>
      <c r="P184" s="32">
        <v>127.04766666666666</v>
      </c>
      <c r="Q184" s="32">
        <v>123.56433333333332</v>
      </c>
      <c r="R184" s="32">
        <v>3.4833333333333334</v>
      </c>
      <c r="S184" s="32">
        <v>194.87466666666671</v>
      </c>
      <c r="T184" s="32">
        <v>193.58300000000006</v>
      </c>
      <c r="U184" s="32">
        <v>1.2916666666666667</v>
      </c>
      <c r="V184" s="32">
        <v>0</v>
      </c>
      <c r="W184" s="32">
        <v>108.74866666666665</v>
      </c>
      <c r="X184" s="32">
        <v>11.098555555555556</v>
      </c>
      <c r="Y184" s="32">
        <v>0</v>
      </c>
      <c r="Z184" s="32">
        <v>0</v>
      </c>
      <c r="AA184" s="32">
        <v>12.830999999999998</v>
      </c>
      <c r="AB184" s="32">
        <v>0</v>
      </c>
      <c r="AC184" s="32">
        <v>84.819111111111098</v>
      </c>
      <c r="AD184" s="32">
        <v>0</v>
      </c>
      <c r="AE184" s="32">
        <v>0</v>
      </c>
      <c r="AF184" t="s">
        <v>71</v>
      </c>
      <c r="AG184">
        <v>4</v>
      </c>
      <c r="AH184"/>
    </row>
    <row r="185" spans="1:34" x14ac:dyDescent="0.25">
      <c r="A185" t="s">
        <v>917</v>
      </c>
      <c r="B185" t="s">
        <v>324</v>
      </c>
      <c r="C185" t="s">
        <v>697</v>
      </c>
      <c r="D185" t="s">
        <v>791</v>
      </c>
      <c r="E185" s="32">
        <v>139.71111111111111</v>
      </c>
      <c r="F185" s="32">
        <v>3.8313941466518209</v>
      </c>
      <c r="G185" s="32">
        <v>3.6783004612692864</v>
      </c>
      <c r="H185" s="32">
        <v>0.67800620327660244</v>
      </c>
      <c r="I185" s="32">
        <v>0.56099888659137909</v>
      </c>
      <c r="J185" s="32">
        <v>535.2883333333333</v>
      </c>
      <c r="K185" s="32">
        <v>513.8994444444445</v>
      </c>
      <c r="L185" s="32">
        <v>94.724999999999994</v>
      </c>
      <c r="M185" s="32">
        <v>78.37777777777778</v>
      </c>
      <c r="N185" s="32">
        <v>11.102777777777778</v>
      </c>
      <c r="O185" s="32">
        <v>5.2444444444444445</v>
      </c>
      <c r="P185" s="32">
        <v>109.55000000000001</v>
      </c>
      <c r="Q185" s="32">
        <v>104.50833333333334</v>
      </c>
      <c r="R185" s="32">
        <v>5.041666666666667</v>
      </c>
      <c r="S185" s="32">
        <v>331.01333333333332</v>
      </c>
      <c r="T185" s="32">
        <v>277.53555555555556</v>
      </c>
      <c r="U185" s="32">
        <v>53.477777777777774</v>
      </c>
      <c r="V185" s="32">
        <v>0</v>
      </c>
      <c r="W185" s="32">
        <v>3.3250000000000002</v>
      </c>
      <c r="X185" s="32">
        <v>0</v>
      </c>
      <c r="Y185" s="32">
        <v>0</v>
      </c>
      <c r="Z185" s="32">
        <v>0</v>
      </c>
      <c r="AA185" s="32">
        <v>0</v>
      </c>
      <c r="AB185" s="32">
        <v>0</v>
      </c>
      <c r="AC185" s="32">
        <v>3.3250000000000002</v>
      </c>
      <c r="AD185" s="32">
        <v>0</v>
      </c>
      <c r="AE185" s="32">
        <v>0</v>
      </c>
      <c r="AF185" t="s">
        <v>5</v>
      </c>
      <c r="AG185">
        <v>4</v>
      </c>
      <c r="AH185"/>
    </row>
    <row r="186" spans="1:34" x14ac:dyDescent="0.25">
      <c r="A186" t="s">
        <v>917</v>
      </c>
      <c r="B186" t="s">
        <v>600</v>
      </c>
      <c r="C186" t="s">
        <v>724</v>
      </c>
      <c r="D186" t="s">
        <v>828</v>
      </c>
      <c r="E186" s="32">
        <v>60.9</v>
      </c>
      <c r="F186" s="32">
        <v>4.6914340448823211</v>
      </c>
      <c r="G186" s="32">
        <v>4.340631271665754</v>
      </c>
      <c r="H186" s="32">
        <v>0.92998540412333519</v>
      </c>
      <c r="I186" s="32">
        <v>0.57918263090676891</v>
      </c>
      <c r="J186" s="32">
        <v>285.70833333333337</v>
      </c>
      <c r="K186" s="32">
        <v>264.34444444444443</v>
      </c>
      <c r="L186" s="32">
        <v>56.636111111111113</v>
      </c>
      <c r="M186" s="32">
        <v>35.272222222222226</v>
      </c>
      <c r="N186" s="32">
        <v>15.852777777777778</v>
      </c>
      <c r="O186" s="32">
        <v>5.5111111111111111</v>
      </c>
      <c r="P186" s="32">
        <v>77.219444444444449</v>
      </c>
      <c r="Q186" s="32">
        <v>77.219444444444449</v>
      </c>
      <c r="R186" s="32">
        <v>0</v>
      </c>
      <c r="S186" s="32">
        <v>151.85277777777779</v>
      </c>
      <c r="T186" s="32">
        <v>151.85277777777779</v>
      </c>
      <c r="U186" s="32">
        <v>0</v>
      </c>
      <c r="V186" s="32">
        <v>0</v>
      </c>
      <c r="W186" s="32">
        <v>0</v>
      </c>
      <c r="X186" s="32">
        <v>0</v>
      </c>
      <c r="Y186" s="32">
        <v>0</v>
      </c>
      <c r="Z186" s="32">
        <v>0</v>
      </c>
      <c r="AA186" s="32">
        <v>0</v>
      </c>
      <c r="AB186" s="32">
        <v>0</v>
      </c>
      <c r="AC186" s="32">
        <v>0</v>
      </c>
      <c r="AD186" s="32">
        <v>0</v>
      </c>
      <c r="AE186" s="32">
        <v>0</v>
      </c>
      <c r="AF186" t="s">
        <v>287</v>
      </c>
      <c r="AG186">
        <v>4</v>
      </c>
      <c r="AH186"/>
    </row>
    <row r="187" spans="1:34" x14ac:dyDescent="0.25">
      <c r="A187" t="s">
        <v>917</v>
      </c>
      <c r="B187" t="s">
        <v>333</v>
      </c>
      <c r="C187" t="s">
        <v>664</v>
      </c>
      <c r="D187" t="s">
        <v>822</v>
      </c>
      <c r="E187" s="32">
        <v>98.588888888888889</v>
      </c>
      <c r="F187" s="32">
        <v>4.0711709681054886</v>
      </c>
      <c r="G187" s="32">
        <v>3.8862842330666068</v>
      </c>
      <c r="H187" s="32">
        <v>0.51307336864645547</v>
      </c>
      <c r="I187" s="32">
        <v>0.33230023667305308</v>
      </c>
      <c r="J187" s="32">
        <v>401.37222222222221</v>
      </c>
      <c r="K187" s="32">
        <v>383.14444444444445</v>
      </c>
      <c r="L187" s="32">
        <v>50.583333333333329</v>
      </c>
      <c r="M187" s="32">
        <v>32.761111111111113</v>
      </c>
      <c r="N187" s="32">
        <v>12.755555555555556</v>
      </c>
      <c r="O187" s="32">
        <v>5.0666666666666664</v>
      </c>
      <c r="P187" s="32">
        <v>113.4458888888889</v>
      </c>
      <c r="Q187" s="32">
        <v>113.04033333333335</v>
      </c>
      <c r="R187" s="32">
        <v>0.40555555555555556</v>
      </c>
      <c r="S187" s="32">
        <v>237.34299999999999</v>
      </c>
      <c r="T187" s="32">
        <v>185.85411111111111</v>
      </c>
      <c r="U187" s="32">
        <v>51.488888888888887</v>
      </c>
      <c r="V187" s="32">
        <v>0</v>
      </c>
      <c r="W187" s="32">
        <v>73.591333333333338</v>
      </c>
      <c r="X187" s="32">
        <v>0</v>
      </c>
      <c r="Y187" s="32">
        <v>0</v>
      </c>
      <c r="Z187" s="32">
        <v>0</v>
      </c>
      <c r="AA187" s="32">
        <v>26.267777777777777</v>
      </c>
      <c r="AB187" s="32">
        <v>0</v>
      </c>
      <c r="AC187" s="32">
        <v>47.323555555555558</v>
      </c>
      <c r="AD187" s="32">
        <v>0</v>
      </c>
      <c r="AE187" s="32">
        <v>0</v>
      </c>
      <c r="AF187" t="s">
        <v>14</v>
      </c>
      <c r="AG187">
        <v>4</v>
      </c>
      <c r="AH187"/>
    </row>
    <row r="188" spans="1:34" x14ac:dyDescent="0.25">
      <c r="A188" t="s">
        <v>917</v>
      </c>
      <c r="B188" t="s">
        <v>384</v>
      </c>
      <c r="C188" t="s">
        <v>668</v>
      </c>
      <c r="D188" t="s">
        <v>793</v>
      </c>
      <c r="E188" s="32">
        <v>88.277777777777771</v>
      </c>
      <c r="F188" s="32">
        <v>3.2394235368156075</v>
      </c>
      <c r="G188" s="32">
        <v>3.0549049716803021</v>
      </c>
      <c r="H188" s="32">
        <v>0.65786658275645071</v>
      </c>
      <c r="I188" s="32">
        <v>0.47334801762114542</v>
      </c>
      <c r="J188" s="32">
        <v>285.96911111111109</v>
      </c>
      <c r="K188" s="32">
        <v>269.6802222222222</v>
      </c>
      <c r="L188" s="32">
        <v>58.075000000000003</v>
      </c>
      <c r="M188" s="32">
        <v>41.786111111111111</v>
      </c>
      <c r="N188" s="32">
        <v>10.688888888888888</v>
      </c>
      <c r="O188" s="32">
        <v>5.6</v>
      </c>
      <c r="P188" s="32">
        <v>68.694444444444443</v>
      </c>
      <c r="Q188" s="32">
        <v>68.694444444444443</v>
      </c>
      <c r="R188" s="32">
        <v>0</v>
      </c>
      <c r="S188" s="32">
        <v>159.19966666666664</v>
      </c>
      <c r="T188" s="32">
        <v>142.12188888888886</v>
      </c>
      <c r="U188" s="32">
        <v>17.077777777777779</v>
      </c>
      <c r="V188" s="32">
        <v>0</v>
      </c>
      <c r="W188" s="32">
        <v>30.682999999999996</v>
      </c>
      <c r="X188" s="32">
        <v>0</v>
      </c>
      <c r="Y188" s="32">
        <v>0</v>
      </c>
      <c r="Z188" s="32">
        <v>0</v>
      </c>
      <c r="AA188" s="32">
        <v>0</v>
      </c>
      <c r="AB188" s="32">
        <v>0</v>
      </c>
      <c r="AC188" s="32">
        <v>30.682999999999996</v>
      </c>
      <c r="AD188" s="32">
        <v>0</v>
      </c>
      <c r="AE188" s="32">
        <v>0</v>
      </c>
      <c r="AF188" t="s">
        <v>65</v>
      </c>
      <c r="AG188">
        <v>4</v>
      </c>
      <c r="AH188"/>
    </row>
    <row r="189" spans="1:34" x14ac:dyDescent="0.25">
      <c r="A189" t="s">
        <v>917</v>
      </c>
      <c r="B189" t="s">
        <v>332</v>
      </c>
      <c r="C189" t="s">
        <v>704</v>
      </c>
      <c r="D189" t="s">
        <v>785</v>
      </c>
      <c r="E189" s="32">
        <v>83.544444444444451</v>
      </c>
      <c r="F189" s="32">
        <v>3.8622675887751026</v>
      </c>
      <c r="G189" s="32">
        <v>3.6223753158664711</v>
      </c>
      <c r="H189" s="32">
        <v>0.63554595025934302</v>
      </c>
      <c r="I189" s="32">
        <v>0.39565367735071155</v>
      </c>
      <c r="J189" s="32">
        <v>322.67099999999999</v>
      </c>
      <c r="K189" s="32">
        <v>302.62933333333331</v>
      </c>
      <c r="L189" s="32">
        <v>53.096333333333341</v>
      </c>
      <c r="M189" s="32">
        <v>33.05466666666667</v>
      </c>
      <c r="N189" s="32">
        <v>14.530555555555555</v>
      </c>
      <c r="O189" s="32">
        <v>5.5111111111111111</v>
      </c>
      <c r="P189" s="32">
        <v>84.544555555555547</v>
      </c>
      <c r="Q189" s="32">
        <v>84.544555555555547</v>
      </c>
      <c r="R189" s="32">
        <v>0</v>
      </c>
      <c r="S189" s="32">
        <v>185.0301111111111</v>
      </c>
      <c r="T189" s="32">
        <v>163.42455555555554</v>
      </c>
      <c r="U189" s="32">
        <v>21.605555555555554</v>
      </c>
      <c r="V189" s="32">
        <v>0</v>
      </c>
      <c r="W189" s="32">
        <v>100.26944444444445</v>
      </c>
      <c r="X189" s="32">
        <v>0.27666666666666667</v>
      </c>
      <c r="Y189" s="32">
        <v>0</v>
      </c>
      <c r="Z189" s="32">
        <v>0</v>
      </c>
      <c r="AA189" s="32">
        <v>15.862666666666668</v>
      </c>
      <c r="AB189" s="32">
        <v>0</v>
      </c>
      <c r="AC189" s="32">
        <v>84.130111111111106</v>
      </c>
      <c r="AD189" s="32">
        <v>0</v>
      </c>
      <c r="AE189" s="32">
        <v>0</v>
      </c>
      <c r="AF189" t="s">
        <v>13</v>
      </c>
      <c r="AG189">
        <v>4</v>
      </c>
      <c r="AH189"/>
    </row>
    <row r="190" spans="1:34" x14ac:dyDescent="0.25">
      <c r="A190" t="s">
        <v>917</v>
      </c>
      <c r="B190" t="s">
        <v>329</v>
      </c>
      <c r="C190" t="s">
        <v>712</v>
      </c>
      <c r="D190" t="s">
        <v>817</v>
      </c>
      <c r="E190" s="32">
        <v>103.97777777777777</v>
      </c>
      <c r="F190" s="32">
        <v>3.4986054712545425</v>
      </c>
      <c r="G190" s="32">
        <v>3.3391162641590091</v>
      </c>
      <c r="H190" s="32">
        <v>0.41910664671938447</v>
      </c>
      <c r="I190" s="32">
        <v>0.31553216499251974</v>
      </c>
      <c r="J190" s="32">
        <v>363.77722222222229</v>
      </c>
      <c r="K190" s="32">
        <v>347.19388888888898</v>
      </c>
      <c r="L190" s="32">
        <v>43.577777777777776</v>
      </c>
      <c r="M190" s="32">
        <v>32.80833333333333</v>
      </c>
      <c r="N190" s="32">
        <v>5.4805555555555552</v>
      </c>
      <c r="O190" s="32">
        <v>5.2888888888888888</v>
      </c>
      <c r="P190" s="32">
        <v>119.03333333333333</v>
      </c>
      <c r="Q190" s="32">
        <v>113.21944444444445</v>
      </c>
      <c r="R190" s="32">
        <v>5.8138888888888891</v>
      </c>
      <c r="S190" s="32">
        <v>201.16611111111118</v>
      </c>
      <c r="T190" s="32">
        <v>194.13555555555561</v>
      </c>
      <c r="U190" s="32">
        <v>7.0305555555555559</v>
      </c>
      <c r="V190" s="32">
        <v>0</v>
      </c>
      <c r="W190" s="32">
        <v>56.016111111111101</v>
      </c>
      <c r="X190" s="32">
        <v>0</v>
      </c>
      <c r="Y190" s="32">
        <v>0</v>
      </c>
      <c r="Z190" s="32">
        <v>0</v>
      </c>
      <c r="AA190" s="32">
        <v>12.444444444444445</v>
      </c>
      <c r="AB190" s="32">
        <v>0</v>
      </c>
      <c r="AC190" s="32">
        <v>43.571666666666658</v>
      </c>
      <c r="AD190" s="32">
        <v>0</v>
      </c>
      <c r="AE190" s="32">
        <v>0</v>
      </c>
      <c r="AF190" t="s">
        <v>10</v>
      </c>
      <c r="AG190">
        <v>4</v>
      </c>
      <c r="AH190"/>
    </row>
    <row r="191" spans="1:34" x14ac:dyDescent="0.25">
      <c r="A191" t="s">
        <v>917</v>
      </c>
      <c r="B191" t="s">
        <v>326</v>
      </c>
      <c r="C191" t="s">
        <v>673</v>
      </c>
      <c r="D191" t="s">
        <v>829</v>
      </c>
      <c r="E191" s="32">
        <v>100.28888888888889</v>
      </c>
      <c r="F191" s="32">
        <v>3.697502769776202</v>
      </c>
      <c r="G191" s="32">
        <v>3.4902958120983825</v>
      </c>
      <c r="H191" s="32">
        <v>0.62231110126301792</v>
      </c>
      <c r="I191" s="32">
        <v>0.41510414358519832</v>
      </c>
      <c r="J191" s="32">
        <v>370.81844444444442</v>
      </c>
      <c r="K191" s="32">
        <v>350.03788888888892</v>
      </c>
      <c r="L191" s="32">
        <v>62.410888888888891</v>
      </c>
      <c r="M191" s="32">
        <v>41.630333333333333</v>
      </c>
      <c r="N191" s="32">
        <v>15.269444444444444</v>
      </c>
      <c r="O191" s="32">
        <v>5.5111111111111111</v>
      </c>
      <c r="P191" s="32">
        <v>99.711888888888865</v>
      </c>
      <c r="Q191" s="32">
        <v>99.711888888888865</v>
      </c>
      <c r="R191" s="32">
        <v>0</v>
      </c>
      <c r="S191" s="32">
        <v>208.69566666666668</v>
      </c>
      <c r="T191" s="32">
        <v>208.3678888888889</v>
      </c>
      <c r="U191" s="32">
        <v>0.32777777777777778</v>
      </c>
      <c r="V191" s="32">
        <v>0</v>
      </c>
      <c r="W191" s="32">
        <v>110.60599999999998</v>
      </c>
      <c r="X191" s="32">
        <v>3.1636666666666668</v>
      </c>
      <c r="Y191" s="32">
        <v>0</v>
      </c>
      <c r="Z191" s="32">
        <v>0</v>
      </c>
      <c r="AA191" s="32">
        <v>38.468888888888877</v>
      </c>
      <c r="AB191" s="32">
        <v>0</v>
      </c>
      <c r="AC191" s="32">
        <v>68.973444444444439</v>
      </c>
      <c r="AD191" s="32">
        <v>0</v>
      </c>
      <c r="AE191" s="32">
        <v>0</v>
      </c>
      <c r="AF191" t="s">
        <v>7</v>
      </c>
      <c r="AG191">
        <v>4</v>
      </c>
      <c r="AH191"/>
    </row>
    <row r="192" spans="1:34" x14ac:dyDescent="0.25">
      <c r="A192" t="s">
        <v>917</v>
      </c>
      <c r="B192" t="s">
        <v>338</v>
      </c>
      <c r="C192" t="s">
        <v>637</v>
      </c>
      <c r="D192" t="s">
        <v>844</v>
      </c>
      <c r="E192" s="32">
        <v>122.36666666666666</v>
      </c>
      <c r="F192" s="32">
        <v>3.6900163443203486</v>
      </c>
      <c r="G192" s="32">
        <v>3.5685916643966218</v>
      </c>
      <c r="H192" s="32">
        <v>0.37476890947062552</v>
      </c>
      <c r="I192" s="32">
        <v>0.25334422954689906</v>
      </c>
      <c r="J192" s="32">
        <v>451.53499999999997</v>
      </c>
      <c r="K192" s="32">
        <v>436.67666666666662</v>
      </c>
      <c r="L192" s="32">
        <v>45.859222222222208</v>
      </c>
      <c r="M192" s="32">
        <v>31.000888888888877</v>
      </c>
      <c r="N192" s="32">
        <v>9.8583333333333325</v>
      </c>
      <c r="O192" s="32">
        <v>5</v>
      </c>
      <c r="P192" s="32">
        <v>117.43288888888888</v>
      </c>
      <c r="Q192" s="32">
        <v>117.43288888888888</v>
      </c>
      <c r="R192" s="32">
        <v>0</v>
      </c>
      <c r="S192" s="32">
        <v>288.24288888888884</v>
      </c>
      <c r="T192" s="32">
        <v>215.93455555555553</v>
      </c>
      <c r="U192" s="32">
        <v>70.830555555555549</v>
      </c>
      <c r="V192" s="32">
        <v>1.4777777777777779</v>
      </c>
      <c r="W192" s="32">
        <v>105.3127777777778</v>
      </c>
      <c r="X192" s="32">
        <v>4.9508888888888887</v>
      </c>
      <c r="Y192" s="32">
        <v>0</v>
      </c>
      <c r="Z192" s="32">
        <v>0</v>
      </c>
      <c r="AA192" s="32">
        <v>35.321777777777775</v>
      </c>
      <c r="AB192" s="32">
        <v>0</v>
      </c>
      <c r="AC192" s="32">
        <v>65.040111111111131</v>
      </c>
      <c r="AD192" s="32">
        <v>0</v>
      </c>
      <c r="AE192" s="32">
        <v>0</v>
      </c>
      <c r="AF192" t="s">
        <v>19</v>
      </c>
      <c r="AG192">
        <v>4</v>
      </c>
      <c r="AH192"/>
    </row>
    <row r="193" spans="1:34" x14ac:dyDescent="0.25">
      <c r="A193" t="s">
        <v>917</v>
      </c>
      <c r="B193" t="s">
        <v>352</v>
      </c>
      <c r="C193" t="s">
        <v>718</v>
      </c>
      <c r="D193" t="s">
        <v>834</v>
      </c>
      <c r="E193" s="32">
        <v>96.13333333333334</v>
      </c>
      <c r="F193" s="32">
        <v>4.5177820157189084</v>
      </c>
      <c r="G193" s="32">
        <v>4.2856391585760516</v>
      </c>
      <c r="H193" s="32">
        <v>0.67571081830790558</v>
      </c>
      <c r="I193" s="32">
        <v>0.50260055478502086</v>
      </c>
      <c r="J193" s="32">
        <v>434.30944444444441</v>
      </c>
      <c r="K193" s="32">
        <v>411.9927777777778</v>
      </c>
      <c r="L193" s="32">
        <v>64.958333333333329</v>
      </c>
      <c r="M193" s="32">
        <v>48.31666666666667</v>
      </c>
      <c r="N193" s="32">
        <v>11.574999999999999</v>
      </c>
      <c r="O193" s="32">
        <v>5.0666666666666664</v>
      </c>
      <c r="P193" s="32">
        <v>130.43533333333335</v>
      </c>
      <c r="Q193" s="32">
        <v>124.76033333333334</v>
      </c>
      <c r="R193" s="32">
        <v>5.6749999999999998</v>
      </c>
      <c r="S193" s="32">
        <v>238.91577777777775</v>
      </c>
      <c r="T193" s="32">
        <v>181.29633333333331</v>
      </c>
      <c r="U193" s="32">
        <v>57.619444444444447</v>
      </c>
      <c r="V193" s="32">
        <v>0</v>
      </c>
      <c r="W193" s="32">
        <v>85.520555555555546</v>
      </c>
      <c r="X193" s="32">
        <v>0</v>
      </c>
      <c r="Y193" s="32">
        <v>0</v>
      </c>
      <c r="Z193" s="32">
        <v>0</v>
      </c>
      <c r="AA193" s="32">
        <v>25.510333333333342</v>
      </c>
      <c r="AB193" s="32">
        <v>0</v>
      </c>
      <c r="AC193" s="32">
        <v>60.010222222222211</v>
      </c>
      <c r="AD193" s="32">
        <v>0</v>
      </c>
      <c r="AE193" s="32">
        <v>0</v>
      </c>
      <c r="AF193" t="s">
        <v>33</v>
      </c>
      <c r="AG193">
        <v>4</v>
      </c>
      <c r="AH193"/>
    </row>
    <row r="194" spans="1:34" x14ac:dyDescent="0.25">
      <c r="A194" t="s">
        <v>917</v>
      </c>
      <c r="B194" t="s">
        <v>319</v>
      </c>
      <c r="C194" t="s">
        <v>704</v>
      </c>
      <c r="D194" t="s">
        <v>785</v>
      </c>
      <c r="E194" s="32">
        <v>48.944444444444443</v>
      </c>
      <c r="F194" s="32">
        <v>3.5837934165720782</v>
      </c>
      <c r="G194" s="32">
        <v>3.3228399545970495</v>
      </c>
      <c r="H194" s="32">
        <v>0.61674233825198632</v>
      </c>
      <c r="I194" s="32">
        <v>0.35578887627695799</v>
      </c>
      <c r="J194" s="32">
        <v>175.40677777777782</v>
      </c>
      <c r="K194" s="32">
        <v>162.63455555555558</v>
      </c>
      <c r="L194" s="32">
        <v>30.18611111111111</v>
      </c>
      <c r="M194" s="32">
        <v>17.413888888888888</v>
      </c>
      <c r="N194" s="32">
        <v>7.5277777777777777</v>
      </c>
      <c r="O194" s="32">
        <v>5.2444444444444445</v>
      </c>
      <c r="P194" s="32">
        <v>50.166666666666679</v>
      </c>
      <c r="Q194" s="32">
        <v>50.166666666666679</v>
      </c>
      <c r="R194" s="32">
        <v>0</v>
      </c>
      <c r="S194" s="32">
        <v>95.054000000000016</v>
      </c>
      <c r="T194" s="32">
        <v>94.423444444444456</v>
      </c>
      <c r="U194" s="32">
        <v>0.63055555555555554</v>
      </c>
      <c r="V194" s="32">
        <v>0</v>
      </c>
      <c r="W194" s="32">
        <v>33.006777777777778</v>
      </c>
      <c r="X194" s="32">
        <v>0.12777777777777777</v>
      </c>
      <c r="Y194" s="32">
        <v>0</v>
      </c>
      <c r="Z194" s="32">
        <v>0</v>
      </c>
      <c r="AA194" s="32">
        <v>11.599999999999998</v>
      </c>
      <c r="AB194" s="32">
        <v>0</v>
      </c>
      <c r="AC194" s="32">
        <v>21.279</v>
      </c>
      <c r="AD194" s="32">
        <v>0</v>
      </c>
      <c r="AE194" s="32">
        <v>0</v>
      </c>
      <c r="AF194" t="s">
        <v>0</v>
      </c>
      <c r="AG194">
        <v>4</v>
      </c>
      <c r="AH194"/>
    </row>
    <row r="195" spans="1:34" x14ac:dyDescent="0.25">
      <c r="A195" t="s">
        <v>917</v>
      </c>
      <c r="B195" t="s">
        <v>335</v>
      </c>
      <c r="C195" t="s">
        <v>657</v>
      </c>
      <c r="D195" t="s">
        <v>853</v>
      </c>
      <c r="E195" s="32">
        <v>88.37777777777778</v>
      </c>
      <c r="F195" s="32">
        <v>3.6957530802112144</v>
      </c>
      <c r="G195" s="32">
        <v>3.4323950213728938</v>
      </c>
      <c r="H195" s="32">
        <v>0.61478627105858685</v>
      </c>
      <c r="I195" s="32">
        <v>0.43352527030424942</v>
      </c>
      <c r="J195" s="32">
        <v>326.62244444444445</v>
      </c>
      <c r="K195" s="32">
        <v>303.34744444444442</v>
      </c>
      <c r="L195" s="32">
        <v>54.333444444444446</v>
      </c>
      <c r="M195" s="32">
        <v>38.314</v>
      </c>
      <c r="N195" s="32">
        <v>10.597222222222221</v>
      </c>
      <c r="O195" s="32">
        <v>5.4222222222222225</v>
      </c>
      <c r="P195" s="32">
        <v>77.659555555555556</v>
      </c>
      <c r="Q195" s="32">
        <v>70.403999999999996</v>
      </c>
      <c r="R195" s="32">
        <v>7.2555555555555555</v>
      </c>
      <c r="S195" s="32">
        <v>194.62944444444443</v>
      </c>
      <c r="T195" s="32">
        <v>194.62944444444443</v>
      </c>
      <c r="U195" s="32">
        <v>0</v>
      </c>
      <c r="V195" s="32">
        <v>0</v>
      </c>
      <c r="W195" s="32">
        <v>43.886888888888883</v>
      </c>
      <c r="X195" s="32">
        <v>0.85911111111111105</v>
      </c>
      <c r="Y195" s="32">
        <v>0</v>
      </c>
      <c r="Z195" s="32">
        <v>0</v>
      </c>
      <c r="AA195" s="32">
        <v>9.9919999999999991</v>
      </c>
      <c r="AB195" s="32">
        <v>0</v>
      </c>
      <c r="AC195" s="32">
        <v>33.035777777777774</v>
      </c>
      <c r="AD195" s="32">
        <v>0</v>
      </c>
      <c r="AE195" s="32">
        <v>0</v>
      </c>
      <c r="AF195" t="s">
        <v>16</v>
      </c>
      <c r="AG195">
        <v>4</v>
      </c>
      <c r="AH195"/>
    </row>
    <row r="196" spans="1:34" x14ac:dyDescent="0.25">
      <c r="A196" t="s">
        <v>917</v>
      </c>
      <c r="B196" t="s">
        <v>346</v>
      </c>
      <c r="C196" t="s">
        <v>668</v>
      </c>
      <c r="D196" t="s">
        <v>793</v>
      </c>
      <c r="E196" s="32">
        <v>56.611111111111114</v>
      </c>
      <c r="F196" s="32">
        <v>3.7721786064769383</v>
      </c>
      <c r="G196" s="32">
        <v>3.490333660451423</v>
      </c>
      <c r="H196" s="32">
        <v>0.67953876349362108</v>
      </c>
      <c r="I196" s="32">
        <v>0.39769381746810595</v>
      </c>
      <c r="J196" s="32">
        <v>213.54722222222225</v>
      </c>
      <c r="K196" s="32">
        <v>197.59166666666667</v>
      </c>
      <c r="L196" s="32">
        <v>38.469444444444441</v>
      </c>
      <c r="M196" s="32">
        <v>22.513888888888889</v>
      </c>
      <c r="N196" s="32">
        <v>11.511111111111111</v>
      </c>
      <c r="O196" s="32">
        <v>4.4444444444444446</v>
      </c>
      <c r="P196" s="32">
        <v>60.50277777777778</v>
      </c>
      <c r="Q196" s="32">
        <v>60.50277777777778</v>
      </c>
      <c r="R196" s="32">
        <v>0</v>
      </c>
      <c r="S196" s="32">
        <v>114.575</v>
      </c>
      <c r="T196" s="32">
        <v>84.952777777777783</v>
      </c>
      <c r="U196" s="32">
        <v>29.622222222222224</v>
      </c>
      <c r="V196" s="32">
        <v>0</v>
      </c>
      <c r="W196" s="32">
        <v>0</v>
      </c>
      <c r="X196" s="32">
        <v>0</v>
      </c>
      <c r="Y196" s="32">
        <v>0</v>
      </c>
      <c r="Z196" s="32">
        <v>0</v>
      </c>
      <c r="AA196" s="32">
        <v>0</v>
      </c>
      <c r="AB196" s="32">
        <v>0</v>
      </c>
      <c r="AC196" s="32">
        <v>0</v>
      </c>
      <c r="AD196" s="32">
        <v>0</v>
      </c>
      <c r="AE196" s="32">
        <v>0</v>
      </c>
      <c r="AF196" t="s">
        <v>27</v>
      </c>
      <c r="AG196">
        <v>4</v>
      </c>
      <c r="AH196"/>
    </row>
    <row r="197" spans="1:34" x14ac:dyDescent="0.25">
      <c r="A197" t="s">
        <v>917</v>
      </c>
      <c r="B197" t="s">
        <v>350</v>
      </c>
      <c r="C197" t="s">
        <v>675</v>
      </c>
      <c r="D197" t="s">
        <v>854</v>
      </c>
      <c r="E197" s="32">
        <v>95.12222222222222</v>
      </c>
      <c r="F197" s="32">
        <v>3.924288050461394</v>
      </c>
      <c r="G197" s="32">
        <v>3.7113456371919171</v>
      </c>
      <c r="H197" s="32">
        <v>0.55901763812638716</v>
      </c>
      <c r="I197" s="32">
        <v>0.39563135147763112</v>
      </c>
      <c r="J197" s="32">
        <v>373.28699999999992</v>
      </c>
      <c r="K197" s="32">
        <v>353.03144444444445</v>
      </c>
      <c r="L197" s="32">
        <v>53.175000000000004</v>
      </c>
      <c r="M197" s="32">
        <v>37.633333333333333</v>
      </c>
      <c r="N197" s="32">
        <v>10.297222222222222</v>
      </c>
      <c r="O197" s="32">
        <v>5.2444444444444445</v>
      </c>
      <c r="P197" s="32">
        <v>86.111111111111114</v>
      </c>
      <c r="Q197" s="32">
        <v>81.397222222222226</v>
      </c>
      <c r="R197" s="32">
        <v>4.7138888888888886</v>
      </c>
      <c r="S197" s="32">
        <v>234.00088888888885</v>
      </c>
      <c r="T197" s="32">
        <v>166.63144444444441</v>
      </c>
      <c r="U197" s="32">
        <v>67.36944444444444</v>
      </c>
      <c r="V197" s="32">
        <v>0</v>
      </c>
      <c r="W197" s="32">
        <v>3.606444444444445</v>
      </c>
      <c r="X197" s="32">
        <v>0</v>
      </c>
      <c r="Y197" s="32">
        <v>0</v>
      </c>
      <c r="Z197" s="32">
        <v>0</v>
      </c>
      <c r="AA197" s="32">
        <v>0</v>
      </c>
      <c r="AB197" s="32">
        <v>0</v>
      </c>
      <c r="AC197" s="32">
        <v>3.606444444444445</v>
      </c>
      <c r="AD197" s="32">
        <v>0</v>
      </c>
      <c r="AE197" s="32">
        <v>0</v>
      </c>
      <c r="AF197" t="s">
        <v>31</v>
      </c>
      <c r="AG197">
        <v>4</v>
      </c>
      <c r="AH197"/>
    </row>
    <row r="198" spans="1:34" x14ac:dyDescent="0.25">
      <c r="A198" t="s">
        <v>917</v>
      </c>
      <c r="B198" t="s">
        <v>345</v>
      </c>
      <c r="C198" t="s">
        <v>716</v>
      </c>
      <c r="D198" t="s">
        <v>798</v>
      </c>
      <c r="E198" s="32">
        <v>79.811111111111117</v>
      </c>
      <c r="F198" s="32">
        <v>3.6211722121676182</v>
      </c>
      <c r="G198" s="32">
        <v>3.26863845190032</v>
      </c>
      <c r="H198" s="32">
        <v>0.52692607545593761</v>
      </c>
      <c r="I198" s="32">
        <v>0.24685507448141444</v>
      </c>
      <c r="J198" s="32">
        <v>289.0097777777778</v>
      </c>
      <c r="K198" s="32">
        <v>260.87366666666668</v>
      </c>
      <c r="L198" s="32">
        <v>42.054555555555559</v>
      </c>
      <c r="M198" s="32">
        <v>19.701777777777778</v>
      </c>
      <c r="N198" s="32">
        <v>16.886111111111113</v>
      </c>
      <c r="O198" s="32">
        <v>5.4666666666666668</v>
      </c>
      <c r="P198" s="32">
        <v>91.981222222222229</v>
      </c>
      <c r="Q198" s="32">
        <v>86.197888888888897</v>
      </c>
      <c r="R198" s="32">
        <v>5.7833333333333332</v>
      </c>
      <c r="S198" s="32">
        <v>154.97399999999999</v>
      </c>
      <c r="T198" s="32">
        <v>121.85455555555554</v>
      </c>
      <c r="U198" s="32">
        <v>33.119444444444447</v>
      </c>
      <c r="V198" s="32">
        <v>0</v>
      </c>
      <c r="W198" s="32">
        <v>29.318111111111111</v>
      </c>
      <c r="X198" s="32">
        <v>0.27400000000000002</v>
      </c>
      <c r="Y198" s="32">
        <v>0</v>
      </c>
      <c r="Z198" s="32">
        <v>0</v>
      </c>
      <c r="AA198" s="32">
        <v>12.570111111111114</v>
      </c>
      <c r="AB198" s="32">
        <v>0</v>
      </c>
      <c r="AC198" s="32">
        <v>16.473999999999997</v>
      </c>
      <c r="AD198" s="32">
        <v>0</v>
      </c>
      <c r="AE198" s="32">
        <v>0</v>
      </c>
      <c r="AF198" t="s">
        <v>26</v>
      </c>
      <c r="AG198">
        <v>4</v>
      </c>
      <c r="AH198"/>
    </row>
    <row r="199" spans="1:34" x14ac:dyDescent="0.25">
      <c r="A199" t="s">
        <v>917</v>
      </c>
      <c r="B199" t="s">
        <v>347</v>
      </c>
      <c r="C199" t="s">
        <v>701</v>
      </c>
      <c r="D199" t="s">
        <v>797</v>
      </c>
      <c r="E199" s="32">
        <v>69.033333333333331</v>
      </c>
      <c r="F199" s="32">
        <v>3.7677708031546757</v>
      </c>
      <c r="G199" s="32">
        <v>3.5450120714630615</v>
      </c>
      <c r="H199" s="32">
        <v>0.87675036214389179</v>
      </c>
      <c r="I199" s="32">
        <v>0.65399163045227759</v>
      </c>
      <c r="J199" s="32">
        <v>260.10177777777778</v>
      </c>
      <c r="K199" s="32">
        <v>244.72400000000002</v>
      </c>
      <c r="L199" s="32">
        <v>60.524999999999999</v>
      </c>
      <c r="M199" s="32">
        <v>45.147222222222226</v>
      </c>
      <c r="N199" s="32">
        <v>10.577777777777778</v>
      </c>
      <c r="O199" s="32">
        <v>4.8</v>
      </c>
      <c r="P199" s="32">
        <v>63.778444444444439</v>
      </c>
      <c r="Q199" s="32">
        <v>63.778444444444439</v>
      </c>
      <c r="R199" s="32">
        <v>0</v>
      </c>
      <c r="S199" s="32">
        <v>135.79833333333335</v>
      </c>
      <c r="T199" s="32">
        <v>128.78166666666667</v>
      </c>
      <c r="U199" s="32">
        <v>7.0166666666666666</v>
      </c>
      <c r="V199" s="32">
        <v>0</v>
      </c>
      <c r="W199" s="32">
        <v>16.842333333333332</v>
      </c>
      <c r="X199" s="32">
        <v>0</v>
      </c>
      <c r="Y199" s="32">
        <v>0</v>
      </c>
      <c r="Z199" s="32">
        <v>0</v>
      </c>
      <c r="AA199" s="32">
        <v>0.26344444444444448</v>
      </c>
      <c r="AB199" s="32">
        <v>0</v>
      </c>
      <c r="AC199" s="32">
        <v>16.578888888888887</v>
      </c>
      <c r="AD199" s="32">
        <v>0</v>
      </c>
      <c r="AE199" s="32">
        <v>0</v>
      </c>
      <c r="AF199" t="s">
        <v>28</v>
      </c>
      <c r="AG199">
        <v>4</v>
      </c>
      <c r="AH199"/>
    </row>
    <row r="200" spans="1:34" x14ac:dyDescent="0.25">
      <c r="A200" t="s">
        <v>917</v>
      </c>
      <c r="B200" t="s">
        <v>354</v>
      </c>
      <c r="C200" t="s">
        <v>654</v>
      </c>
      <c r="D200" t="s">
        <v>803</v>
      </c>
      <c r="E200" s="32">
        <v>87.177777777777777</v>
      </c>
      <c r="F200" s="32">
        <v>3.8128256436400707</v>
      </c>
      <c r="G200" s="32">
        <v>3.6201797094060657</v>
      </c>
      <c r="H200" s="32">
        <v>0.54878027020137654</v>
      </c>
      <c r="I200" s="32">
        <v>0.35613433596737193</v>
      </c>
      <c r="J200" s="32">
        <v>332.3936666666666</v>
      </c>
      <c r="K200" s="32">
        <v>315.59922222222212</v>
      </c>
      <c r="L200" s="32">
        <v>47.841444444444448</v>
      </c>
      <c r="M200" s="32">
        <v>31.047000000000001</v>
      </c>
      <c r="N200" s="32">
        <v>11.372222222222222</v>
      </c>
      <c r="O200" s="32">
        <v>5.4222222222222225</v>
      </c>
      <c r="P200" s="32">
        <v>105.80444444444441</v>
      </c>
      <c r="Q200" s="32">
        <v>105.80444444444441</v>
      </c>
      <c r="R200" s="32">
        <v>0</v>
      </c>
      <c r="S200" s="32">
        <v>178.74777777777774</v>
      </c>
      <c r="T200" s="32">
        <v>122.52833333333331</v>
      </c>
      <c r="U200" s="32">
        <v>56.219444444444441</v>
      </c>
      <c r="V200" s="32">
        <v>0</v>
      </c>
      <c r="W200" s="32">
        <v>45.909999999999989</v>
      </c>
      <c r="X200" s="32">
        <v>0.79977777777777781</v>
      </c>
      <c r="Y200" s="32">
        <v>0</v>
      </c>
      <c r="Z200" s="32">
        <v>0</v>
      </c>
      <c r="AA200" s="32">
        <v>7.4794444444444457</v>
      </c>
      <c r="AB200" s="32">
        <v>0</v>
      </c>
      <c r="AC200" s="32">
        <v>37.630777777777766</v>
      </c>
      <c r="AD200" s="32">
        <v>0</v>
      </c>
      <c r="AE200" s="32">
        <v>0</v>
      </c>
      <c r="AF200" t="s">
        <v>35</v>
      </c>
      <c r="AG200">
        <v>4</v>
      </c>
      <c r="AH200"/>
    </row>
    <row r="201" spans="1:34" x14ac:dyDescent="0.25">
      <c r="A201" t="s">
        <v>917</v>
      </c>
      <c r="B201" t="s">
        <v>331</v>
      </c>
      <c r="C201" t="s">
        <v>643</v>
      </c>
      <c r="D201" t="s">
        <v>839</v>
      </c>
      <c r="E201" s="32">
        <v>89.477777777777774</v>
      </c>
      <c r="F201" s="32">
        <v>4.1905004346206391</v>
      </c>
      <c r="G201" s="32">
        <v>3.9635042841177204</v>
      </c>
      <c r="H201" s="32">
        <v>0.36883397491618031</v>
      </c>
      <c r="I201" s="32">
        <v>0.20333664472867258</v>
      </c>
      <c r="J201" s="32">
        <v>374.95666666666671</v>
      </c>
      <c r="K201" s="32">
        <v>354.64555555555557</v>
      </c>
      <c r="L201" s="32">
        <v>33.002444444444443</v>
      </c>
      <c r="M201" s="32">
        <v>18.194111111111113</v>
      </c>
      <c r="N201" s="32">
        <v>10.008333333333333</v>
      </c>
      <c r="O201" s="32">
        <v>4.8</v>
      </c>
      <c r="P201" s="32">
        <v>129.46666666666664</v>
      </c>
      <c r="Q201" s="32">
        <v>123.96388888888887</v>
      </c>
      <c r="R201" s="32">
        <v>5.5027777777777782</v>
      </c>
      <c r="S201" s="32">
        <v>212.48755555555556</v>
      </c>
      <c r="T201" s="32">
        <v>184.13755555555556</v>
      </c>
      <c r="U201" s="32">
        <v>28.35</v>
      </c>
      <c r="V201" s="32">
        <v>0</v>
      </c>
      <c r="W201" s="32">
        <v>88.778888888888844</v>
      </c>
      <c r="X201" s="32">
        <v>8.7968888888888888</v>
      </c>
      <c r="Y201" s="32">
        <v>0</v>
      </c>
      <c r="Z201" s="32">
        <v>0</v>
      </c>
      <c r="AA201" s="32">
        <v>8.5972222222222214</v>
      </c>
      <c r="AB201" s="32">
        <v>0</v>
      </c>
      <c r="AC201" s="32">
        <v>71.384777777777742</v>
      </c>
      <c r="AD201" s="32">
        <v>0</v>
      </c>
      <c r="AE201" s="32">
        <v>0</v>
      </c>
      <c r="AF201" t="s">
        <v>12</v>
      </c>
      <c r="AG201">
        <v>4</v>
      </c>
      <c r="AH201"/>
    </row>
    <row r="202" spans="1:34" x14ac:dyDescent="0.25">
      <c r="A202" t="s">
        <v>917</v>
      </c>
      <c r="B202" t="s">
        <v>598</v>
      </c>
      <c r="C202" t="s">
        <v>730</v>
      </c>
      <c r="D202" t="s">
        <v>787</v>
      </c>
      <c r="E202" s="32">
        <v>76.766666666666666</v>
      </c>
      <c r="F202" s="32">
        <v>4.2807063250832256</v>
      </c>
      <c r="G202" s="32">
        <v>4.0752887537993931</v>
      </c>
      <c r="H202" s="32">
        <v>0.37784049790128815</v>
      </c>
      <c r="I202" s="32">
        <v>0.24236503111883051</v>
      </c>
      <c r="J202" s="32">
        <v>328.6155555555556</v>
      </c>
      <c r="K202" s="32">
        <v>312.8463333333334</v>
      </c>
      <c r="L202" s="32">
        <v>29.005555555555553</v>
      </c>
      <c r="M202" s="32">
        <v>18.605555555555554</v>
      </c>
      <c r="N202" s="32">
        <v>5.2444444444444445</v>
      </c>
      <c r="O202" s="32">
        <v>5.1555555555555559</v>
      </c>
      <c r="P202" s="32">
        <v>116.24611111111113</v>
      </c>
      <c r="Q202" s="32">
        <v>110.87688888888891</v>
      </c>
      <c r="R202" s="32">
        <v>5.3692222222222226</v>
      </c>
      <c r="S202" s="32">
        <v>183.36388888888888</v>
      </c>
      <c r="T202" s="32">
        <v>144.6861111111111</v>
      </c>
      <c r="U202" s="32">
        <v>38.677777777777777</v>
      </c>
      <c r="V202" s="32">
        <v>0</v>
      </c>
      <c r="W202" s="32">
        <v>65.00922222222222</v>
      </c>
      <c r="X202" s="32">
        <v>0</v>
      </c>
      <c r="Y202" s="32">
        <v>0</v>
      </c>
      <c r="Z202" s="32">
        <v>0</v>
      </c>
      <c r="AA202" s="32">
        <v>19.889777777777773</v>
      </c>
      <c r="AB202" s="32">
        <v>0</v>
      </c>
      <c r="AC202" s="32">
        <v>45.119444444444447</v>
      </c>
      <c r="AD202" s="32">
        <v>0</v>
      </c>
      <c r="AE202" s="32">
        <v>0</v>
      </c>
      <c r="AF202" t="s">
        <v>285</v>
      </c>
      <c r="AG202">
        <v>4</v>
      </c>
      <c r="AH202"/>
    </row>
    <row r="203" spans="1:34" x14ac:dyDescent="0.25">
      <c r="A203" t="s">
        <v>917</v>
      </c>
      <c r="B203" t="s">
        <v>563</v>
      </c>
      <c r="C203" t="s">
        <v>660</v>
      </c>
      <c r="D203" t="s">
        <v>825</v>
      </c>
      <c r="E203" s="32">
        <v>97.077777777777783</v>
      </c>
      <c r="F203" s="32">
        <v>4.7951871351722568</v>
      </c>
      <c r="G203" s="32">
        <v>4.5679638319789406</v>
      </c>
      <c r="H203" s="32">
        <v>0.98363053679752777</v>
      </c>
      <c r="I203" s="32">
        <v>0.81223303193315788</v>
      </c>
      <c r="J203" s="32">
        <v>465.50611111111124</v>
      </c>
      <c r="K203" s="32">
        <v>443.44777777777784</v>
      </c>
      <c r="L203" s="32">
        <v>95.488666666666674</v>
      </c>
      <c r="M203" s="32">
        <v>78.849777777777788</v>
      </c>
      <c r="N203" s="32">
        <v>11.75</v>
      </c>
      <c r="O203" s="32">
        <v>4.8888888888888893</v>
      </c>
      <c r="P203" s="32">
        <v>141.26222222222228</v>
      </c>
      <c r="Q203" s="32">
        <v>135.84277777777783</v>
      </c>
      <c r="R203" s="32">
        <v>5.4194444444444443</v>
      </c>
      <c r="S203" s="32">
        <v>228.75522222222224</v>
      </c>
      <c r="T203" s="32">
        <v>227.06355555555558</v>
      </c>
      <c r="U203" s="32">
        <v>1.6916666666666667</v>
      </c>
      <c r="V203" s="32">
        <v>0</v>
      </c>
      <c r="W203" s="32">
        <v>204.36644444444445</v>
      </c>
      <c r="X203" s="32">
        <v>1.5386666666666666</v>
      </c>
      <c r="Y203" s="32">
        <v>0</v>
      </c>
      <c r="Z203" s="32">
        <v>0</v>
      </c>
      <c r="AA203" s="32">
        <v>62.837222222222216</v>
      </c>
      <c r="AB203" s="32">
        <v>0</v>
      </c>
      <c r="AC203" s="32">
        <v>139.99055555555557</v>
      </c>
      <c r="AD203" s="32">
        <v>0</v>
      </c>
      <c r="AE203" s="32">
        <v>0</v>
      </c>
      <c r="AF203" t="s">
        <v>249</v>
      </c>
      <c r="AG203">
        <v>4</v>
      </c>
      <c r="AH203"/>
    </row>
    <row r="204" spans="1:34" x14ac:dyDescent="0.25">
      <c r="A204" t="s">
        <v>917</v>
      </c>
      <c r="B204" t="s">
        <v>608</v>
      </c>
      <c r="C204" t="s">
        <v>634</v>
      </c>
      <c r="D204" t="s">
        <v>842</v>
      </c>
      <c r="E204" s="32">
        <v>74.044444444444451</v>
      </c>
      <c r="F204" s="32">
        <v>3.9600840336134451</v>
      </c>
      <c r="G204" s="32">
        <v>3.6561749699879948</v>
      </c>
      <c r="H204" s="32">
        <v>0.93074729891956776</v>
      </c>
      <c r="I204" s="32">
        <v>0.62683823529411764</v>
      </c>
      <c r="J204" s="32">
        <v>293.22222222222223</v>
      </c>
      <c r="K204" s="32">
        <v>270.71944444444443</v>
      </c>
      <c r="L204" s="32">
        <v>68.916666666666671</v>
      </c>
      <c r="M204" s="32">
        <v>46.413888888888891</v>
      </c>
      <c r="N204" s="32">
        <v>17.258333333333333</v>
      </c>
      <c r="O204" s="32">
        <v>5.2444444444444445</v>
      </c>
      <c r="P204" s="32">
        <v>92.777777777777771</v>
      </c>
      <c r="Q204" s="32">
        <v>92.777777777777771</v>
      </c>
      <c r="R204" s="32">
        <v>0</v>
      </c>
      <c r="S204" s="32">
        <v>131.52777777777777</v>
      </c>
      <c r="T204" s="32">
        <v>127.35555555555555</v>
      </c>
      <c r="U204" s="32">
        <v>4.1722222222222225</v>
      </c>
      <c r="V204" s="32">
        <v>0</v>
      </c>
      <c r="W204" s="32">
        <v>3.5111111111111111</v>
      </c>
      <c r="X204" s="32">
        <v>0</v>
      </c>
      <c r="Y204" s="32">
        <v>0</v>
      </c>
      <c r="Z204" s="32">
        <v>0</v>
      </c>
      <c r="AA204" s="32">
        <v>0</v>
      </c>
      <c r="AB204" s="32">
        <v>0</v>
      </c>
      <c r="AC204" s="32">
        <v>3.5111111111111111</v>
      </c>
      <c r="AD204" s="32">
        <v>0</v>
      </c>
      <c r="AE204" s="32">
        <v>0</v>
      </c>
      <c r="AF204" t="s">
        <v>295</v>
      </c>
      <c r="AG204">
        <v>4</v>
      </c>
      <c r="AH204"/>
    </row>
    <row r="205" spans="1:34" x14ac:dyDescent="0.25">
      <c r="A205" t="s">
        <v>917</v>
      </c>
      <c r="B205" t="s">
        <v>602</v>
      </c>
      <c r="C205" t="s">
        <v>694</v>
      </c>
      <c r="D205" t="s">
        <v>833</v>
      </c>
      <c r="E205" s="32">
        <v>85.588888888888889</v>
      </c>
      <c r="F205" s="32">
        <v>5.3482539270414122</v>
      </c>
      <c r="G205" s="32">
        <v>5.0470076593534987</v>
      </c>
      <c r="H205" s="32">
        <v>0.68191224198364264</v>
      </c>
      <c r="I205" s="32">
        <v>0.45648059197715174</v>
      </c>
      <c r="J205" s="32">
        <v>457.75111111111107</v>
      </c>
      <c r="K205" s="32">
        <v>431.96777777777777</v>
      </c>
      <c r="L205" s="32">
        <v>58.364111111111107</v>
      </c>
      <c r="M205" s="32">
        <v>39.069666666666663</v>
      </c>
      <c r="N205" s="32">
        <v>13.694444444444445</v>
      </c>
      <c r="O205" s="32">
        <v>5.6</v>
      </c>
      <c r="P205" s="32">
        <v>182.32288888888888</v>
      </c>
      <c r="Q205" s="32">
        <v>175.834</v>
      </c>
      <c r="R205" s="32">
        <v>6.4888888888888889</v>
      </c>
      <c r="S205" s="32">
        <v>217.06411111111112</v>
      </c>
      <c r="T205" s="32">
        <v>182.92244444444444</v>
      </c>
      <c r="U205" s="32">
        <v>34.141666666666666</v>
      </c>
      <c r="V205" s="32">
        <v>0</v>
      </c>
      <c r="W205" s="32">
        <v>253.25944444444443</v>
      </c>
      <c r="X205" s="32">
        <v>0.60022222222222221</v>
      </c>
      <c r="Y205" s="32">
        <v>0</v>
      </c>
      <c r="Z205" s="32">
        <v>0</v>
      </c>
      <c r="AA205" s="32">
        <v>113.89511111111109</v>
      </c>
      <c r="AB205" s="32">
        <v>0</v>
      </c>
      <c r="AC205" s="32">
        <v>138.76411111111111</v>
      </c>
      <c r="AD205" s="32">
        <v>0</v>
      </c>
      <c r="AE205" s="32">
        <v>0</v>
      </c>
      <c r="AF205" t="s">
        <v>289</v>
      </c>
      <c r="AG205">
        <v>4</v>
      </c>
      <c r="AH205"/>
    </row>
    <row r="206" spans="1:34" x14ac:dyDescent="0.25">
      <c r="A206" t="s">
        <v>917</v>
      </c>
      <c r="B206" t="s">
        <v>325</v>
      </c>
      <c r="C206" t="s">
        <v>665</v>
      </c>
      <c r="D206" t="s">
        <v>850</v>
      </c>
      <c r="E206" s="32">
        <v>95.13333333333334</v>
      </c>
      <c r="F206" s="32">
        <v>4.0224246671338468</v>
      </c>
      <c r="G206" s="32">
        <v>3.8406914272366262</v>
      </c>
      <c r="H206" s="32">
        <v>0.61291170287316044</v>
      </c>
      <c r="I206" s="32">
        <v>0.4311784629759402</v>
      </c>
      <c r="J206" s="32">
        <v>382.66666666666663</v>
      </c>
      <c r="K206" s="32">
        <v>365.37777777777774</v>
      </c>
      <c r="L206" s="32">
        <v>58.308333333333337</v>
      </c>
      <c r="M206" s="32">
        <v>41.019444444444446</v>
      </c>
      <c r="N206" s="32">
        <v>12.311111111111112</v>
      </c>
      <c r="O206" s="32">
        <v>4.9777777777777779</v>
      </c>
      <c r="P206" s="32">
        <v>131.71199999999999</v>
      </c>
      <c r="Q206" s="32">
        <v>131.71199999999999</v>
      </c>
      <c r="R206" s="32">
        <v>0</v>
      </c>
      <c r="S206" s="32">
        <v>192.6463333333333</v>
      </c>
      <c r="T206" s="32">
        <v>183.50188888888886</v>
      </c>
      <c r="U206" s="32">
        <v>9.1444444444444439</v>
      </c>
      <c r="V206" s="32">
        <v>0</v>
      </c>
      <c r="W206" s="32">
        <v>103.53333333333333</v>
      </c>
      <c r="X206" s="32">
        <v>5.8250000000000002</v>
      </c>
      <c r="Y206" s="32">
        <v>0</v>
      </c>
      <c r="Z206" s="32">
        <v>0</v>
      </c>
      <c r="AA206" s="32">
        <v>29.65</v>
      </c>
      <c r="AB206" s="32">
        <v>0</v>
      </c>
      <c r="AC206" s="32">
        <v>68.058333333333337</v>
      </c>
      <c r="AD206" s="32">
        <v>0</v>
      </c>
      <c r="AE206" s="32">
        <v>0</v>
      </c>
      <c r="AF206" t="s">
        <v>6</v>
      </c>
      <c r="AG206">
        <v>4</v>
      </c>
      <c r="AH206"/>
    </row>
    <row r="207" spans="1:34" x14ac:dyDescent="0.25">
      <c r="A207" t="s">
        <v>917</v>
      </c>
      <c r="B207" t="s">
        <v>457</v>
      </c>
      <c r="C207" t="s">
        <v>744</v>
      </c>
      <c r="D207" t="s">
        <v>834</v>
      </c>
      <c r="E207" s="32">
        <v>65.8</v>
      </c>
      <c r="F207" s="32">
        <v>3.7266784869976362</v>
      </c>
      <c r="G207" s="32">
        <v>3.2385832489023985</v>
      </c>
      <c r="H207" s="32">
        <v>0.86754137115839247</v>
      </c>
      <c r="I207" s="32">
        <v>0.51158054711246204</v>
      </c>
      <c r="J207" s="32">
        <v>245.21544444444444</v>
      </c>
      <c r="K207" s="32">
        <v>213.0987777777778</v>
      </c>
      <c r="L207" s="32">
        <v>57.084222222222223</v>
      </c>
      <c r="M207" s="32">
        <v>33.661999999999999</v>
      </c>
      <c r="N207" s="32">
        <v>18.133333333333333</v>
      </c>
      <c r="O207" s="32">
        <v>5.2888888888888888</v>
      </c>
      <c r="P207" s="32">
        <v>64.961888888888907</v>
      </c>
      <c r="Q207" s="32">
        <v>56.267444444444465</v>
      </c>
      <c r="R207" s="32">
        <v>8.6944444444444446</v>
      </c>
      <c r="S207" s="32">
        <v>123.16933333333331</v>
      </c>
      <c r="T207" s="32">
        <v>123.16933333333331</v>
      </c>
      <c r="U207" s="32">
        <v>0</v>
      </c>
      <c r="V207" s="32">
        <v>0</v>
      </c>
      <c r="W207" s="32">
        <v>58.228666666666669</v>
      </c>
      <c r="X207" s="32">
        <v>3.3481111111111108</v>
      </c>
      <c r="Y207" s="32">
        <v>0</v>
      </c>
      <c r="Z207" s="32">
        <v>0</v>
      </c>
      <c r="AA207" s="32">
        <v>12.739666666666661</v>
      </c>
      <c r="AB207" s="32">
        <v>0</v>
      </c>
      <c r="AC207" s="32">
        <v>42.140888888888895</v>
      </c>
      <c r="AD207" s="32">
        <v>0</v>
      </c>
      <c r="AE207" s="32">
        <v>0</v>
      </c>
      <c r="AF207" t="s">
        <v>139</v>
      </c>
      <c r="AG207">
        <v>4</v>
      </c>
      <c r="AH207"/>
    </row>
    <row r="208" spans="1:34" x14ac:dyDescent="0.25">
      <c r="A208" t="s">
        <v>917</v>
      </c>
      <c r="B208" t="s">
        <v>476</v>
      </c>
      <c r="C208" t="s">
        <v>751</v>
      </c>
      <c r="D208" t="s">
        <v>866</v>
      </c>
      <c r="E208" s="32">
        <v>39.177777777777777</v>
      </c>
      <c r="F208" s="32">
        <v>3.3494100964265456</v>
      </c>
      <c r="G208" s="32">
        <v>2.9288882586500282</v>
      </c>
      <c r="H208" s="32">
        <v>0.66840896199659661</v>
      </c>
      <c r="I208" s="32">
        <v>0.39540272263187737</v>
      </c>
      <c r="J208" s="32">
        <v>131.22244444444445</v>
      </c>
      <c r="K208" s="32">
        <v>114.74733333333333</v>
      </c>
      <c r="L208" s="32">
        <v>26.186777777777774</v>
      </c>
      <c r="M208" s="32">
        <v>15.490999999999996</v>
      </c>
      <c r="N208" s="32">
        <v>4.9180000000000001</v>
      </c>
      <c r="O208" s="32">
        <v>5.7777777777777777</v>
      </c>
      <c r="P208" s="32">
        <v>37.556000000000004</v>
      </c>
      <c r="Q208" s="32">
        <v>31.776666666666667</v>
      </c>
      <c r="R208" s="32">
        <v>5.7793333333333345</v>
      </c>
      <c r="S208" s="32">
        <v>67.479666666666674</v>
      </c>
      <c r="T208" s="32">
        <v>67.479666666666674</v>
      </c>
      <c r="U208" s="32">
        <v>0</v>
      </c>
      <c r="V208" s="32">
        <v>0</v>
      </c>
      <c r="W208" s="32">
        <v>0</v>
      </c>
      <c r="X208" s="32">
        <v>0</v>
      </c>
      <c r="Y208" s="32">
        <v>0</v>
      </c>
      <c r="Z208" s="32">
        <v>0</v>
      </c>
      <c r="AA208" s="32">
        <v>0</v>
      </c>
      <c r="AB208" s="32">
        <v>0</v>
      </c>
      <c r="AC208" s="32">
        <v>0</v>
      </c>
      <c r="AD208" s="32">
        <v>0</v>
      </c>
      <c r="AE208" s="32">
        <v>0</v>
      </c>
      <c r="AF208" t="s">
        <v>158</v>
      </c>
      <c r="AG208">
        <v>4</v>
      </c>
      <c r="AH208"/>
    </row>
    <row r="209" spans="1:34" x14ac:dyDescent="0.25">
      <c r="A209" t="s">
        <v>917</v>
      </c>
      <c r="B209" t="s">
        <v>592</v>
      </c>
      <c r="C209" t="s">
        <v>659</v>
      </c>
      <c r="D209" t="s">
        <v>855</v>
      </c>
      <c r="E209" s="32">
        <v>36.700000000000003</v>
      </c>
      <c r="F209" s="32">
        <v>4.0554798667877678</v>
      </c>
      <c r="G209" s="32">
        <v>3.737587042082954</v>
      </c>
      <c r="H209" s="32">
        <v>0.28474114441416892</v>
      </c>
      <c r="I209" s="32">
        <v>6.494096276112625E-2</v>
      </c>
      <c r="J209" s="32">
        <v>148.83611111111108</v>
      </c>
      <c r="K209" s="32">
        <v>137.16944444444442</v>
      </c>
      <c r="L209" s="32">
        <v>10.45</v>
      </c>
      <c r="M209" s="32">
        <v>2.3833333333333337</v>
      </c>
      <c r="N209" s="32">
        <v>8.0666666666666664</v>
      </c>
      <c r="O209" s="32">
        <v>0</v>
      </c>
      <c r="P209" s="32">
        <v>63.534999999999975</v>
      </c>
      <c r="Q209" s="32">
        <v>59.934999999999974</v>
      </c>
      <c r="R209" s="32">
        <v>3.6</v>
      </c>
      <c r="S209" s="32">
        <v>74.851111111111123</v>
      </c>
      <c r="T209" s="32">
        <v>74.222222222222229</v>
      </c>
      <c r="U209" s="32">
        <v>0.62888888888888883</v>
      </c>
      <c r="V209" s="32">
        <v>0</v>
      </c>
      <c r="W209" s="32">
        <v>0</v>
      </c>
      <c r="X209" s="32">
        <v>0</v>
      </c>
      <c r="Y209" s="32">
        <v>0</v>
      </c>
      <c r="Z209" s="32">
        <v>0</v>
      </c>
      <c r="AA209" s="32">
        <v>0</v>
      </c>
      <c r="AB209" s="32">
        <v>0</v>
      </c>
      <c r="AC209" s="32">
        <v>0</v>
      </c>
      <c r="AD209" s="32">
        <v>0</v>
      </c>
      <c r="AE209" s="32">
        <v>0</v>
      </c>
      <c r="AF209" t="s">
        <v>279</v>
      </c>
      <c r="AG209">
        <v>4</v>
      </c>
      <c r="AH209"/>
    </row>
    <row r="210" spans="1:34" x14ac:dyDescent="0.25">
      <c r="A210" t="s">
        <v>917</v>
      </c>
      <c r="B210" t="s">
        <v>424</v>
      </c>
      <c r="C210" t="s">
        <v>698</v>
      </c>
      <c r="D210" t="s">
        <v>813</v>
      </c>
      <c r="E210" s="32">
        <v>35.533333333333331</v>
      </c>
      <c r="F210" s="32">
        <v>3.4930237648530333</v>
      </c>
      <c r="G210" s="32">
        <v>3.0127235772357728</v>
      </c>
      <c r="H210" s="32">
        <v>0.88120387742338979</v>
      </c>
      <c r="I210" s="32">
        <v>0.72110381488430275</v>
      </c>
      <c r="J210" s="32">
        <v>124.11877777777778</v>
      </c>
      <c r="K210" s="32">
        <v>107.05211111111112</v>
      </c>
      <c r="L210" s="32">
        <v>31.312111111111115</v>
      </c>
      <c r="M210" s="32">
        <v>25.623222222222225</v>
      </c>
      <c r="N210" s="32">
        <v>0</v>
      </c>
      <c r="O210" s="32">
        <v>5.6888888888888891</v>
      </c>
      <c r="P210" s="32">
        <v>35.714999999999996</v>
      </c>
      <c r="Q210" s="32">
        <v>24.33722222222222</v>
      </c>
      <c r="R210" s="32">
        <v>11.377777777777778</v>
      </c>
      <c r="S210" s="32">
        <v>57.091666666666669</v>
      </c>
      <c r="T210" s="32">
        <v>57.091666666666669</v>
      </c>
      <c r="U210" s="32">
        <v>0</v>
      </c>
      <c r="V210" s="32">
        <v>0</v>
      </c>
      <c r="W210" s="32">
        <v>0</v>
      </c>
      <c r="X210" s="32">
        <v>0</v>
      </c>
      <c r="Y210" s="32">
        <v>0</v>
      </c>
      <c r="Z210" s="32">
        <v>0</v>
      </c>
      <c r="AA210" s="32">
        <v>0</v>
      </c>
      <c r="AB210" s="32">
        <v>0</v>
      </c>
      <c r="AC210" s="32">
        <v>0</v>
      </c>
      <c r="AD210" s="32">
        <v>0</v>
      </c>
      <c r="AE210" s="32">
        <v>0</v>
      </c>
      <c r="AF210" t="s">
        <v>106</v>
      </c>
      <c r="AG210">
        <v>4</v>
      </c>
      <c r="AH210"/>
    </row>
    <row r="211" spans="1:34" x14ac:dyDescent="0.25">
      <c r="A211" t="s">
        <v>917</v>
      </c>
      <c r="B211" t="s">
        <v>383</v>
      </c>
      <c r="C211" t="s">
        <v>724</v>
      </c>
      <c r="D211" t="s">
        <v>828</v>
      </c>
      <c r="E211" s="32">
        <v>70.900000000000006</v>
      </c>
      <c r="F211" s="32">
        <v>2.8465632346027254</v>
      </c>
      <c r="G211" s="32">
        <v>2.6058486130700507</v>
      </c>
      <c r="H211" s="32">
        <v>0.73008932769158441</v>
      </c>
      <c r="I211" s="32">
        <v>0.56961291333646757</v>
      </c>
      <c r="J211" s="32">
        <v>201.82133333333326</v>
      </c>
      <c r="K211" s="32">
        <v>184.75466666666659</v>
      </c>
      <c r="L211" s="32">
        <v>51.763333333333335</v>
      </c>
      <c r="M211" s="32">
        <v>40.385555555555555</v>
      </c>
      <c r="N211" s="32">
        <v>5.6888888888888891</v>
      </c>
      <c r="O211" s="32">
        <v>5.6888888888888891</v>
      </c>
      <c r="P211" s="32">
        <v>60.217666666666652</v>
      </c>
      <c r="Q211" s="32">
        <v>54.528777777777762</v>
      </c>
      <c r="R211" s="32">
        <v>5.6888888888888891</v>
      </c>
      <c r="S211" s="32">
        <v>89.840333333333305</v>
      </c>
      <c r="T211" s="32">
        <v>88.542222222222193</v>
      </c>
      <c r="U211" s="32">
        <v>1.298111111111111</v>
      </c>
      <c r="V211" s="32">
        <v>0</v>
      </c>
      <c r="W211" s="32">
        <v>0</v>
      </c>
      <c r="X211" s="32">
        <v>0</v>
      </c>
      <c r="Y211" s="32">
        <v>0</v>
      </c>
      <c r="Z211" s="32">
        <v>0</v>
      </c>
      <c r="AA211" s="32">
        <v>0</v>
      </c>
      <c r="AB211" s="32">
        <v>0</v>
      </c>
      <c r="AC211" s="32">
        <v>0</v>
      </c>
      <c r="AD211" s="32">
        <v>0</v>
      </c>
      <c r="AE211" s="32">
        <v>0</v>
      </c>
      <c r="AF211" t="s">
        <v>64</v>
      </c>
      <c r="AG211">
        <v>4</v>
      </c>
      <c r="AH211"/>
    </row>
    <row r="212" spans="1:34" x14ac:dyDescent="0.25">
      <c r="A212" t="s">
        <v>917</v>
      </c>
      <c r="B212" t="s">
        <v>517</v>
      </c>
      <c r="C212" t="s">
        <v>641</v>
      </c>
      <c r="D212" t="s">
        <v>870</v>
      </c>
      <c r="E212" s="32">
        <v>61.366666666666667</v>
      </c>
      <c r="F212" s="32">
        <v>3.833333333333333</v>
      </c>
      <c r="G212" s="32">
        <v>3.7566087271410469</v>
      </c>
      <c r="H212" s="32">
        <v>0.35696179612529427</v>
      </c>
      <c r="I212" s="32">
        <v>0.28308890095962341</v>
      </c>
      <c r="J212" s="32">
        <v>235.23888888888888</v>
      </c>
      <c r="K212" s="32">
        <v>230.53055555555557</v>
      </c>
      <c r="L212" s="32">
        <v>21.905555555555559</v>
      </c>
      <c r="M212" s="32">
        <v>17.372222222222224</v>
      </c>
      <c r="N212" s="32">
        <v>0</v>
      </c>
      <c r="O212" s="32">
        <v>4.5333333333333332</v>
      </c>
      <c r="P212" s="32">
        <v>97.544444444444437</v>
      </c>
      <c r="Q212" s="32">
        <v>97.36944444444444</v>
      </c>
      <c r="R212" s="32">
        <v>0.17499999999999999</v>
      </c>
      <c r="S212" s="32">
        <v>115.78888888888889</v>
      </c>
      <c r="T212" s="32">
        <v>115.78888888888889</v>
      </c>
      <c r="U212" s="32">
        <v>0</v>
      </c>
      <c r="V212" s="32">
        <v>0</v>
      </c>
      <c r="W212" s="32">
        <v>0</v>
      </c>
      <c r="X212" s="32">
        <v>0</v>
      </c>
      <c r="Y212" s="32">
        <v>0</v>
      </c>
      <c r="Z212" s="32">
        <v>0</v>
      </c>
      <c r="AA212" s="32">
        <v>0</v>
      </c>
      <c r="AB212" s="32">
        <v>0</v>
      </c>
      <c r="AC212" s="32">
        <v>0</v>
      </c>
      <c r="AD212" s="32">
        <v>0</v>
      </c>
      <c r="AE212" s="32">
        <v>0</v>
      </c>
      <c r="AF212" t="s">
        <v>201</v>
      </c>
      <c r="AG212">
        <v>4</v>
      </c>
      <c r="AH212"/>
    </row>
    <row r="213" spans="1:34" x14ac:dyDescent="0.25">
      <c r="A213" t="s">
        <v>917</v>
      </c>
      <c r="B213" t="s">
        <v>623</v>
      </c>
      <c r="C213" t="s">
        <v>651</v>
      </c>
      <c r="D213" t="s">
        <v>824</v>
      </c>
      <c r="E213" s="32">
        <v>42.43333333333333</v>
      </c>
      <c r="F213" s="32">
        <v>2.6921733438072795</v>
      </c>
      <c r="G213" s="32">
        <v>2.3582508510081177</v>
      </c>
      <c r="H213" s="32">
        <v>1.6758313694684474E-2</v>
      </c>
      <c r="I213" s="32">
        <v>0</v>
      </c>
      <c r="J213" s="32">
        <v>114.23788888888889</v>
      </c>
      <c r="K213" s="32">
        <v>100.06844444444445</v>
      </c>
      <c r="L213" s="32">
        <v>0.71111111111111114</v>
      </c>
      <c r="M213" s="32">
        <v>0</v>
      </c>
      <c r="N213" s="32">
        <v>0.71111111111111114</v>
      </c>
      <c r="O213" s="32">
        <v>0</v>
      </c>
      <c r="P213" s="32">
        <v>46.858333333333334</v>
      </c>
      <c r="Q213" s="32">
        <v>33.4</v>
      </c>
      <c r="R213" s="32">
        <v>13.458333333333334</v>
      </c>
      <c r="S213" s="32">
        <v>66.668444444444447</v>
      </c>
      <c r="T213" s="32">
        <v>66.668444444444447</v>
      </c>
      <c r="U213" s="32">
        <v>0</v>
      </c>
      <c r="V213" s="32">
        <v>0</v>
      </c>
      <c r="W213" s="32">
        <v>0</v>
      </c>
      <c r="X213" s="32">
        <v>0</v>
      </c>
      <c r="Y213" s="32">
        <v>0</v>
      </c>
      <c r="Z213" s="32">
        <v>0</v>
      </c>
      <c r="AA213" s="32">
        <v>0</v>
      </c>
      <c r="AB213" s="32">
        <v>0</v>
      </c>
      <c r="AC213" s="32">
        <v>0</v>
      </c>
      <c r="AD213" s="32">
        <v>0</v>
      </c>
      <c r="AE213" s="32">
        <v>0</v>
      </c>
      <c r="AF213" t="s">
        <v>310</v>
      </c>
      <c r="AG213">
        <v>4</v>
      </c>
      <c r="AH213"/>
    </row>
    <row r="214" spans="1:34" x14ac:dyDescent="0.25">
      <c r="A214" t="s">
        <v>917</v>
      </c>
      <c r="B214" t="s">
        <v>314</v>
      </c>
      <c r="C214" t="s">
        <v>720</v>
      </c>
      <c r="D214" t="s">
        <v>794</v>
      </c>
      <c r="E214" s="32">
        <v>83.944444444444443</v>
      </c>
      <c r="F214" s="32">
        <v>2.2173249503639978</v>
      </c>
      <c r="G214" s="32">
        <v>1.9569410986101921</v>
      </c>
      <c r="H214" s="32">
        <v>0.1339404367968233</v>
      </c>
      <c r="I214" s="32">
        <v>1.2198544010589014E-2</v>
      </c>
      <c r="J214" s="32">
        <v>186.13211111111113</v>
      </c>
      <c r="K214" s="32">
        <v>164.27433333333335</v>
      </c>
      <c r="L214" s="32">
        <v>11.243555555555556</v>
      </c>
      <c r="M214" s="32">
        <v>1.024</v>
      </c>
      <c r="N214" s="32">
        <v>4.886222222222222</v>
      </c>
      <c r="O214" s="32">
        <v>5.333333333333333</v>
      </c>
      <c r="P214" s="32">
        <v>95.254777777777775</v>
      </c>
      <c r="Q214" s="32">
        <v>83.61655555555555</v>
      </c>
      <c r="R214" s="32">
        <v>11.638222222222224</v>
      </c>
      <c r="S214" s="32">
        <v>79.633777777777794</v>
      </c>
      <c r="T214" s="32">
        <v>79.633777777777794</v>
      </c>
      <c r="U214" s="32">
        <v>0</v>
      </c>
      <c r="V214" s="32">
        <v>0</v>
      </c>
      <c r="W214" s="32">
        <v>2.5226666666666664</v>
      </c>
      <c r="X214" s="32">
        <v>0</v>
      </c>
      <c r="Y214" s="32">
        <v>0</v>
      </c>
      <c r="Z214" s="32">
        <v>0</v>
      </c>
      <c r="AA214" s="32">
        <v>0</v>
      </c>
      <c r="AB214" s="32">
        <v>0</v>
      </c>
      <c r="AC214" s="32">
        <v>2.5226666666666664</v>
      </c>
      <c r="AD214" s="32">
        <v>0</v>
      </c>
      <c r="AE214" s="32">
        <v>0</v>
      </c>
      <c r="AF214" t="s">
        <v>183</v>
      </c>
      <c r="AG214">
        <v>4</v>
      </c>
      <c r="AH214"/>
    </row>
    <row r="215" spans="1:34" x14ac:dyDescent="0.25">
      <c r="A215" t="s">
        <v>917</v>
      </c>
      <c r="B215" t="s">
        <v>586</v>
      </c>
      <c r="C215" t="s">
        <v>663</v>
      </c>
      <c r="D215" t="s">
        <v>832</v>
      </c>
      <c r="E215" s="32">
        <v>58.455555555555556</v>
      </c>
      <c r="F215" s="32">
        <v>3.5057479566622312</v>
      </c>
      <c r="G215" s="32">
        <v>2.9525717544193117</v>
      </c>
      <c r="H215" s="32">
        <v>0.45022809351834253</v>
      </c>
      <c r="I215" s="32">
        <v>0.2563048850028512</v>
      </c>
      <c r="J215" s="32">
        <v>204.93044444444442</v>
      </c>
      <c r="K215" s="32">
        <v>172.59422222222221</v>
      </c>
      <c r="L215" s="32">
        <v>26.318333333333335</v>
      </c>
      <c r="M215" s="32">
        <v>14.982444444444445</v>
      </c>
      <c r="N215" s="32">
        <v>5.6470000000000002</v>
      </c>
      <c r="O215" s="32">
        <v>5.6888888888888891</v>
      </c>
      <c r="P215" s="32">
        <v>67.372</v>
      </c>
      <c r="Q215" s="32">
        <v>46.371666666666663</v>
      </c>
      <c r="R215" s="32">
        <v>21.000333333333337</v>
      </c>
      <c r="S215" s="32">
        <v>111.24011111111108</v>
      </c>
      <c r="T215" s="32">
        <v>110.99288888888886</v>
      </c>
      <c r="U215" s="32">
        <v>0.24722222222222223</v>
      </c>
      <c r="V215" s="32">
        <v>0</v>
      </c>
      <c r="W215" s="32">
        <v>40.860666666666667</v>
      </c>
      <c r="X215" s="32">
        <v>0</v>
      </c>
      <c r="Y215" s="32">
        <v>0</v>
      </c>
      <c r="Z215" s="32">
        <v>0</v>
      </c>
      <c r="AA215" s="32">
        <v>11.137222222222222</v>
      </c>
      <c r="AB215" s="32">
        <v>0</v>
      </c>
      <c r="AC215" s="32">
        <v>29.723444444444446</v>
      </c>
      <c r="AD215" s="32">
        <v>0</v>
      </c>
      <c r="AE215" s="32">
        <v>0</v>
      </c>
      <c r="AF215" t="s">
        <v>272</v>
      </c>
      <c r="AG215">
        <v>4</v>
      </c>
      <c r="AH215"/>
    </row>
    <row r="216" spans="1:34" x14ac:dyDescent="0.25">
      <c r="A216" t="s">
        <v>917</v>
      </c>
      <c r="B216" t="s">
        <v>311</v>
      </c>
      <c r="C216" t="s">
        <v>629</v>
      </c>
      <c r="D216" t="s">
        <v>788</v>
      </c>
      <c r="E216" s="32">
        <v>82.777777777777771</v>
      </c>
      <c r="F216" s="32">
        <v>3.8278187919463087</v>
      </c>
      <c r="G216" s="32">
        <v>3.5173825503355705</v>
      </c>
      <c r="H216" s="32">
        <v>0.29104026845637587</v>
      </c>
      <c r="I216" s="32">
        <v>0.1341275167785235</v>
      </c>
      <c r="J216" s="32">
        <v>316.85833333333329</v>
      </c>
      <c r="K216" s="32">
        <v>291.1611111111111</v>
      </c>
      <c r="L216" s="32">
        <v>24.091666666666669</v>
      </c>
      <c r="M216" s="32">
        <v>11.102777777777778</v>
      </c>
      <c r="N216" s="32">
        <v>7.4083333333333332</v>
      </c>
      <c r="O216" s="32">
        <v>5.5805555555555557</v>
      </c>
      <c r="P216" s="32">
        <v>93.62777777777778</v>
      </c>
      <c r="Q216" s="32">
        <v>80.919444444444451</v>
      </c>
      <c r="R216" s="32">
        <v>12.708333333333334</v>
      </c>
      <c r="S216" s="32">
        <v>199.13888888888889</v>
      </c>
      <c r="T216" s="32">
        <v>187.21944444444443</v>
      </c>
      <c r="U216" s="32">
        <v>11.919444444444444</v>
      </c>
      <c r="V216" s="32">
        <v>0</v>
      </c>
      <c r="W216" s="32">
        <v>0</v>
      </c>
      <c r="X216" s="32">
        <v>0</v>
      </c>
      <c r="Y216" s="32">
        <v>0</v>
      </c>
      <c r="Z216" s="32">
        <v>0</v>
      </c>
      <c r="AA216" s="32">
        <v>0</v>
      </c>
      <c r="AB216" s="32">
        <v>0</v>
      </c>
      <c r="AC216" s="32">
        <v>0</v>
      </c>
      <c r="AD216" s="32">
        <v>0</v>
      </c>
      <c r="AE216" s="32">
        <v>0</v>
      </c>
      <c r="AF216" t="s">
        <v>275</v>
      </c>
      <c r="AG216">
        <v>4</v>
      </c>
      <c r="AH216"/>
    </row>
    <row r="217" spans="1:34" x14ac:dyDescent="0.25">
      <c r="A217" t="s">
        <v>917</v>
      </c>
      <c r="B217" t="s">
        <v>502</v>
      </c>
      <c r="C217" t="s">
        <v>758</v>
      </c>
      <c r="D217" t="s">
        <v>868</v>
      </c>
      <c r="E217" s="32">
        <v>55.533333333333331</v>
      </c>
      <c r="F217" s="32">
        <v>3.5864165666266521</v>
      </c>
      <c r="G217" s="32">
        <v>3.2232012805122063</v>
      </c>
      <c r="H217" s="32">
        <v>0.55776110444177662</v>
      </c>
      <c r="I217" s="32">
        <v>0.36923569427771102</v>
      </c>
      <c r="J217" s="32">
        <v>199.16566666666674</v>
      </c>
      <c r="K217" s="32">
        <v>178.99511111111119</v>
      </c>
      <c r="L217" s="32">
        <v>30.974333333333327</v>
      </c>
      <c r="M217" s="32">
        <v>20.504888888888885</v>
      </c>
      <c r="N217" s="32">
        <v>5.2027777777777775</v>
      </c>
      <c r="O217" s="32">
        <v>5.2666666666666666</v>
      </c>
      <c r="P217" s="32">
        <v>72.782888888888948</v>
      </c>
      <c r="Q217" s="32">
        <v>63.081777777777845</v>
      </c>
      <c r="R217" s="32">
        <v>9.7011111111111106</v>
      </c>
      <c r="S217" s="32">
        <v>95.408444444444456</v>
      </c>
      <c r="T217" s="32">
        <v>84.915222222222226</v>
      </c>
      <c r="U217" s="32">
        <v>10.493222222222222</v>
      </c>
      <c r="V217" s="32">
        <v>0</v>
      </c>
      <c r="W217" s="32">
        <v>8.8888888888888892E-2</v>
      </c>
      <c r="X217" s="32">
        <v>1.1111111111111112E-2</v>
      </c>
      <c r="Y217" s="32">
        <v>0</v>
      </c>
      <c r="Z217" s="32">
        <v>0</v>
      </c>
      <c r="AA217" s="32">
        <v>0</v>
      </c>
      <c r="AB217" s="32">
        <v>7.7777777777777779E-2</v>
      </c>
      <c r="AC217" s="32">
        <v>0</v>
      </c>
      <c r="AD217" s="32">
        <v>0</v>
      </c>
      <c r="AE217" s="32">
        <v>0</v>
      </c>
      <c r="AF217" t="s">
        <v>185</v>
      </c>
      <c r="AG217">
        <v>4</v>
      </c>
      <c r="AH217"/>
    </row>
    <row r="218" spans="1:34" x14ac:dyDescent="0.25">
      <c r="A218" t="s">
        <v>917</v>
      </c>
      <c r="B218" t="s">
        <v>407</v>
      </c>
      <c r="C218" t="s">
        <v>693</v>
      </c>
      <c r="D218" t="s">
        <v>859</v>
      </c>
      <c r="E218" s="32">
        <v>100.22222222222223</v>
      </c>
      <c r="F218" s="32">
        <v>3.5758392461197341</v>
      </c>
      <c r="G218" s="32">
        <v>3.0933713968957872</v>
      </c>
      <c r="H218" s="32">
        <v>0.4422217294900222</v>
      </c>
      <c r="I218" s="32">
        <v>0.19455321507760534</v>
      </c>
      <c r="J218" s="32">
        <v>358.37855555555558</v>
      </c>
      <c r="K218" s="32">
        <v>310.02455555555559</v>
      </c>
      <c r="L218" s="32">
        <v>44.320444444444448</v>
      </c>
      <c r="M218" s="32">
        <v>19.498555555555559</v>
      </c>
      <c r="N218" s="32">
        <v>20.199666666666666</v>
      </c>
      <c r="O218" s="32">
        <v>4.6222222222222218</v>
      </c>
      <c r="P218" s="32">
        <v>103.71144444444445</v>
      </c>
      <c r="Q218" s="32">
        <v>80.179333333333346</v>
      </c>
      <c r="R218" s="32">
        <v>23.532111111111114</v>
      </c>
      <c r="S218" s="32">
        <v>210.34666666666666</v>
      </c>
      <c r="T218" s="32">
        <v>210.34666666666666</v>
      </c>
      <c r="U218" s="32">
        <v>0</v>
      </c>
      <c r="V218" s="32">
        <v>0</v>
      </c>
      <c r="W218" s="32">
        <v>8.8888888888888892E-2</v>
      </c>
      <c r="X218" s="32">
        <v>0</v>
      </c>
      <c r="Y218" s="32">
        <v>0</v>
      </c>
      <c r="Z218" s="32">
        <v>0</v>
      </c>
      <c r="AA218" s="32">
        <v>0</v>
      </c>
      <c r="AB218" s="32">
        <v>8.8888888888888892E-2</v>
      </c>
      <c r="AC218" s="32">
        <v>0</v>
      </c>
      <c r="AD218" s="32">
        <v>0</v>
      </c>
      <c r="AE218" s="32">
        <v>0</v>
      </c>
      <c r="AF218" t="s">
        <v>88</v>
      </c>
      <c r="AG218">
        <v>4</v>
      </c>
      <c r="AH218"/>
    </row>
    <row r="219" spans="1:34" x14ac:dyDescent="0.25">
      <c r="A219" t="s">
        <v>917</v>
      </c>
      <c r="B219" t="s">
        <v>483</v>
      </c>
      <c r="C219" t="s">
        <v>697</v>
      </c>
      <c r="D219" t="s">
        <v>791</v>
      </c>
      <c r="E219" s="32">
        <v>34.711111111111109</v>
      </c>
      <c r="F219" s="32">
        <v>6.0098655569782355</v>
      </c>
      <c r="G219" s="32">
        <v>4.6517317541613332</v>
      </c>
      <c r="H219" s="32">
        <v>2.0125096030729841</v>
      </c>
      <c r="I219" s="32">
        <v>0.90044494238156247</v>
      </c>
      <c r="J219" s="32">
        <v>208.60911111111119</v>
      </c>
      <c r="K219" s="32">
        <v>161.46677777777782</v>
      </c>
      <c r="L219" s="32">
        <v>69.856444444444463</v>
      </c>
      <c r="M219" s="32">
        <v>31.255444444444453</v>
      </c>
      <c r="N219" s="32">
        <v>30.867666666666679</v>
      </c>
      <c r="O219" s="32">
        <v>7.7333333333333334</v>
      </c>
      <c r="P219" s="32">
        <v>71.281111111111144</v>
      </c>
      <c r="Q219" s="32">
        <v>62.73977777777781</v>
      </c>
      <c r="R219" s="32">
        <v>8.5413333333333341</v>
      </c>
      <c r="S219" s="32">
        <v>67.471555555555582</v>
      </c>
      <c r="T219" s="32">
        <v>65.848777777777798</v>
      </c>
      <c r="U219" s="32">
        <v>1.6227777777777777</v>
      </c>
      <c r="V219" s="32">
        <v>0</v>
      </c>
      <c r="W219" s="32">
        <v>0.3</v>
      </c>
      <c r="X219" s="32">
        <v>0.14444444444444443</v>
      </c>
      <c r="Y219" s="32">
        <v>0</v>
      </c>
      <c r="Z219" s="32">
        <v>0</v>
      </c>
      <c r="AA219" s="32">
        <v>0</v>
      </c>
      <c r="AB219" s="32">
        <v>0.15555555555555556</v>
      </c>
      <c r="AC219" s="32">
        <v>0</v>
      </c>
      <c r="AD219" s="32">
        <v>0</v>
      </c>
      <c r="AE219" s="32">
        <v>0</v>
      </c>
      <c r="AF219" t="s">
        <v>165</v>
      </c>
      <c r="AG219">
        <v>4</v>
      </c>
      <c r="AH219"/>
    </row>
    <row r="220" spans="1:34" x14ac:dyDescent="0.25">
      <c r="A220" t="s">
        <v>917</v>
      </c>
      <c r="B220" t="s">
        <v>369</v>
      </c>
      <c r="C220" t="s">
        <v>663</v>
      </c>
      <c r="D220" t="s">
        <v>832</v>
      </c>
      <c r="E220" s="32">
        <v>250.32222222222222</v>
      </c>
      <c r="F220" s="32">
        <v>3.2693293088907631</v>
      </c>
      <c r="G220" s="32">
        <v>3.0276741089262726</v>
      </c>
      <c r="H220" s="32">
        <v>0.41844955390829602</v>
      </c>
      <c r="I220" s="32">
        <v>0.33217186737094412</v>
      </c>
      <c r="J220" s="32">
        <v>818.38577777777778</v>
      </c>
      <c r="K220" s="32">
        <v>757.8941111111111</v>
      </c>
      <c r="L220" s="32">
        <v>104.74722222222223</v>
      </c>
      <c r="M220" s="32">
        <v>83.15</v>
      </c>
      <c r="N220" s="32">
        <v>16.597222222222221</v>
      </c>
      <c r="O220" s="32">
        <v>5</v>
      </c>
      <c r="P220" s="32">
        <v>288.00588888888888</v>
      </c>
      <c r="Q220" s="32">
        <v>249.11144444444443</v>
      </c>
      <c r="R220" s="32">
        <v>38.894444444444446</v>
      </c>
      <c r="S220" s="32">
        <v>425.63266666666664</v>
      </c>
      <c r="T220" s="32">
        <v>425.63266666666664</v>
      </c>
      <c r="U220" s="32">
        <v>0</v>
      </c>
      <c r="V220" s="32">
        <v>0</v>
      </c>
      <c r="W220" s="32">
        <v>98.37488888888889</v>
      </c>
      <c r="X220" s="32">
        <v>1.7944444444444445</v>
      </c>
      <c r="Y220" s="32">
        <v>0</v>
      </c>
      <c r="Z220" s="32">
        <v>0</v>
      </c>
      <c r="AA220" s="32">
        <v>23.655555555555555</v>
      </c>
      <c r="AB220" s="32">
        <v>0</v>
      </c>
      <c r="AC220" s="32">
        <v>72.924888888888887</v>
      </c>
      <c r="AD220" s="32">
        <v>0</v>
      </c>
      <c r="AE220" s="32">
        <v>0</v>
      </c>
      <c r="AF220" t="s">
        <v>50</v>
      </c>
      <c r="AG220">
        <v>4</v>
      </c>
      <c r="AH220"/>
    </row>
    <row r="221" spans="1:34" x14ac:dyDescent="0.25">
      <c r="A221" t="s">
        <v>917</v>
      </c>
      <c r="B221" t="s">
        <v>391</v>
      </c>
      <c r="C221" t="s">
        <v>720</v>
      </c>
      <c r="D221" t="s">
        <v>794</v>
      </c>
      <c r="E221" s="32">
        <v>165.3</v>
      </c>
      <c r="F221" s="32">
        <v>3.3823721180345494</v>
      </c>
      <c r="G221" s="32">
        <v>3.1934859178597832</v>
      </c>
      <c r="H221" s="32">
        <v>0.37802177858439195</v>
      </c>
      <c r="I221" s="32">
        <v>0.22772534785238954</v>
      </c>
      <c r="J221" s="32">
        <v>559.10611111111109</v>
      </c>
      <c r="K221" s="32">
        <v>527.88322222222223</v>
      </c>
      <c r="L221" s="32">
        <v>62.486999999999995</v>
      </c>
      <c r="M221" s="32">
        <v>37.642999999999994</v>
      </c>
      <c r="N221" s="32">
        <v>21.377333333333333</v>
      </c>
      <c r="O221" s="32">
        <v>3.4666666666666668</v>
      </c>
      <c r="P221" s="32">
        <v>207.49366666666668</v>
      </c>
      <c r="Q221" s="32">
        <v>201.11477777777779</v>
      </c>
      <c r="R221" s="32">
        <v>6.3788888888888895</v>
      </c>
      <c r="S221" s="32">
        <v>289.12544444444444</v>
      </c>
      <c r="T221" s="32">
        <v>289.12544444444444</v>
      </c>
      <c r="U221" s="32">
        <v>0</v>
      </c>
      <c r="V221" s="32">
        <v>0</v>
      </c>
      <c r="W221" s="32">
        <v>175.41122222222228</v>
      </c>
      <c r="X221" s="32">
        <v>0</v>
      </c>
      <c r="Y221" s="32">
        <v>0</v>
      </c>
      <c r="Z221" s="32">
        <v>0</v>
      </c>
      <c r="AA221" s="32">
        <v>28.150888888888904</v>
      </c>
      <c r="AB221" s="32">
        <v>0</v>
      </c>
      <c r="AC221" s="32">
        <v>147.26033333333336</v>
      </c>
      <c r="AD221" s="32">
        <v>0</v>
      </c>
      <c r="AE221" s="32">
        <v>0</v>
      </c>
      <c r="AF221" t="s">
        <v>72</v>
      </c>
      <c r="AG221">
        <v>4</v>
      </c>
      <c r="AH221"/>
    </row>
    <row r="222" spans="1:34" x14ac:dyDescent="0.25">
      <c r="A222" t="s">
        <v>917</v>
      </c>
      <c r="B222" t="s">
        <v>443</v>
      </c>
      <c r="C222" t="s">
        <v>667</v>
      </c>
      <c r="D222" t="s">
        <v>794</v>
      </c>
      <c r="E222" s="32">
        <v>71.355555555555554</v>
      </c>
      <c r="F222" s="32">
        <v>3.0673793210837736</v>
      </c>
      <c r="G222" s="32">
        <v>2.6983494238554959</v>
      </c>
      <c r="H222" s="32">
        <v>0.3291965119900343</v>
      </c>
      <c r="I222" s="32">
        <v>0.14864528184366244</v>
      </c>
      <c r="J222" s="32">
        <v>218.8745555555555</v>
      </c>
      <c r="K222" s="32">
        <v>192.54222222222216</v>
      </c>
      <c r="L222" s="32">
        <v>23.490000000000002</v>
      </c>
      <c r="M222" s="32">
        <v>10.606666666666667</v>
      </c>
      <c r="N222" s="32">
        <v>7.1944444444444446</v>
      </c>
      <c r="O222" s="32">
        <v>5.6888888888888891</v>
      </c>
      <c r="P222" s="32">
        <v>72.686222222222227</v>
      </c>
      <c r="Q222" s="32">
        <v>59.237222222222229</v>
      </c>
      <c r="R222" s="32">
        <v>13.449000000000002</v>
      </c>
      <c r="S222" s="32">
        <v>122.69833333333328</v>
      </c>
      <c r="T222" s="32">
        <v>122.69833333333328</v>
      </c>
      <c r="U222" s="32">
        <v>0</v>
      </c>
      <c r="V222" s="32">
        <v>0</v>
      </c>
      <c r="W222" s="32">
        <v>1.4750000000000001</v>
      </c>
      <c r="X222" s="32">
        <v>0</v>
      </c>
      <c r="Y222" s="32">
        <v>0</v>
      </c>
      <c r="Z222" s="32">
        <v>0</v>
      </c>
      <c r="AA222" s="32">
        <v>0.63055555555555554</v>
      </c>
      <c r="AB222" s="32">
        <v>1.6666666666666666E-2</v>
      </c>
      <c r="AC222" s="32">
        <v>0.82777777777777772</v>
      </c>
      <c r="AD222" s="32">
        <v>0</v>
      </c>
      <c r="AE222" s="32">
        <v>0</v>
      </c>
      <c r="AF222" t="s">
        <v>125</v>
      </c>
      <c r="AG222">
        <v>4</v>
      </c>
      <c r="AH222"/>
    </row>
    <row r="223" spans="1:34" x14ac:dyDescent="0.25">
      <c r="A223" t="s">
        <v>917</v>
      </c>
      <c r="B223" t="s">
        <v>445</v>
      </c>
      <c r="C223" t="s">
        <v>740</v>
      </c>
      <c r="D223" t="s">
        <v>814</v>
      </c>
      <c r="E223" s="32">
        <v>52.144444444444446</v>
      </c>
      <c r="F223" s="32">
        <v>3.260479437460047</v>
      </c>
      <c r="G223" s="32">
        <v>2.975393138717239</v>
      </c>
      <c r="H223" s="32">
        <v>0.3872086085659493</v>
      </c>
      <c r="I223" s="32">
        <v>0.20481781376518218</v>
      </c>
      <c r="J223" s="32">
        <v>170.0158888888889</v>
      </c>
      <c r="K223" s="32">
        <v>155.15022222222225</v>
      </c>
      <c r="L223" s="32">
        <v>20.190777777777779</v>
      </c>
      <c r="M223" s="32">
        <v>10.680111111111112</v>
      </c>
      <c r="N223" s="32">
        <v>3.8217777777777777</v>
      </c>
      <c r="O223" s="32">
        <v>5.6888888888888891</v>
      </c>
      <c r="P223" s="32">
        <v>59.279333333333341</v>
      </c>
      <c r="Q223" s="32">
        <v>53.924333333333337</v>
      </c>
      <c r="R223" s="32">
        <v>5.3550000000000004</v>
      </c>
      <c r="S223" s="32">
        <v>90.545777777777786</v>
      </c>
      <c r="T223" s="32">
        <v>89.64155555555557</v>
      </c>
      <c r="U223" s="32">
        <v>0.90422222222222237</v>
      </c>
      <c r="V223" s="32">
        <v>0</v>
      </c>
      <c r="W223" s="32">
        <v>0</v>
      </c>
      <c r="X223" s="32">
        <v>0</v>
      </c>
      <c r="Y223" s="32">
        <v>0</v>
      </c>
      <c r="Z223" s="32">
        <v>0</v>
      </c>
      <c r="AA223" s="32">
        <v>0</v>
      </c>
      <c r="AB223" s="32">
        <v>0</v>
      </c>
      <c r="AC223" s="32">
        <v>0</v>
      </c>
      <c r="AD223" s="32">
        <v>0</v>
      </c>
      <c r="AE223" s="32">
        <v>0</v>
      </c>
      <c r="AF223" t="s">
        <v>127</v>
      </c>
      <c r="AG223">
        <v>4</v>
      </c>
      <c r="AH223"/>
    </row>
    <row r="224" spans="1:34" x14ac:dyDescent="0.25">
      <c r="A224" t="s">
        <v>917</v>
      </c>
      <c r="B224" t="s">
        <v>604</v>
      </c>
      <c r="C224" t="s">
        <v>720</v>
      </c>
      <c r="D224" t="s">
        <v>794</v>
      </c>
      <c r="E224" s="32">
        <v>20.3</v>
      </c>
      <c r="F224" s="32">
        <v>4.2301094690749848</v>
      </c>
      <c r="G224" s="32">
        <v>3.9542474001094683</v>
      </c>
      <c r="H224" s="32">
        <v>1.2887465790914066</v>
      </c>
      <c r="I224" s="32">
        <v>1.0128845101258894</v>
      </c>
      <c r="J224" s="32">
        <v>85.871222222222201</v>
      </c>
      <c r="K224" s="32">
        <v>80.271222222222207</v>
      </c>
      <c r="L224" s="32">
        <v>26.161555555555552</v>
      </c>
      <c r="M224" s="32">
        <v>20.561555555555554</v>
      </c>
      <c r="N224" s="32">
        <v>0</v>
      </c>
      <c r="O224" s="32">
        <v>5.6</v>
      </c>
      <c r="P224" s="32">
        <v>30.565666666666662</v>
      </c>
      <c r="Q224" s="32">
        <v>30.565666666666662</v>
      </c>
      <c r="R224" s="32">
        <v>0</v>
      </c>
      <c r="S224" s="32">
        <v>29.143999999999995</v>
      </c>
      <c r="T224" s="32">
        <v>29.143999999999995</v>
      </c>
      <c r="U224" s="32">
        <v>0</v>
      </c>
      <c r="V224" s="32">
        <v>0</v>
      </c>
      <c r="W224" s="32">
        <v>0</v>
      </c>
      <c r="X224" s="32">
        <v>0</v>
      </c>
      <c r="Y224" s="32">
        <v>0</v>
      </c>
      <c r="Z224" s="32">
        <v>0</v>
      </c>
      <c r="AA224" s="32">
        <v>0</v>
      </c>
      <c r="AB224" s="32">
        <v>0</v>
      </c>
      <c r="AC224" s="32">
        <v>0</v>
      </c>
      <c r="AD224" s="32">
        <v>0</v>
      </c>
      <c r="AE224" s="32">
        <v>0</v>
      </c>
      <c r="AF224" t="s">
        <v>291</v>
      </c>
      <c r="AG224">
        <v>4</v>
      </c>
      <c r="AH224"/>
    </row>
    <row r="225" spans="1:34" x14ac:dyDescent="0.25">
      <c r="A225" t="s">
        <v>917</v>
      </c>
      <c r="B225" t="s">
        <v>404</v>
      </c>
      <c r="C225" t="s">
        <v>727</v>
      </c>
      <c r="D225" t="s">
        <v>856</v>
      </c>
      <c r="E225" s="32">
        <v>48.177777777777777</v>
      </c>
      <c r="F225" s="32">
        <v>2.720601937269373</v>
      </c>
      <c r="G225" s="32">
        <v>2.3978228782287823</v>
      </c>
      <c r="H225" s="32">
        <v>0.505410516605166</v>
      </c>
      <c r="I225" s="32">
        <v>0.39101937269372689</v>
      </c>
      <c r="J225" s="32">
        <v>131.07255555555557</v>
      </c>
      <c r="K225" s="32">
        <v>115.52177777777779</v>
      </c>
      <c r="L225" s="32">
        <v>24.349555555555554</v>
      </c>
      <c r="M225" s="32">
        <v>18.838444444444441</v>
      </c>
      <c r="N225" s="32">
        <v>0</v>
      </c>
      <c r="O225" s="32">
        <v>5.5111111111111111</v>
      </c>
      <c r="P225" s="32">
        <v>52.671000000000014</v>
      </c>
      <c r="Q225" s="32">
        <v>42.631333333333345</v>
      </c>
      <c r="R225" s="32">
        <v>10.039666666666669</v>
      </c>
      <c r="S225" s="32">
        <v>54.052</v>
      </c>
      <c r="T225" s="32">
        <v>52.556777777777775</v>
      </c>
      <c r="U225" s="32">
        <v>1.4952222222222222</v>
      </c>
      <c r="V225" s="32">
        <v>0</v>
      </c>
      <c r="W225" s="32">
        <v>0</v>
      </c>
      <c r="X225" s="32">
        <v>0</v>
      </c>
      <c r="Y225" s="32">
        <v>0</v>
      </c>
      <c r="Z225" s="32">
        <v>0</v>
      </c>
      <c r="AA225" s="32">
        <v>0</v>
      </c>
      <c r="AB225" s="32">
        <v>0</v>
      </c>
      <c r="AC225" s="32">
        <v>0</v>
      </c>
      <c r="AD225" s="32">
        <v>0</v>
      </c>
      <c r="AE225" s="32">
        <v>0</v>
      </c>
      <c r="AF225" t="s">
        <v>85</v>
      </c>
      <c r="AG225">
        <v>4</v>
      </c>
      <c r="AH225"/>
    </row>
    <row r="226" spans="1:34" x14ac:dyDescent="0.25">
      <c r="A226" t="s">
        <v>917</v>
      </c>
      <c r="B226" t="s">
        <v>455</v>
      </c>
      <c r="C226" t="s">
        <v>743</v>
      </c>
      <c r="D226" t="s">
        <v>864</v>
      </c>
      <c r="E226" s="32">
        <v>80.655555555555551</v>
      </c>
      <c r="F226" s="32">
        <v>3.3953629976580801</v>
      </c>
      <c r="G226" s="32">
        <v>3.070168067226891</v>
      </c>
      <c r="H226" s="32">
        <v>0.4636148229783717</v>
      </c>
      <c r="I226" s="32">
        <v>0.15386416861826699</v>
      </c>
      <c r="J226" s="32">
        <v>273.85488888888892</v>
      </c>
      <c r="K226" s="32">
        <v>247.62611111111113</v>
      </c>
      <c r="L226" s="32">
        <v>37.393111111111111</v>
      </c>
      <c r="M226" s="32">
        <v>12.41</v>
      </c>
      <c r="N226" s="32">
        <v>20.071999999999996</v>
      </c>
      <c r="O226" s="32">
        <v>4.9111111111111114</v>
      </c>
      <c r="P226" s="32">
        <v>78.338777777777779</v>
      </c>
      <c r="Q226" s="32">
        <v>77.093111111111114</v>
      </c>
      <c r="R226" s="32">
        <v>1.2456666666666669</v>
      </c>
      <c r="S226" s="32">
        <v>158.12300000000002</v>
      </c>
      <c r="T226" s="32">
        <v>157.33166666666668</v>
      </c>
      <c r="U226" s="32">
        <v>0.79133333333333333</v>
      </c>
      <c r="V226" s="32">
        <v>0</v>
      </c>
      <c r="W226" s="32">
        <v>0</v>
      </c>
      <c r="X226" s="32">
        <v>0</v>
      </c>
      <c r="Y226" s="32">
        <v>0</v>
      </c>
      <c r="Z226" s="32">
        <v>0</v>
      </c>
      <c r="AA226" s="32">
        <v>0</v>
      </c>
      <c r="AB226" s="32">
        <v>0</v>
      </c>
      <c r="AC226" s="32">
        <v>0</v>
      </c>
      <c r="AD226" s="32">
        <v>0</v>
      </c>
      <c r="AE226" s="32">
        <v>0</v>
      </c>
      <c r="AF226" t="s">
        <v>137</v>
      </c>
      <c r="AG226">
        <v>4</v>
      </c>
      <c r="AH226"/>
    </row>
    <row r="227" spans="1:34" x14ac:dyDescent="0.25">
      <c r="A227" t="s">
        <v>917</v>
      </c>
      <c r="B227" t="s">
        <v>580</v>
      </c>
      <c r="C227" t="s">
        <v>688</v>
      </c>
      <c r="D227" t="s">
        <v>783</v>
      </c>
      <c r="E227" s="32">
        <v>39.711111111111109</v>
      </c>
      <c r="F227" s="32">
        <v>3.6133995523223277</v>
      </c>
      <c r="G227" s="32">
        <v>3.300833799664241</v>
      </c>
      <c r="H227" s="32">
        <v>0.53222999440402929</v>
      </c>
      <c r="I227" s="32">
        <v>0.23326524902070514</v>
      </c>
      <c r="J227" s="32">
        <v>143.49211111111109</v>
      </c>
      <c r="K227" s="32">
        <v>131.07977777777774</v>
      </c>
      <c r="L227" s="32">
        <v>21.135444444444449</v>
      </c>
      <c r="M227" s="32">
        <v>9.2632222222222236</v>
      </c>
      <c r="N227" s="32">
        <v>9.2944444444444443</v>
      </c>
      <c r="O227" s="32">
        <v>2.5777777777777779</v>
      </c>
      <c r="P227" s="32">
        <v>38.586555555555542</v>
      </c>
      <c r="Q227" s="32">
        <v>38.046444444444433</v>
      </c>
      <c r="R227" s="32">
        <v>0.54011111111111121</v>
      </c>
      <c r="S227" s="32">
        <v>83.770111111111092</v>
      </c>
      <c r="T227" s="32">
        <v>83.770111111111092</v>
      </c>
      <c r="U227" s="32">
        <v>0</v>
      </c>
      <c r="V227" s="32">
        <v>0</v>
      </c>
      <c r="W227" s="32">
        <v>9.4444444444444442E-2</v>
      </c>
      <c r="X227" s="32">
        <v>0</v>
      </c>
      <c r="Y227" s="32">
        <v>0</v>
      </c>
      <c r="Z227" s="32">
        <v>0</v>
      </c>
      <c r="AA227" s="32">
        <v>0</v>
      </c>
      <c r="AB227" s="32">
        <v>9.4444444444444442E-2</v>
      </c>
      <c r="AC227" s="32">
        <v>0</v>
      </c>
      <c r="AD227" s="32">
        <v>0</v>
      </c>
      <c r="AE227" s="32">
        <v>0</v>
      </c>
      <c r="AF227" t="s">
        <v>266</v>
      </c>
      <c r="AG227">
        <v>4</v>
      </c>
      <c r="AH227"/>
    </row>
    <row r="228" spans="1:34" x14ac:dyDescent="0.25">
      <c r="A228" t="s">
        <v>917</v>
      </c>
      <c r="B228" t="s">
        <v>423</v>
      </c>
      <c r="C228" t="s">
        <v>733</v>
      </c>
      <c r="D228" t="s">
        <v>862</v>
      </c>
      <c r="E228" s="32">
        <v>113.45555555555555</v>
      </c>
      <c r="F228" s="32">
        <v>3.2857927725002445</v>
      </c>
      <c r="G228" s="32">
        <v>2.9103349329154828</v>
      </c>
      <c r="H228" s="32">
        <v>0.48296249143080977</v>
      </c>
      <c r="I228" s="32">
        <v>0.25374008422289684</v>
      </c>
      <c r="J228" s="32">
        <v>372.79144444444438</v>
      </c>
      <c r="K228" s="32">
        <v>330.19366666666662</v>
      </c>
      <c r="L228" s="32">
        <v>54.79477777777776</v>
      </c>
      <c r="M228" s="32">
        <v>28.788222222222217</v>
      </c>
      <c r="N228" s="32">
        <v>20.406555555555546</v>
      </c>
      <c r="O228" s="32">
        <v>5.6</v>
      </c>
      <c r="P228" s="32">
        <v>106.63844444444442</v>
      </c>
      <c r="Q228" s="32">
        <v>90.047222222222203</v>
      </c>
      <c r="R228" s="32">
        <v>16.591222222222221</v>
      </c>
      <c r="S228" s="32">
        <v>211.3582222222222</v>
      </c>
      <c r="T228" s="32">
        <v>208.37199999999999</v>
      </c>
      <c r="U228" s="32">
        <v>0</v>
      </c>
      <c r="V228" s="32">
        <v>2.9862222222222226</v>
      </c>
      <c r="W228" s="32">
        <v>0</v>
      </c>
      <c r="X228" s="32">
        <v>0</v>
      </c>
      <c r="Y228" s="32">
        <v>0</v>
      </c>
      <c r="Z228" s="32">
        <v>0</v>
      </c>
      <c r="AA228" s="32">
        <v>0</v>
      </c>
      <c r="AB228" s="32">
        <v>0</v>
      </c>
      <c r="AC228" s="32">
        <v>0</v>
      </c>
      <c r="AD228" s="32">
        <v>0</v>
      </c>
      <c r="AE228" s="32">
        <v>0</v>
      </c>
      <c r="AF228" t="s">
        <v>105</v>
      </c>
      <c r="AG228">
        <v>4</v>
      </c>
      <c r="AH228"/>
    </row>
    <row r="229" spans="1:34" x14ac:dyDescent="0.25">
      <c r="A229" t="s">
        <v>917</v>
      </c>
      <c r="B229" t="s">
        <v>572</v>
      </c>
      <c r="C229" t="s">
        <v>664</v>
      </c>
      <c r="D229" t="s">
        <v>822</v>
      </c>
      <c r="E229" s="32">
        <v>103.92222222222222</v>
      </c>
      <c r="F229" s="32">
        <v>4.0080722762749925</v>
      </c>
      <c r="G229" s="32">
        <v>3.6743558216614991</v>
      </c>
      <c r="H229" s="32">
        <v>0.87231369614027587</v>
      </c>
      <c r="I229" s="32">
        <v>0.60547417940767678</v>
      </c>
      <c r="J229" s="32">
        <v>416.52777777777777</v>
      </c>
      <c r="K229" s="32">
        <v>381.84722222222223</v>
      </c>
      <c r="L229" s="32">
        <v>90.652777777777771</v>
      </c>
      <c r="M229" s="32">
        <v>62.922222222222224</v>
      </c>
      <c r="N229" s="32">
        <v>22.572222222222223</v>
      </c>
      <c r="O229" s="32">
        <v>5.1583333333333332</v>
      </c>
      <c r="P229" s="32">
        <v>133.1</v>
      </c>
      <c r="Q229" s="32">
        <v>126.15</v>
      </c>
      <c r="R229" s="32">
        <v>6.95</v>
      </c>
      <c r="S229" s="32">
        <v>192.77500000000001</v>
      </c>
      <c r="T229" s="32">
        <v>192.77500000000001</v>
      </c>
      <c r="U229" s="32">
        <v>0</v>
      </c>
      <c r="V229" s="32">
        <v>0</v>
      </c>
      <c r="W229" s="32">
        <v>18.819444444444443</v>
      </c>
      <c r="X229" s="32">
        <v>0</v>
      </c>
      <c r="Y229" s="32">
        <v>0</v>
      </c>
      <c r="Z229" s="32">
        <v>0</v>
      </c>
      <c r="AA229" s="32">
        <v>9.1444444444444439</v>
      </c>
      <c r="AB229" s="32">
        <v>0</v>
      </c>
      <c r="AC229" s="32">
        <v>9.6750000000000007</v>
      </c>
      <c r="AD229" s="32">
        <v>0</v>
      </c>
      <c r="AE229" s="32">
        <v>0</v>
      </c>
      <c r="AF229" t="s">
        <v>258</v>
      </c>
      <c r="AG229">
        <v>4</v>
      </c>
      <c r="AH229"/>
    </row>
    <row r="230" spans="1:34" x14ac:dyDescent="0.25">
      <c r="A230" t="s">
        <v>917</v>
      </c>
      <c r="B230" t="s">
        <v>622</v>
      </c>
      <c r="C230" t="s">
        <v>664</v>
      </c>
      <c r="D230" t="s">
        <v>822</v>
      </c>
      <c r="E230" s="32">
        <v>68.588888888888889</v>
      </c>
      <c r="F230" s="32">
        <v>3.7419309897942652</v>
      </c>
      <c r="G230" s="32">
        <v>3.6356520330471405</v>
      </c>
      <c r="H230" s="32">
        <v>0.30286084561801396</v>
      </c>
      <c r="I230" s="32">
        <v>0.2471245747610562</v>
      </c>
      <c r="J230" s="32">
        <v>256.65488888888888</v>
      </c>
      <c r="K230" s="32">
        <v>249.3653333333333</v>
      </c>
      <c r="L230" s="32">
        <v>20.77288888888889</v>
      </c>
      <c r="M230" s="32">
        <v>16.95</v>
      </c>
      <c r="N230" s="32">
        <v>0</v>
      </c>
      <c r="O230" s="32">
        <v>3.822888888888889</v>
      </c>
      <c r="P230" s="32">
        <v>85.893444444444441</v>
      </c>
      <c r="Q230" s="32">
        <v>82.426777777777772</v>
      </c>
      <c r="R230" s="32">
        <v>3.4666666666666668</v>
      </c>
      <c r="S230" s="32">
        <v>149.98855555555554</v>
      </c>
      <c r="T230" s="32">
        <v>149.98855555555554</v>
      </c>
      <c r="U230" s="32">
        <v>0</v>
      </c>
      <c r="V230" s="32">
        <v>0</v>
      </c>
      <c r="W230" s="32">
        <v>66.917555555555552</v>
      </c>
      <c r="X230" s="32">
        <v>0</v>
      </c>
      <c r="Y230" s="32">
        <v>0</v>
      </c>
      <c r="Z230" s="32">
        <v>0</v>
      </c>
      <c r="AA230" s="32">
        <v>35.73233333333333</v>
      </c>
      <c r="AB230" s="32">
        <v>0.10555555555555556</v>
      </c>
      <c r="AC230" s="32">
        <v>31.079666666666668</v>
      </c>
      <c r="AD230" s="32">
        <v>0</v>
      </c>
      <c r="AE230" s="32">
        <v>0</v>
      </c>
      <c r="AF230" t="s">
        <v>309</v>
      </c>
      <c r="AG230">
        <v>4</v>
      </c>
      <c r="AH230"/>
    </row>
    <row r="231" spans="1:34" x14ac:dyDescent="0.25">
      <c r="A231" t="s">
        <v>917</v>
      </c>
      <c r="B231" t="s">
        <v>356</v>
      </c>
      <c r="C231" t="s">
        <v>719</v>
      </c>
      <c r="D231" t="s">
        <v>811</v>
      </c>
      <c r="E231" s="32">
        <v>60.666666666666664</v>
      </c>
      <c r="F231" s="32">
        <v>4.0778333333333334</v>
      </c>
      <c r="G231" s="32">
        <v>3.5231941391941395</v>
      </c>
      <c r="H231" s="32">
        <v>0.82605311355311373</v>
      </c>
      <c r="I231" s="32">
        <v>0.45099267399267401</v>
      </c>
      <c r="J231" s="32">
        <v>247.38855555555554</v>
      </c>
      <c r="K231" s="32">
        <v>213.74044444444445</v>
      </c>
      <c r="L231" s="32">
        <v>50.113888888888894</v>
      </c>
      <c r="M231" s="32">
        <v>27.360222222222223</v>
      </c>
      <c r="N231" s="32">
        <v>17.470333333333336</v>
      </c>
      <c r="O231" s="32">
        <v>5.2833333333333332</v>
      </c>
      <c r="P231" s="32">
        <v>69.226222222222233</v>
      </c>
      <c r="Q231" s="32">
        <v>58.331777777777795</v>
      </c>
      <c r="R231" s="32">
        <v>10.894444444444444</v>
      </c>
      <c r="S231" s="32">
        <v>128.04844444444441</v>
      </c>
      <c r="T231" s="32">
        <v>128.04844444444441</v>
      </c>
      <c r="U231" s="32">
        <v>0</v>
      </c>
      <c r="V231" s="32">
        <v>0</v>
      </c>
      <c r="W231" s="32">
        <v>0</v>
      </c>
      <c r="X231" s="32">
        <v>0</v>
      </c>
      <c r="Y231" s="32">
        <v>0</v>
      </c>
      <c r="Z231" s="32">
        <v>0</v>
      </c>
      <c r="AA231" s="32">
        <v>0</v>
      </c>
      <c r="AB231" s="32">
        <v>0</v>
      </c>
      <c r="AC231" s="32">
        <v>0</v>
      </c>
      <c r="AD231" s="32">
        <v>0</v>
      </c>
      <c r="AE231" s="32">
        <v>0</v>
      </c>
      <c r="AF231" t="s">
        <v>37</v>
      </c>
      <c r="AG231">
        <v>4</v>
      </c>
      <c r="AH231"/>
    </row>
    <row r="232" spans="1:34" x14ac:dyDescent="0.25">
      <c r="A232" t="s">
        <v>917</v>
      </c>
      <c r="B232" t="s">
        <v>336</v>
      </c>
      <c r="C232" t="s">
        <v>664</v>
      </c>
      <c r="D232" t="s">
        <v>822</v>
      </c>
      <c r="E232" s="32">
        <v>102.35555555555555</v>
      </c>
      <c r="F232" s="32">
        <v>4.5634118541033422</v>
      </c>
      <c r="G232" s="32">
        <v>4.411989795918366</v>
      </c>
      <c r="H232" s="32">
        <v>0.62343139383412949</v>
      </c>
      <c r="I232" s="32">
        <v>0.47200933564915332</v>
      </c>
      <c r="J232" s="32">
        <v>467.0905555555554</v>
      </c>
      <c r="K232" s="32">
        <v>451.59166666666653</v>
      </c>
      <c r="L232" s="32">
        <v>63.811666666666675</v>
      </c>
      <c r="M232" s="32">
        <v>48.312777777777782</v>
      </c>
      <c r="N232" s="32">
        <v>10.076666666666666</v>
      </c>
      <c r="O232" s="32">
        <v>5.4222222222222225</v>
      </c>
      <c r="P232" s="32">
        <v>110.23266666666663</v>
      </c>
      <c r="Q232" s="32">
        <v>110.23266666666663</v>
      </c>
      <c r="R232" s="32">
        <v>0</v>
      </c>
      <c r="S232" s="32">
        <v>293.04622222222213</v>
      </c>
      <c r="T232" s="32">
        <v>268.96277777777766</v>
      </c>
      <c r="U232" s="32">
        <v>24.083444444444453</v>
      </c>
      <c r="V232" s="32">
        <v>0</v>
      </c>
      <c r="W232" s="32">
        <v>0</v>
      </c>
      <c r="X232" s="32">
        <v>0</v>
      </c>
      <c r="Y232" s="32">
        <v>0</v>
      </c>
      <c r="Z232" s="32">
        <v>0</v>
      </c>
      <c r="AA232" s="32">
        <v>0</v>
      </c>
      <c r="AB232" s="32">
        <v>0</v>
      </c>
      <c r="AC232" s="32">
        <v>0</v>
      </c>
      <c r="AD232" s="32">
        <v>0</v>
      </c>
      <c r="AE232" s="32">
        <v>0</v>
      </c>
      <c r="AF232" t="s">
        <v>17</v>
      </c>
      <c r="AG232">
        <v>4</v>
      </c>
      <c r="AH232"/>
    </row>
    <row r="233" spans="1:34" x14ac:dyDescent="0.25">
      <c r="A233" t="s">
        <v>917</v>
      </c>
      <c r="B233" t="s">
        <v>561</v>
      </c>
      <c r="C233" t="s">
        <v>317</v>
      </c>
      <c r="D233" t="s">
        <v>799</v>
      </c>
      <c r="E233" s="32">
        <v>30.266666666666666</v>
      </c>
      <c r="F233" s="32">
        <v>6.8347099853157109</v>
      </c>
      <c r="G233" s="32">
        <v>6.1695301027900129</v>
      </c>
      <c r="H233" s="32">
        <v>1.637096182085169</v>
      </c>
      <c r="I233" s="32">
        <v>0.97191629955947145</v>
      </c>
      <c r="J233" s="32">
        <v>206.86388888888885</v>
      </c>
      <c r="K233" s="32">
        <v>186.73111111111106</v>
      </c>
      <c r="L233" s="32">
        <v>49.549444444444447</v>
      </c>
      <c r="M233" s="32">
        <v>29.416666666666668</v>
      </c>
      <c r="N233" s="32">
        <v>14.97722222222222</v>
      </c>
      <c r="O233" s="32">
        <v>5.1555555555555559</v>
      </c>
      <c r="P233" s="32">
        <v>81.998888888888843</v>
      </c>
      <c r="Q233" s="32">
        <v>81.998888888888843</v>
      </c>
      <c r="R233" s="32">
        <v>0</v>
      </c>
      <c r="S233" s="32">
        <v>75.315555555555576</v>
      </c>
      <c r="T233" s="32">
        <v>75.106666666666683</v>
      </c>
      <c r="U233" s="32">
        <v>0.2088888888888889</v>
      </c>
      <c r="V233" s="32">
        <v>0</v>
      </c>
      <c r="W233" s="32">
        <v>0</v>
      </c>
      <c r="X233" s="32">
        <v>0</v>
      </c>
      <c r="Y233" s="32">
        <v>0</v>
      </c>
      <c r="Z233" s="32">
        <v>0</v>
      </c>
      <c r="AA233" s="32">
        <v>0</v>
      </c>
      <c r="AB233" s="32">
        <v>0</v>
      </c>
      <c r="AC233" s="32">
        <v>0</v>
      </c>
      <c r="AD233" s="32">
        <v>0</v>
      </c>
      <c r="AE233" s="32">
        <v>0</v>
      </c>
      <c r="AF233" t="s">
        <v>246</v>
      </c>
      <c r="AG233">
        <v>4</v>
      </c>
      <c r="AH233"/>
    </row>
    <row r="234" spans="1:34" x14ac:dyDescent="0.25">
      <c r="A234" t="s">
        <v>917</v>
      </c>
      <c r="B234" t="s">
        <v>459</v>
      </c>
      <c r="C234" t="s">
        <v>645</v>
      </c>
      <c r="D234" t="s">
        <v>833</v>
      </c>
      <c r="E234" s="32">
        <v>64.522222222222226</v>
      </c>
      <c r="F234" s="32">
        <v>3.4114086447391081</v>
      </c>
      <c r="G234" s="32">
        <v>3.0207387635612193</v>
      </c>
      <c r="H234" s="32">
        <v>0.56700361632512486</v>
      </c>
      <c r="I234" s="32">
        <v>0.29621491303599101</v>
      </c>
      <c r="J234" s="32">
        <v>220.11166666666668</v>
      </c>
      <c r="K234" s="32">
        <v>194.90477777777778</v>
      </c>
      <c r="L234" s="32">
        <v>36.584333333333333</v>
      </c>
      <c r="M234" s="32">
        <v>19.112444444444442</v>
      </c>
      <c r="N234" s="32">
        <v>11.782999999999999</v>
      </c>
      <c r="O234" s="32">
        <v>5.6888888888888891</v>
      </c>
      <c r="P234" s="32">
        <v>82.106000000000009</v>
      </c>
      <c r="Q234" s="32">
        <v>74.371000000000009</v>
      </c>
      <c r="R234" s="32">
        <v>7.7350000000000012</v>
      </c>
      <c r="S234" s="32">
        <v>101.42133333333332</v>
      </c>
      <c r="T234" s="32">
        <v>100.26722222222222</v>
      </c>
      <c r="U234" s="32">
        <v>1.1541111111111111</v>
      </c>
      <c r="V234" s="32">
        <v>0</v>
      </c>
      <c r="W234" s="32">
        <v>14.425000000000002</v>
      </c>
      <c r="X234" s="32">
        <v>1.1111111111111112E-2</v>
      </c>
      <c r="Y234" s="32">
        <v>0</v>
      </c>
      <c r="Z234" s="32">
        <v>0</v>
      </c>
      <c r="AA234" s="32">
        <v>8.4026666666666685</v>
      </c>
      <c r="AB234" s="32">
        <v>0.12777777777777777</v>
      </c>
      <c r="AC234" s="32">
        <v>5.8834444444444447</v>
      </c>
      <c r="AD234" s="32">
        <v>0</v>
      </c>
      <c r="AE234" s="32">
        <v>0</v>
      </c>
      <c r="AF234" t="s">
        <v>141</v>
      </c>
      <c r="AG234">
        <v>4</v>
      </c>
      <c r="AH234"/>
    </row>
    <row r="235" spans="1:34" x14ac:dyDescent="0.25">
      <c r="A235" t="s">
        <v>917</v>
      </c>
      <c r="B235" t="s">
        <v>541</v>
      </c>
      <c r="C235" t="s">
        <v>633</v>
      </c>
      <c r="D235" t="s">
        <v>784</v>
      </c>
      <c r="E235" s="32">
        <v>86.177777777777777</v>
      </c>
      <c r="F235" s="32">
        <v>3.7531820526044357</v>
      </c>
      <c r="G235" s="32">
        <v>3.3152926766374424</v>
      </c>
      <c r="H235" s="32">
        <v>0.38296673543063442</v>
      </c>
      <c r="I235" s="32">
        <v>0.12809695719443018</v>
      </c>
      <c r="J235" s="32">
        <v>323.44088888888894</v>
      </c>
      <c r="K235" s="32">
        <v>285.7045555555556</v>
      </c>
      <c r="L235" s="32">
        <v>33.003222222222227</v>
      </c>
      <c r="M235" s="32">
        <v>11.039111111111117</v>
      </c>
      <c r="N235" s="32">
        <v>16.8</v>
      </c>
      <c r="O235" s="32">
        <v>5.1641111111111107</v>
      </c>
      <c r="P235" s="32">
        <v>104.65811111111114</v>
      </c>
      <c r="Q235" s="32">
        <v>88.885888888888914</v>
      </c>
      <c r="R235" s="32">
        <v>15.772222222222227</v>
      </c>
      <c r="S235" s="32">
        <v>185.77955555555556</v>
      </c>
      <c r="T235" s="32">
        <v>179.57766666666669</v>
      </c>
      <c r="U235" s="32">
        <v>6.2018888888888863</v>
      </c>
      <c r="V235" s="32">
        <v>0</v>
      </c>
      <c r="W235" s="32">
        <v>6.0765555555555562</v>
      </c>
      <c r="X235" s="32">
        <v>7.7777777777777779E-2</v>
      </c>
      <c r="Y235" s="32">
        <v>0</v>
      </c>
      <c r="Z235" s="32">
        <v>0</v>
      </c>
      <c r="AA235" s="32">
        <v>5.6682222222222229</v>
      </c>
      <c r="AB235" s="32">
        <v>0.11944444444444445</v>
      </c>
      <c r="AC235" s="32">
        <v>0.21111111111111111</v>
      </c>
      <c r="AD235" s="32">
        <v>0</v>
      </c>
      <c r="AE235" s="32">
        <v>0</v>
      </c>
      <c r="AF235" t="s">
        <v>225</v>
      </c>
      <c r="AG235">
        <v>4</v>
      </c>
      <c r="AH235"/>
    </row>
    <row r="236" spans="1:34" x14ac:dyDescent="0.25">
      <c r="A236" t="s">
        <v>917</v>
      </c>
      <c r="B236" t="s">
        <v>491</v>
      </c>
      <c r="C236" t="s">
        <v>658</v>
      </c>
      <c r="D236" t="s">
        <v>808</v>
      </c>
      <c r="E236" s="32">
        <v>76.62222222222222</v>
      </c>
      <c r="F236" s="32">
        <v>3.715013051044084</v>
      </c>
      <c r="G236" s="32">
        <v>3.3254118329466364</v>
      </c>
      <c r="H236" s="32">
        <v>0.73025957076566139</v>
      </c>
      <c r="I236" s="32">
        <v>0.3462688515081207</v>
      </c>
      <c r="J236" s="32">
        <v>284.65255555555558</v>
      </c>
      <c r="K236" s="32">
        <v>254.80044444444448</v>
      </c>
      <c r="L236" s="32">
        <v>55.954111111111118</v>
      </c>
      <c r="M236" s="32">
        <v>26.531888888888894</v>
      </c>
      <c r="N236" s="32">
        <v>24.355555555555554</v>
      </c>
      <c r="O236" s="32">
        <v>5.0666666666666664</v>
      </c>
      <c r="P236" s="32">
        <v>70.020444444444436</v>
      </c>
      <c r="Q236" s="32">
        <v>69.590555555555554</v>
      </c>
      <c r="R236" s="32">
        <v>0.42988888888888888</v>
      </c>
      <c r="S236" s="32">
        <v>158.67800000000003</v>
      </c>
      <c r="T236" s="32">
        <v>149.91300000000004</v>
      </c>
      <c r="U236" s="32">
        <v>8.7649999999999988</v>
      </c>
      <c r="V236" s="32">
        <v>0</v>
      </c>
      <c r="W236" s="32">
        <v>0.15555555555555556</v>
      </c>
      <c r="X236" s="32">
        <v>2.2222222222222223E-2</v>
      </c>
      <c r="Y236" s="32">
        <v>0</v>
      </c>
      <c r="Z236" s="32">
        <v>0</v>
      </c>
      <c r="AA236" s="32">
        <v>0</v>
      </c>
      <c r="AB236" s="32">
        <v>0.13333333333333333</v>
      </c>
      <c r="AC236" s="32">
        <v>0</v>
      </c>
      <c r="AD236" s="32">
        <v>0</v>
      </c>
      <c r="AE236" s="32">
        <v>0</v>
      </c>
      <c r="AF236" t="s">
        <v>173</v>
      </c>
      <c r="AG236">
        <v>4</v>
      </c>
      <c r="AH236"/>
    </row>
    <row r="237" spans="1:34" x14ac:dyDescent="0.25">
      <c r="A237" t="s">
        <v>917</v>
      </c>
      <c r="B237" t="s">
        <v>399</v>
      </c>
      <c r="C237" t="s">
        <v>726</v>
      </c>
      <c r="D237" t="s">
        <v>837</v>
      </c>
      <c r="E237" s="32">
        <v>51.12222222222222</v>
      </c>
      <c r="F237" s="32">
        <v>3.8253379700065206</v>
      </c>
      <c r="G237" s="32">
        <v>3.4511301890893287</v>
      </c>
      <c r="H237" s="32">
        <v>0.63969571832210415</v>
      </c>
      <c r="I237" s="32">
        <v>0.43395783525320603</v>
      </c>
      <c r="J237" s="32">
        <v>195.55977777777778</v>
      </c>
      <c r="K237" s="32">
        <v>176.42944444444444</v>
      </c>
      <c r="L237" s="32">
        <v>32.70266666666668</v>
      </c>
      <c r="M237" s="32">
        <v>22.184888888888899</v>
      </c>
      <c r="N237" s="32">
        <v>5.0066666666666668</v>
      </c>
      <c r="O237" s="32">
        <v>5.5111111111111111</v>
      </c>
      <c r="P237" s="32">
        <v>53.637888888888881</v>
      </c>
      <c r="Q237" s="32">
        <v>45.025333333333322</v>
      </c>
      <c r="R237" s="32">
        <v>8.6125555555555575</v>
      </c>
      <c r="S237" s="32">
        <v>109.21922222222223</v>
      </c>
      <c r="T237" s="32">
        <v>107.85600000000001</v>
      </c>
      <c r="U237" s="32">
        <v>1.3632222222222223</v>
      </c>
      <c r="V237" s="32">
        <v>0</v>
      </c>
      <c r="W237" s="32">
        <v>0.33055555555555555</v>
      </c>
      <c r="X237" s="32">
        <v>7.7777777777777779E-2</v>
      </c>
      <c r="Y237" s="32">
        <v>0</v>
      </c>
      <c r="Z237" s="32">
        <v>0</v>
      </c>
      <c r="AA237" s="32">
        <v>0</v>
      </c>
      <c r="AB237" s="32">
        <v>0.25277777777777777</v>
      </c>
      <c r="AC237" s="32">
        <v>0</v>
      </c>
      <c r="AD237" s="32">
        <v>0</v>
      </c>
      <c r="AE237" s="32">
        <v>0</v>
      </c>
      <c r="AF237" t="s">
        <v>80</v>
      </c>
      <c r="AG237">
        <v>4</v>
      </c>
      <c r="AH237"/>
    </row>
    <row r="238" spans="1:34" x14ac:dyDescent="0.25">
      <c r="A238" t="s">
        <v>917</v>
      </c>
      <c r="B238" t="s">
        <v>495</v>
      </c>
      <c r="C238" t="s">
        <v>755</v>
      </c>
      <c r="D238" t="s">
        <v>796</v>
      </c>
      <c r="E238" s="32">
        <v>77.388888888888886</v>
      </c>
      <c r="F238" s="32">
        <v>3.8321464465183057</v>
      </c>
      <c r="G238" s="32">
        <v>3.4085025125628143</v>
      </c>
      <c r="H238" s="32">
        <v>0.48635032304379044</v>
      </c>
      <c r="I238" s="32">
        <v>0.21630150753768845</v>
      </c>
      <c r="J238" s="32">
        <v>296.56555555555553</v>
      </c>
      <c r="K238" s="32">
        <v>263.78022222222222</v>
      </c>
      <c r="L238" s="32">
        <v>37.638111111111115</v>
      </c>
      <c r="M238" s="32">
        <v>16.739333333333335</v>
      </c>
      <c r="N238" s="32">
        <v>13.965444444444447</v>
      </c>
      <c r="O238" s="32">
        <v>6.9333333333333336</v>
      </c>
      <c r="P238" s="32">
        <v>92.277111111111154</v>
      </c>
      <c r="Q238" s="32">
        <v>80.390555555555594</v>
      </c>
      <c r="R238" s="32">
        <v>11.886555555555555</v>
      </c>
      <c r="S238" s="32">
        <v>166.65033333333332</v>
      </c>
      <c r="T238" s="32">
        <v>147.20566666666664</v>
      </c>
      <c r="U238" s="32">
        <v>19.44466666666667</v>
      </c>
      <c r="V238" s="32">
        <v>0</v>
      </c>
      <c r="W238" s="32">
        <v>8.2891111111111115</v>
      </c>
      <c r="X238" s="32">
        <v>2.8453333333333339</v>
      </c>
      <c r="Y238" s="32">
        <v>0</v>
      </c>
      <c r="Z238" s="32">
        <v>0</v>
      </c>
      <c r="AA238" s="32">
        <v>5.3187777777777772</v>
      </c>
      <c r="AB238" s="32">
        <v>0.125</v>
      </c>
      <c r="AC238" s="32">
        <v>0</v>
      </c>
      <c r="AD238" s="32">
        <v>0</v>
      </c>
      <c r="AE238" s="32">
        <v>0</v>
      </c>
      <c r="AF238" t="s">
        <v>177</v>
      </c>
      <c r="AG238">
        <v>4</v>
      </c>
      <c r="AH238"/>
    </row>
    <row r="239" spans="1:34" x14ac:dyDescent="0.25">
      <c r="A239" t="s">
        <v>917</v>
      </c>
      <c r="B239" t="s">
        <v>487</v>
      </c>
      <c r="C239" t="s">
        <v>685</v>
      </c>
      <c r="D239" t="s">
        <v>867</v>
      </c>
      <c r="E239" s="32">
        <v>97.1</v>
      </c>
      <c r="F239" s="32">
        <v>3.574807186176908</v>
      </c>
      <c r="G239" s="32">
        <v>3.2082377846435515</v>
      </c>
      <c r="H239" s="32">
        <v>0.4689769996567113</v>
      </c>
      <c r="I239" s="32">
        <v>0.24721249570889117</v>
      </c>
      <c r="J239" s="32">
        <v>347.11377777777773</v>
      </c>
      <c r="K239" s="32">
        <v>311.51988888888883</v>
      </c>
      <c r="L239" s="32">
        <v>45.537666666666667</v>
      </c>
      <c r="M239" s="32">
        <v>24.004333333333332</v>
      </c>
      <c r="N239" s="32">
        <v>15.844444444444445</v>
      </c>
      <c r="O239" s="32">
        <v>5.6888888888888891</v>
      </c>
      <c r="P239" s="32">
        <v>136.99377777777775</v>
      </c>
      <c r="Q239" s="32">
        <v>122.93322222222218</v>
      </c>
      <c r="R239" s="32">
        <v>14.060555555555554</v>
      </c>
      <c r="S239" s="32">
        <v>164.58233333333331</v>
      </c>
      <c r="T239" s="32">
        <v>154.7222222222222</v>
      </c>
      <c r="U239" s="32">
        <v>9.860111111111113</v>
      </c>
      <c r="V239" s="32">
        <v>0</v>
      </c>
      <c r="W239" s="32">
        <v>0.17777777777777778</v>
      </c>
      <c r="X239" s="32">
        <v>0.1</v>
      </c>
      <c r="Y239" s="32">
        <v>0</v>
      </c>
      <c r="Z239" s="32">
        <v>0</v>
      </c>
      <c r="AA239" s="32">
        <v>0</v>
      </c>
      <c r="AB239" s="32">
        <v>7.7777777777777779E-2</v>
      </c>
      <c r="AC239" s="32">
        <v>0</v>
      </c>
      <c r="AD239" s="32">
        <v>0</v>
      </c>
      <c r="AE239" s="32">
        <v>0</v>
      </c>
      <c r="AF239" t="s">
        <v>169</v>
      </c>
      <c r="AG239">
        <v>4</v>
      </c>
      <c r="AH239"/>
    </row>
    <row r="240" spans="1:34" x14ac:dyDescent="0.25">
      <c r="A240" t="s">
        <v>917</v>
      </c>
      <c r="B240" t="s">
        <v>481</v>
      </c>
      <c r="C240" t="s">
        <v>728</v>
      </c>
      <c r="D240" t="s">
        <v>806</v>
      </c>
      <c r="E240" s="32">
        <v>96.86666666666666</v>
      </c>
      <c r="F240" s="32">
        <v>3.3648267951364996</v>
      </c>
      <c r="G240" s="32">
        <v>3.0537302133516868</v>
      </c>
      <c r="H240" s="32">
        <v>0.63388506538196832</v>
      </c>
      <c r="I240" s="32">
        <v>0.48293301215875206</v>
      </c>
      <c r="J240" s="32">
        <v>325.93955555555556</v>
      </c>
      <c r="K240" s="32">
        <v>295.80466666666672</v>
      </c>
      <c r="L240" s="32">
        <v>61.402333333333331</v>
      </c>
      <c r="M240" s="32">
        <v>46.780111111111111</v>
      </c>
      <c r="N240" s="32">
        <v>11.6</v>
      </c>
      <c r="O240" s="32">
        <v>3.0222222222222221</v>
      </c>
      <c r="P240" s="32">
        <v>72.120555555555555</v>
      </c>
      <c r="Q240" s="32">
        <v>56.607888888888887</v>
      </c>
      <c r="R240" s="32">
        <v>15.512666666666664</v>
      </c>
      <c r="S240" s="32">
        <v>192.41666666666666</v>
      </c>
      <c r="T240" s="32">
        <v>187.43211111111111</v>
      </c>
      <c r="U240" s="32">
        <v>4.9845555555555547</v>
      </c>
      <c r="V240" s="32">
        <v>0</v>
      </c>
      <c r="W240" s="32">
        <v>0.15555555555555556</v>
      </c>
      <c r="X240" s="32">
        <v>0</v>
      </c>
      <c r="Y240" s="32">
        <v>0</v>
      </c>
      <c r="Z240" s="32">
        <v>0</v>
      </c>
      <c r="AA240" s="32">
        <v>0</v>
      </c>
      <c r="AB240" s="32">
        <v>0.15555555555555556</v>
      </c>
      <c r="AC240" s="32">
        <v>0</v>
      </c>
      <c r="AD240" s="32">
        <v>0</v>
      </c>
      <c r="AE240" s="32">
        <v>0</v>
      </c>
      <c r="AF240" t="s">
        <v>163</v>
      </c>
      <c r="AG240">
        <v>4</v>
      </c>
      <c r="AH240"/>
    </row>
    <row r="241" spans="1:34" x14ac:dyDescent="0.25">
      <c r="A241" t="s">
        <v>917</v>
      </c>
      <c r="B241" t="s">
        <v>328</v>
      </c>
      <c r="C241" t="s">
        <v>628</v>
      </c>
      <c r="D241" t="s">
        <v>842</v>
      </c>
      <c r="E241" s="32">
        <v>57.511111111111113</v>
      </c>
      <c r="F241" s="32">
        <v>4.3427627511591966</v>
      </c>
      <c r="G241" s="32">
        <v>3.9406008500772804</v>
      </c>
      <c r="H241" s="32">
        <v>0.68043663060278214</v>
      </c>
      <c r="I241" s="32">
        <v>0.46250772797527051</v>
      </c>
      <c r="J241" s="32">
        <v>249.75711111111116</v>
      </c>
      <c r="K241" s="32">
        <v>226.62833333333339</v>
      </c>
      <c r="L241" s="32">
        <v>39.132666666666672</v>
      </c>
      <c r="M241" s="32">
        <v>26.599333333333337</v>
      </c>
      <c r="N241" s="32">
        <v>11.377777777777778</v>
      </c>
      <c r="O241" s="32">
        <v>1.1555555555555554</v>
      </c>
      <c r="P241" s="32">
        <v>63.407111111111135</v>
      </c>
      <c r="Q241" s="32">
        <v>52.811666666666689</v>
      </c>
      <c r="R241" s="32">
        <v>10.595444444444443</v>
      </c>
      <c r="S241" s="32">
        <v>147.21733333333336</v>
      </c>
      <c r="T241" s="32">
        <v>147.21733333333336</v>
      </c>
      <c r="U241" s="32">
        <v>0</v>
      </c>
      <c r="V241" s="32">
        <v>0</v>
      </c>
      <c r="W241" s="32">
        <v>13.762111111111111</v>
      </c>
      <c r="X241" s="32">
        <v>3.1981111111111113</v>
      </c>
      <c r="Y241" s="32">
        <v>0</v>
      </c>
      <c r="Z241" s="32">
        <v>0</v>
      </c>
      <c r="AA241" s="32">
        <v>3.2219999999999995</v>
      </c>
      <c r="AB241" s="32">
        <v>0.12222222222222222</v>
      </c>
      <c r="AC241" s="32">
        <v>7.2197777777777787</v>
      </c>
      <c r="AD241" s="32">
        <v>0</v>
      </c>
      <c r="AE241" s="32">
        <v>0</v>
      </c>
      <c r="AF241" t="s">
        <v>9</v>
      </c>
      <c r="AG241">
        <v>4</v>
      </c>
      <c r="AH241"/>
    </row>
    <row r="242" spans="1:34" x14ac:dyDescent="0.25">
      <c r="A242" t="s">
        <v>917</v>
      </c>
      <c r="B242" t="s">
        <v>415</v>
      </c>
      <c r="C242" t="s">
        <v>720</v>
      </c>
      <c r="D242" t="s">
        <v>794</v>
      </c>
      <c r="E242" s="32">
        <v>100.93333333333334</v>
      </c>
      <c r="F242" s="32">
        <v>3.8887142228093348</v>
      </c>
      <c r="G242" s="32">
        <v>3.5422589167767495</v>
      </c>
      <c r="H242" s="32">
        <v>0.37501431087626597</v>
      </c>
      <c r="I242" s="32">
        <v>0.13027741083223252</v>
      </c>
      <c r="J242" s="32">
        <v>392.50088888888888</v>
      </c>
      <c r="K242" s="32">
        <v>357.53199999999993</v>
      </c>
      <c r="L242" s="32">
        <v>37.851444444444446</v>
      </c>
      <c r="M242" s="32">
        <v>13.149333333333336</v>
      </c>
      <c r="N242" s="32">
        <v>19.235444444444443</v>
      </c>
      <c r="O242" s="32">
        <v>5.4666666666666668</v>
      </c>
      <c r="P242" s="32">
        <v>136.83144444444446</v>
      </c>
      <c r="Q242" s="32">
        <v>126.56466666666667</v>
      </c>
      <c r="R242" s="32">
        <v>10.266777777777778</v>
      </c>
      <c r="S242" s="32">
        <v>217.81799999999998</v>
      </c>
      <c r="T242" s="32">
        <v>207.91966666666664</v>
      </c>
      <c r="U242" s="32">
        <v>9.8983333333333317</v>
      </c>
      <c r="V242" s="32">
        <v>0</v>
      </c>
      <c r="W242" s="32">
        <v>38.433555555555557</v>
      </c>
      <c r="X242" s="32">
        <v>0.33144444444444443</v>
      </c>
      <c r="Y242" s="32">
        <v>0</v>
      </c>
      <c r="Z242" s="32">
        <v>0</v>
      </c>
      <c r="AA242" s="32">
        <v>17.858555555555558</v>
      </c>
      <c r="AB242" s="32">
        <v>6.6666666666666666E-2</v>
      </c>
      <c r="AC242" s="32">
        <v>20.176888888888893</v>
      </c>
      <c r="AD242" s="32">
        <v>0</v>
      </c>
      <c r="AE242" s="32">
        <v>0</v>
      </c>
      <c r="AF242" t="s">
        <v>97</v>
      </c>
      <c r="AG242">
        <v>4</v>
      </c>
      <c r="AH242"/>
    </row>
    <row r="243" spans="1:34" x14ac:dyDescent="0.25">
      <c r="A243" t="s">
        <v>917</v>
      </c>
      <c r="B243" t="s">
        <v>505</v>
      </c>
      <c r="C243" t="s">
        <v>759</v>
      </c>
      <c r="D243" t="s">
        <v>823</v>
      </c>
      <c r="E243" s="32">
        <v>82.4</v>
      </c>
      <c r="F243" s="32">
        <v>3.4625161812297724</v>
      </c>
      <c r="G243" s="32">
        <v>3.0639697950377554</v>
      </c>
      <c r="H243" s="32">
        <v>0.30470199568500533</v>
      </c>
      <c r="I243" s="32">
        <v>0.10340210355987055</v>
      </c>
      <c r="J243" s="32">
        <v>285.31133333333327</v>
      </c>
      <c r="K243" s="32">
        <v>252.47111111111107</v>
      </c>
      <c r="L243" s="32">
        <v>25.107444444444443</v>
      </c>
      <c r="M243" s="32">
        <v>8.5203333333333333</v>
      </c>
      <c r="N243" s="32">
        <v>10.931555555555555</v>
      </c>
      <c r="O243" s="32">
        <v>5.6555555555555559</v>
      </c>
      <c r="P243" s="32">
        <v>84.344111111111104</v>
      </c>
      <c r="Q243" s="32">
        <v>68.090999999999994</v>
      </c>
      <c r="R243" s="32">
        <v>16.25311111111111</v>
      </c>
      <c r="S243" s="32">
        <v>175.85977777777774</v>
      </c>
      <c r="T243" s="32">
        <v>154.90322222222218</v>
      </c>
      <c r="U243" s="32">
        <v>20.95655555555556</v>
      </c>
      <c r="V243" s="32">
        <v>0</v>
      </c>
      <c r="W243" s="32">
        <v>0.13333333333333333</v>
      </c>
      <c r="X243" s="32">
        <v>0</v>
      </c>
      <c r="Y243" s="32">
        <v>0</v>
      </c>
      <c r="Z243" s="32">
        <v>0</v>
      </c>
      <c r="AA243" s="32">
        <v>0</v>
      </c>
      <c r="AB243" s="32">
        <v>0.13333333333333333</v>
      </c>
      <c r="AC243" s="32">
        <v>0</v>
      </c>
      <c r="AD243" s="32">
        <v>0</v>
      </c>
      <c r="AE243" s="32">
        <v>0</v>
      </c>
      <c r="AF243" t="s">
        <v>188</v>
      </c>
      <c r="AG243">
        <v>4</v>
      </c>
      <c r="AH243"/>
    </row>
    <row r="244" spans="1:34" x14ac:dyDescent="0.25">
      <c r="A244" t="s">
        <v>917</v>
      </c>
      <c r="B244" t="s">
        <v>363</v>
      </c>
      <c r="C244" t="s">
        <v>720</v>
      </c>
      <c r="D244" t="s">
        <v>794</v>
      </c>
      <c r="E244" s="32">
        <v>97.455555555555549</v>
      </c>
      <c r="F244" s="32">
        <v>4.1635537566982119</v>
      </c>
      <c r="G244" s="32">
        <v>3.6265955991335099</v>
      </c>
      <c r="H244" s="32">
        <v>0.41122562991677125</v>
      </c>
      <c r="I244" s="32">
        <v>0.2184243529814161</v>
      </c>
      <c r="J244" s="32">
        <v>405.76144444444458</v>
      </c>
      <c r="K244" s="32">
        <v>353.43188888888903</v>
      </c>
      <c r="L244" s="32">
        <v>40.076222222222228</v>
      </c>
      <c r="M244" s="32">
        <v>21.286666666666672</v>
      </c>
      <c r="N244" s="32">
        <v>13.100666666666665</v>
      </c>
      <c r="O244" s="32">
        <v>5.6888888888888891</v>
      </c>
      <c r="P244" s="32">
        <v>154.91844444444445</v>
      </c>
      <c r="Q244" s="32">
        <v>121.37844444444445</v>
      </c>
      <c r="R244" s="32">
        <v>33.540000000000006</v>
      </c>
      <c r="S244" s="32">
        <v>210.76677777777789</v>
      </c>
      <c r="T244" s="32">
        <v>209.99444444444455</v>
      </c>
      <c r="U244" s="32">
        <v>0.77233333333333321</v>
      </c>
      <c r="V244" s="32">
        <v>0</v>
      </c>
      <c r="W244" s="32">
        <v>8.8344444444444434</v>
      </c>
      <c r="X244" s="32">
        <v>3.3333333333333333E-2</v>
      </c>
      <c r="Y244" s="32">
        <v>0</v>
      </c>
      <c r="Z244" s="32">
        <v>0</v>
      </c>
      <c r="AA244" s="32">
        <v>8.8011111111111102</v>
      </c>
      <c r="AB244" s="32">
        <v>0</v>
      </c>
      <c r="AC244" s="32">
        <v>0</v>
      </c>
      <c r="AD244" s="32">
        <v>0</v>
      </c>
      <c r="AE244" s="32">
        <v>0</v>
      </c>
      <c r="AF244" t="s">
        <v>44</v>
      </c>
      <c r="AG244">
        <v>4</v>
      </c>
      <c r="AH244"/>
    </row>
    <row r="245" spans="1:34" x14ac:dyDescent="0.25">
      <c r="A245" t="s">
        <v>917</v>
      </c>
      <c r="B245" t="s">
        <v>359</v>
      </c>
      <c r="C245" t="s">
        <v>714</v>
      </c>
      <c r="D245" t="s">
        <v>815</v>
      </c>
      <c r="E245" s="32">
        <v>121.34444444444445</v>
      </c>
      <c r="F245" s="32">
        <v>3.4278692427433377</v>
      </c>
      <c r="G245" s="32">
        <v>3.0893837560662942</v>
      </c>
      <c r="H245" s="32">
        <v>0.54604157128468078</v>
      </c>
      <c r="I245" s="32">
        <v>0.23213533559197874</v>
      </c>
      <c r="J245" s="32">
        <v>415.95288888888882</v>
      </c>
      <c r="K245" s="32">
        <v>374.87955555555556</v>
      </c>
      <c r="L245" s="32">
        <v>66.259111111111096</v>
      </c>
      <c r="M245" s="32">
        <v>28.168333333333333</v>
      </c>
      <c r="N245" s="32">
        <v>32.401888888888884</v>
      </c>
      <c r="O245" s="32">
        <v>5.6888888888888891</v>
      </c>
      <c r="P245" s="32">
        <v>121.88288888888889</v>
      </c>
      <c r="Q245" s="32">
        <v>118.90033333333334</v>
      </c>
      <c r="R245" s="32">
        <v>2.9825555555555558</v>
      </c>
      <c r="S245" s="32">
        <v>227.81088888888885</v>
      </c>
      <c r="T245" s="32">
        <v>223.17388888888885</v>
      </c>
      <c r="U245" s="32">
        <v>4.6369999999999996</v>
      </c>
      <c r="V245" s="32">
        <v>0</v>
      </c>
      <c r="W245" s="32">
        <v>0.19444444444444445</v>
      </c>
      <c r="X245" s="32">
        <v>0</v>
      </c>
      <c r="Y245" s="32">
        <v>0</v>
      </c>
      <c r="Z245" s="32">
        <v>0</v>
      </c>
      <c r="AA245" s="32">
        <v>0</v>
      </c>
      <c r="AB245" s="32">
        <v>0.19444444444444445</v>
      </c>
      <c r="AC245" s="32">
        <v>0</v>
      </c>
      <c r="AD245" s="32">
        <v>0</v>
      </c>
      <c r="AE245" s="32">
        <v>0</v>
      </c>
      <c r="AF245" t="s">
        <v>40</v>
      </c>
      <c r="AG245">
        <v>4</v>
      </c>
      <c r="AH245"/>
    </row>
    <row r="246" spans="1:34" x14ac:dyDescent="0.25">
      <c r="A246" t="s">
        <v>917</v>
      </c>
      <c r="B246" t="s">
        <v>470</v>
      </c>
      <c r="C246" t="s">
        <v>749</v>
      </c>
      <c r="D246" t="s">
        <v>814</v>
      </c>
      <c r="E246" s="32">
        <v>54.255555555555553</v>
      </c>
      <c r="F246" s="32">
        <v>3.7292545566250257</v>
      </c>
      <c r="G246" s="32">
        <v>3.2254986688511162</v>
      </c>
      <c r="H246" s="32">
        <v>0.46992217898832694</v>
      </c>
      <c r="I246" s="32">
        <v>0.14081712062256815</v>
      </c>
      <c r="J246" s="32">
        <v>202.33277777777778</v>
      </c>
      <c r="K246" s="32">
        <v>175.00122222222222</v>
      </c>
      <c r="L246" s="32">
        <v>25.495888888888892</v>
      </c>
      <c r="M246" s="32">
        <v>7.6401111111111142</v>
      </c>
      <c r="N246" s="32">
        <v>12.166888888888888</v>
      </c>
      <c r="O246" s="32">
        <v>5.6888888888888891</v>
      </c>
      <c r="P246" s="32">
        <v>64.411222222222221</v>
      </c>
      <c r="Q246" s="32">
        <v>54.93544444444445</v>
      </c>
      <c r="R246" s="32">
        <v>9.4757777777777754</v>
      </c>
      <c r="S246" s="32">
        <v>112.42566666666667</v>
      </c>
      <c r="T246" s="32">
        <v>107.9028888888889</v>
      </c>
      <c r="U246" s="32">
        <v>4.5227777777777769</v>
      </c>
      <c r="V246" s="32">
        <v>0</v>
      </c>
      <c r="W246" s="32">
        <v>8.3333333333333329E-2</v>
      </c>
      <c r="X246" s="32">
        <v>0</v>
      </c>
      <c r="Y246" s="32">
        <v>0</v>
      </c>
      <c r="Z246" s="32">
        <v>0</v>
      </c>
      <c r="AA246" s="32">
        <v>0</v>
      </c>
      <c r="AB246" s="32">
        <v>8.3333333333333329E-2</v>
      </c>
      <c r="AC246" s="32">
        <v>0</v>
      </c>
      <c r="AD246" s="32">
        <v>0</v>
      </c>
      <c r="AE246" s="32">
        <v>0</v>
      </c>
      <c r="AF246" t="s">
        <v>152</v>
      </c>
      <c r="AG246">
        <v>4</v>
      </c>
      <c r="AH246"/>
    </row>
    <row r="247" spans="1:34" x14ac:dyDescent="0.25">
      <c r="A247" t="s">
        <v>917</v>
      </c>
      <c r="B247" t="s">
        <v>365</v>
      </c>
      <c r="C247" t="s">
        <v>721</v>
      </c>
      <c r="D247" t="s">
        <v>856</v>
      </c>
      <c r="E247" s="32">
        <v>98.166666666666671</v>
      </c>
      <c r="F247" s="32">
        <v>3.6843621958121102</v>
      </c>
      <c r="G247" s="32">
        <v>3.2765874363327669</v>
      </c>
      <c r="H247" s="32">
        <v>0.44814827391058287</v>
      </c>
      <c r="I247" s="32">
        <v>0.25213582342954155</v>
      </c>
      <c r="J247" s="32">
        <v>361.68155555555552</v>
      </c>
      <c r="K247" s="32">
        <v>321.65166666666664</v>
      </c>
      <c r="L247" s="32">
        <v>43.993222222222222</v>
      </c>
      <c r="M247" s="32">
        <v>24.751333333333331</v>
      </c>
      <c r="N247" s="32">
        <v>13.553000000000003</v>
      </c>
      <c r="O247" s="32">
        <v>5.6888888888888891</v>
      </c>
      <c r="P247" s="32">
        <v>128.47044444444444</v>
      </c>
      <c r="Q247" s="32">
        <v>107.68244444444443</v>
      </c>
      <c r="R247" s="32">
        <v>20.788000000000007</v>
      </c>
      <c r="S247" s="32">
        <v>189.21788888888887</v>
      </c>
      <c r="T247" s="32">
        <v>186.11855555555553</v>
      </c>
      <c r="U247" s="32">
        <v>3.0993333333333339</v>
      </c>
      <c r="V247" s="32">
        <v>0</v>
      </c>
      <c r="W247" s="32">
        <v>0.26666666666666666</v>
      </c>
      <c r="X247" s="32">
        <v>0.12222222222222222</v>
      </c>
      <c r="Y247" s="32">
        <v>0</v>
      </c>
      <c r="Z247" s="32">
        <v>0</v>
      </c>
      <c r="AA247" s="32">
        <v>0</v>
      </c>
      <c r="AB247" s="32">
        <v>0.14444444444444443</v>
      </c>
      <c r="AC247" s="32">
        <v>0</v>
      </c>
      <c r="AD247" s="32">
        <v>0</v>
      </c>
      <c r="AE247" s="32">
        <v>0</v>
      </c>
      <c r="AF247" t="s">
        <v>46</v>
      </c>
      <c r="AG247">
        <v>4</v>
      </c>
      <c r="AH247"/>
    </row>
    <row r="248" spans="1:34" x14ac:dyDescent="0.25">
      <c r="A248" t="s">
        <v>917</v>
      </c>
      <c r="B248" t="s">
        <v>486</v>
      </c>
      <c r="C248" t="s">
        <v>695</v>
      </c>
      <c r="D248" t="s">
        <v>860</v>
      </c>
      <c r="E248" s="32">
        <v>69.788888888888891</v>
      </c>
      <c r="F248" s="32">
        <v>3.4271294379875812</v>
      </c>
      <c r="G248" s="32">
        <v>3.1436952714535904</v>
      </c>
      <c r="H248" s="32">
        <v>0.77996656583346591</v>
      </c>
      <c r="I248" s="32">
        <v>0.49880114631428107</v>
      </c>
      <c r="J248" s="32">
        <v>239.17555555555555</v>
      </c>
      <c r="K248" s="32">
        <v>219.39500000000001</v>
      </c>
      <c r="L248" s="32">
        <v>54.432999999999993</v>
      </c>
      <c r="M248" s="32">
        <v>34.810777777777773</v>
      </c>
      <c r="N248" s="32">
        <v>14.6</v>
      </c>
      <c r="O248" s="32">
        <v>5.0222222222222221</v>
      </c>
      <c r="P248" s="32">
        <v>56.242111111111086</v>
      </c>
      <c r="Q248" s="32">
        <v>56.083777777777755</v>
      </c>
      <c r="R248" s="32">
        <v>0.15833333333333333</v>
      </c>
      <c r="S248" s="32">
        <v>128.50044444444447</v>
      </c>
      <c r="T248" s="32">
        <v>126.71122222222225</v>
      </c>
      <c r="U248" s="32">
        <v>1.7892222222222225</v>
      </c>
      <c r="V248" s="32">
        <v>0</v>
      </c>
      <c r="W248" s="32">
        <v>0.16944444444444443</v>
      </c>
      <c r="X248" s="32">
        <v>1.1111111111111112E-2</v>
      </c>
      <c r="Y248" s="32">
        <v>0</v>
      </c>
      <c r="Z248" s="32">
        <v>0</v>
      </c>
      <c r="AA248" s="32">
        <v>0</v>
      </c>
      <c r="AB248" s="32">
        <v>0.15833333333333333</v>
      </c>
      <c r="AC248" s="32">
        <v>0</v>
      </c>
      <c r="AD248" s="32">
        <v>0</v>
      </c>
      <c r="AE248" s="32">
        <v>0</v>
      </c>
      <c r="AF248" t="s">
        <v>168</v>
      </c>
      <c r="AG248">
        <v>4</v>
      </c>
      <c r="AH248"/>
    </row>
    <row r="249" spans="1:34" x14ac:dyDescent="0.25">
      <c r="A249" t="s">
        <v>917</v>
      </c>
      <c r="B249" t="s">
        <v>479</v>
      </c>
      <c r="C249" t="s">
        <v>752</v>
      </c>
      <c r="D249" t="s">
        <v>795</v>
      </c>
      <c r="E249" s="32">
        <v>74.077777777777783</v>
      </c>
      <c r="F249" s="32">
        <v>3.3029053547322631</v>
      </c>
      <c r="G249" s="32">
        <v>2.922851357432128</v>
      </c>
      <c r="H249" s="32">
        <v>0.64602819859007043</v>
      </c>
      <c r="I249" s="32">
        <v>0.32069446527673601</v>
      </c>
      <c r="J249" s="32">
        <v>244.67188888888887</v>
      </c>
      <c r="K249" s="32">
        <v>216.51833333333332</v>
      </c>
      <c r="L249" s="32">
        <v>47.856333333333332</v>
      </c>
      <c r="M249" s="32">
        <v>23.756333333333323</v>
      </c>
      <c r="N249" s="32">
        <v>18.411111111111115</v>
      </c>
      <c r="O249" s="32">
        <v>5.6888888888888891</v>
      </c>
      <c r="P249" s="32">
        <v>63.467111111111123</v>
      </c>
      <c r="Q249" s="32">
        <v>59.413555555555568</v>
      </c>
      <c r="R249" s="32">
        <v>4.0535555555555547</v>
      </c>
      <c r="S249" s="32">
        <v>133.34844444444443</v>
      </c>
      <c r="T249" s="32">
        <v>124.31799999999998</v>
      </c>
      <c r="U249" s="32">
        <v>9.0304444444444432</v>
      </c>
      <c r="V249" s="32">
        <v>0</v>
      </c>
      <c r="W249" s="32">
        <v>0.14444444444444443</v>
      </c>
      <c r="X249" s="32">
        <v>0</v>
      </c>
      <c r="Y249" s="32">
        <v>0</v>
      </c>
      <c r="Z249" s="32">
        <v>0</v>
      </c>
      <c r="AA249" s="32">
        <v>0</v>
      </c>
      <c r="AB249" s="32">
        <v>0.14444444444444443</v>
      </c>
      <c r="AC249" s="32">
        <v>0</v>
      </c>
      <c r="AD249" s="32">
        <v>0</v>
      </c>
      <c r="AE249" s="32">
        <v>0</v>
      </c>
      <c r="AF249" t="s">
        <v>161</v>
      </c>
      <c r="AG249">
        <v>4</v>
      </c>
      <c r="AH249"/>
    </row>
    <row r="250" spans="1:34" x14ac:dyDescent="0.25">
      <c r="A250" t="s">
        <v>917</v>
      </c>
      <c r="B250" t="s">
        <v>321</v>
      </c>
      <c r="C250" t="s">
        <v>710</v>
      </c>
      <c r="D250" t="s">
        <v>816</v>
      </c>
      <c r="E250" s="32">
        <v>41.477777777777774</v>
      </c>
      <c r="F250" s="32">
        <v>5.0992097508706147</v>
      </c>
      <c r="G250" s="32">
        <v>4.6316233592285041</v>
      </c>
      <c r="H250" s="32">
        <v>1.366394320921511</v>
      </c>
      <c r="I250" s="32">
        <v>0.89880792927940012</v>
      </c>
      <c r="J250" s="32">
        <v>211.50388888888892</v>
      </c>
      <c r="K250" s="32">
        <v>192.10944444444448</v>
      </c>
      <c r="L250" s="32">
        <v>56.675000000000004</v>
      </c>
      <c r="M250" s="32">
        <v>37.280555555555559</v>
      </c>
      <c r="N250" s="32">
        <v>13.883333333333333</v>
      </c>
      <c r="O250" s="32">
        <v>5.5111111111111111</v>
      </c>
      <c r="P250" s="32">
        <v>68.452777777777783</v>
      </c>
      <c r="Q250" s="32">
        <v>68.452777777777783</v>
      </c>
      <c r="R250" s="32">
        <v>0</v>
      </c>
      <c r="S250" s="32">
        <v>86.376111111111115</v>
      </c>
      <c r="T250" s="32">
        <v>86.376111111111115</v>
      </c>
      <c r="U250" s="32">
        <v>0</v>
      </c>
      <c r="V250" s="32">
        <v>0</v>
      </c>
      <c r="W250" s="32">
        <v>0</v>
      </c>
      <c r="X250" s="32">
        <v>0</v>
      </c>
      <c r="Y250" s="32">
        <v>0</v>
      </c>
      <c r="Z250" s="32">
        <v>0</v>
      </c>
      <c r="AA250" s="32">
        <v>0</v>
      </c>
      <c r="AB250" s="32">
        <v>0</v>
      </c>
      <c r="AC250" s="32">
        <v>0</v>
      </c>
      <c r="AD250" s="32">
        <v>0</v>
      </c>
      <c r="AE250" s="32">
        <v>0</v>
      </c>
      <c r="AF250" t="s">
        <v>2</v>
      </c>
      <c r="AG250">
        <v>4</v>
      </c>
      <c r="AH250"/>
    </row>
    <row r="251" spans="1:34" x14ac:dyDescent="0.25">
      <c r="A251" t="s">
        <v>917</v>
      </c>
      <c r="B251" t="s">
        <v>381</v>
      </c>
      <c r="C251" t="s">
        <v>689</v>
      </c>
      <c r="D251" t="s">
        <v>831</v>
      </c>
      <c r="E251" s="32">
        <v>78.87777777777778</v>
      </c>
      <c r="F251" s="32">
        <v>2.8356134666854493</v>
      </c>
      <c r="G251" s="32">
        <v>2.6647443301873506</v>
      </c>
      <c r="H251" s="32">
        <v>0.27762220030990276</v>
      </c>
      <c r="I251" s="32">
        <v>0.1958754754190731</v>
      </c>
      <c r="J251" s="32">
        <v>223.66688888888893</v>
      </c>
      <c r="K251" s="32">
        <v>210.18911111111115</v>
      </c>
      <c r="L251" s="32">
        <v>21.89822222222222</v>
      </c>
      <c r="M251" s="32">
        <v>15.450222222222221</v>
      </c>
      <c r="N251" s="32">
        <v>3.0702222222222222</v>
      </c>
      <c r="O251" s="32">
        <v>3.3777777777777778</v>
      </c>
      <c r="P251" s="32">
        <v>79.049222222222241</v>
      </c>
      <c r="Q251" s="32">
        <v>72.01944444444446</v>
      </c>
      <c r="R251" s="32">
        <v>7.0297777777777775</v>
      </c>
      <c r="S251" s="32">
        <v>122.71944444444446</v>
      </c>
      <c r="T251" s="32">
        <v>122.71944444444446</v>
      </c>
      <c r="U251" s="32">
        <v>0</v>
      </c>
      <c r="V251" s="32">
        <v>0</v>
      </c>
      <c r="W251" s="32">
        <v>31.881555555555558</v>
      </c>
      <c r="X251" s="32">
        <v>3.2529999999999997</v>
      </c>
      <c r="Y251" s="32">
        <v>0</v>
      </c>
      <c r="Z251" s="32">
        <v>0</v>
      </c>
      <c r="AA251" s="32">
        <v>26.015333333333334</v>
      </c>
      <c r="AB251" s="32">
        <v>0</v>
      </c>
      <c r="AC251" s="32">
        <v>2.6132222222222223</v>
      </c>
      <c r="AD251" s="32">
        <v>0</v>
      </c>
      <c r="AE251" s="32">
        <v>0</v>
      </c>
      <c r="AF251" t="s">
        <v>62</v>
      </c>
      <c r="AG251">
        <v>4</v>
      </c>
      <c r="AH251"/>
    </row>
    <row r="252" spans="1:34" x14ac:dyDescent="0.25">
      <c r="A252" t="s">
        <v>917</v>
      </c>
      <c r="B252" t="s">
        <v>499</v>
      </c>
      <c r="C252" t="s">
        <v>757</v>
      </c>
      <c r="D252" t="s">
        <v>811</v>
      </c>
      <c r="E252" s="32">
        <v>81.344444444444449</v>
      </c>
      <c r="F252" s="32">
        <v>2.8420420707553617</v>
      </c>
      <c r="G252" s="32">
        <v>2.6348927742111736</v>
      </c>
      <c r="H252" s="32">
        <v>0.52534353230433006</v>
      </c>
      <c r="I252" s="32">
        <v>0.31819423576014205</v>
      </c>
      <c r="J252" s="32">
        <v>231.18433333333337</v>
      </c>
      <c r="K252" s="32">
        <v>214.33388888888891</v>
      </c>
      <c r="L252" s="32">
        <v>42.733777777777782</v>
      </c>
      <c r="M252" s="32">
        <v>25.883333333333333</v>
      </c>
      <c r="N252" s="32">
        <v>11.161555555555557</v>
      </c>
      <c r="O252" s="32">
        <v>5.6888888888888891</v>
      </c>
      <c r="P252" s="32">
        <v>66.60455555555555</v>
      </c>
      <c r="Q252" s="32">
        <v>66.60455555555555</v>
      </c>
      <c r="R252" s="32">
        <v>0</v>
      </c>
      <c r="S252" s="32">
        <v>121.84600000000002</v>
      </c>
      <c r="T252" s="32">
        <v>121.84600000000002</v>
      </c>
      <c r="U252" s="32">
        <v>0</v>
      </c>
      <c r="V252" s="32">
        <v>0</v>
      </c>
      <c r="W252" s="32">
        <v>30.346666666666668</v>
      </c>
      <c r="X252" s="32">
        <v>0</v>
      </c>
      <c r="Y252" s="32">
        <v>0</v>
      </c>
      <c r="Z252" s="32">
        <v>0</v>
      </c>
      <c r="AA252" s="32">
        <v>22.503888888888891</v>
      </c>
      <c r="AB252" s="32">
        <v>0</v>
      </c>
      <c r="AC252" s="32">
        <v>7.8427777777777772</v>
      </c>
      <c r="AD252" s="32">
        <v>0</v>
      </c>
      <c r="AE252" s="32">
        <v>0</v>
      </c>
      <c r="AF252" t="s">
        <v>181</v>
      </c>
      <c r="AG252">
        <v>4</v>
      </c>
      <c r="AH252"/>
    </row>
    <row r="253" spans="1:34" x14ac:dyDescent="0.25">
      <c r="A253" t="s">
        <v>917</v>
      </c>
      <c r="B253" t="s">
        <v>512</v>
      </c>
      <c r="C253" t="s">
        <v>762</v>
      </c>
      <c r="D253" t="s">
        <v>816</v>
      </c>
      <c r="E253" s="32">
        <v>94.777777777777771</v>
      </c>
      <c r="F253" s="32">
        <v>3.076222743259085</v>
      </c>
      <c r="G253" s="32">
        <v>2.5803563892145363</v>
      </c>
      <c r="H253" s="32">
        <v>0.4422180539273155</v>
      </c>
      <c r="I253" s="32">
        <v>0.15616295427901525</v>
      </c>
      <c r="J253" s="32">
        <v>291.5575555555555</v>
      </c>
      <c r="K253" s="32">
        <v>244.56044444444436</v>
      </c>
      <c r="L253" s="32">
        <v>41.912444444444453</v>
      </c>
      <c r="M253" s="32">
        <v>14.800777777777776</v>
      </c>
      <c r="N253" s="32">
        <v>21.422777777777789</v>
      </c>
      <c r="O253" s="32">
        <v>5.6888888888888891</v>
      </c>
      <c r="P253" s="32">
        <v>87.673555555555538</v>
      </c>
      <c r="Q253" s="32">
        <v>67.788111111111093</v>
      </c>
      <c r="R253" s="32">
        <v>19.885444444444449</v>
      </c>
      <c r="S253" s="32">
        <v>161.97155555555548</v>
      </c>
      <c r="T253" s="32">
        <v>148.11299999999994</v>
      </c>
      <c r="U253" s="32">
        <v>0</v>
      </c>
      <c r="V253" s="32">
        <v>13.858555555555553</v>
      </c>
      <c r="W253" s="32">
        <v>0</v>
      </c>
      <c r="X253" s="32">
        <v>0</v>
      </c>
      <c r="Y253" s="32">
        <v>0</v>
      </c>
      <c r="Z253" s="32">
        <v>0</v>
      </c>
      <c r="AA253" s="32">
        <v>0</v>
      </c>
      <c r="AB253" s="32">
        <v>0</v>
      </c>
      <c r="AC253" s="32">
        <v>0</v>
      </c>
      <c r="AD253" s="32">
        <v>0</v>
      </c>
      <c r="AE253" s="32">
        <v>0</v>
      </c>
      <c r="AF253" t="s">
        <v>195</v>
      </c>
      <c r="AG253">
        <v>4</v>
      </c>
      <c r="AH253"/>
    </row>
    <row r="254" spans="1:34" x14ac:dyDescent="0.25">
      <c r="A254" t="s">
        <v>917</v>
      </c>
      <c r="B254" t="s">
        <v>576</v>
      </c>
      <c r="C254" t="s">
        <v>696</v>
      </c>
      <c r="D254" t="s">
        <v>825</v>
      </c>
      <c r="E254" s="32">
        <v>51.088888888888889</v>
      </c>
      <c r="F254" s="32">
        <v>5.0498499347542412</v>
      </c>
      <c r="G254" s="32">
        <v>4.4072901261418016</v>
      </c>
      <c r="H254" s="32">
        <v>1.3732535885167461</v>
      </c>
      <c r="I254" s="32">
        <v>0.91959547629404081</v>
      </c>
      <c r="J254" s="32">
        <v>257.99122222222223</v>
      </c>
      <c r="K254" s="32">
        <v>225.16355555555558</v>
      </c>
      <c r="L254" s="32">
        <v>70.157999999999987</v>
      </c>
      <c r="M254" s="32">
        <v>46.981111111111105</v>
      </c>
      <c r="N254" s="32">
        <v>10.222222222222221</v>
      </c>
      <c r="O254" s="32">
        <v>12.954666666666668</v>
      </c>
      <c r="P254" s="32">
        <v>37.320333333333316</v>
      </c>
      <c r="Q254" s="32">
        <v>27.669555555555537</v>
      </c>
      <c r="R254" s="32">
        <v>9.6507777777777815</v>
      </c>
      <c r="S254" s="32">
        <v>150.51288888888894</v>
      </c>
      <c r="T254" s="32">
        <v>150.37622222222228</v>
      </c>
      <c r="U254" s="32">
        <v>0</v>
      </c>
      <c r="V254" s="32">
        <v>0.13666666666666669</v>
      </c>
      <c r="W254" s="32">
        <v>2.9246666666666665</v>
      </c>
      <c r="X254" s="32">
        <v>0</v>
      </c>
      <c r="Y254" s="32">
        <v>0</v>
      </c>
      <c r="Z254" s="32">
        <v>0</v>
      </c>
      <c r="AA254" s="32">
        <v>0.17611111111111111</v>
      </c>
      <c r="AB254" s="32">
        <v>0</v>
      </c>
      <c r="AC254" s="32">
        <v>2.7485555555555554</v>
      </c>
      <c r="AD254" s="32">
        <v>0</v>
      </c>
      <c r="AE254" s="32">
        <v>0</v>
      </c>
      <c r="AF254" t="s">
        <v>262</v>
      </c>
      <c r="AG254">
        <v>4</v>
      </c>
      <c r="AH254"/>
    </row>
    <row r="255" spans="1:34" x14ac:dyDescent="0.25">
      <c r="A255" t="s">
        <v>917</v>
      </c>
      <c r="B255" t="s">
        <v>403</v>
      </c>
      <c r="C255" t="s">
        <v>666</v>
      </c>
      <c r="D255" t="s">
        <v>780</v>
      </c>
      <c r="E255" s="32">
        <v>19.122222222222224</v>
      </c>
      <c r="F255" s="32">
        <v>4.1477338756536897</v>
      </c>
      <c r="G255" s="32">
        <v>3.596165020337013</v>
      </c>
      <c r="H255" s="32">
        <v>1.791255084253341</v>
      </c>
      <c r="I255" s="32">
        <v>1.2396862289366646</v>
      </c>
      <c r="J255" s="32">
        <v>79.313888888888897</v>
      </c>
      <c r="K255" s="32">
        <v>68.766666666666666</v>
      </c>
      <c r="L255" s="32">
        <v>34.25277777777778</v>
      </c>
      <c r="M255" s="32">
        <v>23.705555555555556</v>
      </c>
      <c r="N255" s="32">
        <v>5.0361111111111114</v>
      </c>
      <c r="O255" s="32">
        <v>5.5111111111111111</v>
      </c>
      <c r="P255" s="32">
        <v>25.136111111111113</v>
      </c>
      <c r="Q255" s="32">
        <v>25.136111111111113</v>
      </c>
      <c r="R255" s="32">
        <v>0</v>
      </c>
      <c r="S255" s="32">
        <v>19.925000000000001</v>
      </c>
      <c r="T255" s="32">
        <v>19.925000000000001</v>
      </c>
      <c r="U255" s="32">
        <v>0</v>
      </c>
      <c r="V255" s="32">
        <v>0</v>
      </c>
      <c r="W255" s="32">
        <v>0</v>
      </c>
      <c r="X255" s="32">
        <v>0</v>
      </c>
      <c r="Y255" s="32">
        <v>0</v>
      </c>
      <c r="Z255" s="32">
        <v>0</v>
      </c>
      <c r="AA255" s="32">
        <v>0</v>
      </c>
      <c r="AB255" s="32">
        <v>0</v>
      </c>
      <c r="AC255" s="32">
        <v>0</v>
      </c>
      <c r="AD255" s="32">
        <v>0</v>
      </c>
      <c r="AE255" s="32">
        <v>0</v>
      </c>
      <c r="AF255" t="s">
        <v>84</v>
      </c>
      <c r="AG255">
        <v>4</v>
      </c>
      <c r="AH255"/>
    </row>
    <row r="256" spans="1:34" x14ac:dyDescent="0.25">
      <c r="A256" t="s">
        <v>917</v>
      </c>
      <c r="B256" t="s">
        <v>394</v>
      </c>
      <c r="C256" t="s">
        <v>706</v>
      </c>
      <c r="D256" t="s">
        <v>857</v>
      </c>
      <c r="E256" s="32">
        <v>68.388888888888886</v>
      </c>
      <c r="F256" s="32">
        <v>3.5137026807473606</v>
      </c>
      <c r="G256" s="32">
        <v>3.1900926076360685</v>
      </c>
      <c r="H256" s="32">
        <v>0.50089358245328996</v>
      </c>
      <c r="I256" s="32">
        <v>0.28593013809910639</v>
      </c>
      <c r="J256" s="32">
        <v>240.29822222222225</v>
      </c>
      <c r="K256" s="32">
        <v>218.16688888888891</v>
      </c>
      <c r="L256" s="32">
        <v>34.255555555555553</v>
      </c>
      <c r="M256" s="32">
        <v>19.554444444444442</v>
      </c>
      <c r="N256" s="32">
        <v>9.0122222222222224</v>
      </c>
      <c r="O256" s="32">
        <v>5.6888888888888891</v>
      </c>
      <c r="P256" s="32">
        <v>73.158777777777772</v>
      </c>
      <c r="Q256" s="32">
        <v>65.728555555555545</v>
      </c>
      <c r="R256" s="32">
        <v>7.4302222222222216</v>
      </c>
      <c r="S256" s="32">
        <v>132.88388888888892</v>
      </c>
      <c r="T256" s="32">
        <v>126.62933333333336</v>
      </c>
      <c r="U256" s="32">
        <v>6.2545555555555552</v>
      </c>
      <c r="V256" s="32">
        <v>0</v>
      </c>
      <c r="W256" s="32">
        <v>0.38166666666666665</v>
      </c>
      <c r="X256" s="32">
        <v>0</v>
      </c>
      <c r="Y256" s="32">
        <v>0</v>
      </c>
      <c r="Z256" s="32">
        <v>0</v>
      </c>
      <c r="AA256" s="32">
        <v>0.26611111111111108</v>
      </c>
      <c r="AB256" s="32">
        <v>0.11555555555555556</v>
      </c>
      <c r="AC256" s="32">
        <v>0</v>
      </c>
      <c r="AD256" s="32">
        <v>0</v>
      </c>
      <c r="AE256" s="32">
        <v>0</v>
      </c>
      <c r="AF256" t="s">
        <v>75</v>
      </c>
      <c r="AG256">
        <v>4</v>
      </c>
      <c r="AH256"/>
    </row>
    <row r="257" spans="1:34" x14ac:dyDescent="0.25">
      <c r="A257" t="s">
        <v>917</v>
      </c>
      <c r="B257" t="s">
        <v>401</v>
      </c>
      <c r="C257" t="s">
        <v>720</v>
      </c>
      <c r="D257" t="s">
        <v>794</v>
      </c>
      <c r="E257" s="32">
        <v>103.34444444444445</v>
      </c>
      <c r="F257" s="32">
        <v>4.0892183636168138</v>
      </c>
      <c r="G257" s="32">
        <v>3.6724836039135562</v>
      </c>
      <c r="H257" s="32">
        <v>0.57795720890226865</v>
      </c>
      <c r="I257" s="32">
        <v>0.39671325663907109</v>
      </c>
      <c r="J257" s="32">
        <v>422.59799999999984</v>
      </c>
      <c r="K257" s="32">
        <v>379.53077777777764</v>
      </c>
      <c r="L257" s="32">
        <v>59.728666666666676</v>
      </c>
      <c r="M257" s="32">
        <v>40.998111111111115</v>
      </c>
      <c r="N257" s="32">
        <v>13.308333333333334</v>
      </c>
      <c r="O257" s="32">
        <v>5.4222222222222225</v>
      </c>
      <c r="P257" s="32">
        <v>137.75477777777778</v>
      </c>
      <c r="Q257" s="32">
        <v>113.41811111111112</v>
      </c>
      <c r="R257" s="32">
        <v>24.336666666666662</v>
      </c>
      <c r="S257" s="32">
        <v>225.11455555555537</v>
      </c>
      <c r="T257" s="32">
        <v>225.11455555555537</v>
      </c>
      <c r="U257" s="32">
        <v>0</v>
      </c>
      <c r="V257" s="32">
        <v>0</v>
      </c>
      <c r="W257" s="32">
        <v>1.8552222222222223</v>
      </c>
      <c r="X257" s="32">
        <v>1.1111111111111112E-2</v>
      </c>
      <c r="Y257" s="32">
        <v>0</v>
      </c>
      <c r="Z257" s="32">
        <v>0</v>
      </c>
      <c r="AA257" s="32">
        <v>1.1966666666666668</v>
      </c>
      <c r="AB257" s="32">
        <v>8.3333333333333329E-2</v>
      </c>
      <c r="AC257" s="32">
        <v>0.56411111111111112</v>
      </c>
      <c r="AD257" s="32">
        <v>0</v>
      </c>
      <c r="AE257" s="32">
        <v>0</v>
      </c>
      <c r="AF257" t="s">
        <v>82</v>
      </c>
      <c r="AG257">
        <v>4</v>
      </c>
      <c r="AH257"/>
    </row>
    <row r="258" spans="1:34" x14ac:dyDescent="0.25">
      <c r="A258" t="s">
        <v>917</v>
      </c>
      <c r="B258" t="s">
        <v>581</v>
      </c>
      <c r="C258" t="s">
        <v>667</v>
      </c>
      <c r="D258" t="s">
        <v>794</v>
      </c>
      <c r="E258" s="32">
        <v>30.611111111111111</v>
      </c>
      <c r="F258" s="32">
        <v>3.6490272232304899</v>
      </c>
      <c r="G258" s="32">
        <v>3.4502068965517241</v>
      </c>
      <c r="H258" s="32">
        <v>0.32208711433756809</v>
      </c>
      <c r="I258" s="32">
        <v>0.21464609800362977</v>
      </c>
      <c r="J258" s="32">
        <v>111.70077777777777</v>
      </c>
      <c r="K258" s="32">
        <v>105.61466666666666</v>
      </c>
      <c r="L258" s="32">
        <v>9.8594444444444456</v>
      </c>
      <c r="M258" s="32">
        <v>6.5705555555555559</v>
      </c>
      <c r="N258" s="32">
        <v>0</v>
      </c>
      <c r="O258" s="32">
        <v>3.2888888888888888</v>
      </c>
      <c r="P258" s="32">
        <v>33.772222222222226</v>
      </c>
      <c r="Q258" s="32">
        <v>30.975000000000001</v>
      </c>
      <c r="R258" s="32">
        <v>2.7972222222222221</v>
      </c>
      <c r="S258" s="32">
        <v>68.069111111111113</v>
      </c>
      <c r="T258" s="32">
        <v>68.069111111111113</v>
      </c>
      <c r="U258" s="32">
        <v>0</v>
      </c>
      <c r="V258" s="32">
        <v>0</v>
      </c>
      <c r="W258" s="32">
        <v>40.762222222222221</v>
      </c>
      <c r="X258" s="32">
        <v>5.4372222222222222</v>
      </c>
      <c r="Y258" s="32">
        <v>0</v>
      </c>
      <c r="Z258" s="32">
        <v>0</v>
      </c>
      <c r="AA258" s="32">
        <v>7.5472222222222225</v>
      </c>
      <c r="AB258" s="32">
        <v>0</v>
      </c>
      <c r="AC258" s="32">
        <v>27.777777777777779</v>
      </c>
      <c r="AD258" s="32">
        <v>0</v>
      </c>
      <c r="AE258" s="32">
        <v>0</v>
      </c>
      <c r="AF258" t="s">
        <v>267</v>
      </c>
      <c r="AG258">
        <v>4</v>
      </c>
      <c r="AH258"/>
    </row>
    <row r="259" spans="1:34" x14ac:dyDescent="0.25">
      <c r="A259" t="s">
        <v>917</v>
      </c>
      <c r="B259" t="s">
        <v>488</v>
      </c>
      <c r="C259" t="s">
        <v>639</v>
      </c>
      <c r="D259" t="s">
        <v>815</v>
      </c>
      <c r="E259" s="32">
        <v>75.74444444444444</v>
      </c>
      <c r="F259" s="32">
        <v>3.4105134223265368</v>
      </c>
      <c r="G259" s="32">
        <v>2.9888367317001618</v>
      </c>
      <c r="H259" s="32">
        <v>0.53560510488484681</v>
      </c>
      <c r="I259" s="32">
        <v>0.39360715857415296</v>
      </c>
      <c r="J259" s="32">
        <v>258.32744444444444</v>
      </c>
      <c r="K259" s="32">
        <v>226.38777777777779</v>
      </c>
      <c r="L259" s="32">
        <v>40.56911111111112</v>
      </c>
      <c r="M259" s="32">
        <v>29.81355555555556</v>
      </c>
      <c r="N259" s="32">
        <v>5.0666666666666664</v>
      </c>
      <c r="O259" s="32">
        <v>5.6888888888888891</v>
      </c>
      <c r="P259" s="32">
        <v>94.360222222222205</v>
      </c>
      <c r="Q259" s="32">
        <v>73.176111111111098</v>
      </c>
      <c r="R259" s="32">
        <v>21.184111111111115</v>
      </c>
      <c r="S259" s="32">
        <v>123.39811111111111</v>
      </c>
      <c r="T259" s="32">
        <v>123.39811111111111</v>
      </c>
      <c r="U259" s="32">
        <v>0</v>
      </c>
      <c r="V259" s="32">
        <v>0</v>
      </c>
      <c r="W259" s="32">
        <v>1.226</v>
      </c>
      <c r="X259" s="32">
        <v>1.1148888888888888</v>
      </c>
      <c r="Y259" s="32">
        <v>0</v>
      </c>
      <c r="Z259" s="32">
        <v>0</v>
      </c>
      <c r="AA259" s="32">
        <v>0</v>
      </c>
      <c r="AB259" s="32">
        <v>0.1111111111111111</v>
      </c>
      <c r="AC259" s="32">
        <v>0</v>
      </c>
      <c r="AD259" s="32">
        <v>0</v>
      </c>
      <c r="AE259" s="32">
        <v>0</v>
      </c>
      <c r="AF259" t="s">
        <v>170</v>
      </c>
      <c r="AG259">
        <v>4</v>
      </c>
      <c r="AH259"/>
    </row>
    <row r="260" spans="1:34" x14ac:dyDescent="0.25">
      <c r="A260" t="s">
        <v>917</v>
      </c>
      <c r="B260" t="s">
        <v>439</v>
      </c>
      <c r="C260" t="s">
        <v>736</v>
      </c>
      <c r="D260" t="s">
        <v>852</v>
      </c>
      <c r="E260" s="32">
        <v>67.2</v>
      </c>
      <c r="F260" s="32">
        <v>3.6223544973544972</v>
      </c>
      <c r="G260" s="32">
        <v>3.3735119047619047</v>
      </c>
      <c r="H260" s="32">
        <v>0.89054232804232791</v>
      </c>
      <c r="I260" s="32">
        <v>0.64169973544973535</v>
      </c>
      <c r="J260" s="32">
        <v>243.42222222222222</v>
      </c>
      <c r="K260" s="32">
        <v>226.7</v>
      </c>
      <c r="L260" s="32">
        <v>59.844444444444441</v>
      </c>
      <c r="M260" s="32">
        <v>43.12222222222222</v>
      </c>
      <c r="N260" s="32">
        <v>11.21111111111111</v>
      </c>
      <c r="O260" s="32">
        <v>5.5111111111111111</v>
      </c>
      <c r="P260" s="32">
        <v>77.391666666666666</v>
      </c>
      <c r="Q260" s="32">
        <v>77.391666666666666</v>
      </c>
      <c r="R260" s="32">
        <v>0</v>
      </c>
      <c r="S260" s="32">
        <v>106.18611111111112</v>
      </c>
      <c r="T260" s="32">
        <v>106.18611111111112</v>
      </c>
      <c r="U260" s="32">
        <v>0</v>
      </c>
      <c r="V260" s="32">
        <v>0</v>
      </c>
      <c r="W260" s="32">
        <v>0</v>
      </c>
      <c r="X260" s="32">
        <v>0</v>
      </c>
      <c r="Y260" s="32">
        <v>0</v>
      </c>
      <c r="Z260" s="32">
        <v>0</v>
      </c>
      <c r="AA260" s="32">
        <v>0</v>
      </c>
      <c r="AB260" s="32">
        <v>0</v>
      </c>
      <c r="AC260" s="32">
        <v>0</v>
      </c>
      <c r="AD260" s="32">
        <v>0</v>
      </c>
      <c r="AE260" s="32">
        <v>0</v>
      </c>
      <c r="AF260" t="s">
        <v>121</v>
      </c>
      <c r="AG260">
        <v>4</v>
      </c>
      <c r="AH260"/>
    </row>
    <row r="261" spans="1:34" x14ac:dyDescent="0.25">
      <c r="A261" t="s">
        <v>917</v>
      </c>
      <c r="B261" t="s">
        <v>574</v>
      </c>
      <c r="C261" t="s">
        <v>771</v>
      </c>
      <c r="D261" t="s">
        <v>842</v>
      </c>
      <c r="E261" s="32">
        <v>30.677777777777777</v>
      </c>
      <c r="F261" s="32">
        <v>3.8156754798985881</v>
      </c>
      <c r="G261" s="32">
        <v>3.8156754798985881</v>
      </c>
      <c r="H261" s="32">
        <v>0.39048170952553429</v>
      </c>
      <c r="I261" s="32">
        <v>0.39048170952553429</v>
      </c>
      <c r="J261" s="32">
        <v>117.05644444444447</v>
      </c>
      <c r="K261" s="32">
        <v>117.05644444444447</v>
      </c>
      <c r="L261" s="32">
        <v>11.979111111111113</v>
      </c>
      <c r="M261" s="32">
        <v>11.979111111111113</v>
      </c>
      <c r="N261" s="32">
        <v>0</v>
      </c>
      <c r="O261" s="32">
        <v>0</v>
      </c>
      <c r="P261" s="32">
        <v>29.69733333333334</v>
      </c>
      <c r="Q261" s="32">
        <v>29.69733333333334</v>
      </c>
      <c r="R261" s="32">
        <v>0</v>
      </c>
      <c r="S261" s="32">
        <v>75.38000000000001</v>
      </c>
      <c r="T261" s="32">
        <v>75.38000000000001</v>
      </c>
      <c r="U261" s="32">
        <v>0</v>
      </c>
      <c r="V261" s="32">
        <v>0</v>
      </c>
      <c r="W261" s="32">
        <v>0</v>
      </c>
      <c r="X261" s="32">
        <v>0</v>
      </c>
      <c r="Y261" s="32">
        <v>0</v>
      </c>
      <c r="Z261" s="32">
        <v>0</v>
      </c>
      <c r="AA261" s="32">
        <v>0</v>
      </c>
      <c r="AB261" s="32">
        <v>0</v>
      </c>
      <c r="AC261" s="32">
        <v>0</v>
      </c>
      <c r="AD261" s="32">
        <v>0</v>
      </c>
      <c r="AE261" s="32">
        <v>0</v>
      </c>
      <c r="AF261" t="s">
        <v>260</v>
      </c>
      <c r="AG261">
        <v>4</v>
      </c>
      <c r="AH261"/>
    </row>
    <row r="262" spans="1:34" x14ac:dyDescent="0.25">
      <c r="A262" t="s">
        <v>917</v>
      </c>
      <c r="B262" t="s">
        <v>615</v>
      </c>
      <c r="C262" t="s">
        <v>637</v>
      </c>
      <c r="D262" t="s">
        <v>844</v>
      </c>
      <c r="E262" s="32">
        <v>26.422222222222221</v>
      </c>
      <c r="F262" s="32">
        <v>6.089360807401178</v>
      </c>
      <c r="G262" s="32">
        <v>5.4597350714886463</v>
      </c>
      <c r="H262" s="32">
        <v>1.0401597981497057</v>
      </c>
      <c r="I262" s="32">
        <v>0.63761564339781329</v>
      </c>
      <c r="J262" s="32">
        <v>160.89444444444445</v>
      </c>
      <c r="K262" s="32">
        <v>144.25833333333333</v>
      </c>
      <c r="L262" s="32">
        <v>27.483333333333334</v>
      </c>
      <c r="M262" s="32">
        <v>16.847222222222221</v>
      </c>
      <c r="N262" s="32">
        <v>5.0361111111111114</v>
      </c>
      <c r="O262" s="32">
        <v>5.6</v>
      </c>
      <c r="P262" s="32">
        <v>50.68888888888889</v>
      </c>
      <c r="Q262" s="32">
        <v>44.68888888888889</v>
      </c>
      <c r="R262" s="32">
        <v>6</v>
      </c>
      <c r="S262" s="32">
        <v>82.722222222222229</v>
      </c>
      <c r="T262" s="32">
        <v>82.722222222222229</v>
      </c>
      <c r="U262" s="32">
        <v>0</v>
      </c>
      <c r="V262" s="32">
        <v>0</v>
      </c>
      <c r="W262" s="32">
        <v>0</v>
      </c>
      <c r="X262" s="32">
        <v>0</v>
      </c>
      <c r="Y262" s="32">
        <v>0</v>
      </c>
      <c r="Z262" s="32">
        <v>0</v>
      </c>
      <c r="AA262" s="32">
        <v>0</v>
      </c>
      <c r="AB262" s="32">
        <v>0</v>
      </c>
      <c r="AC262" s="32">
        <v>0</v>
      </c>
      <c r="AD262" s="32">
        <v>0</v>
      </c>
      <c r="AE262" s="32">
        <v>0</v>
      </c>
      <c r="AF262" t="s">
        <v>302</v>
      </c>
      <c r="AG262">
        <v>4</v>
      </c>
      <c r="AH262"/>
    </row>
    <row r="263" spans="1:34" x14ac:dyDescent="0.25">
      <c r="A263" t="s">
        <v>917</v>
      </c>
      <c r="B263" t="s">
        <v>426</v>
      </c>
      <c r="C263" t="s">
        <v>664</v>
      </c>
      <c r="D263" t="s">
        <v>822</v>
      </c>
      <c r="E263" s="32">
        <v>103.5</v>
      </c>
      <c r="F263" s="32">
        <v>2.7494331723027381</v>
      </c>
      <c r="G263" s="32">
        <v>2.5322565754159956</v>
      </c>
      <c r="H263" s="32">
        <v>0.47906602254428343</v>
      </c>
      <c r="I263" s="32">
        <v>0.31304347826086953</v>
      </c>
      <c r="J263" s="32">
        <v>284.56633333333338</v>
      </c>
      <c r="K263" s="32">
        <v>262.08855555555556</v>
      </c>
      <c r="L263" s="32">
        <v>49.583333333333336</v>
      </c>
      <c r="M263" s="32">
        <v>32.4</v>
      </c>
      <c r="N263" s="32">
        <v>12.511111111111111</v>
      </c>
      <c r="O263" s="32">
        <v>4.6722222222222225</v>
      </c>
      <c r="P263" s="32">
        <v>93.727777777777789</v>
      </c>
      <c r="Q263" s="32">
        <v>88.433333333333337</v>
      </c>
      <c r="R263" s="32">
        <v>5.2944444444444443</v>
      </c>
      <c r="S263" s="32">
        <v>141.25522222222224</v>
      </c>
      <c r="T263" s="32">
        <v>141.25522222222224</v>
      </c>
      <c r="U263" s="32">
        <v>0</v>
      </c>
      <c r="V263" s="32">
        <v>0</v>
      </c>
      <c r="W263" s="32">
        <v>0</v>
      </c>
      <c r="X263" s="32">
        <v>0</v>
      </c>
      <c r="Y263" s="32">
        <v>0</v>
      </c>
      <c r="Z263" s="32">
        <v>0</v>
      </c>
      <c r="AA263" s="32">
        <v>0</v>
      </c>
      <c r="AB263" s="32">
        <v>0</v>
      </c>
      <c r="AC263" s="32">
        <v>0</v>
      </c>
      <c r="AD263" s="32">
        <v>0</v>
      </c>
      <c r="AE263" s="32">
        <v>0</v>
      </c>
      <c r="AF263" t="s">
        <v>108</v>
      </c>
      <c r="AG263">
        <v>4</v>
      </c>
      <c r="AH263"/>
    </row>
    <row r="264" spans="1:34" x14ac:dyDescent="0.25">
      <c r="A264" t="s">
        <v>917</v>
      </c>
      <c r="B264" t="s">
        <v>427</v>
      </c>
      <c r="C264" t="s">
        <v>734</v>
      </c>
      <c r="D264" t="s">
        <v>834</v>
      </c>
      <c r="E264" s="32">
        <v>55.12222222222222</v>
      </c>
      <c r="F264" s="32">
        <v>4.3694698649465833</v>
      </c>
      <c r="G264" s="32">
        <v>3.6002197137673861</v>
      </c>
      <c r="H264" s="32">
        <v>0.48694819592824029</v>
      </c>
      <c r="I264" s="32">
        <v>0.17572062084257209</v>
      </c>
      <c r="J264" s="32">
        <v>240.85488888888889</v>
      </c>
      <c r="K264" s="32">
        <v>198.45211111111112</v>
      </c>
      <c r="L264" s="32">
        <v>26.841666666666665</v>
      </c>
      <c r="M264" s="32">
        <v>9.6861111111111118</v>
      </c>
      <c r="N264" s="32">
        <v>12.072222222222223</v>
      </c>
      <c r="O264" s="32">
        <v>5.083333333333333</v>
      </c>
      <c r="P264" s="32">
        <v>91.183333333333337</v>
      </c>
      <c r="Q264" s="32">
        <v>65.936111111111117</v>
      </c>
      <c r="R264" s="32">
        <v>25.247222222222224</v>
      </c>
      <c r="S264" s="32">
        <v>122.82988888888889</v>
      </c>
      <c r="T264" s="32">
        <v>122.82988888888889</v>
      </c>
      <c r="U264" s="32">
        <v>0</v>
      </c>
      <c r="V264" s="32">
        <v>0</v>
      </c>
      <c r="W264" s="32">
        <v>0</v>
      </c>
      <c r="X264" s="32">
        <v>0</v>
      </c>
      <c r="Y264" s="32">
        <v>0</v>
      </c>
      <c r="Z264" s="32">
        <v>0</v>
      </c>
      <c r="AA264" s="32">
        <v>0</v>
      </c>
      <c r="AB264" s="32">
        <v>0</v>
      </c>
      <c r="AC264" s="32">
        <v>0</v>
      </c>
      <c r="AD264" s="32">
        <v>0</v>
      </c>
      <c r="AE264" s="32">
        <v>0</v>
      </c>
      <c r="AF264" t="s">
        <v>109</v>
      </c>
      <c r="AG264">
        <v>4</v>
      </c>
      <c r="AH264"/>
    </row>
    <row r="265" spans="1:34" x14ac:dyDescent="0.25">
      <c r="A265" t="s">
        <v>917</v>
      </c>
      <c r="B265" t="s">
        <v>548</v>
      </c>
      <c r="C265" t="s">
        <v>747</v>
      </c>
      <c r="D265" t="s">
        <v>800</v>
      </c>
      <c r="E265" s="32">
        <v>67.677777777777777</v>
      </c>
      <c r="F265" s="32">
        <v>3.1233836808405844</v>
      </c>
      <c r="G265" s="32">
        <v>2.8542160564767691</v>
      </c>
      <c r="H265" s="32">
        <v>0.34042029223444426</v>
      </c>
      <c r="I265" s="32">
        <v>0.15670661631915941</v>
      </c>
      <c r="J265" s="32">
        <v>211.38366666666667</v>
      </c>
      <c r="K265" s="32">
        <v>193.167</v>
      </c>
      <c r="L265" s="32">
        <v>23.038888888888888</v>
      </c>
      <c r="M265" s="32">
        <v>10.605555555555556</v>
      </c>
      <c r="N265" s="32">
        <v>6.2777777777777777</v>
      </c>
      <c r="O265" s="32">
        <v>6.1555555555555559</v>
      </c>
      <c r="P265" s="32">
        <v>80.61022222222222</v>
      </c>
      <c r="Q265" s="32">
        <v>74.826888888888888</v>
      </c>
      <c r="R265" s="32">
        <v>5.7833333333333332</v>
      </c>
      <c r="S265" s="32">
        <v>107.73455555555556</v>
      </c>
      <c r="T265" s="32">
        <v>107.73455555555556</v>
      </c>
      <c r="U265" s="32">
        <v>0</v>
      </c>
      <c r="V265" s="32">
        <v>0</v>
      </c>
      <c r="W265" s="32">
        <v>28.584444444444443</v>
      </c>
      <c r="X265" s="32">
        <v>0.38333333333333336</v>
      </c>
      <c r="Y265" s="32">
        <v>0</v>
      </c>
      <c r="Z265" s="32">
        <v>0</v>
      </c>
      <c r="AA265" s="32">
        <v>5.708333333333333</v>
      </c>
      <c r="AB265" s="32">
        <v>0</v>
      </c>
      <c r="AC265" s="32">
        <v>22.492777777777778</v>
      </c>
      <c r="AD265" s="32">
        <v>0</v>
      </c>
      <c r="AE265" s="32">
        <v>0</v>
      </c>
      <c r="AF265" t="s">
        <v>232</v>
      </c>
      <c r="AG265">
        <v>4</v>
      </c>
      <c r="AH265"/>
    </row>
    <row r="266" spans="1:34" x14ac:dyDescent="0.25">
      <c r="A266" t="s">
        <v>917</v>
      </c>
      <c r="B266" t="s">
        <v>434</v>
      </c>
      <c r="C266" t="s">
        <v>637</v>
      </c>
      <c r="D266" t="s">
        <v>844</v>
      </c>
      <c r="E266" s="32">
        <v>80.87777777777778</v>
      </c>
      <c r="F266" s="32">
        <v>4.2072400054952608</v>
      </c>
      <c r="G266" s="32">
        <v>3.8002129413380956</v>
      </c>
      <c r="H266" s="32">
        <v>0.6599807665888171</v>
      </c>
      <c r="I266" s="32">
        <v>0.34252644594037646</v>
      </c>
      <c r="J266" s="32">
        <v>340.27222222222224</v>
      </c>
      <c r="K266" s="32">
        <v>307.35277777777776</v>
      </c>
      <c r="L266" s="32">
        <v>53.37777777777778</v>
      </c>
      <c r="M266" s="32">
        <v>27.702777777777779</v>
      </c>
      <c r="N266" s="32">
        <v>20.255555555555556</v>
      </c>
      <c r="O266" s="32">
        <v>5.4194444444444443</v>
      </c>
      <c r="P266" s="32">
        <v>97.288888888888891</v>
      </c>
      <c r="Q266" s="32">
        <v>90.044444444444451</v>
      </c>
      <c r="R266" s="32">
        <v>7.2444444444444445</v>
      </c>
      <c r="S266" s="32">
        <v>189.60555555555555</v>
      </c>
      <c r="T266" s="32">
        <v>189.60555555555555</v>
      </c>
      <c r="U266" s="32">
        <v>0</v>
      </c>
      <c r="V266" s="32">
        <v>0</v>
      </c>
      <c r="W266" s="32">
        <v>72.530555555555551</v>
      </c>
      <c r="X266" s="32">
        <v>0</v>
      </c>
      <c r="Y266" s="32">
        <v>0</v>
      </c>
      <c r="Z266" s="32">
        <v>0</v>
      </c>
      <c r="AA266" s="32">
        <v>18.372222222222224</v>
      </c>
      <c r="AB266" s="32">
        <v>0</v>
      </c>
      <c r="AC266" s="32">
        <v>54.158333333333331</v>
      </c>
      <c r="AD266" s="32">
        <v>0</v>
      </c>
      <c r="AE266" s="32">
        <v>0</v>
      </c>
      <c r="AF266" t="s">
        <v>116</v>
      </c>
      <c r="AG266">
        <v>4</v>
      </c>
      <c r="AH266"/>
    </row>
    <row r="267" spans="1:34" x14ac:dyDescent="0.25">
      <c r="A267" t="s">
        <v>917</v>
      </c>
      <c r="B267" t="s">
        <v>344</v>
      </c>
      <c r="C267" t="s">
        <v>715</v>
      </c>
      <c r="D267" t="s">
        <v>835</v>
      </c>
      <c r="E267" s="32">
        <v>50.211111111111109</v>
      </c>
      <c r="F267" s="32">
        <v>3.6225381721619825</v>
      </c>
      <c r="G267" s="32">
        <v>3.4285793317105555</v>
      </c>
      <c r="H267" s="32">
        <v>0.5763996459393671</v>
      </c>
      <c r="I267" s="32">
        <v>0.38244080548793985</v>
      </c>
      <c r="J267" s="32">
        <v>181.89166666666665</v>
      </c>
      <c r="K267" s="32">
        <v>172.15277777777777</v>
      </c>
      <c r="L267" s="32">
        <v>28.941666666666666</v>
      </c>
      <c r="M267" s="32">
        <v>19.202777777777779</v>
      </c>
      <c r="N267" s="32">
        <v>4.4944444444444445</v>
      </c>
      <c r="O267" s="32">
        <v>5.2444444444444445</v>
      </c>
      <c r="P267" s="32">
        <v>61.380555555555553</v>
      </c>
      <c r="Q267" s="32">
        <v>61.380555555555553</v>
      </c>
      <c r="R267" s="32">
        <v>0</v>
      </c>
      <c r="S267" s="32">
        <v>91.569444444444443</v>
      </c>
      <c r="T267" s="32">
        <v>91.569444444444443</v>
      </c>
      <c r="U267" s="32">
        <v>0</v>
      </c>
      <c r="V267" s="32">
        <v>0</v>
      </c>
      <c r="W267" s="32">
        <v>9.5111111111111111</v>
      </c>
      <c r="X267" s="32">
        <v>0</v>
      </c>
      <c r="Y267" s="32">
        <v>0</v>
      </c>
      <c r="Z267" s="32">
        <v>0</v>
      </c>
      <c r="AA267" s="32">
        <v>9.5111111111111111</v>
      </c>
      <c r="AB267" s="32">
        <v>0</v>
      </c>
      <c r="AC267" s="32">
        <v>0</v>
      </c>
      <c r="AD267" s="32">
        <v>0</v>
      </c>
      <c r="AE267" s="32">
        <v>0</v>
      </c>
      <c r="AF267" t="s">
        <v>25</v>
      </c>
      <c r="AG267">
        <v>4</v>
      </c>
      <c r="AH267"/>
    </row>
    <row r="268" spans="1:34" x14ac:dyDescent="0.25">
      <c r="A268" t="s">
        <v>917</v>
      </c>
      <c r="B268" t="s">
        <v>619</v>
      </c>
      <c r="C268" t="s">
        <v>635</v>
      </c>
      <c r="D268" t="s">
        <v>873</v>
      </c>
      <c r="E268" s="32">
        <v>38.144444444444446</v>
      </c>
      <c r="F268" s="32">
        <v>3.840154383920769</v>
      </c>
      <c r="G268" s="32">
        <v>3.6931255461695311</v>
      </c>
      <c r="H268" s="32">
        <v>1.0190066996795804</v>
      </c>
      <c r="I268" s="32">
        <v>0.87197786192834259</v>
      </c>
      <c r="J268" s="32">
        <v>146.48055555555555</v>
      </c>
      <c r="K268" s="32">
        <v>140.87222222222223</v>
      </c>
      <c r="L268" s="32">
        <v>38.86944444444444</v>
      </c>
      <c r="M268" s="32">
        <v>33.261111111111113</v>
      </c>
      <c r="N268" s="32">
        <v>0.3527777777777778</v>
      </c>
      <c r="O268" s="32">
        <v>5.2555555555555555</v>
      </c>
      <c r="P268" s="32">
        <v>15.375</v>
      </c>
      <c r="Q268" s="32">
        <v>15.375</v>
      </c>
      <c r="R268" s="32">
        <v>0</v>
      </c>
      <c r="S268" s="32">
        <v>92.236111111111114</v>
      </c>
      <c r="T268" s="32">
        <v>92.236111111111114</v>
      </c>
      <c r="U268" s="32">
        <v>0</v>
      </c>
      <c r="V268" s="32">
        <v>0</v>
      </c>
      <c r="W268" s="32">
        <v>0</v>
      </c>
      <c r="X268" s="32">
        <v>0</v>
      </c>
      <c r="Y268" s="32">
        <v>0</v>
      </c>
      <c r="Z268" s="32">
        <v>0</v>
      </c>
      <c r="AA268" s="32">
        <v>0</v>
      </c>
      <c r="AB268" s="32">
        <v>0</v>
      </c>
      <c r="AC268" s="32">
        <v>0</v>
      </c>
      <c r="AD268" s="32">
        <v>0</v>
      </c>
      <c r="AE268" s="32">
        <v>0</v>
      </c>
      <c r="AF268" t="s">
        <v>306</v>
      </c>
      <c r="AG268">
        <v>4</v>
      </c>
      <c r="AH268"/>
    </row>
    <row r="269" spans="1:34" x14ac:dyDescent="0.25">
      <c r="A269" t="s">
        <v>917</v>
      </c>
      <c r="B269" t="s">
        <v>377</v>
      </c>
      <c r="C269" t="s">
        <v>634</v>
      </c>
      <c r="D269" t="s">
        <v>842</v>
      </c>
      <c r="E269" s="32">
        <v>97.577777777777783</v>
      </c>
      <c r="F269" s="32">
        <v>4.7124971532680471</v>
      </c>
      <c r="G269" s="32">
        <v>4.3908733773627864</v>
      </c>
      <c r="H269" s="32">
        <v>1.1012764746071511</v>
      </c>
      <c r="I269" s="32">
        <v>0.81888066499658407</v>
      </c>
      <c r="J269" s="32">
        <v>459.83499999999987</v>
      </c>
      <c r="K269" s="32">
        <v>428.45166666666654</v>
      </c>
      <c r="L269" s="32">
        <v>107.46011111111113</v>
      </c>
      <c r="M269" s="32">
        <v>79.904555555555575</v>
      </c>
      <c r="N269" s="32">
        <v>21.6</v>
      </c>
      <c r="O269" s="32">
        <v>5.9555555555555557</v>
      </c>
      <c r="P269" s="32">
        <v>102.50855555555559</v>
      </c>
      <c r="Q269" s="32">
        <v>98.680777777777806</v>
      </c>
      <c r="R269" s="32">
        <v>3.8277777777777779</v>
      </c>
      <c r="S269" s="32">
        <v>249.86633333333319</v>
      </c>
      <c r="T269" s="32">
        <v>248.62744444444431</v>
      </c>
      <c r="U269" s="32">
        <v>1.2388888888888889</v>
      </c>
      <c r="V269" s="32">
        <v>0</v>
      </c>
      <c r="W269" s="32">
        <v>88.871111111111134</v>
      </c>
      <c r="X269" s="32">
        <v>21.623999999999999</v>
      </c>
      <c r="Y269" s="32">
        <v>0</v>
      </c>
      <c r="Z269" s="32">
        <v>0</v>
      </c>
      <c r="AA269" s="32">
        <v>21.494666666666671</v>
      </c>
      <c r="AB269" s="32">
        <v>0</v>
      </c>
      <c r="AC269" s="32">
        <v>45.752444444444457</v>
      </c>
      <c r="AD269" s="32">
        <v>0</v>
      </c>
      <c r="AE269" s="32">
        <v>0</v>
      </c>
      <c r="AF269" t="s">
        <v>58</v>
      </c>
      <c r="AG269">
        <v>4</v>
      </c>
      <c r="AH269"/>
    </row>
    <row r="270" spans="1:34" x14ac:dyDescent="0.25">
      <c r="A270" t="s">
        <v>917</v>
      </c>
      <c r="B270" t="s">
        <v>585</v>
      </c>
      <c r="C270" t="s">
        <v>751</v>
      </c>
      <c r="D270" t="s">
        <v>866</v>
      </c>
      <c r="E270" s="32">
        <v>84.1</v>
      </c>
      <c r="F270" s="32">
        <v>3.7735500066058929</v>
      </c>
      <c r="G270" s="32">
        <v>3.2680671158673538</v>
      </c>
      <c r="H270" s="32">
        <v>0.38413264632051797</v>
      </c>
      <c r="I270" s="32">
        <v>0.13040031708283789</v>
      </c>
      <c r="J270" s="32">
        <v>317.35555555555555</v>
      </c>
      <c r="K270" s="32">
        <v>274.84444444444443</v>
      </c>
      <c r="L270" s="32">
        <v>32.305555555555557</v>
      </c>
      <c r="M270" s="32">
        <v>10.966666666666667</v>
      </c>
      <c r="N270" s="32">
        <v>15.116666666666667</v>
      </c>
      <c r="O270" s="32">
        <v>6.2222222222222223</v>
      </c>
      <c r="P270" s="32">
        <v>113.61166666666665</v>
      </c>
      <c r="Q270" s="32">
        <v>92.439444444444433</v>
      </c>
      <c r="R270" s="32">
        <v>21.172222222222221</v>
      </c>
      <c r="S270" s="32">
        <v>171.43833333333333</v>
      </c>
      <c r="T270" s="32">
        <v>171.43833333333333</v>
      </c>
      <c r="U270" s="32">
        <v>0</v>
      </c>
      <c r="V270" s="32">
        <v>0</v>
      </c>
      <c r="W270" s="32">
        <v>49.213888888888889</v>
      </c>
      <c r="X270" s="32">
        <v>0</v>
      </c>
      <c r="Y270" s="32">
        <v>0</v>
      </c>
      <c r="Z270" s="32">
        <v>0</v>
      </c>
      <c r="AA270" s="32">
        <v>15.203333333333333</v>
      </c>
      <c r="AB270" s="32">
        <v>0</v>
      </c>
      <c r="AC270" s="32">
        <v>34.010555555555555</v>
      </c>
      <c r="AD270" s="32">
        <v>0</v>
      </c>
      <c r="AE270" s="32">
        <v>0</v>
      </c>
      <c r="AF270" t="s">
        <v>271</v>
      </c>
      <c r="AG270">
        <v>4</v>
      </c>
      <c r="AH270"/>
    </row>
    <row r="271" spans="1:34" x14ac:dyDescent="0.25">
      <c r="A271" t="s">
        <v>917</v>
      </c>
      <c r="B271" t="s">
        <v>376</v>
      </c>
      <c r="C271" t="s">
        <v>720</v>
      </c>
      <c r="D271" t="s">
        <v>794</v>
      </c>
      <c r="E271" s="32">
        <v>145.34444444444443</v>
      </c>
      <c r="F271" s="32">
        <v>2.2718331931809499</v>
      </c>
      <c r="G271" s="32">
        <v>1.9389649109395313</v>
      </c>
      <c r="H271" s="32">
        <v>0.22956960477027752</v>
      </c>
      <c r="I271" s="32">
        <v>6.4654842901918821E-2</v>
      </c>
      <c r="J271" s="32">
        <v>330.19833333333338</v>
      </c>
      <c r="K271" s="32">
        <v>281.81777777777785</v>
      </c>
      <c r="L271" s="32">
        <v>33.366666666666667</v>
      </c>
      <c r="M271" s="32">
        <v>9.3972222222222221</v>
      </c>
      <c r="N271" s="32">
        <v>18.280555555555555</v>
      </c>
      <c r="O271" s="32">
        <v>5.6888888888888891</v>
      </c>
      <c r="P271" s="32">
        <v>117.06288888888891</v>
      </c>
      <c r="Q271" s="32">
        <v>92.651777777777795</v>
      </c>
      <c r="R271" s="32">
        <v>24.411111111111111</v>
      </c>
      <c r="S271" s="32">
        <v>179.76877777777781</v>
      </c>
      <c r="T271" s="32">
        <v>167.32711111111115</v>
      </c>
      <c r="U271" s="32">
        <v>12.441666666666666</v>
      </c>
      <c r="V271" s="32">
        <v>0</v>
      </c>
      <c r="W271" s="32">
        <v>41.834444444444443</v>
      </c>
      <c r="X271" s="32">
        <v>0</v>
      </c>
      <c r="Y271" s="32">
        <v>0</v>
      </c>
      <c r="Z271" s="32">
        <v>0</v>
      </c>
      <c r="AA271" s="32">
        <v>7.2823333333333329</v>
      </c>
      <c r="AB271" s="32">
        <v>0</v>
      </c>
      <c r="AC271" s="32">
        <v>34.55211111111111</v>
      </c>
      <c r="AD271" s="32">
        <v>0</v>
      </c>
      <c r="AE271" s="32">
        <v>0</v>
      </c>
      <c r="AF271" t="s">
        <v>57</v>
      </c>
      <c r="AG271">
        <v>4</v>
      </c>
      <c r="AH271"/>
    </row>
    <row r="272" spans="1:34" x14ac:dyDescent="0.25">
      <c r="A272" t="s">
        <v>917</v>
      </c>
      <c r="B272" t="s">
        <v>402</v>
      </c>
      <c r="C272" t="s">
        <v>667</v>
      </c>
      <c r="D272" t="s">
        <v>794</v>
      </c>
      <c r="E272" s="32">
        <v>82.966666666666669</v>
      </c>
      <c r="F272" s="32">
        <v>4.686361323155217</v>
      </c>
      <c r="G272" s="32">
        <v>4.6263640016070724</v>
      </c>
      <c r="H272" s="32">
        <v>0.30651533413686888</v>
      </c>
      <c r="I272" s="32">
        <v>0.24651801258872372</v>
      </c>
      <c r="J272" s="32">
        <v>388.81177777777788</v>
      </c>
      <c r="K272" s="32">
        <v>383.83400000000012</v>
      </c>
      <c r="L272" s="32">
        <v>25.430555555555557</v>
      </c>
      <c r="M272" s="32">
        <v>20.452777777777779</v>
      </c>
      <c r="N272" s="32">
        <v>0</v>
      </c>
      <c r="O272" s="32">
        <v>4.9777777777777779</v>
      </c>
      <c r="P272" s="32">
        <v>122.6806666666667</v>
      </c>
      <c r="Q272" s="32">
        <v>122.6806666666667</v>
      </c>
      <c r="R272" s="32">
        <v>0</v>
      </c>
      <c r="S272" s="32">
        <v>240.70055555555564</v>
      </c>
      <c r="T272" s="32">
        <v>240.70055555555564</v>
      </c>
      <c r="U272" s="32">
        <v>0</v>
      </c>
      <c r="V272" s="32">
        <v>0</v>
      </c>
      <c r="W272" s="32">
        <v>40.641666666666666</v>
      </c>
      <c r="X272" s="32">
        <v>0</v>
      </c>
      <c r="Y272" s="32">
        <v>0</v>
      </c>
      <c r="Z272" s="32">
        <v>0</v>
      </c>
      <c r="AA272" s="32">
        <v>3.6047777777777776</v>
      </c>
      <c r="AB272" s="32">
        <v>0</v>
      </c>
      <c r="AC272" s="32">
        <v>37.036888888888889</v>
      </c>
      <c r="AD272" s="32">
        <v>0</v>
      </c>
      <c r="AE272" s="32">
        <v>0</v>
      </c>
      <c r="AF272" t="s">
        <v>83</v>
      </c>
      <c r="AG272">
        <v>4</v>
      </c>
      <c r="AH272"/>
    </row>
    <row r="273" spans="1:34" x14ac:dyDescent="0.25">
      <c r="A273" t="s">
        <v>917</v>
      </c>
      <c r="B273" t="s">
        <v>584</v>
      </c>
      <c r="C273" t="s">
        <v>634</v>
      </c>
      <c r="D273" t="s">
        <v>842</v>
      </c>
      <c r="E273" s="32">
        <v>88.344444444444449</v>
      </c>
      <c r="F273" s="32">
        <v>3.8503534146648217</v>
      </c>
      <c r="G273" s="32">
        <v>3.6508502075210663</v>
      </c>
      <c r="H273" s="32">
        <v>0.68070054081247633</v>
      </c>
      <c r="I273" s="32">
        <v>0.53581310526977732</v>
      </c>
      <c r="J273" s="32">
        <v>340.15733333333333</v>
      </c>
      <c r="K273" s="32">
        <v>322.53233333333333</v>
      </c>
      <c r="L273" s="32">
        <v>60.136111111111106</v>
      </c>
      <c r="M273" s="32">
        <v>47.336111111111109</v>
      </c>
      <c r="N273" s="32">
        <v>8.1777777777777771</v>
      </c>
      <c r="O273" s="32">
        <v>4.6222222222222218</v>
      </c>
      <c r="P273" s="32">
        <v>106.88333333333334</v>
      </c>
      <c r="Q273" s="32">
        <v>102.05833333333334</v>
      </c>
      <c r="R273" s="32">
        <v>4.8250000000000002</v>
      </c>
      <c r="S273" s="32">
        <v>173.13788888888891</v>
      </c>
      <c r="T273" s="32">
        <v>168.03511111111112</v>
      </c>
      <c r="U273" s="32">
        <v>5.1027777777777779</v>
      </c>
      <c r="V273" s="32">
        <v>0</v>
      </c>
      <c r="W273" s="32">
        <v>92.021222222222221</v>
      </c>
      <c r="X273" s="32">
        <v>0</v>
      </c>
      <c r="Y273" s="32">
        <v>0</v>
      </c>
      <c r="Z273" s="32">
        <v>0</v>
      </c>
      <c r="AA273" s="32">
        <v>0</v>
      </c>
      <c r="AB273" s="32">
        <v>0</v>
      </c>
      <c r="AC273" s="32">
        <v>92.021222222222221</v>
      </c>
      <c r="AD273" s="32">
        <v>0</v>
      </c>
      <c r="AE273" s="32">
        <v>0</v>
      </c>
      <c r="AF273" t="s">
        <v>270</v>
      </c>
      <c r="AG273">
        <v>4</v>
      </c>
      <c r="AH273"/>
    </row>
    <row r="274" spans="1:34" x14ac:dyDescent="0.25">
      <c r="A274" t="s">
        <v>917</v>
      </c>
      <c r="B274" t="s">
        <v>472</v>
      </c>
      <c r="C274" t="s">
        <v>750</v>
      </c>
      <c r="D274" t="s">
        <v>790</v>
      </c>
      <c r="E274" s="32">
        <v>51.7</v>
      </c>
      <c r="F274" s="32">
        <v>3.2841994412207187</v>
      </c>
      <c r="G274" s="32">
        <v>3.0133591231463579</v>
      </c>
      <c r="H274" s="32">
        <v>0.44945626477541367</v>
      </c>
      <c r="I274" s="32">
        <v>0.1786159467010531</v>
      </c>
      <c r="J274" s="32">
        <v>169.79311111111116</v>
      </c>
      <c r="K274" s="32">
        <v>155.79066666666671</v>
      </c>
      <c r="L274" s="32">
        <v>23.236888888888888</v>
      </c>
      <c r="M274" s="32">
        <v>9.2344444444444456</v>
      </c>
      <c r="N274" s="32">
        <v>8.7913333333333323</v>
      </c>
      <c r="O274" s="32">
        <v>5.2111111111111112</v>
      </c>
      <c r="P274" s="32">
        <v>57.102888888888899</v>
      </c>
      <c r="Q274" s="32">
        <v>57.102888888888899</v>
      </c>
      <c r="R274" s="32">
        <v>0</v>
      </c>
      <c r="S274" s="32">
        <v>89.453333333333362</v>
      </c>
      <c r="T274" s="32">
        <v>89.453333333333362</v>
      </c>
      <c r="U274" s="32">
        <v>0</v>
      </c>
      <c r="V274" s="32">
        <v>0</v>
      </c>
      <c r="W274" s="32">
        <v>0</v>
      </c>
      <c r="X274" s="32">
        <v>0</v>
      </c>
      <c r="Y274" s="32">
        <v>0</v>
      </c>
      <c r="Z274" s="32">
        <v>0</v>
      </c>
      <c r="AA274" s="32">
        <v>0</v>
      </c>
      <c r="AB274" s="32">
        <v>0</v>
      </c>
      <c r="AC274" s="32">
        <v>0</v>
      </c>
      <c r="AD274" s="32">
        <v>0</v>
      </c>
      <c r="AE274" s="32">
        <v>0</v>
      </c>
      <c r="AF274" t="s">
        <v>154</v>
      </c>
      <c r="AG274">
        <v>4</v>
      </c>
      <c r="AH274"/>
    </row>
    <row r="275" spans="1:34" x14ac:dyDescent="0.25">
      <c r="A275" t="s">
        <v>917</v>
      </c>
      <c r="B275" t="s">
        <v>614</v>
      </c>
      <c r="C275" t="s">
        <v>649</v>
      </c>
      <c r="D275" t="s">
        <v>850</v>
      </c>
      <c r="E275" s="32">
        <v>32.266666666666666</v>
      </c>
      <c r="F275" s="32">
        <v>4.6709710743801658</v>
      </c>
      <c r="G275" s="32">
        <v>4.3527892561983466</v>
      </c>
      <c r="H275" s="32">
        <v>1.3360020661157026</v>
      </c>
      <c r="I275" s="32">
        <v>1.0178202479338845</v>
      </c>
      <c r="J275" s="32">
        <v>150.71666666666667</v>
      </c>
      <c r="K275" s="32">
        <v>140.44999999999999</v>
      </c>
      <c r="L275" s="32">
        <v>43.108333333333334</v>
      </c>
      <c r="M275" s="32">
        <v>32.841666666666669</v>
      </c>
      <c r="N275" s="32">
        <v>5.333333333333333</v>
      </c>
      <c r="O275" s="32">
        <v>4.9333333333333336</v>
      </c>
      <c r="P275" s="32">
        <v>39.488888888888887</v>
      </c>
      <c r="Q275" s="32">
        <v>39.488888888888887</v>
      </c>
      <c r="R275" s="32">
        <v>0</v>
      </c>
      <c r="S275" s="32">
        <v>68.11944444444444</v>
      </c>
      <c r="T275" s="32">
        <v>66.777777777777771</v>
      </c>
      <c r="U275" s="32">
        <v>1.3416666666666666</v>
      </c>
      <c r="V275" s="32">
        <v>0</v>
      </c>
      <c r="W275" s="32">
        <v>0</v>
      </c>
      <c r="X275" s="32">
        <v>0</v>
      </c>
      <c r="Y275" s="32">
        <v>0</v>
      </c>
      <c r="Z275" s="32">
        <v>0</v>
      </c>
      <c r="AA275" s="32">
        <v>0</v>
      </c>
      <c r="AB275" s="32">
        <v>0</v>
      </c>
      <c r="AC275" s="32">
        <v>0</v>
      </c>
      <c r="AD275" s="32">
        <v>0</v>
      </c>
      <c r="AE275" s="32">
        <v>0</v>
      </c>
      <c r="AF275" t="s">
        <v>301</v>
      </c>
      <c r="AG275">
        <v>4</v>
      </c>
      <c r="AH275"/>
    </row>
    <row r="276" spans="1:34" x14ac:dyDescent="0.25">
      <c r="A276" t="s">
        <v>917</v>
      </c>
      <c r="B276" t="s">
        <v>570</v>
      </c>
      <c r="C276" t="s">
        <v>702</v>
      </c>
      <c r="D276" t="s">
        <v>794</v>
      </c>
      <c r="E276" s="32">
        <v>40.488888888888887</v>
      </c>
      <c r="F276" s="32">
        <v>4.9297173435784858</v>
      </c>
      <c r="G276" s="32">
        <v>4.6213858397365541</v>
      </c>
      <c r="H276" s="32">
        <v>0.67712403951701428</v>
      </c>
      <c r="I276" s="32">
        <v>0.41035949506037317</v>
      </c>
      <c r="J276" s="32">
        <v>199.5987777777778</v>
      </c>
      <c r="K276" s="32">
        <v>187.11477777777782</v>
      </c>
      <c r="L276" s="32">
        <v>27.416</v>
      </c>
      <c r="M276" s="32">
        <v>16.614999999999998</v>
      </c>
      <c r="N276" s="32">
        <v>4.8563333333333336</v>
      </c>
      <c r="O276" s="32">
        <v>5.9446666666666674</v>
      </c>
      <c r="P276" s="32">
        <v>49.192333333333323</v>
      </c>
      <c r="Q276" s="32">
        <v>47.509333333333323</v>
      </c>
      <c r="R276" s="32">
        <v>1.6830000000000003</v>
      </c>
      <c r="S276" s="32">
        <v>122.99044444444448</v>
      </c>
      <c r="T276" s="32">
        <v>122.99044444444448</v>
      </c>
      <c r="U276" s="32">
        <v>0</v>
      </c>
      <c r="V276" s="32">
        <v>0</v>
      </c>
      <c r="W276" s="32">
        <v>54.430222222222213</v>
      </c>
      <c r="X276" s="32">
        <v>7.2303333333333351</v>
      </c>
      <c r="Y276" s="32">
        <v>0</v>
      </c>
      <c r="Z276" s="32">
        <v>0</v>
      </c>
      <c r="AA276" s="32">
        <v>5.9068888888888891</v>
      </c>
      <c r="AB276" s="32">
        <v>0</v>
      </c>
      <c r="AC276" s="32">
        <v>41.292999999999992</v>
      </c>
      <c r="AD276" s="32">
        <v>0</v>
      </c>
      <c r="AE276" s="32">
        <v>0</v>
      </c>
      <c r="AF276" t="s">
        <v>256</v>
      </c>
      <c r="AG276">
        <v>4</v>
      </c>
      <c r="AH276"/>
    </row>
    <row r="277" spans="1:34" x14ac:dyDescent="0.25">
      <c r="A277" t="s">
        <v>917</v>
      </c>
      <c r="B277" t="s">
        <v>464</v>
      </c>
      <c r="C277" t="s">
        <v>746</v>
      </c>
      <c r="D277" t="s">
        <v>865</v>
      </c>
      <c r="E277" s="32">
        <v>68.322222222222223</v>
      </c>
      <c r="F277" s="32">
        <v>2.4076272564644658</v>
      </c>
      <c r="G277" s="32">
        <v>2.1993006993006996</v>
      </c>
      <c r="H277" s="32">
        <v>0.2982192226378273</v>
      </c>
      <c r="I277" s="32">
        <v>0.20661896243291591</v>
      </c>
      <c r="J277" s="32">
        <v>164.49444444444444</v>
      </c>
      <c r="K277" s="32">
        <v>150.26111111111112</v>
      </c>
      <c r="L277" s="32">
        <v>20.375</v>
      </c>
      <c r="M277" s="32">
        <v>14.116666666666667</v>
      </c>
      <c r="N277" s="32">
        <v>2.0805555555555557</v>
      </c>
      <c r="O277" s="32">
        <v>4.177777777777778</v>
      </c>
      <c r="P277" s="32">
        <v>57.85</v>
      </c>
      <c r="Q277" s="32">
        <v>49.875</v>
      </c>
      <c r="R277" s="32">
        <v>7.9749999999999996</v>
      </c>
      <c r="S277" s="32">
        <v>86.269444444444446</v>
      </c>
      <c r="T277" s="32">
        <v>86.269444444444446</v>
      </c>
      <c r="U277" s="32">
        <v>0</v>
      </c>
      <c r="V277" s="32">
        <v>0</v>
      </c>
      <c r="W277" s="32">
        <v>54.36944444444444</v>
      </c>
      <c r="X277" s="32">
        <v>11.258333333333333</v>
      </c>
      <c r="Y277" s="32">
        <v>2.0805555555555557</v>
      </c>
      <c r="Z277" s="32">
        <v>0</v>
      </c>
      <c r="AA277" s="32">
        <v>12.936111111111112</v>
      </c>
      <c r="AB277" s="32">
        <v>0</v>
      </c>
      <c r="AC277" s="32">
        <v>28.094444444444445</v>
      </c>
      <c r="AD277" s="32">
        <v>0</v>
      </c>
      <c r="AE277" s="32">
        <v>0</v>
      </c>
      <c r="AF277" t="s">
        <v>146</v>
      </c>
      <c r="AG277">
        <v>4</v>
      </c>
      <c r="AH277"/>
    </row>
    <row r="278" spans="1:34" x14ac:dyDescent="0.25">
      <c r="A278" t="s">
        <v>917</v>
      </c>
      <c r="B278" t="s">
        <v>358</v>
      </c>
      <c r="C278" t="s">
        <v>636</v>
      </c>
      <c r="D278" t="s">
        <v>834</v>
      </c>
      <c r="E278" s="32">
        <v>86.811111111111117</v>
      </c>
      <c r="F278" s="32">
        <v>3.0609279406118008</v>
      </c>
      <c r="G278" s="32">
        <v>2.803056444387559</v>
      </c>
      <c r="H278" s="32">
        <v>0.40637399206450786</v>
      </c>
      <c r="I278" s="32">
        <v>0.21400230385255345</v>
      </c>
      <c r="J278" s="32">
        <v>265.72255555555557</v>
      </c>
      <c r="K278" s="32">
        <v>243.33644444444445</v>
      </c>
      <c r="L278" s="32">
        <v>35.277777777777779</v>
      </c>
      <c r="M278" s="32">
        <v>18.577777777777779</v>
      </c>
      <c r="N278" s="32">
        <v>11.188888888888888</v>
      </c>
      <c r="O278" s="32">
        <v>5.5111111111111111</v>
      </c>
      <c r="P278" s="32">
        <v>99.9</v>
      </c>
      <c r="Q278" s="32">
        <v>94.213888888888889</v>
      </c>
      <c r="R278" s="32">
        <v>5.6861111111111109</v>
      </c>
      <c r="S278" s="32">
        <v>130.5447777777778</v>
      </c>
      <c r="T278" s="32">
        <v>130.5447777777778</v>
      </c>
      <c r="U278" s="32">
        <v>0</v>
      </c>
      <c r="V278" s="32">
        <v>0</v>
      </c>
      <c r="W278" s="32">
        <v>30.102777777777774</v>
      </c>
      <c r="X278" s="32">
        <v>2.7805555555555554</v>
      </c>
      <c r="Y278" s="32">
        <v>0</v>
      </c>
      <c r="Z278" s="32">
        <v>0</v>
      </c>
      <c r="AA278" s="32">
        <v>6.8638888888888889</v>
      </c>
      <c r="AB278" s="32">
        <v>0</v>
      </c>
      <c r="AC278" s="32">
        <v>20.458333333333332</v>
      </c>
      <c r="AD278" s="32">
        <v>0</v>
      </c>
      <c r="AE278" s="32">
        <v>0</v>
      </c>
      <c r="AF278" t="s">
        <v>39</v>
      </c>
      <c r="AG278">
        <v>4</v>
      </c>
      <c r="AH278"/>
    </row>
    <row r="279" spans="1:34" x14ac:dyDescent="0.25">
      <c r="A279" t="s">
        <v>917</v>
      </c>
      <c r="B279" t="s">
        <v>349</v>
      </c>
      <c r="C279" t="s">
        <v>694</v>
      </c>
      <c r="D279" t="s">
        <v>833</v>
      </c>
      <c r="E279" s="32">
        <v>74.12222222222222</v>
      </c>
      <c r="F279" s="32">
        <v>3.2619547294258733</v>
      </c>
      <c r="G279" s="32">
        <v>3.1216834057862393</v>
      </c>
      <c r="H279" s="32">
        <v>0.33016039574276718</v>
      </c>
      <c r="I279" s="32">
        <v>0.18988907210313297</v>
      </c>
      <c r="J279" s="32">
        <v>241.78333333333333</v>
      </c>
      <c r="K279" s="32">
        <v>231.38611111111112</v>
      </c>
      <c r="L279" s="32">
        <v>24.472222222222221</v>
      </c>
      <c r="M279" s="32">
        <v>14.074999999999999</v>
      </c>
      <c r="N279" s="32">
        <v>5.8638888888888889</v>
      </c>
      <c r="O279" s="32">
        <v>4.5333333333333332</v>
      </c>
      <c r="P279" s="32">
        <v>74.825000000000003</v>
      </c>
      <c r="Q279" s="32">
        <v>74.825000000000003</v>
      </c>
      <c r="R279" s="32">
        <v>0</v>
      </c>
      <c r="S279" s="32">
        <v>142.48611111111111</v>
      </c>
      <c r="T279" s="32">
        <v>142.48611111111111</v>
      </c>
      <c r="U279" s="32">
        <v>0</v>
      </c>
      <c r="V279" s="32">
        <v>0</v>
      </c>
      <c r="W279" s="32">
        <v>47.588888888888889</v>
      </c>
      <c r="X279" s="32">
        <v>0.84444444444444444</v>
      </c>
      <c r="Y279" s="32">
        <v>0</v>
      </c>
      <c r="Z279" s="32">
        <v>0</v>
      </c>
      <c r="AA279" s="32">
        <v>16.558333333333334</v>
      </c>
      <c r="AB279" s="32">
        <v>0</v>
      </c>
      <c r="AC279" s="32">
        <v>30.18611111111111</v>
      </c>
      <c r="AD279" s="32">
        <v>0</v>
      </c>
      <c r="AE279" s="32">
        <v>0</v>
      </c>
      <c r="AF279" t="s">
        <v>30</v>
      </c>
      <c r="AG279">
        <v>4</v>
      </c>
      <c r="AH279"/>
    </row>
    <row r="280" spans="1:34" x14ac:dyDescent="0.25">
      <c r="A280" t="s">
        <v>917</v>
      </c>
      <c r="B280" t="s">
        <v>575</v>
      </c>
      <c r="C280" t="s">
        <v>697</v>
      </c>
      <c r="D280" t="s">
        <v>791</v>
      </c>
      <c r="E280" s="32">
        <v>58.944444444444443</v>
      </c>
      <c r="F280" s="32">
        <v>3.2161639962299717</v>
      </c>
      <c r="G280" s="32">
        <v>2.9161168708765319</v>
      </c>
      <c r="H280" s="32">
        <v>0.50881244109330825</v>
      </c>
      <c r="I280" s="32">
        <v>0.30372290292177195</v>
      </c>
      <c r="J280" s="32">
        <v>189.57499999999999</v>
      </c>
      <c r="K280" s="32">
        <v>171.88888888888891</v>
      </c>
      <c r="L280" s="32">
        <v>29.991666666666667</v>
      </c>
      <c r="M280" s="32">
        <v>17.902777777777779</v>
      </c>
      <c r="N280" s="32">
        <v>5.2666666666666666</v>
      </c>
      <c r="O280" s="32">
        <v>6.822222222222222</v>
      </c>
      <c r="P280" s="32">
        <v>56.277777777777779</v>
      </c>
      <c r="Q280" s="32">
        <v>50.680555555555557</v>
      </c>
      <c r="R280" s="32">
        <v>5.5972222222222223</v>
      </c>
      <c r="S280" s="32">
        <v>103.30555555555556</v>
      </c>
      <c r="T280" s="32">
        <v>103.30555555555556</v>
      </c>
      <c r="U280" s="32">
        <v>0</v>
      </c>
      <c r="V280" s="32">
        <v>0</v>
      </c>
      <c r="W280" s="32">
        <v>16.269444444444446</v>
      </c>
      <c r="X280" s="32">
        <v>0</v>
      </c>
      <c r="Y280" s="32">
        <v>0</v>
      </c>
      <c r="Z280" s="32">
        <v>0</v>
      </c>
      <c r="AA280" s="32">
        <v>2.6361111111111111</v>
      </c>
      <c r="AB280" s="32">
        <v>0</v>
      </c>
      <c r="AC280" s="32">
        <v>13.633333333333333</v>
      </c>
      <c r="AD280" s="32">
        <v>0</v>
      </c>
      <c r="AE280" s="32">
        <v>0</v>
      </c>
      <c r="AF280" t="s">
        <v>261</v>
      </c>
      <c r="AG280">
        <v>4</v>
      </c>
      <c r="AH280"/>
    </row>
    <row r="281" spans="1:34" x14ac:dyDescent="0.25">
      <c r="A281" t="s">
        <v>917</v>
      </c>
      <c r="B281" t="s">
        <v>506</v>
      </c>
      <c r="C281" t="s">
        <v>760</v>
      </c>
      <c r="D281" t="s">
        <v>837</v>
      </c>
      <c r="E281" s="32">
        <v>67.422222222222217</v>
      </c>
      <c r="F281" s="32">
        <v>3.0706657877389585</v>
      </c>
      <c r="G281" s="32">
        <v>2.9053724456163481</v>
      </c>
      <c r="H281" s="32">
        <v>0.44153757415952544</v>
      </c>
      <c r="I281" s="32">
        <v>0.35847890573500329</v>
      </c>
      <c r="J281" s="32">
        <v>207.0311111111111</v>
      </c>
      <c r="K281" s="32">
        <v>195.88666666666666</v>
      </c>
      <c r="L281" s="32">
        <v>29.769444444444446</v>
      </c>
      <c r="M281" s="32">
        <v>24.169444444444444</v>
      </c>
      <c r="N281" s="32">
        <v>0</v>
      </c>
      <c r="O281" s="32">
        <v>5.6</v>
      </c>
      <c r="P281" s="32">
        <v>62.93611111111111</v>
      </c>
      <c r="Q281" s="32">
        <v>57.391666666666666</v>
      </c>
      <c r="R281" s="32">
        <v>5.5444444444444443</v>
      </c>
      <c r="S281" s="32">
        <v>114.32555555555555</v>
      </c>
      <c r="T281" s="32">
        <v>114.32555555555555</v>
      </c>
      <c r="U281" s="32">
        <v>0</v>
      </c>
      <c r="V281" s="32">
        <v>0</v>
      </c>
      <c r="W281" s="32">
        <v>0</v>
      </c>
      <c r="X281" s="32">
        <v>0</v>
      </c>
      <c r="Y281" s="32">
        <v>0</v>
      </c>
      <c r="Z281" s="32">
        <v>0</v>
      </c>
      <c r="AA281" s="32">
        <v>0</v>
      </c>
      <c r="AB281" s="32">
        <v>0</v>
      </c>
      <c r="AC281" s="32">
        <v>0</v>
      </c>
      <c r="AD281" s="32">
        <v>0</v>
      </c>
      <c r="AE281" s="32">
        <v>0</v>
      </c>
      <c r="AF281" t="s">
        <v>189</v>
      </c>
      <c r="AG281">
        <v>4</v>
      </c>
      <c r="AH281"/>
    </row>
    <row r="282" spans="1:34" x14ac:dyDescent="0.25">
      <c r="A282" t="s">
        <v>917</v>
      </c>
      <c r="B282" t="s">
        <v>360</v>
      </c>
      <c r="C282" t="s">
        <v>643</v>
      </c>
      <c r="D282" t="s">
        <v>839</v>
      </c>
      <c r="E282" s="32">
        <v>44.4</v>
      </c>
      <c r="F282" s="32">
        <v>3.9729729729729732</v>
      </c>
      <c r="G282" s="32">
        <v>3.6414539539539539</v>
      </c>
      <c r="H282" s="32">
        <v>0.75300300300300316</v>
      </c>
      <c r="I282" s="32">
        <v>0.48517267267267272</v>
      </c>
      <c r="J282" s="32">
        <v>176.4</v>
      </c>
      <c r="K282" s="32">
        <v>161.68055555555554</v>
      </c>
      <c r="L282" s="32">
        <v>33.433333333333337</v>
      </c>
      <c r="M282" s="32">
        <v>21.541666666666668</v>
      </c>
      <c r="N282" s="32">
        <v>5.8361111111111112</v>
      </c>
      <c r="O282" s="32">
        <v>6.0555555555555554</v>
      </c>
      <c r="P282" s="32">
        <v>43.816666666666663</v>
      </c>
      <c r="Q282" s="32">
        <v>40.988888888888887</v>
      </c>
      <c r="R282" s="32">
        <v>2.8277777777777779</v>
      </c>
      <c r="S282" s="32">
        <v>99.15</v>
      </c>
      <c r="T282" s="32">
        <v>99.15</v>
      </c>
      <c r="U282" s="32">
        <v>0</v>
      </c>
      <c r="V282" s="32">
        <v>0</v>
      </c>
      <c r="W282" s="32">
        <v>108.9</v>
      </c>
      <c r="X282" s="32">
        <v>12.891666666666667</v>
      </c>
      <c r="Y282" s="32">
        <v>0</v>
      </c>
      <c r="Z282" s="32">
        <v>0</v>
      </c>
      <c r="AA282" s="32">
        <v>32.469444444444441</v>
      </c>
      <c r="AB282" s="32">
        <v>0</v>
      </c>
      <c r="AC282" s="32">
        <v>63.538888888888891</v>
      </c>
      <c r="AD282" s="32">
        <v>0</v>
      </c>
      <c r="AE282" s="32">
        <v>0</v>
      </c>
      <c r="AF282" t="s">
        <v>41</v>
      </c>
      <c r="AG282">
        <v>4</v>
      </c>
      <c r="AH282"/>
    </row>
    <row r="283" spans="1:34" x14ac:dyDescent="0.25">
      <c r="A283" t="s">
        <v>917</v>
      </c>
      <c r="B283" t="s">
        <v>380</v>
      </c>
      <c r="C283" t="s">
        <v>661</v>
      </c>
      <c r="D283" t="s">
        <v>848</v>
      </c>
      <c r="E283" s="32">
        <v>58.733333333333334</v>
      </c>
      <c r="F283" s="32">
        <v>3.1683692773363599</v>
      </c>
      <c r="G283" s="32">
        <v>2.9951759364358681</v>
      </c>
      <c r="H283" s="32">
        <v>0.22805524025728338</v>
      </c>
      <c r="I283" s="32">
        <v>0.15569428679530836</v>
      </c>
      <c r="J283" s="32">
        <v>186.08888888888887</v>
      </c>
      <c r="K283" s="32">
        <v>175.91666666666666</v>
      </c>
      <c r="L283" s="32">
        <v>13.394444444444444</v>
      </c>
      <c r="M283" s="32">
        <v>9.1444444444444439</v>
      </c>
      <c r="N283" s="32">
        <v>2.9333333333333331</v>
      </c>
      <c r="O283" s="32">
        <v>1.3166666666666667</v>
      </c>
      <c r="P283" s="32">
        <v>75.577777777777769</v>
      </c>
      <c r="Q283" s="32">
        <v>69.655555555555551</v>
      </c>
      <c r="R283" s="32">
        <v>5.9222222222222225</v>
      </c>
      <c r="S283" s="32">
        <v>97.11666666666666</v>
      </c>
      <c r="T283" s="32">
        <v>97.11666666666666</v>
      </c>
      <c r="U283" s="32">
        <v>0</v>
      </c>
      <c r="V283" s="32">
        <v>0</v>
      </c>
      <c r="W283" s="32">
        <v>71.327777777777783</v>
      </c>
      <c r="X283" s="32">
        <v>0</v>
      </c>
      <c r="Y283" s="32">
        <v>0</v>
      </c>
      <c r="Z283" s="32">
        <v>0</v>
      </c>
      <c r="AA283" s="32">
        <v>29.566666666666666</v>
      </c>
      <c r="AB283" s="32">
        <v>0</v>
      </c>
      <c r="AC283" s="32">
        <v>41.761111111111113</v>
      </c>
      <c r="AD283" s="32">
        <v>0</v>
      </c>
      <c r="AE283" s="32">
        <v>0</v>
      </c>
      <c r="AF283" t="s">
        <v>61</v>
      </c>
      <c r="AG283">
        <v>4</v>
      </c>
      <c r="AH283"/>
    </row>
    <row r="284" spans="1:34" x14ac:dyDescent="0.25">
      <c r="A284" t="s">
        <v>917</v>
      </c>
      <c r="B284" t="s">
        <v>588</v>
      </c>
      <c r="C284" t="s">
        <v>648</v>
      </c>
      <c r="D284" t="s">
        <v>844</v>
      </c>
      <c r="E284" s="32">
        <v>71.24444444444444</v>
      </c>
      <c r="F284" s="32">
        <v>3.0599656893325018</v>
      </c>
      <c r="G284" s="32">
        <v>2.6809497816593892</v>
      </c>
      <c r="H284" s="32">
        <v>0.47746412975670621</v>
      </c>
      <c r="I284" s="32">
        <v>0.34626481597005615</v>
      </c>
      <c r="J284" s="32">
        <v>218.00555555555556</v>
      </c>
      <c r="K284" s="32">
        <v>191.00277777777779</v>
      </c>
      <c r="L284" s="32">
        <v>34.016666666666666</v>
      </c>
      <c r="M284" s="32">
        <v>24.669444444444444</v>
      </c>
      <c r="N284" s="32">
        <v>3.8361111111111112</v>
      </c>
      <c r="O284" s="32">
        <v>5.5111111111111111</v>
      </c>
      <c r="P284" s="32">
        <v>79.058333333333337</v>
      </c>
      <c r="Q284" s="32">
        <v>61.402777777777779</v>
      </c>
      <c r="R284" s="32">
        <v>17.655555555555555</v>
      </c>
      <c r="S284" s="32">
        <v>104.93055555555556</v>
      </c>
      <c r="T284" s="32">
        <v>104.93055555555556</v>
      </c>
      <c r="U284" s="32">
        <v>0</v>
      </c>
      <c r="V284" s="32">
        <v>0</v>
      </c>
      <c r="W284" s="32">
        <v>110.91944444444445</v>
      </c>
      <c r="X284" s="32">
        <v>19.483333333333334</v>
      </c>
      <c r="Y284" s="32">
        <v>0</v>
      </c>
      <c r="Z284" s="32">
        <v>0</v>
      </c>
      <c r="AA284" s="32">
        <v>31.644444444444446</v>
      </c>
      <c r="AB284" s="32">
        <v>0</v>
      </c>
      <c r="AC284" s="32">
        <v>59.791666666666664</v>
      </c>
      <c r="AD284" s="32">
        <v>0</v>
      </c>
      <c r="AE284" s="32">
        <v>0</v>
      </c>
      <c r="AF284" t="s">
        <v>274</v>
      </c>
      <c r="AG284">
        <v>4</v>
      </c>
      <c r="AH284"/>
    </row>
    <row r="285" spans="1:34" x14ac:dyDescent="0.25">
      <c r="A285" t="s">
        <v>917</v>
      </c>
      <c r="B285" t="s">
        <v>568</v>
      </c>
      <c r="C285" t="s">
        <v>643</v>
      </c>
      <c r="D285" t="s">
        <v>839</v>
      </c>
      <c r="E285" s="32">
        <v>41.944444444444443</v>
      </c>
      <c r="F285" s="32">
        <v>3.8270860927152315</v>
      </c>
      <c r="G285" s="32">
        <v>3.3889403973509933</v>
      </c>
      <c r="H285" s="32">
        <v>0.50940397350993383</v>
      </c>
      <c r="I285" s="32">
        <v>0.21754966887417218</v>
      </c>
      <c r="J285" s="32">
        <v>160.52499999999998</v>
      </c>
      <c r="K285" s="32">
        <v>142.14722222222221</v>
      </c>
      <c r="L285" s="32">
        <v>21.366666666666667</v>
      </c>
      <c r="M285" s="32">
        <v>9.125</v>
      </c>
      <c r="N285" s="32">
        <v>6.6083333333333334</v>
      </c>
      <c r="O285" s="32">
        <v>5.6333333333333337</v>
      </c>
      <c r="P285" s="32">
        <v>58.605555555555554</v>
      </c>
      <c r="Q285" s="32">
        <v>52.469444444444441</v>
      </c>
      <c r="R285" s="32">
        <v>6.1361111111111111</v>
      </c>
      <c r="S285" s="32">
        <v>80.552777777777777</v>
      </c>
      <c r="T285" s="32">
        <v>80.552777777777777</v>
      </c>
      <c r="U285" s="32">
        <v>0</v>
      </c>
      <c r="V285" s="32">
        <v>0</v>
      </c>
      <c r="W285" s="32">
        <v>45.177777777777777</v>
      </c>
      <c r="X285" s="32">
        <v>3.5166666666666666</v>
      </c>
      <c r="Y285" s="32">
        <v>0</v>
      </c>
      <c r="Z285" s="32">
        <v>0</v>
      </c>
      <c r="AA285" s="32">
        <v>8.9527777777777775</v>
      </c>
      <c r="AB285" s="32">
        <v>0</v>
      </c>
      <c r="AC285" s="32">
        <v>32.708333333333336</v>
      </c>
      <c r="AD285" s="32">
        <v>0</v>
      </c>
      <c r="AE285" s="32">
        <v>0</v>
      </c>
      <c r="AF285" t="s">
        <v>254</v>
      </c>
      <c r="AG285">
        <v>4</v>
      </c>
      <c r="AH285"/>
    </row>
    <row r="286" spans="1:34" x14ac:dyDescent="0.25">
      <c r="A286" t="s">
        <v>917</v>
      </c>
      <c r="B286" t="s">
        <v>361</v>
      </c>
      <c r="C286" t="s">
        <v>659</v>
      </c>
      <c r="D286" t="s">
        <v>855</v>
      </c>
      <c r="E286" s="32">
        <v>46.255555555555553</v>
      </c>
      <c r="F286" s="32">
        <v>3.9256545760269037</v>
      </c>
      <c r="G286" s="32">
        <v>3.538854191688686</v>
      </c>
      <c r="H286" s="32">
        <v>0.59500360317079037</v>
      </c>
      <c r="I286" s="32">
        <v>0.34908719673312516</v>
      </c>
      <c r="J286" s="32">
        <v>181.58333333333331</v>
      </c>
      <c r="K286" s="32">
        <v>163.69166666666666</v>
      </c>
      <c r="L286" s="32">
        <v>27.522222222222222</v>
      </c>
      <c r="M286" s="32">
        <v>16.147222222222222</v>
      </c>
      <c r="N286" s="32">
        <v>5.4249999999999998</v>
      </c>
      <c r="O286" s="32">
        <v>5.95</v>
      </c>
      <c r="P286" s="32">
        <v>56.480555555555554</v>
      </c>
      <c r="Q286" s="32">
        <v>49.963888888888889</v>
      </c>
      <c r="R286" s="32">
        <v>6.5166666666666666</v>
      </c>
      <c r="S286" s="32">
        <v>97.580555555555549</v>
      </c>
      <c r="T286" s="32">
        <v>97.580555555555549</v>
      </c>
      <c r="U286" s="32">
        <v>0</v>
      </c>
      <c r="V286" s="32">
        <v>0</v>
      </c>
      <c r="W286" s="32">
        <v>5.6861111111111109</v>
      </c>
      <c r="X286" s="32">
        <v>0</v>
      </c>
      <c r="Y286" s="32">
        <v>0</v>
      </c>
      <c r="Z286" s="32">
        <v>0</v>
      </c>
      <c r="AA286" s="32">
        <v>5.6861111111111109</v>
      </c>
      <c r="AB286" s="32">
        <v>0</v>
      </c>
      <c r="AC286" s="32">
        <v>0</v>
      </c>
      <c r="AD286" s="32">
        <v>0</v>
      </c>
      <c r="AE286" s="32">
        <v>0</v>
      </c>
      <c r="AF286" t="s">
        <v>42</v>
      </c>
      <c r="AG286">
        <v>4</v>
      </c>
      <c r="AH286"/>
    </row>
    <row r="287" spans="1:34" x14ac:dyDescent="0.25">
      <c r="A287" t="s">
        <v>917</v>
      </c>
      <c r="B287" t="s">
        <v>366</v>
      </c>
      <c r="C287" t="s">
        <v>666</v>
      </c>
      <c r="D287" t="s">
        <v>780</v>
      </c>
      <c r="E287" s="32">
        <v>73.111111111111114</v>
      </c>
      <c r="F287" s="32">
        <v>3.586861702127659</v>
      </c>
      <c r="G287" s="32">
        <v>3.3296808510638298</v>
      </c>
      <c r="H287" s="32">
        <v>0.29753039513677809</v>
      </c>
      <c r="I287" s="32">
        <v>0.2257978723404255</v>
      </c>
      <c r="J287" s="32">
        <v>262.23944444444442</v>
      </c>
      <c r="K287" s="32">
        <v>243.43666666666667</v>
      </c>
      <c r="L287" s="32">
        <v>21.752777777777776</v>
      </c>
      <c r="M287" s="32">
        <v>16.508333333333333</v>
      </c>
      <c r="N287" s="32">
        <v>0</v>
      </c>
      <c r="O287" s="32">
        <v>5.2444444444444445</v>
      </c>
      <c r="P287" s="32">
        <v>93.286111111111111</v>
      </c>
      <c r="Q287" s="32">
        <v>79.727777777777774</v>
      </c>
      <c r="R287" s="32">
        <v>13.558333333333334</v>
      </c>
      <c r="S287" s="32">
        <v>147.20055555555555</v>
      </c>
      <c r="T287" s="32">
        <v>147.20055555555555</v>
      </c>
      <c r="U287" s="32">
        <v>0</v>
      </c>
      <c r="V287" s="32">
        <v>0</v>
      </c>
      <c r="W287" s="32">
        <v>76.525000000000006</v>
      </c>
      <c r="X287" s="32">
        <v>0.58333333333333337</v>
      </c>
      <c r="Y287" s="32">
        <v>0</v>
      </c>
      <c r="Z287" s="32">
        <v>0</v>
      </c>
      <c r="AA287" s="32">
        <v>34.258333333333333</v>
      </c>
      <c r="AB287" s="32">
        <v>0</v>
      </c>
      <c r="AC287" s="32">
        <v>41.68333333333333</v>
      </c>
      <c r="AD287" s="32">
        <v>0</v>
      </c>
      <c r="AE287" s="32">
        <v>0</v>
      </c>
      <c r="AF287" t="s">
        <v>47</v>
      </c>
      <c r="AG287">
        <v>4</v>
      </c>
      <c r="AH287"/>
    </row>
    <row r="288" spans="1:34" x14ac:dyDescent="0.25">
      <c r="A288" t="s">
        <v>917</v>
      </c>
      <c r="B288" t="s">
        <v>460</v>
      </c>
      <c r="C288" t="s">
        <v>650</v>
      </c>
      <c r="D288" t="s">
        <v>829</v>
      </c>
      <c r="E288" s="32">
        <v>38.166666666666664</v>
      </c>
      <c r="F288" s="32">
        <v>3.498957787481805</v>
      </c>
      <c r="G288" s="32">
        <v>3.1618573508005823</v>
      </c>
      <c r="H288" s="32">
        <v>0.41870160116448329</v>
      </c>
      <c r="I288" s="32">
        <v>0.2813362445414847</v>
      </c>
      <c r="J288" s="32">
        <v>133.54355555555554</v>
      </c>
      <c r="K288" s="32">
        <v>120.67755555555556</v>
      </c>
      <c r="L288" s="32">
        <v>15.980444444444444</v>
      </c>
      <c r="M288" s="32">
        <v>10.737666666666666</v>
      </c>
      <c r="N288" s="32">
        <v>0</v>
      </c>
      <c r="O288" s="32">
        <v>5.2427777777777784</v>
      </c>
      <c r="P288" s="32">
        <v>39.190555555555548</v>
      </c>
      <c r="Q288" s="32">
        <v>31.567333333333327</v>
      </c>
      <c r="R288" s="32">
        <v>7.623222222222223</v>
      </c>
      <c r="S288" s="32">
        <v>78.372555555555564</v>
      </c>
      <c r="T288" s="32">
        <v>69.555111111111117</v>
      </c>
      <c r="U288" s="32">
        <v>8.8174444444444458</v>
      </c>
      <c r="V288" s="32">
        <v>0</v>
      </c>
      <c r="W288" s="32">
        <v>12.841000000000003</v>
      </c>
      <c r="X288" s="32">
        <v>0</v>
      </c>
      <c r="Y288" s="32">
        <v>0</v>
      </c>
      <c r="Z288" s="32">
        <v>0</v>
      </c>
      <c r="AA288" s="32">
        <v>10.168888888888892</v>
      </c>
      <c r="AB288" s="32">
        <v>0</v>
      </c>
      <c r="AC288" s="32">
        <v>2.6721111111111111</v>
      </c>
      <c r="AD288" s="32">
        <v>0</v>
      </c>
      <c r="AE288" s="32">
        <v>0</v>
      </c>
      <c r="AF288" t="s">
        <v>142</v>
      </c>
      <c r="AG288">
        <v>4</v>
      </c>
      <c r="AH288"/>
    </row>
    <row r="289" spans="1:34" x14ac:dyDescent="0.25">
      <c r="A289" t="s">
        <v>917</v>
      </c>
      <c r="B289" t="s">
        <v>342</v>
      </c>
      <c r="C289" t="s">
        <v>634</v>
      </c>
      <c r="D289" t="s">
        <v>842</v>
      </c>
      <c r="E289" s="32">
        <v>225.51111111111112</v>
      </c>
      <c r="F289" s="32">
        <v>3.3424935947970038</v>
      </c>
      <c r="G289" s="32">
        <v>2.9667225068979111</v>
      </c>
      <c r="H289" s="32">
        <v>0.44764485612928656</v>
      </c>
      <c r="I289" s="32">
        <v>0.24804148600709497</v>
      </c>
      <c r="J289" s="32">
        <v>753.76944444444439</v>
      </c>
      <c r="K289" s="32">
        <v>669.0288888888889</v>
      </c>
      <c r="L289" s="32">
        <v>100.94888888888889</v>
      </c>
      <c r="M289" s="32">
        <v>55.93611111111111</v>
      </c>
      <c r="N289" s="32">
        <v>38.737777777777779</v>
      </c>
      <c r="O289" s="32">
        <v>6.2750000000000004</v>
      </c>
      <c r="P289" s="32">
        <v>252.15111111111111</v>
      </c>
      <c r="Q289" s="32">
        <v>212.42333333333332</v>
      </c>
      <c r="R289" s="32">
        <v>39.727777777777774</v>
      </c>
      <c r="S289" s="32">
        <v>400.66944444444442</v>
      </c>
      <c r="T289" s="32">
        <v>395.57777777777778</v>
      </c>
      <c r="U289" s="32">
        <v>0</v>
      </c>
      <c r="V289" s="32">
        <v>5.0916666666666668</v>
      </c>
      <c r="W289" s="32">
        <v>146.71111111111111</v>
      </c>
      <c r="X289" s="32">
        <v>15.202777777777778</v>
      </c>
      <c r="Y289" s="32">
        <v>11.377777777777778</v>
      </c>
      <c r="Z289" s="32">
        <v>0</v>
      </c>
      <c r="AA289" s="32">
        <v>48.788888888888891</v>
      </c>
      <c r="AB289" s="32">
        <v>0</v>
      </c>
      <c r="AC289" s="32">
        <v>71.341666666666669</v>
      </c>
      <c r="AD289" s="32">
        <v>0</v>
      </c>
      <c r="AE289" s="32">
        <v>0</v>
      </c>
      <c r="AF289" t="s">
        <v>23</v>
      </c>
      <c r="AG289">
        <v>4</v>
      </c>
      <c r="AH289"/>
    </row>
    <row r="290" spans="1:34" x14ac:dyDescent="0.25">
      <c r="A290" t="s">
        <v>917</v>
      </c>
      <c r="B290" t="s">
        <v>430</v>
      </c>
      <c r="C290" t="s">
        <v>316</v>
      </c>
      <c r="D290" t="s">
        <v>840</v>
      </c>
      <c r="E290" s="32">
        <v>74.75555555555556</v>
      </c>
      <c r="F290" s="32">
        <v>3.2421224732461353</v>
      </c>
      <c r="G290" s="32">
        <v>3.0246358501783592</v>
      </c>
      <c r="H290" s="32">
        <v>0.87927318668252075</v>
      </c>
      <c r="I290" s="32">
        <v>0.73301872770511289</v>
      </c>
      <c r="J290" s="32">
        <v>242.36666666666667</v>
      </c>
      <c r="K290" s="32">
        <v>226.10833333333335</v>
      </c>
      <c r="L290" s="32">
        <v>65.730555555555554</v>
      </c>
      <c r="M290" s="32">
        <v>54.797222222222224</v>
      </c>
      <c r="N290" s="32">
        <v>5.333333333333333</v>
      </c>
      <c r="O290" s="32">
        <v>5.6</v>
      </c>
      <c r="P290" s="32">
        <v>52.150000000000006</v>
      </c>
      <c r="Q290" s="32">
        <v>46.825000000000003</v>
      </c>
      <c r="R290" s="32">
        <v>5.3250000000000002</v>
      </c>
      <c r="S290" s="32">
        <v>124.4861111111111</v>
      </c>
      <c r="T290" s="32">
        <v>120.54722222222222</v>
      </c>
      <c r="U290" s="32">
        <v>3.9388888888888891</v>
      </c>
      <c r="V290" s="32">
        <v>0</v>
      </c>
      <c r="W290" s="32">
        <v>3.713888888888889</v>
      </c>
      <c r="X290" s="32">
        <v>0</v>
      </c>
      <c r="Y290" s="32">
        <v>0.71111111111111114</v>
      </c>
      <c r="Z290" s="32">
        <v>0</v>
      </c>
      <c r="AA290" s="32">
        <v>3.0027777777777778</v>
      </c>
      <c r="AB290" s="32">
        <v>0</v>
      </c>
      <c r="AC290" s="32">
        <v>0</v>
      </c>
      <c r="AD290" s="32">
        <v>0</v>
      </c>
      <c r="AE290" s="32">
        <v>0</v>
      </c>
      <c r="AF290" t="s">
        <v>112</v>
      </c>
      <c r="AG290">
        <v>4</v>
      </c>
      <c r="AH290"/>
    </row>
    <row r="291" spans="1:34" x14ac:dyDescent="0.25">
      <c r="A291" t="s">
        <v>917</v>
      </c>
      <c r="B291" t="s">
        <v>389</v>
      </c>
      <c r="C291" t="s">
        <v>646</v>
      </c>
      <c r="D291" t="s">
        <v>828</v>
      </c>
      <c r="E291" s="32">
        <v>62.333333333333336</v>
      </c>
      <c r="F291" s="32">
        <v>3.0850106951871652</v>
      </c>
      <c r="G291" s="32">
        <v>2.8374224598930478</v>
      </c>
      <c r="H291" s="32">
        <v>0.67230837789661313</v>
      </c>
      <c r="I291" s="32">
        <v>0.43808912655971471</v>
      </c>
      <c r="J291" s="32">
        <v>192.29899999999998</v>
      </c>
      <c r="K291" s="32">
        <v>176.86599999999999</v>
      </c>
      <c r="L291" s="32">
        <v>41.907222222222217</v>
      </c>
      <c r="M291" s="32">
        <v>27.307555555555552</v>
      </c>
      <c r="N291" s="32">
        <v>8.8496666666666677</v>
      </c>
      <c r="O291" s="32">
        <v>5.75</v>
      </c>
      <c r="P291" s="32">
        <v>56.581777777777766</v>
      </c>
      <c r="Q291" s="32">
        <v>55.748444444444431</v>
      </c>
      <c r="R291" s="32">
        <v>0.83333333333333337</v>
      </c>
      <c r="S291" s="32">
        <v>93.81</v>
      </c>
      <c r="T291" s="32">
        <v>93.81</v>
      </c>
      <c r="U291" s="32">
        <v>0</v>
      </c>
      <c r="V291" s="32">
        <v>0</v>
      </c>
      <c r="W291" s="32">
        <v>0</v>
      </c>
      <c r="X291" s="32">
        <v>0</v>
      </c>
      <c r="Y291" s="32">
        <v>0</v>
      </c>
      <c r="Z291" s="32">
        <v>0</v>
      </c>
      <c r="AA291" s="32">
        <v>0</v>
      </c>
      <c r="AB291" s="32">
        <v>0</v>
      </c>
      <c r="AC291" s="32">
        <v>0</v>
      </c>
      <c r="AD291" s="32">
        <v>0</v>
      </c>
      <c r="AE291" s="32">
        <v>0</v>
      </c>
      <c r="AF291" t="s">
        <v>70</v>
      </c>
      <c r="AG291">
        <v>4</v>
      </c>
      <c r="AH291"/>
    </row>
    <row r="292" spans="1:34" x14ac:dyDescent="0.25">
      <c r="A292" t="s">
        <v>917</v>
      </c>
      <c r="B292" t="s">
        <v>410</v>
      </c>
      <c r="C292" t="s">
        <v>637</v>
      </c>
      <c r="D292" t="s">
        <v>844</v>
      </c>
      <c r="E292" s="32">
        <v>69.677777777777777</v>
      </c>
      <c r="F292" s="32">
        <v>3.1893956306809126</v>
      </c>
      <c r="G292" s="32">
        <v>2.8558730664965717</v>
      </c>
      <c r="H292" s="32">
        <v>0.54522723648540916</v>
      </c>
      <c r="I292" s="32">
        <v>0.36482698134268865</v>
      </c>
      <c r="J292" s="32">
        <v>222.23000000000002</v>
      </c>
      <c r="K292" s="32">
        <v>198.99088888888889</v>
      </c>
      <c r="L292" s="32">
        <v>37.990222222222229</v>
      </c>
      <c r="M292" s="32">
        <v>25.420333333333339</v>
      </c>
      <c r="N292" s="32">
        <v>6.8809999999999993</v>
      </c>
      <c r="O292" s="32">
        <v>5.6888888888888891</v>
      </c>
      <c r="P292" s="32">
        <v>63.149999999999991</v>
      </c>
      <c r="Q292" s="32">
        <v>52.480777777777774</v>
      </c>
      <c r="R292" s="32">
        <v>10.669222222222221</v>
      </c>
      <c r="S292" s="32">
        <v>121.0897777777778</v>
      </c>
      <c r="T292" s="32">
        <v>121.0897777777778</v>
      </c>
      <c r="U292" s="32">
        <v>0</v>
      </c>
      <c r="V292" s="32">
        <v>0</v>
      </c>
      <c r="W292" s="32">
        <v>0</v>
      </c>
      <c r="X292" s="32">
        <v>0</v>
      </c>
      <c r="Y292" s="32">
        <v>0</v>
      </c>
      <c r="Z292" s="32">
        <v>0</v>
      </c>
      <c r="AA292" s="32">
        <v>0</v>
      </c>
      <c r="AB292" s="32">
        <v>0</v>
      </c>
      <c r="AC292" s="32">
        <v>0</v>
      </c>
      <c r="AD292" s="32">
        <v>0</v>
      </c>
      <c r="AE292" s="32">
        <v>0</v>
      </c>
      <c r="AF292" t="s">
        <v>91</v>
      </c>
      <c r="AG292">
        <v>4</v>
      </c>
      <c r="AH292"/>
    </row>
    <row r="293" spans="1:34" x14ac:dyDescent="0.25">
      <c r="A293" t="s">
        <v>917</v>
      </c>
      <c r="B293" t="s">
        <v>409</v>
      </c>
      <c r="C293" t="s">
        <v>661</v>
      </c>
      <c r="D293" t="s">
        <v>848</v>
      </c>
      <c r="E293" s="32">
        <v>85.36666666666666</v>
      </c>
      <c r="F293" s="32">
        <v>2.532388389951842</v>
      </c>
      <c r="G293" s="32">
        <v>2.2748665885721731</v>
      </c>
      <c r="H293" s="32">
        <v>0.26300403488220758</v>
      </c>
      <c r="I293" s="32">
        <v>7.004034882207473E-2</v>
      </c>
      <c r="J293" s="32">
        <v>216.18155555555558</v>
      </c>
      <c r="K293" s="32">
        <v>194.19777777777782</v>
      </c>
      <c r="L293" s="32">
        <v>22.451777777777785</v>
      </c>
      <c r="M293" s="32">
        <v>5.9791111111111128</v>
      </c>
      <c r="N293" s="32">
        <v>7.8282222222222257</v>
      </c>
      <c r="O293" s="32">
        <v>8.6444444444444439</v>
      </c>
      <c r="P293" s="32">
        <v>78.770888888888877</v>
      </c>
      <c r="Q293" s="32">
        <v>73.259777777777771</v>
      </c>
      <c r="R293" s="32">
        <v>5.5111111111111111</v>
      </c>
      <c r="S293" s="32">
        <v>114.95888888888894</v>
      </c>
      <c r="T293" s="32">
        <v>114.95888888888894</v>
      </c>
      <c r="U293" s="32">
        <v>0</v>
      </c>
      <c r="V293" s="32">
        <v>0</v>
      </c>
      <c r="W293" s="32">
        <v>7.104000000000001</v>
      </c>
      <c r="X293" s="32">
        <v>0.67777777777777781</v>
      </c>
      <c r="Y293" s="32">
        <v>0</v>
      </c>
      <c r="Z293" s="32">
        <v>0</v>
      </c>
      <c r="AA293" s="32">
        <v>3.4554444444444448</v>
      </c>
      <c r="AB293" s="32">
        <v>0</v>
      </c>
      <c r="AC293" s="32">
        <v>2.9707777777777777</v>
      </c>
      <c r="AD293" s="32">
        <v>0</v>
      </c>
      <c r="AE293" s="32">
        <v>0</v>
      </c>
      <c r="AF293" t="s">
        <v>90</v>
      </c>
      <c r="AG293">
        <v>4</v>
      </c>
      <c r="AH293"/>
    </row>
    <row r="294" spans="1:34" x14ac:dyDescent="0.25">
      <c r="A294" t="s">
        <v>917</v>
      </c>
      <c r="B294" t="s">
        <v>489</v>
      </c>
      <c r="C294" t="s">
        <v>678</v>
      </c>
      <c r="D294" t="s">
        <v>829</v>
      </c>
      <c r="E294" s="32">
        <v>98.911111111111111</v>
      </c>
      <c r="F294" s="32">
        <v>4.7110761626600768</v>
      </c>
      <c r="G294" s="32">
        <v>4.4443102673556503</v>
      </c>
      <c r="H294" s="32">
        <v>0.58279038418332962</v>
      </c>
      <c r="I294" s="32">
        <v>0.36137946528869919</v>
      </c>
      <c r="J294" s="32">
        <v>465.97777777777782</v>
      </c>
      <c r="K294" s="32">
        <v>439.5916666666667</v>
      </c>
      <c r="L294" s="32">
        <v>57.644444444444446</v>
      </c>
      <c r="M294" s="32">
        <v>35.744444444444447</v>
      </c>
      <c r="N294" s="32">
        <v>18.861111111111111</v>
      </c>
      <c r="O294" s="32">
        <v>3.0388888888888888</v>
      </c>
      <c r="P294" s="32">
        <v>142.92500000000001</v>
      </c>
      <c r="Q294" s="32">
        <v>138.4388888888889</v>
      </c>
      <c r="R294" s="32">
        <v>4.4861111111111107</v>
      </c>
      <c r="S294" s="32">
        <v>265.40833333333336</v>
      </c>
      <c r="T294" s="32">
        <v>265.40833333333336</v>
      </c>
      <c r="U294" s="32">
        <v>0</v>
      </c>
      <c r="V294" s="32">
        <v>0</v>
      </c>
      <c r="W294" s="32">
        <v>0</v>
      </c>
      <c r="X294" s="32">
        <v>0</v>
      </c>
      <c r="Y294" s="32">
        <v>0</v>
      </c>
      <c r="Z294" s="32">
        <v>0</v>
      </c>
      <c r="AA294" s="32">
        <v>0</v>
      </c>
      <c r="AB294" s="32">
        <v>0</v>
      </c>
      <c r="AC294" s="32">
        <v>0</v>
      </c>
      <c r="AD294" s="32">
        <v>0</v>
      </c>
      <c r="AE294" s="32">
        <v>0</v>
      </c>
      <c r="AF294" t="s">
        <v>171</v>
      </c>
      <c r="AG294">
        <v>4</v>
      </c>
      <c r="AH294"/>
    </row>
    <row r="295" spans="1:34" x14ac:dyDescent="0.25">
      <c r="A295" t="s">
        <v>917</v>
      </c>
      <c r="B295" t="s">
        <v>601</v>
      </c>
      <c r="C295" t="s">
        <v>652</v>
      </c>
      <c r="D295" t="s">
        <v>820</v>
      </c>
      <c r="E295" s="32">
        <v>72.211111111111109</v>
      </c>
      <c r="F295" s="32">
        <v>3.3674472995845526</v>
      </c>
      <c r="G295" s="32">
        <v>3.1665871672565022</v>
      </c>
      <c r="H295" s="32">
        <v>0.3351684874596092</v>
      </c>
      <c r="I295" s="32">
        <v>0.18091398676719497</v>
      </c>
      <c r="J295" s="32">
        <v>243.16711111111118</v>
      </c>
      <c r="K295" s="32">
        <v>228.66277777777785</v>
      </c>
      <c r="L295" s="32">
        <v>24.202888888888889</v>
      </c>
      <c r="M295" s="32">
        <v>13.064</v>
      </c>
      <c r="N295" s="32">
        <v>6.072222222222222</v>
      </c>
      <c r="O295" s="32">
        <v>5.0666666666666664</v>
      </c>
      <c r="P295" s="32">
        <v>87.16188888888891</v>
      </c>
      <c r="Q295" s="32">
        <v>83.796444444444461</v>
      </c>
      <c r="R295" s="32">
        <v>3.3654444444444445</v>
      </c>
      <c r="S295" s="32">
        <v>131.80233333333339</v>
      </c>
      <c r="T295" s="32">
        <v>131.38555555555561</v>
      </c>
      <c r="U295" s="32">
        <v>0</v>
      </c>
      <c r="V295" s="32">
        <v>0.41677777777777786</v>
      </c>
      <c r="W295" s="32">
        <v>0</v>
      </c>
      <c r="X295" s="32">
        <v>0</v>
      </c>
      <c r="Y295" s="32">
        <v>0</v>
      </c>
      <c r="Z295" s="32">
        <v>0</v>
      </c>
      <c r="AA295" s="32">
        <v>0</v>
      </c>
      <c r="AB295" s="32">
        <v>0</v>
      </c>
      <c r="AC295" s="32">
        <v>0</v>
      </c>
      <c r="AD295" s="32">
        <v>0</v>
      </c>
      <c r="AE295" s="32">
        <v>0</v>
      </c>
      <c r="AF295" t="s">
        <v>288</v>
      </c>
      <c r="AG295">
        <v>4</v>
      </c>
      <c r="AH295"/>
    </row>
    <row r="296" spans="1:34" x14ac:dyDescent="0.25">
      <c r="A296" t="s">
        <v>917</v>
      </c>
      <c r="B296" t="s">
        <v>532</v>
      </c>
      <c r="C296" t="s">
        <v>754</v>
      </c>
      <c r="D296" t="s">
        <v>861</v>
      </c>
      <c r="E296" s="32">
        <v>65.933333333333337</v>
      </c>
      <c r="F296" s="32">
        <v>3.3279406808223793</v>
      </c>
      <c r="G296" s="32">
        <v>3.0382962588473208</v>
      </c>
      <c r="H296" s="32">
        <v>0.42033198517020559</v>
      </c>
      <c r="I296" s="32">
        <v>0.34576171216717216</v>
      </c>
      <c r="J296" s="32">
        <v>219.42222222222222</v>
      </c>
      <c r="K296" s="32">
        <v>200.32500000000002</v>
      </c>
      <c r="L296" s="32">
        <v>27.713888888888889</v>
      </c>
      <c r="M296" s="32">
        <v>22.797222222222221</v>
      </c>
      <c r="N296" s="32">
        <v>0</v>
      </c>
      <c r="O296" s="32">
        <v>4.916666666666667</v>
      </c>
      <c r="P296" s="32">
        <v>74.86388888888888</v>
      </c>
      <c r="Q296" s="32">
        <v>60.68333333333333</v>
      </c>
      <c r="R296" s="32">
        <v>14.180555555555555</v>
      </c>
      <c r="S296" s="32">
        <v>116.84444444444445</v>
      </c>
      <c r="T296" s="32">
        <v>115.58888888888889</v>
      </c>
      <c r="U296" s="32">
        <v>1.2555555555555555</v>
      </c>
      <c r="V296" s="32">
        <v>0</v>
      </c>
      <c r="W296" s="32">
        <v>0</v>
      </c>
      <c r="X296" s="32">
        <v>0</v>
      </c>
      <c r="Y296" s="32">
        <v>0</v>
      </c>
      <c r="Z296" s="32">
        <v>0</v>
      </c>
      <c r="AA296" s="32">
        <v>0</v>
      </c>
      <c r="AB296" s="32">
        <v>0</v>
      </c>
      <c r="AC296" s="32">
        <v>0</v>
      </c>
      <c r="AD296" s="32">
        <v>0</v>
      </c>
      <c r="AE296" s="32">
        <v>0</v>
      </c>
      <c r="AF296" t="s">
        <v>216</v>
      </c>
      <c r="AG296">
        <v>4</v>
      </c>
      <c r="AH296"/>
    </row>
    <row r="297" spans="1:34" x14ac:dyDescent="0.25">
      <c r="A297" t="s">
        <v>917</v>
      </c>
      <c r="B297" t="s">
        <v>606</v>
      </c>
      <c r="C297" t="s">
        <v>664</v>
      </c>
      <c r="D297" t="s">
        <v>822</v>
      </c>
      <c r="E297" s="32">
        <v>13.577777777777778</v>
      </c>
      <c r="F297" s="32">
        <v>5.6990998363338798</v>
      </c>
      <c r="G297" s="32">
        <v>5.3763502454991832</v>
      </c>
      <c r="H297" s="32">
        <v>2.5291734860883803</v>
      </c>
      <c r="I297" s="32">
        <v>2.2064238952536828</v>
      </c>
      <c r="J297" s="32">
        <v>77.381111111111125</v>
      </c>
      <c r="K297" s="32">
        <v>72.998888888888914</v>
      </c>
      <c r="L297" s="32">
        <v>34.340555555555561</v>
      </c>
      <c r="M297" s="32">
        <v>29.958333333333339</v>
      </c>
      <c r="N297" s="32">
        <v>4.3822222222222216</v>
      </c>
      <c r="O297" s="32">
        <v>0</v>
      </c>
      <c r="P297" s="32">
        <v>7.5555555555555556E-2</v>
      </c>
      <c r="Q297" s="32">
        <v>7.5555555555555556E-2</v>
      </c>
      <c r="R297" s="32">
        <v>0</v>
      </c>
      <c r="S297" s="32">
        <v>42.965000000000018</v>
      </c>
      <c r="T297" s="32">
        <v>42.965000000000018</v>
      </c>
      <c r="U297" s="32">
        <v>0</v>
      </c>
      <c r="V297" s="32">
        <v>0</v>
      </c>
      <c r="W297" s="32">
        <v>0</v>
      </c>
      <c r="X297" s="32">
        <v>0</v>
      </c>
      <c r="Y297" s="32">
        <v>0</v>
      </c>
      <c r="Z297" s="32">
        <v>0</v>
      </c>
      <c r="AA297" s="32">
        <v>0</v>
      </c>
      <c r="AB297" s="32">
        <v>0</v>
      </c>
      <c r="AC297" s="32">
        <v>0</v>
      </c>
      <c r="AD297" s="32">
        <v>0</v>
      </c>
      <c r="AE297" s="32">
        <v>0</v>
      </c>
      <c r="AF297" t="s">
        <v>293</v>
      </c>
      <c r="AG297">
        <v>4</v>
      </c>
      <c r="AH297"/>
    </row>
    <row r="298" spans="1:34" x14ac:dyDescent="0.25">
      <c r="A298" t="s">
        <v>917</v>
      </c>
      <c r="B298" t="s">
        <v>587</v>
      </c>
      <c r="C298" t="s">
        <v>664</v>
      </c>
      <c r="D298" t="s">
        <v>822</v>
      </c>
      <c r="E298" s="32">
        <v>82.433333333333337</v>
      </c>
      <c r="F298" s="32">
        <v>3.6555438738374426</v>
      </c>
      <c r="G298" s="32">
        <v>3.4373203935840402</v>
      </c>
      <c r="H298" s="32">
        <v>0.40874646178730284</v>
      </c>
      <c r="I298" s="32">
        <v>0.1905229815338994</v>
      </c>
      <c r="J298" s="32">
        <v>301.33866666666654</v>
      </c>
      <c r="K298" s="32">
        <v>283.34977777777772</v>
      </c>
      <c r="L298" s="32">
        <v>33.694333333333333</v>
      </c>
      <c r="M298" s="32">
        <v>15.705444444444442</v>
      </c>
      <c r="N298" s="32">
        <v>12.738888888888889</v>
      </c>
      <c r="O298" s="32">
        <v>5.25</v>
      </c>
      <c r="P298" s="32">
        <v>122.83977777777775</v>
      </c>
      <c r="Q298" s="32">
        <v>122.83977777777775</v>
      </c>
      <c r="R298" s="32">
        <v>0</v>
      </c>
      <c r="S298" s="32">
        <v>144.80455555555548</v>
      </c>
      <c r="T298" s="32">
        <v>144.80455555555548</v>
      </c>
      <c r="U298" s="32">
        <v>0</v>
      </c>
      <c r="V298" s="32">
        <v>0</v>
      </c>
      <c r="W298" s="32">
        <v>146.22311111111111</v>
      </c>
      <c r="X298" s="32">
        <v>10.009666666666666</v>
      </c>
      <c r="Y298" s="32">
        <v>0</v>
      </c>
      <c r="Z298" s="32">
        <v>0</v>
      </c>
      <c r="AA298" s="32">
        <v>77.694222222222237</v>
      </c>
      <c r="AB298" s="32">
        <v>0</v>
      </c>
      <c r="AC298" s="32">
        <v>58.519222222222218</v>
      </c>
      <c r="AD298" s="32">
        <v>0</v>
      </c>
      <c r="AE298" s="32">
        <v>0</v>
      </c>
      <c r="AF298" t="s">
        <v>273</v>
      </c>
      <c r="AG298">
        <v>4</v>
      </c>
      <c r="AH298"/>
    </row>
    <row r="299" spans="1:34" x14ac:dyDescent="0.25">
      <c r="A299" t="s">
        <v>917</v>
      </c>
      <c r="B299" t="s">
        <v>392</v>
      </c>
      <c r="C299" t="s">
        <v>634</v>
      </c>
      <c r="D299" t="s">
        <v>842</v>
      </c>
      <c r="E299" s="32">
        <v>89.511111111111106</v>
      </c>
      <c r="F299" s="32">
        <v>4.5853450844091368</v>
      </c>
      <c r="G299" s="32">
        <v>4.3576886792452845</v>
      </c>
      <c r="H299" s="32">
        <v>0.52163356504468728</v>
      </c>
      <c r="I299" s="32">
        <v>0.35058093346573982</v>
      </c>
      <c r="J299" s="32">
        <v>410.43933333333337</v>
      </c>
      <c r="K299" s="32">
        <v>390.06155555555563</v>
      </c>
      <c r="L299" s="32">
        <v>46.692</v>
      </c>
      <c r="M299" s="32">
        <v>31.380888888888887</v>
      </c>
      <c r="N299" s="32">
        <v>10.4</v>
      </c>
      <c r="O299" s="32">
        <v>4.9111111111111114</v>
      </c>
      <c r="P299" s="32">
        <v>191.65255555555564</v>
      </c>
      <c r="Q299" s="32">
        <v>186.58588888888897</v>
      </c>
      <c r="R299" s="32">
        <v>5.0666666666666664</v>
      </c>
      <c r="S299" s="32">
        <v>172.09477777777775</v>
      </c>
      <c r="T299" s="32">
        <v>150.08644444444442</v>
      </c>
      <c r="U299" s="32">
        <v>22.008333333333333</v>
      </c>
      <c r="V299" s="32">
        <v>0</v>
      </c>
      <c r="W299" s="32">
        <v>140.07122222222222</v>
      </c>
      <c r="X299" s="32">
        <v>4.897555555555555</v>
      </c>
      <c r="Y299" s="32">
        <v>0</v>
      </c>
      <c r="Z299" s="32">
        <v>0</v>
      </c>
      <c r="AA299" s="32">
        <v>82.974777777777774</v>
      </c>
      <c r="AB299" s="32">
        <v>0</v>
      </c>
      <c r="AC299" s="32">
        <v>52.198888888888888</v>
      </c>
      <c r="AD299" s="32">
        <v>0</v>
      </c>
      <c r="AE299" s="32">
        <v>0</v>
      </c>
      <c r="AF299" t="s">
        <v>73</v>
      </c>
      <c r="AG299">
        <v>4</v>
      </c>
      <c r="AH299"/>
    </row>
    <row r="300" spans="1:34" x14ac:dyDescent="0.25">
      <c r="A300" t="s">
        <v>917</v>
      </c>
      <c r="B300" t="s">
        <v>478</v>
      </c>
      <c r="C300" t="s">
        <v>680</v>
      </c>
      <c r="D300" t="s">
        <v>833</v>
      </c>
      <c r="E300" s="32">
        <v>87.966666666666669</v>
      </c>
      <c r="F300" s="32">
        <v>3.1575281040798271</v>
      </c>
      <c r="G300" s="32">
        <v>2.788100290514083</v>
      </c>
      <c r="H300" s="32">
        <v>0.2922344322344323</v>
      </c>
      <c r="I300" s="32">
        <v>0.21006947075912599</v>
      </c>
      <c r="J300" s="32">
        <v>277.75722222222214</v>
      </c>
      <c r="K300" s="32">
        <v>245.25988888888884</v>
      </c>
      <c r="L300" s="32">
        <v>25.706888888888894</v>
      </c>
      <c r="M300" s="32">
        <v>18.479111111111116</v>
      </c>
      <c r="N300" s="32">
        <v>2.9833333333333334</v>
      </c>
      <c r="O300" s="32">
        <v>4.2444444444444445</v>
      </c>
      <c r="P300" s="32">
        <v>88.653111111111116</v>
      </c>
      <c r="Q300" s="32">
        <v>63.383555555555553</v>
      </c>
      <c r="R300" s="32">
        <v>25.269555555555559</v>
      </c>
      <c r="S300" s="32">
        <v>163.39722222222215</v>
      </c>
      <c r="T300" s="32">
        <v>135.51344444444439</v>
      </c>
      <c r="U300" s="32">
        <v>2.109777777777778</v>
      </c>
      <c r="V300" s="32">
        <v>25.774000000000004</v>
      </c>
      <c r="W300" s="32">
        <v>0.13333333333333333</v>
      </c>
      <c r="X300" s="32">
        <v>0</v>
      </c>
      <c r="Y300" s="32">
        <v>0</v>
      </c>
      <c r="Z300" s="32">
        <v>0</v>
      </c>
      <c r="AA300" s="32">
        <v>0</v>
      </c>
      <c r="AB300" s="32">
        <v>0.13333333333333333</v>
      </c>
      <c r="AC300" s="32">
        <v>0</v>
      </c>
      <c r="AD300" s="32">
        <v>0</v>
      </c>
      <c r="AE300" s="32">
        <v>0</v>
      </c>
      <c r="AF300" t="s">
        <v>160</v>
      </c>
      <c r="AG300">
        <v>4</v>
      </c>
      <c r="AH300"/>
    </row>
    <row r="301" spans="1:34" x14ac:dyDescent="0.25">
      <c r="A301" t="s">
        <v>917</v>
      </c>
      <c r="B301" t="s">
        <v>343</v>
      </c>
      <c r="C301" t="s">
        <v>664</v>
      </c>
      <c r="D301" t="s">
        <v>822</v>
      </c>
      <c r="E301" s="32">
        <v>106.01111111111111</v>
      </c>
      <c r="F301" s="32">
        <v>3.0373210355308675</v>
      </c>
      <c r="G301" s="32">
        <v>2.7875631485169277</v>
      </c>
      <c r="H301" s="32">
        <v>0.39883869615344303</v>
      </c>
      <c r="I301" s="32">
        <v>0.29151242008175243</v>
      </c>
      <c r="J301" s="32">
        <v>321.98977777777782</v>
      </c>
      <c r="K301" s="32">
        <v>295.51266666666675</v>
      </c>
      <c r="L301" s="32">
        <v>42.281333333333329</v>
      </c>
      <c r="M301" s="32">
        <v>30.903555555555553</v>
      </c>
      <c r="N301" s="32">
        <v>5.6888888888888891</v>
      </c>
      <c r="O301" s="32">
        <v>5.6888888888888891</v>
      </c>
      <c r="P301" s="32">
        <v>91.912555555555556</v>
      </c>
      <c r="Q301" s="32">
        <v>76.813222222222223</v>
      </c>
      <c r="R301" s="32">
        <v>15.099333333333334</v>
      </c>
      <c r="S301" s="32">
        <v>187.79588888888895</v>
      </c>
      <c r="T301" s="32">
        <v>187.79588888888895</v>
      </c>
      <c r="U301" s="32">
        <v>0</v>
      </c>
      <c r="V301" s="32">
        <v>0</v>
      </c>
      <c r="W301" s="32">
        <v>0</v>
      </c>
      <c r="X301" s="32">
        <v>0</v>
      </c>
      <c r="Y301" s="32">
        <v>0</v>
      </c>
      <c r="Z301" s="32">
        <v>0</v>
      </c>
      <c r="AA301" s="32">
        <v>0</v>
      </c>
      <c r="AB301" s="32">
        <v>0</v>
      </c>
      <c r="AC301" s="32">
        <v>0</v>
      </c>
      <c r="AD301" s="32">
        <v>0</v>
      </c>
      <c r="AE301" s="32">
        <v>0</v>
      </c>
      <c r="AF301" t="s">
        <v>24</v>
      </c>
      <c r="AG301">
        <v>4</v>
      </c>
      <c r="AH301"/>
    </row>
    <row r="302" spans="1:34" x14ac:dyDescent="0.25">
      <c r="A302" t="s">
        <v>917</v>
      </c>
      <c r="B302" t="s">
        <v>594</v>
      </c>
      <c r="C302" t="s">
        <v>638</v>
      </c>
      <c r="D302" t="s">
        <v>826</v>
      </c>
      <c r="E302" s="32">
        <v>49.4</v>
      </c>
      <c r="F302" s="32">
        <v>2.7373661718398563</v>
      </c>
      <c r="G302" s="32">
        <v>2.263292847503374</v>
      </c>
      <c r="H302" s="32">
        <v>0.39613810166441743</v>
      </c>
      <c r="I302" s="32">
        <v>7.8978857399910035E-2</v>
      </c>
      <c r="J302" s="32">
        <v>135.2258888888889</v>
      </c>
      <c r="K302" s="32">
        <v>111.80666666666667</v>
      </c>
      <c r="L302" s="32">
        <v>19.569222222222219</v>
      </c>
      <c r="M302" s="32">
        <v>3.9015555555555554</v>
      </c>
      <c r="N302" s="32">
        <v>12.023222222222218</v>
      </c>
      <c r="O302" s="32">
        <v>3.6444444444444444</v>
      </c>
      <c r="P302" s="32">
        <v>48.805999999999997</v>
      </c>
      <c r="Q302" s="32">
        <v>41.054444444444442</v>
      </c>
      <c r="R302" s="32">
        <v>7.7515555555555551</v>
      </c>
      <c r="S302" s="32">
        <v>66.850666666666669</v>
      </c>
      <c r="T302" s="32">
        <v>66.850666666666669</v>
      </c>
      <c r="U302" s="32">
        <v>0</v>
      </c>
      <c r="V302" s="32">
        <v>0</v>
      </c>
      <c r="W302" s="32">
        <v>0.87777777777777777</v>
      </c>
      <c r="X302" s="32">
        <v>0</v>
      </c>
      <c r="Y302" s="32">
        <v>2.2222222222222223E-2</v>
      </c>
      <c r="Z302" s="32">
        <v>0</v>
      </c>
      <c r="AA302" s="32">
        <v>0</v>
      </c>
      <c r="AB302" s="32">
        <v>0.85555555555555551</v>
      </c>
      <c r="AC302" s="32">
        <v>0</v>
      </c>
      <c r="AD302" s="32">
        <v>0</v>
      </c>
      <c r="AE302" s="32">
        <v>0</v>
      </c>
      <c r="AF302" t="s">
        <v>281</v>
      </c>
      <c r="AG302">
        <v>4</v>
      </c>
      <c r="AH302"/>
    </row>
    <row r="303" spans="1:34" x14ac:dyDescent="0.25">
      <c r="A303" t="s">
        <v>917</v>
      </c>
      <c r="B303" t="s">
        <v>597</v>
      </c>
      <c r="C303" t="s">
        <v>779</v>
      </c>
      <c r="D303" t="s">
        <v>839</v>
      </c>
      <c r="E303" s="32">
        <v>59.06666666666667</v>
      </c>
      <c r="F303" s="32">
        <v>4.4867231000752428</v>
      </c>
      <c r="G303" s="32">
        <v>4.3136926260346122</v>
      </c>
      <c r="H303" s="32">
        <v>0.80984198645598182</v>
      </c>
      <c r="I303" s="32">
        <v>0.63681151241534983</v>
      </c>
      <c r="J303" s="32">
        <v>265.01577777777771</v>
      </c>
      <c r="K303" s="32">
        <v>254.79544444444443</v>
      </c>
      <c r="L303" s="32">
        <v>47.834666666666664</v>
      </c>
      <c r="M303" s="32">
        <v>37.614333333333335</v>
      </c>
      <c r="N303" s="32">
        <v>5.9487777777777788</v>
      </c>
      <c r="O303" s="32">
        <v>4.2715555555555529</v>
      </c>
      <c r="P303" s="32">
        <v>58.505444444444421</v>
      </c>
      <c r="Q303" s="32">
        <v>58.505444444444421</v>
      </c>
      <c r="R303" s="32">
        <v>0</v>
      </c>
      <c r="S303" s="32">
        <v>158.67566666666667</v>
      </c>
      <c r="T303" s="32">
        <v>148.21933333333334</v>
      </c>
      <c r="U303" s="32">
        <v>10.45633333333333</v>
      </c>
      <c r="V303" s="32">
        <v>0</v>
      </c>
      <c r="W303" s="32">
        <v>0</v>
      </c>
      <c r="X303" s="32">
        <v>0</v>
      </c>
      <c r="Y303" s="32">
        <v>0</v>
      </c>
      <c r="Z303" s="32">
        <v>0</v>
      </c>
      <c r="AA303" s="32">
        <v>0</v>
      </c>
      <c r="AB303" s="32">
        <v>0</v>
      </c>
      <c r="AC303" s="32">
        <v>0</v>
      </c>
      <c r="AD303" s="32">
        <v>0</v>
      </c>
      <c r="AE303" s="32">
        <v>0</v>
      </c>
      <c r="AF303" t="s">
        <v>284</v>
      </c>
      <c r="AG303">
        <v>4</v>
      </c>
      <c r="AH303"/>
    </row>
    <row r="304" spans="1:34" x14ac:dyDescent="0.25">
      <c r="A304" t="s">
        <v>917</v>
      </c>
      <c r="B304" t="s">
        <v>408</v>
      </c>
      <c r="C304" t="s">
        <v>720</v>
      </c>
      <c r="D304" t="s">
        <v>794</v>
      </c>
      <c r="E304" s="32">
        <v>37.666666666666664</v>
      </c>
      <c r="F304" s="32">
        <v>4.4294159292035387</v>
      </c>
      <c r="G304" s="32">
        <v>4.0018289085545717</v>
      </c>
      <c r="H304" s="32">
        <v>0.58260766961651911</v>
      </c>
      <c r="I304" s="32">
        <v>0.21606489675516227</v>
      </c>
      <c r="J304" s="32">
        <v>166.8413333333333</v>
      </c>
      <c r="K304" s="32">
        <v>150.73555555555552</v>
      </c>
      <c r="L304" s="32">
        <v>21.944888888888883</v>
      </c>
      <c r="M304" s="32">
        <v>8.1384444444444455</v>
      </c>
      <c r="N304" s="32">
        <v>11.406444444444441</v>
      </c>
      <c r="O304" s="32">
        <v>2.4</v>
      </c>
      <c r="P304" s="32">
        <v>56.607111111111067</v>
      </c>
      <c r="Q304" s="32">
        <v>54.307777777777737</v>
      </c>
      <c r="R304" s="32">
        <v>2.2993333333333332</v>
      </c>
      <c r="S304" s="32">
        <v>88.289333333333346</v>
      </c>
      <c r="T304" s="32">
        <v>88.289333333333346</v>
      </c>
      <c r="U304" s="32">
        <v>0</v>
      </c>
      <c r="V304" s="32">
        <v>0</v>
      </c>
      <c r="W304" s="32">
        <v>75.219444444444463</v>
      </c>
      <c r="X304" s="32">
        <v>0.18888888888888888</v>
      </c>
      <c r="Y304" s="32">
        <v>0</v>
      </c>
      <c r="Z304" s="32">
        <v>0</v>
      </c>
      <c r="AA304" s="32">
        <v>29.408333333333335</v>
      </c>
      <c r="AB304" s="32">
        <v>0.22777777777777777</v>
      </c>
      <c r="AC304" s="32">
        <v>45.394444444444467</v>
      </c>
      <c r="AD304" s="32">
        <v>0</v>
      </c>
      <c r="AE304" s="32">
        <v>0</v>
      </c>
      <c r="AF304" t="s">
        <v>89</v>
      </c>
      <c r="AG304">
        <v>4</v>
      </c>
      <c r="AH304"/>
    </row>
    <row r="305" spans="1:34" x14ac:dyDescent="0.25">
      <c r="A305" t="s">
        <v>917</v>
      </c>
      <c r="B305" t="s">
        <v>442</v>
      </c>
      <c r="C305" t="s">
        <v>738</v>
      </c>
      <c r="D305" t="s">
        <v>842</v>
      </c>
      <c r="E305" s="32">
        <v>105.01111111111111</v>
      </c>
      <c r="F305" s="32">
        <v>3.7121140620040207</v>
      </c>
      <c r="G305" s="32">
        <v>3.4938038302825101</v>
      </c>
      <c r="H305" s="32">
        <v>0.4880700454978309</v>
      </c>
      <c r="I305" s="32">
        <v>0.34432864247169609</v>
      </c>
      <c r="J305" s="32">
        <v>389.81322222222218</v>
      </c>
      <c r="K305" s="32">
        <v>366.88822222222223</v>
      </c>
      <c r="L305" s="32">
        <v>51.252777777777773</v>
      </c>
      <c r="M305" s="32">
        <v>36.158333333333331</v>
      </c>
      <c r="N305" s="32">
        <v>9.9638888888888886</v>
      </c>
      <c r="O305" s="32">
        <v>5.1305555555555555</v>
      </c>
      <c r="P305" s="32">
        <v>99.338888888888903</v>
      </c>
      <c r="Q305" s="32">
        <v>91.50833333333334</v>
      </c>
      <c r="R305" s="32">
        <v>7.8305555555555557</v>
      </c>
      <c r="S305" s="32">
        <v>239.22155555555554</v>
      </c>
      <c r="T305" s="32">
        <v>239.22155555555554</v>
      </c>
      <c r="U305" s="32">
        <v>0</v>
      </c>
      <c r="V305" s="32">
        <v>0</v>
      </c>
      <c r="W305" s="32">
        <v>191.22777777777776</v>
      </c>
      <c r="X305" s="32">
        <v>19.838888888888889</v>
      </c>
      <c r="Y305" s="32">
        <v>0</v>
      </c>
      <c r="Z305" s="32">
        <v>2.5861111111111112</v>
      </c>
      <c r="AA305" s="32">
        <v>56.147222222222226</v>
      </c>
      <c r="AB305" s="32">
        <v>0</v>
      </c>
      <c r="AC305" s="32">
        <v>112.65555555555555</v>
      </c>
      <c r="AD305" s="32">
        <v>0</v>
      </c>
      <c r="AE305" s="32">
        <v>0</v>
      </c>
      <c r="AF305" t="s">
        <v>124</v>
      </c>
      <c r="AG305">
        <v>4</v>
      </c>
      <c r="AH305"/>
    </row>
    <row r="306" spans="1:34" x14ac:dyDescent="0.25">
      <c r="A306" t="s">
        <v>917</v>
      </c>
      <c r="B306" t="s">
        <v>398</v>
      </c>
      <c r="C306" t="s">
        <v>712</v>
      </c>
      <c r="D306" t="s">
        <v>817</v>
      </c>
      <c r="E306" s="32">
        <v>54.022222222222226</v>
      </c>
      <c r="F306" s="32">
        <v>3.2684512546277253</v>
      </c>
      <c r="G306" s="32">
        <v>2.9367441382147268</v>
      </c>
      <c r="H306" s="32">
        <v>0.36531879884821061</v>
      </c>
      <c r="I306" s="32">
        <v>0.17467708761826409</v>
      </c>
      <c r="J306" s="32">
        <v>176.56900000000002</v>
      </c>
      <c r="K306" s="32">
        <v>158.64944444444447</v>
      </c>
      <c r="L306" s="32">
        <v>19.735333333333333</v>
      </c>
      <c r="M306" s="32">
        <v>9.4364444444444455</v>
      </c>
      <c r="N306" s="32">
        <v>4.1655555555555557</v>
      </c>
      <c r="O306" s="32">
        <v>6.1333333333333337</v>
      </c>
      <c r="P306" s="32">
        <v>67.77022222222223</v>
      </c>
      <c r="Q306" s="32">
        <v>60.149555555555565</v>
      </c>
      <c r="R306" s="32">
        <v>7.6206666666666667</v>
      </c>
      <c r="S306" s="32">
        <v>89.063444444444457</v>
      </c>
      <c r="T306" s="32">
        <v>89.063444444444457</v>
      </c>
      <c r="U306" s="32">
        <v>0</v>
      </c>
      <c r="V306" s="32">
        <v>0</v>
      </c>
      <c r="W306" s="32">
        <v>4.9176666666666655</v>
      </c>
      <c r="X306" s="32">
        <v>0</v>
      </c>
      <c r="Y306" s="32">
        <v>0</v>
      </c>
      <c r="Z306" s="32">
        <v>0</v>
      </c>
      <c r="AA306" s="32">
        <v>1.656222222222222</v>
      </c>
      <c r="AB306" s="32">
        <v>0</v>
      </c>
      <c r="AC306" s="32">
        <v>3.2614444444444435</v>
      </c>
      <c r="AD306" s="32">
        <v>0</v>
      </c>
      <c r="AE306" s="32">
        <v>0</v>
      </c>
      <c r="AF306" t="s">
        <v>79</v>
      </c>
      <c r="AG306">
        <v>4</v>
      </c>
      <c r="AH306"/>
    </row>
    <row r="307" spans="1:34" x14ac:dyDescent="0.25">
      <c r="A307" t="s">
        <v>917</v>
      </c>
      <c r="B307" t="s">
        <v>444</v>
      </c>
      <c r="C307" t="s">
        <v>739</v>
      </c>
      <c r="D307" t="s">
        <v>807</v>
      </c>
      <c r="E307" s="32">
        <v>71.155555555555551</v>
      </c>
      <c r="F307" s="32">
        <v>2.9129184884447223</v>
      </c>
      <c r="G307" s="32">
        <v>2.6007510930668341</v>
      </c>
      <c r="H307" s="32">
        <v>0.79073079325421614</v>
      </c>
      <c r="I307" s="32">
        <v>0.48039818863210498</v>
      </c>
      <c r="J307" s="32">
        <v>207.27033333333335</v>
      </c>
      <c r="K307" s="32">
        <v>185.05788888888893</v>
      </c>
      <c r="L307" s="32">
        <v>56.264888888888891</v>
      </c>
      <c r="M307" s="32">
        <v>34.183</v>
      </c>
      <c r="N307" s="32">
        <v>16.926333333333332</v>
      </c>
      <c r="O307" s="32">
        <v>5.1555555555555559</v>
      </c>
      <c r="P307" s="32">
        <v>24.711333333333343</v>
      </c>
      <c r="Q307" s="32">
        <v>24.580777777777786</v>
      </c>
      <c r="R307" s="32">
        <v>0.13055555555555556</v>
      </c>
      <c r="S307" s="32">
        <v>126.29411111111115</v>
      </c>
      <c r="T307" s="32">
        <v>120.54300000000003</v>
      </c>
      <c r="U307" s="32">
        <v>5.7511111111111113</v>
      </c>
      <c r="V307" s="32">
        <v>0</v>
      </c>
      <c r="W307" s="32">
        <v>1.4483333333333333</v>
      </c>
      <c r="X307" s="32">
        <v>0</v>
      </c>
      <c r="Y307" s="32">
        <v>0</v>
      </c>
      <c r="Z307" s="32">
        <v>0</v>
      </c>
      <c r="AA307" s="32">
        <v>0</v>
      </c>
      <c r="AB307" s="32">
        <v>0</v>
      </c>
      <c r="AC307" s="32">
        <v>1.4483333333333333</v>
      </c>
      <c r="AD307" s="32">
        <v>0</v>
      </c>
      <c r="AE307" s="32">
        <v>0</v>
      </c>
      <c r="AF307" t="s">
        <v>126</v>
      </c>
      <c r="AG307">
        <v>4</v>
      </c>
      <c r="AH307"/>
    </row>
    <row r="308" spans="1:34" x14ac:dyDescent="0.25">
      <c r="A308" t="s">
        <v>917</v>
      </c>
      <c r="B308" t="s">
        <v>468</v>
      </c>
      <c r="C308" t="s">
        <v>747</v>
      </c>
      <c r="D308" t="s">
        <v>800</v>
      </c>
      <c r="E308" s="32">
        <v>43.6</v>
      </c>
      <c r="F308" s="32">
        <v>4.6333460754332307</v>
      </c>
      <c r="G308" s="32">
        <v>4.1471075433231395</v>
      </c>
      <c r="H308" s="32">
        <v>0.87442660550458695</v>
      </c>
      <c r="I308" s="32">
        <v>0.49942660550458712</v>
      </c>
      <c r="J308" s="32">
        <v>202.01388888888889</v>
      </c>
      <c r="K308" s="32">
        <v>180.8138888888889</v>
      </c>
      <c r="L308" s="32">
        <v>38.124999999999993</v>
      </c>
      <c r="M308" s="32">
        <v>21.774999999999999</v>
      </c>
      <c r="N308" s="32">
        <v>10.397222222222222</v>
      </c>
      <c r="O308" s="32">
        <v>5.9527777777777775</v>
      </c>
      <c r="P308" s="32">
        <v>45.219444444444449</v>
      </c>
      <c r="Q308" s="32">
        <v>40.369444444444447</v>
      </c>
      <c r="R308" s="32">
        <v>4.8499999999999996</v>
      </c>
      <c r="S308" s="32">
        <v>118.66944444444445</v>
      </c>
      <c r="T308" s="32">
        <v>118.66944444444445</v>
      </c>
      <c r="U308" s="32">
        <v>0</v>
      </c>
      <c r="V308" s="32">
        <v>0</v>
      </c>
      <c r="W308" s="32">
        <v>0</v>
      </c>
      <c r="X308" s="32">
        <v>0</v>
      </c>
      <c r="Y308" s="32">
        <v>0</v>
      </c>
      <c r="Z308" s="32">
        <v>0</v>
      </c>
      <c r="AA308" s="32">
        <v>0</v>
      </c>
      <c r="AB308" s="32">
        <v>0</v>
      </c>
      <c r="AC308" s="32">
        <v>0</v>
      </c>
      <c r="AD308" s="32">
        <v>0</v>
      </c>
      <c r="AE308" s="32">
        <v>0</v>
      </c>
      <c r="AF308" t="s">
        <v>150</v>
      </c>
      <c r="AG308">
        <v>4</v>
      </c>
      <c r="AH308"/>
    </row>
    <row r="309" spans="1:34" x14ac:dyDescent="0.25">
      <c r="A309" t="s">
        <v>917</v>
      </c>
      <c r="B309" t="s">
        <v>531</v>
      </c>
      <c r="C309" t="s">
        <v>687</v>
      </c>
      <c r="D309" t="s">
        <v>871</v>
      </c>
      <c r="E309" s="32">
        <v>62.533333333333331</v>
      </c>
      <c r="F309" s="32">
        <v>3.6942768301350388</v>
      </c>
      <c r="G309" s="32">
        <v>3.5247050461975835</v>
      </c>
      <c r="H309" s="32">
        <v>0.54411691542288565</v>
      </c>
      <c r="I309" s="32">
        <v>0.38546552949538027</v>
      </c>
      <c r="J309" s="32">
        <v>231.01544444444443</v>
      </c>
      <c r="K309" s="32">
        <v>220.41155555555554</v>
      </c>
      <c r="L309" s="32">
        <v>34.025444444444446</v>
      </c>
      <c r="M309" s="32">
        <v>24.104444444444447</v>
      </c>
      <c r="N309" s="32">
        <v>4.2321111111111112</v>
      </c>
      <c r="O309" s="32">
        <v>5.6888888888888891</v>
      </c>
      <c r="P309" s="32">
        <v>69.242555555555541</v>
      </c>
      <c r="Q309" s="32">
        <v>68.559666666666658</v>
      </c>
      <c r="R309" s="32">
        <v>0.68288888888888899</v>
      </c>
      <c r="S309" s="32">
        <v>127.74744444444443</v>
      </c>
      <c r="T309" s="32">
        <v>127.74744444444443</v>
      </c>
      <c r="U309" s="32">
        <v>0</v>
      </c>
      <c r="V309" s="32">
        <v>0</v>
      </c>
      <c r="W309" s="32">
        <v>62.771333333333324</v>
      </c>
      <c r="X309" s="32">
        <v>11.267444444444443</v>
      </c>
      <c r="Y309" s="32">
        <v>0</v>
      </c>
      <c r="Z309" s="32">
        <v>0</v>
      </c>
      <c r="AA309" s="32">
        <v>27.539333333333332</v>
      </c>
      <c r="AB309" s="32">
        <v>0</v>
      </c>
      <c r="AC309" s="32">
        <v>23.964555555555549</v>
      </c>
      <c r="AD309" s="32">
        <v>0</v>
      </c>
      <c r="AE309" s="32">
        <v>0</v>
      </c>
      <c r="AF309" t="s">
        <v>215</v>
      </c>
      <c r="AG309">
        <v>4</v>
      </c>
      <c r="AH309"/>
    </row>
    <row r="310" spans="1:34" x14ac:dyDescent="0.25">
      <c r="A310" t="s">
        <v>917</v>
      </c>
      <c r="B310" t="s">
        <v>496</v>
      </c>
      <c r="C310" t="s">
        <v>634</v>
      </c>
      <c r="D310" t="s">
        <v>842</v>
      </c>
      <c r="E310" s="32">
        <v>58.666666666666664</v>
      </c>
      <c r="F310" s="32">
        <v>4.5721022727272711</v>
      </c>
      <c r="G310" s="32">
        <v>4.3855965909090893</v>
      </c>
      <c r="H310" s="32">
        <v>0.63959090909090921</v>
      </c>
      <c r="I310" s="32">
        <v>0.54413636363636375</v>
      </c>
      <c r="J310" s="32">
        <v>268.2299999999999</v>
      </c>
      <c r="K310" s="32">
        <v>257.28833333333324</v>
      </c>
      <c r="L310" s="32">
        <v>37.522666666666673</v>
      </c>
      <c r="M310" s="32">
        <v>31.922666666666675</v>
      </c>
      <c r="N310" s="32">
        <v>0</v>
      </c>
      <c r="O310" s="32">
        <v>5.6</v>
      </c>
      <c r="P310" s="32">
        <v>100.11111111111109</v>
      </c>
      <c r="Q310" s="32">
        <v>94.769444444444417</v>
      </c>
      <c r="R310" s="32">
        <v>5.3416666666666668</v>
      </c>
      <c r="S310" s="32">
        <v>130.59622222222217</v>
      </c>
      <c r="T310" s="32">
        <v>130.59622222222217</v>
      </c>
      <c r="U310" s="32">
        <v>0</v>
      </c>
      <c r="V310" s="32">
        <v>0</v>
      </c>
      <c r="W310" s="32">
        <v>82.421666666666681</v>
      </c>
      <c r="X310" s="32">
        <v>9.4059999999999988</v>
      </c>
      <c r="Y310" s="32">
        <v>0</v>
      </c>
      <c r="Z310" s="32">
        <v>0</v>
      </c>
      <c r="AA310" s="32">
        <v>26.872222222222224</v>
      </c>
      <c r="AB310" s="32">
        <v>0</v>
      </c>
      <c r="AC310" s="32">
        <v>46.143444444444455</v>
      </c>
      <c r="AD310" s="32">
        <v>0</v>
      </c>
      <c r="AE310" s="32">
        <v>0</v>
      </c>
      <c r="AF310" t="s">
        <v>178</v>
      </c>
      <c r="AG310">
        <v>4</v>
      </c>
      <c r="AH310"/>
    </row>
    <row r="311" spans="1:34" x14ac:dyDescent="0.25">
      <c r="A311" t="s">
        <v>917</v>
      </c>
      <c r="B311" t="s">
        <v>393</v>
      </c>
      <c r="C311" t="s">
        <v>710</v>
      </c>
      <c r="D311" t="s">
        <v>816</v>
      </c>
      <c r="E311" s="32">
        <v>34.055555555555557</v>
      </c>
      <c r="F311" s="32">
        <v>2.6118792822185966</v>
      </c>
      <c r="G311" s="32">
        <v>2.4909331158238173</v>
      </c>
      <c r="H311" s="32">
        <v>0.23047960848287113</v>
      </c>
      <c r="I311" s="32">
        <v>0.1682610114192496</v>
      </c>
      <c r="J311" s="32">
        <v>88.948999999999984</v>
      </c>
      <c r="K311" s="32">
        <v>84.830111111111108</v>
      </c>
      <c r="L311" s="32">
        <v>7.849111111111112</v>
      </c>
      <c r="M311" s="32">
        <v>5.7302222222222223</v>
      </c>
      <c r="N311" s="32">
        <v>0</v>
      </c>
      <c r="O311" s="32">
        <v>2.1188888888888893</v>
      </c>
      <c r="P311" s="32">
        <v>29.546666666666649</v>
      </c>
      <c r="Q311" s="32">
        <v>27.546666666666649</v>
      </c>
      <c r="R311" s="32">
        <v>2</v>
      </c>
      <c r="S311" s="32">
        <v>51.553222222222232</v>
      </c>
      <c r="T311" s="32">
        <v>51.553222222222232</v>
      </c>
      <c r="U311" s="32">
        <v>0</v>
      </c>
      <c r="V311" s="32">
        <v>0</v>
      </c>
      <c r="W311" s="32">
        <v>40.655333333333331</v>
      </c>
      <c r="X311" s="32">
        <v>3.1555555555555554</v>
      </c>
      <c r="Y311" s="32">
        <v>0</v>
      </c>
      <c r="Z311" s="32">
        <v>2.1188888888888893</v>
      </c>
      <c r="AA311" s="32">
        <v>17.738888888888887</v>
      </c>
      <c r="AB311" s="32">
        <v>2</v>
      </c>
      <c r="AC311" s="32">
        <v>15.642000000000003</v>
      </c>
      <c r="AD311" s="32">
        <v>0</v>
      </c>
      <c r="AE311" s="32">
        <v>0</v>
      </c>
      <c r="AF311" t="s">
        <v>74</v>
      </c>
      <c r="AG311">
        <v>4</v>
      </c>
      <c r="AH311"/>
    </row>
    <row r="312" spans="1:34" x14ac:dyDescent="0.25">
      <c r="A312" t="s">
        <v>917</v>
      </c>
      <c r="B312" t="s">
        <v>458</v>
      </c>
      <c r="C312" t="s">
        <v>723</v>
      </c>
      <c r="D312" t="s">
        <v>826</v>
      </c>
      <c r="E312" s="32">
        <v>69.25555555555556</v>
      </c>
      <c r="F312" s="32">
        <v>4.9677522862185146</v>
      </c>
      <c r="G312" s="32">
        <v>4.6493261671747153</v>
      </c>
      <c r="H312" s="32">
        <v>0.32484357452270168</v>
      </c>
      <c r="I312" s="32">
        <v>9.5058559281244973E-2</v>
      </c>
      <c r="J312" s="32">
        <v>344.04444444444448</v>
      </c>
      <c r="K312" s="32">
        <v>321.99166666666667</v>
      </c>
      <c r="L312" s="32">
        <v>22.49722222222222</v>
      </c>
      <c r="M312" s="32">
        <v>6.583333333333333</v>
      </c>
      <c r="N312" s="32">
        <v>10.58611111111111</v>
      </c>
      <c r="O312" s="32">
        <v>5.3277777777777775</v>
      </c>
      <c r="P312" s="32">
        <v>133.23333333333335</v>
      </c>
      <c r="Q312" s="32">
        <v>127.09444444444445</v>
      </c>
      <c r="R312" s="32">
        <v>6.1388888888888893</v>
      </c>
      <c r="S312" s="32">
        <v>188.3138888888889</v>
      </c>
      <c r="T312" s="32">
        <v>188.3138888888889</v>
      </c>
      <c r="U312" s="32">
        <v>0</v>
      </c>
      <c r="V312" s="32">
        <v>0</v>
      </c>
      <c r="W312" s="32">
        <v>0</v>
      </c>
      <c r="X312" s="32">
        <v>0</v>
      </c>
      <c r="Y312" s="32">
        <v>0</v>
      </c>
      <c r="Z312" s="32">
        <v>0</v>
      </c>
      <c r="AA312" s="32">
        <v>0</v>
      </c>
      <c r="AB312" s="32">
        <v>0</v>
      </c>
      <c r="AC312" s="32">
        <v>0</v>
      </c>
      <c r="AD312" s="32">
        <v>0</v>
      </c>
      <c r="AE312" s="32">
        <v>0</v>
      </c>
      <c r="AF312" t="s">
        <v>140</v>
      </c>
      <c r="AG312">
        <v>4</v>
      </c>
      <c r="AH312"/>
    </row>
    <row r="313" spans="1:34" x14ac:dyDescent="0.25">
      <c r="AH313"/>
    </row>
    <row r="314" spans="1:34" x14ac:dyDescent="0.25">
      <c r="AH314"/>
    </row>
    <row r="315" spans="1:34" x14ac:dyDescent="0.25">
      <c r="AH315"/>
    </row>
    <row r="316" spans="1:34" x14ac:dyDescent="0.25">
      <c r="AH316"/>
    </row>
    <row r="317" spans="1:34" x14ac:dyDescent="0.25">
      <c r="AH317"/>
    </row>
    <row r="318" spans="1:34" x14ac:dyDescent="0.25">
      <c r="AH318"/>
    </row>
    <row r="319" spans="1:34" x14ac:dyDescent="0.25">
      <c r="AH319"/>
    </row>
    <row r="320" spans="1: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19" spans="34:34" x14ac:dyDescent="0.25">
      <c r="AH3419"/>
    </row>
    <row r="3420" spans="34:34" x14ac:dyDescent="0.25">
      <c r="AH3420"/>
    </row>
    <row r="3421" spans="34:34" x14ac:dyDescent="0.25">
      <c r="AH3421"/>
    </row>
    <row r="3422" spans="34:34" x14ac:dyDescent="0.25">
      <c r="AH3422"/>
    </row>
    <row r="3423" spans="34:34" x14ac:dyDescent="0.25">
      <c r="AH3423"/>
    </row>
    <row r="3424" spans="34:34" x14ac:dyDescent="0.25">
      <c r="AH3424"/>
    </row>
    <row r="3425" spans="34:34" x14ac:dyDescent="0.25">
      <c r="AH3425"/>
    </row>
    <row r="3426" spans="34:34" x14ac:dyDescent="0.25">
      <c r="AH3426"/>
    </row>
    <row r="3427" spans="34:34" x14ac:dyDescent="0.25">
      <c r="AH3427"/>
    </row>
    <row r="3428" spans="34:34" x14ac:dyDescent="0.25">
      <c r="AH3428"/>
    </row>
    <row r="3429" spans="34:34" x14ac:dyDescent="0.25">
      <c r="AH3429"/>
    </row>
    <row r="3430" spans="34:34" x14ac:dyDescent="0.25">
      <c r="AH3430"/>
    </row>
    <row r="3431" spans="34:34" x14ac:dyDescent="0.25">
      <c r="AH3431"/>
    </row>
    <row r="3432" spans="34:34" x14ac:dyDescent="0.25">
      <c r="AH3432"/>
    </row>
    <row r="3433" spans="34:34" x14ac:dyDescent="0.25">
      <c r="AH3433"/>
    </row>
    <row r="3434" spans="34:34" x14ac:dyDescent="0.25">
      <c r="AH3434"/>
    </row>
    <row r="3435" spans="34:34" x14ac:dyDescent="0.25">
      <c r="AH3435"/>
    </row>
    <row r="3436" spans="34:34" x14ac:dyDescent="0.25">
      <c r="AH3436"/>
    </row>
    <row r="3437" spans="34:34" x14ac:dyDescent="0.25">
      <c r="AH3437"/>
    </row>
    <row r="3438" spans="34:34" x14ac:dyDescent="0.25">
      <c r="AH3438"/>
    </row>
    <row r="3439" spans="34:34" x14ac:dyDescent="0.25">
      <c r="AH3439"/>
    </row>
    <row r="3440" spans="34:34" x14ac:dyDescent="0.25">
      <c r="AH3440"/>
    </row>
    <row r="3441" spans="34:34" x14ac:dyDescent="0.25">
      <c r="AH3441"/>
    </row>
    <row r="3442" spans="34:34" x14ac:dyDescent="0.25">
      <c r="AH3442"/>
    </row>
    <row r="3443" spans="34:34" x14ac:dyDescent="0.25">
      <c r="AH3443"/>
    </row>
    <row r="3444" spans="34:34" x14ac:dyDescent="0.25">
      <c r="AH3444"/>
    </row>
    <row r="3445" spans="34:34" x14ac:dyDescent="0.25">
      <c r="AH3445"/>
    </row>
    <row r="3446" spans="34:34" x14ac:dyDescent="0.25">
      <c r="AH3446"/>
    </row>
    <row r="3447" spans="34:34" x14ac:dyDescent="0.25">
      <c r="AH3447"/>
    </row>
    <row r="3448" spans="34:34" x14ac:dyDescent="0.25">
      <c r="AH3448"/>
    </row>
    <row r="3449" spans="34:34" x14ac:dyDescent="0.25">
      <c r="AH3449"/>
    </row>
    <row r="3450" spans="34:34" x14ac:dyDescent="0.25">
      <c r="AH3450"/>
    </row>
    <row r="3451" spans="34:34" x14ac:dyDescent="0.25">
      <c r="AH3451"/>
    </row>
    <row r="3452" spans="34:34" x14ac:dyDescent="0.25">
      <c r="AH3452"/>
    </row>
    <row r="3453" spans="34:34" x14ac:dyDescent="0.25">
      <c r="AH3453"/>
    </row>
    <row r="3454" spans="34:34" x14ac:dyDescent="0.25">
      <c r="AH3454"/>
    </row>
    <row r="3455" spans="34:34" x14ac:dyDescent="0.25">
      <c r="AH3455"/>
    </row>
    <row r="3456" spans="34:34" x14ac:dyDescent="0.25">
      <c r="AH3456"/>
    </row>
    <row r="3457" spans="34:34" x14ac:dyDescent="0.25">
      <c r="AH3457"/>
    </row>
    <row r="3458" spans="34:34" x14ac:dyDescent="0.25">
      <c r="AH3458"/>
    </row>
    <row r="3459" spans="34:34" x14ac:dyDescent="0.25">
      <c r="AH3459"/>
    </row>
    <row r="3460" spans="34:34" x14ac:dyDescent="0.25">
      <c r="AH3460"/>
    </row>
    <row r="3461" spans="34:34" x14ac:dyDescent="0.25">
      <c r="AH3461"/>
    </row>
    <row r="3462" spans="34:34" x14ac:dyDescent="0.25">
      <c r="AH3462"/>
    </row>
    <row r="3463" spans="34:34" x14ac:dyDescent="0.25">
      <c r="AH3463"/>
    </row>
    <row r="3464" spans="34:34" x14ac:dyDescent="0.25">
      <c r="AH3464"/>
    </row>
    <row r="3465" spans="34:34" x14ac:dyDescent="0.25">
      <c r="AH3465"/>
    </row>
    <row r="3466" spans="34:34" x14ac:dyDescent="0.25">
      <c r="AH3466"/>
    </row>
    <row r="3467" spans="34:34" x14ac:dyDescent="0.25">
      <c r="AH3467"/>
    </row>
    <row r="3468" spans="34:34" x14ac:dyDescent="0.25">
      <c r="AH3468"/>
    </row>
    <row r="3469" spans="34:34" x14ac:dyDescent="0.25">
      <c r="AH3469"/>
    </row>
    <row r="3470" spans="34:34" x14ac:dyDescent="0.25">
      <c r="AH3470"/>
    </row>
    <row r="3471" spans="34:34" x14ac:dyDescent="0.25">
      <c r="AH3471"/>
    </row>
    <row r="3472" spans="34:34" x14ac:dyDescent="0.25">
      <c r="AH3472"/>
    </row>
    <row r="3473" spans="34:34" x14ac:dyDescent="0.25">
      <c r="AH3473"/>
    </row>
    <row r="3474" spans="34:34" x14ac:dyDescent="0.25">
      <c r="AH3474"/>
    </row>
    <row r="3475" spans="34:34" x14ac:dyDescent="0.25">
      <c r="AH3475"/>
    </row>
    <row r="3476" spans="34:34" x14ac:dyDescent="0.25">
      <c r="AH3476"/>
    </row>
    <row r="3477" spans="34:34" x14ac:dyDescent="0.25">
      <c r="AH3477"/>
    </row>
    <row r="3478" spans="34:34" x14ac:dyDescent="0.25">
      <c r="AH3478"/>
    </row>
    <row r="3479" spans="34:34" x14ac:dyDescent="0.25">
      <c r="AH3479"/>
    </row>
    <row r="3480" spans="34:34" x14ac:dyDescent="0.25">
      <c r="AH3480"/>
    </row>
    <row r="3481" spans="34:34" x14ac:dyDescent="0.25">
      <c r="AH3481"/>
    </row>
    <row r="3482" spans="34:34" x14ac:dyDescent="0.25">
      <c r="AH3482"/>
    </row>
    <row r="3483" spans="34:34" x14ac:dyDescent="0.25">
      <c r="AH3483"/>
    </row>
    <row r="3484" spans="34:34" x14ac:dyDescent="0.25">
      <c r="AH3484"/>
    </row>
    <row r="3485" spans="34:34" x14ac:dyDescent="0.25">
      <c r="AH3485"/>
    </row>
    <row r="3486" spans="34:34" x14ac:dyDescent="0.25">
      <c r="AH3486"/>
    </row>
    <row r="3487" spans="34:34" x14ac:dyDescent="0.25">
      <c r="AH3487"/>
    </row>
    <row r="3488" spans="34:34" x14ac:dyDescent="0.25">
      <c r="AH3488"/>
    </row>
    <row r="3489" spans="34:34" x14ac:dyDescent="0.25">
      <c r="AH3489"/>
    </row>
    <row r="3490" spans="34:34" x14ac:dyDescent="0.25">
      <c r="AH3490"/>
    </row>
    <row r="3491" spans="34:34" x14ac:dyDescent="0.25">
      <c r="AH3491"/>
    </row>
    <row r="3492" spans="34:34" x14ac:dyDescent="0.25">
      <c r="AH3492"/>
    </row>
    <row r="3493" spans="34:34" x14ac:dyDescent="0.25">
      <c r="AH3493"/>
    </row>
    <row r="3494" spans="34:34" x14ac:dyDescent="0.25">
      <c r="AH3494"/>
    </row>
    <row r="3495" spans="34:34" x14ac:dyDescent="0.25">
      <c r="AH3495"/>
    </row>
    <row r="3496" spans="34:34" x14ac:dyDescent="0.25">
      <c r="AH3496"/>
    </row>
    <row r="3497" spans="34:34" x14ac:dyDescent="0.25">
      <c r="AH3497"/>
    </row>
    <row r="3498" spans="34:34" x14ac:dyDescent="0.25">
      <c r="AH3498"/>
    </row>
    <row r="3499" spans="34:34" x14ac:dyDescent="0.25">
      <c r="AH3499"/>
    </row>
    <row r="3500" spans="34:34" x14ac:dyDescent="0.25">
      <c r="AH3500"/>
    </row>
    <row r="3501" spans="34:34" x14ac:dyDescent="0.25">
      <c r="AH3501"/>
    </row>
    <row r="3502" spans="34:34" x14ac:dyDescent="0.25">
      <c r="AH3502"/>
    </row>
    <row r="3503" spans="34:34" x14ac:dyDescent="0.25">
      <c r="AH3503"/>
    </row>
    <row r="3504" spans="34:34" x14ac:dyDescent="0.25">
      <c r="AH3504"/>
    </row>
    <row r="3505" spans="34:34" x14ac:dyDescent="0.25">
      <c r="AH3505"/>
    </row>
    <row r="3506" spans="34:34" x14ac:dyDescent="0.25">
      <c r="AH3506"/>
    </row>
    <row r="3507" spans="34:34" x14ac:dyDescent="0.25">
      <c r="AH3507"/>
    </row>
    <row r="3508" spans="34:34" x14ac:dyDescent="0.25">
      <c r="AH3508"/>
    </row>
    <row r="3509" spans="34:34" x14ac:dyDescent="0.25">
      <c r="AH3509"/>
    </row>
    <row r="3510" spans="34:34" x14ac:dyDescent="0.25">
      <c r="AH3510"/>
    </row>
    <row r="3511" spans="34:34" x14ac:dyDescent="0.25">
      <c r="AH3511"/>
    </row>
    <row r="3512" spans="34:34" x14ac:dyDescent="0.25">
      <c r="AH3512"/>
    </row>
    <row r="3513" spans="34:34" x14ac:dyDescent="0.25">
      <c r="AH3513"/>
    </row>
    <row r="3514" spans="34:34" x14ac:dyDescent="0.25">
      <c r="AH3514"/>
    </row>
    <row r="3515" spans="34:34" x14ac:dyDescent="0.25">
      <c r="AH3515"/>
    </row>
    <row r="3516" spans="34:34" x14ac:dyDescent="0.25">
      <c r="AH3516"/>
    </row>
    <row r="3517" spans="34:34" x14ac:dyDescent="0.25">
      <c r="AH3517"/>
    </row>
    <row r="3518" spans="34:34" x14ac:dyDescent="0.25">
      <c r="AH3518"/>
    </row>
    <row r="3519" spans="34:34" x14ac:dyDescent="0.25">
      <c r="AH3519"/>
    </row>
    <row r="3520" spans="34:34" x14ac:dyDescent="0.25">
      <c r="AH3520"/>
    </row>
    <row r="3521" spans="34:34" x14ac:dyDescent="0.25">
      <c r="AH3521"/>
    </row>
    <row r="3522" spans="34:34" x14ac:dyDescent="0.25">
      <c r="AH3522"/>
    </row>
    <row r="3523" spans="34:34" x14ac:dyDescent="0.25">
      <c r="AH3523"/>
    </row>
    <row r="3524" spans="34:34" x14ac:dyDescent="0.25">
      <c r="AH3524"/>
    </row>
    <row r="3525" spans="34:34" x14ac:dyDescent="0.25">
      <c r="AH3525"/>
    </row>
    <row r="3526" spans="34:34" x14ac:dyDescent="0.25">
      <c r="AH3526"/>
    </row>
    <row r="3527" spans="34:34" x14ac:dyDescent="0.25">
      <c r="AH3527"/>
    </row>
    <row r="3528" spans="34:34" x14ac:dyDescent="0.25">
      <c r="AH3528"/>
    </row>
    <row r="3529" spans="34:34" x14ac:dyDescent="0.25">
      <c r="AH3529"/>
    </row>
    <row r="3530" spans="34:34" x14ac:dyDescent="0.25">
      <c r="AH3530"/>
    </row>
    <row r="3531" spans="34:34" x14ac:dyDescent="0.25">
      <c r="AH3531"/>
    </row>
    <row r="3532" spans="34:34" x14ac:dyDescent="0.25">
      <c r="AH3532"/>
    </row>
    <row r="3533" spans="34:34" x14ac:dyDescent="0.25">
      <c r="AH3533"/>
    </row>
    <row r="3534" spans="34:34" x14ac:dyDescent="0.25">
      <c r="AH3534"/>
    </row>
    <row r="3535" spans="34:34" x14ac:dyDescent="0.25">
      <c r="AH3535"/>
    </row>
    <row r="3536" spans="34:34" x14ac:dyDescent="0.25">
      <c r="AH3536"/>
    </row>
    <row r="3537" spans="34:34" x14ac:dyDescent="0.25">
      <c r="AH3537"/>
    </row>
    <row r="3538" spans="34:34" x14ac:dyDescent="0.25">
      <c r="AH3538"/>
    </row>
    <row r="3539" spans="34:34" x14ac:dyDescent="0.25">
      <c r="AH3539"/>
    </row>
    <row r="3540" spans="34:34" x14ac:dyDescent="0.25">
      <c r="AH3540"/>
    </row>
    <row r="3541" spans="34:34" x14ac:dyDescent="0.25">
      <c r="AH3541"/>
    </row>
    <row r="3542" spans="34:34" x14ac:dyDescent="0.25">
      <c r="AH3542"/>
    </row>
    <row r="3543" spans="34:34" x14ac:dyDescent="0.25">
      <c r="AH3543"/>
    </row>
    <row r="3544" spans="34:34" x14ac:dyDescent="0.25">
      <c r="AH3544"/>
    </row>
    <row r="3545" spans="34:34" x14ac:dyDescent="0.25">
      <c r="AH3545"/>
    </row>
    <row r="3546" spans="34:34" x14ac:dyDescent="0.25">
      <c r="AH3546"/>
    </row>
    <row r="3547" spans="34:34" x14ac:dyDescent="0.25">
      <c r="AH3547"/>
    </row>
    <row r="3548" spans="34:34" x14ac:dyDescent="0.25">
      <c r="AH3548"/>
    </row>
    <row r="3549" spans="34:34" x14ac:dyDescent="0.25">
      <c r="AH3549"/>
    </row>
    <row r="3550" spans="34:34" x14ac:dyDescent="0.25">
      <c r="AH3550"/>
    </row>
    <row r="3551" spans="34:34" x14ac:dyDescent="0.25">
      <c r="AH3551"/>
    </row>
    <row r="3552" spans="34:34" x14ac:dyDescent="0.25">
      <c r="AH3552"/>
    </row>
    <row r="3553" spans="34:34" x14ac:dyDescent="0.25">
      <c r="AH3553"/>
    </row>
    <row r="3554" spans="34:34" x14ac:dyDescent="0.25">
      <c r="AH3554"/>
    </row>
    <row r="3555" spans="34:34" x14ac:dyDescent="0.25">
      <c r="AH3555"/>
    </row>
    <row r="3556" spans="34:34" x14ac:dyDescent="0.25">
      <c r="AH3556"/>
    </row>
    <row r="3557" spans="34:34" x14ac:dyDescent="0.25">
      <c r="AH3557"/>
    </row>
    <row r="3558" spans="34:34" x14ac:dyDescent="0.25">
      <c r="AH3558"/>
    </row>
    <row r="3559" spans="34:34" x14ac:dyDescent="0.25">
      <c r="AH3559"/>
    </row>
    <row r="3560" spans="34:34" x14ac:dyDescent="0.25">
      <c r="AH3560"/>
    </row>
    <row r="3561" spans="34:34" x14ac:dyDescent="0.25">
      <c r="AH3561"/>
    </row>
    <row r="3562" spans="34:34" x14ac:dyDescent="0.25">
      <c r="AH3562"/>
    </row>
    <row r="3563" spans="34:34" x14ac:dyDescent="0.25">
      <c r="AH3563"/>
    </row>
    <row r="3564" spans="34:34" x14ac:dyDescent="0.25">
      <c r="AH3564"/>
    </row>
    <row r="3565" spans="34:34" x14ac:dyDescent="0.25">
      <c r="AH3565"/>
    </row>
    <row r="3566" spans="34:34" x14ac:dyDescent="0.25">
      <c r="AH3566"/>
    </row>
    <row r="3567" spans="34:34" x14ac:dyDescent="0.25">
      <c r="AH3567"/>
    </row>
    <row r="3568" spans="34:34" x14ac:dyDescent="0.25">
      <c r="AH3568"/>
    </row>
    <row r="3569" spans="34:34" x14ac:dyDescent="0.25">
      <c r="AH3569"/>
    </row>
    <row r="3570" spans="34:34" x14ac:dyDescent="0.25">
      <c r="AH3570"/>
    </row>
    <row r="3571" spans="34:34" x14ac:dyDescent="0.25">
      <c r="AH3571"/>
    </row>
    <row r="3572" spans="34:34" x14ac:dyDescent="0.25">
      <c r="AH3572"/>
    </row>
    <row r="3573" spans="34:34" x14ac:dyDescent="0.25">
      <c r="AH3573"/>
    </row>
    <row r="3574" spans="34:34" x14ac:dyDescent="0.25">
      <c r="AH3574"/>
    </row>
    <row r="3575" spans="34:34" x14ac:dyDescent="0.25">
      <c r="AH3575"/>
    </row>
    <row r="3576" spans="34:34" x14ac:dyDescent="0.25">
      <c r="AH3576"/>
    </row>
    <row r="3577" spans="34:34" x14ac:dyDescent="0.25">
      <c r="AH3577"/>
    </row>
    <row r="3578" spans="34:34" x14ac:dyDescent="0.25">
      <c r="AH3578"/>
    </row>
    <row r="3579" spans="34:34" x14ac:dyDescent="0.25">
      <c r="AH3579"/>
    </row>
    <row r="3580" spans="34:34" x14ac:dyDescent="0.25">
      <c r="AH3580"/>
    </row>
    <row r="3581" spans="34:34" x14ac:dyDescent="0.25">
      <c r="AH3581"/>
    </row>
    <row r="3582" spans="34:34" x14ac:dyDescent="0.25">
      <c r="AH3582"/>
    </row>
    <row r="3583" spans="34:34" x14ac:dyDescent="0.25">
      <c r="AH3583"/>
    </row>
    <row r="3584" spans="34:34" x14ac:dyDescent="0.25">
      <c r="AH3584"/>
    </row>
    <row r="3585" spans="34:34" x14ac:dyDescent="0.25">
      <c r="AH3585"/>
    </row>
    <row r="3586" spans="34:34" x14ac:dyDescent="0.25">
      <c r="AH3586"/>
    </row>
    <row r="3587" spans="34:34" x14ac:dyDescent="0.25">
      <c r="AH3587"/>
    </row>
    <row r="3588" spans="34:34" x14ac:dyDescent="0.25">
      <c r="AH3588"/>
    </row>
    <row r="3589" spans="34:34" x14ac:dyDescent="0.25">
      <c r="AH3589"/>
    </row>
    <row r="3590" spans="34:34" x14ac:dyDescent="0.25">
      <c r="AH3590"/>
    </row>
    <row r="3591" spans="34:34" x14ac:dyDescent="0.25">
      <c r="AH3591"/>
    </row>
    <row r="3592" spans="34:34" x14ac:dyDescent="0.25">
      <c r="AH3592"/>
    </row>
    <row r="3593" spans="34:34" x14ac:dyDescent="0.25">
      <c r="AH3593"/>
    </row>
    <row r="3594" spans="34:34" x14ac:dyDescent="0.25">
      <c r="AH3594"/>
    </row>
    <row r="3595" spans="34:34" x14ac:dyDescent="0.25">
      <c r="AH3595"/>
    </row>
    <row r="3596" spans="34:34" x14ac:dyDescent="0.25">
      <c r="AH3596"/>
    </row>
    <row r="3597" spans="34:34" x14ac:dyDescent="0.25">
      <c r="AH3597"/>
    </row>
    <row r="3598" spans="34:34" x14ac:dyDescent="0.25">
      <c r="AH3598"/>
    </row>
    <row r="3599" spans="34:34" x14ac:dyDescent="0.25">
      <c r="AH3599"/>
    </row>
    <row r="3600" spans="34:34" x14ac:dyDescent="0.25">
      <c r="AH3600"/>
    </row>
    <row r="3601" spans="34:34" x14ac:dyDescent="0.25">
      <c r="AH3601"/>
    </row>
    <row r="3602" spans="34:34" x14ac:dyDescent="0.25">
      <c r="AH3602"/>
    </row>
    <row r="3603" spans="34:34" x14ac:dyDescent="0.25">
      <c r="AH3603"/>
    </row>
    <row r="3604" spans="34:34" x14ac:dyDescent="0.25">
      <c r="AH3604"/>
    </row>
    <row r="3611" spans="34:34" x14ac:dyDescent="0.25">
      <c r="AH3611"/>
    </row>
  </sheetData>
  <pageMargins left="0.7" right="0.7" top="0.75" bottom="0.75" header="0.3" footer="0.3"/>
  <pageSetup orientation="portrait" horizontalDpi="1200" verticalDpi="1200" r:id="rId1"/>
  <ignoredErrors>
    <ignoredError sqref="AF2:AF31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611"/>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932</v>
      </c>
      <c r="B1" s="29" t="s">
        <v>999</v>
      </c>
      <c r="C1" s="29" t="s">
        <v>1000</v>
      </c>
      <c r="D1" s="29" t="s">
        <v>972</v>
      </c>
      <c r="E1" s="29" t="s">
        <v>973</v>
      </c>
      <c r="F1" s="29" t="s">
        <v>976</v>
      </c>
      <c r="G1" s="29" t="s">
        <v>1003</v>
      </c>
      <c r="H1" s="35" t="s">
        <v>1004</v>
      </c>
      <c r="I1" s="29" t="s">
        <v>977</v>
      </c>
      <c r="J1" s="29" t="s">
        <v>1005</v>
      </c>
      <c r="K1" s="35" t="s">
        <v>1006</v>
      </c>
      <c r="L1" s="29" t="s">
        <v>978</v>
      </c>
      <c r="M1" s="29" t="s">
        <v>1007</v>
      </c>
      <c r="N1" s="35" t="s">
        <v>1008</v>
      </c>
      <c r="O1" s="29" t="s">
        <v>979</v>
      </c>
      <c r="P1" s="29" t="s">
        <v>990</v>
      </c>
      <c r="Q1" s="36" t="s">
        <v>1009</v>
      </c>
      <c r="R1" s="29" t="s">
        <v>980</v>
      </c>
      <c r="S1" s="29" t="s">
        <v>991</v>
      </c>
      <c r="T1" s="35" t="s">
        <v>1010</v>
      </c>
      <c r="U1" s="29" t="s">
        <v>981</v>
      </c>
      <c r="V1" s="29" t="s">
        <v>992</v>
      </c>
      <c r="W1" s="35" t="s">
        <v>1011</v>
      </c>
      <c r="X1" s="29" t="s">
        <v>982</v>
      </c>
      <c r="Y1" s="29" t="s">
        <v>993</v>
      </c>
      <c r="Z1" s="35" t="s">
        <v>1016</v>
      </c>
      <c r="AA1" s="29" t="s">
        <v>984</v>
      </c>
      <c r="AB1" s="29" t="s">
        <v>994</v>
      </c>
      <c r="AC1" s="35" t="s">
        <v>1015</v>
      </c>
      <c r="AD1" s="29" t="s">
        <v>986</v>
      </c>
      <c r="AE1" s="29" t="s">
        <v>995</v>
      </c>
      <c r="AF1" s="35" t="s">
        <v>1013</v>
      </c>
      <c r="AG1" s="29" t="s">
        <v>987</v>
      </c>
      <c r="AH1" s="29" t="s">
        <v>996</v>
      </c>
      <c r="AI1" s="35" t="s">
        <v>1014</v>
      </c>
      <c r="AJ1" s="29" t="s">
        <v>988</v>
      </c>
      <c r="AK1" s="29" t="s">
        <v>997</v>
      </c>
      <c r="AL1" s="35" t="s">
        <v>1017</v>
      </c>
      <c r="AM1" s="29" t="s">
        <v>998</v>
      </c>
      <c r="AN1" s="31" t="s">
        <v>926</v>
      </c>
    </row>
    <row r="2" spans="1:51" x14ac:dyDescent="0.25">
      <c r="A2" t="s">
        <v>917</v>
      </c>
      <c r="B2" t="s">
        <v>571</v>
      </c>
      <c r="C2" t="s">
        <v>697</v>
      </c>
      <c r="D2" t="s">
        <v>791</v>
      </c>
      <c r="E2" s="32">
        <v>86.022222222222226</v>
      </c>
      <c r="F2" s="32">
        <v>213.86388888888888</v>
      </c>
      <c r="G2" s="32">
        <v>9.7527777777777782</v>
      </c>
      <c r="H2" s="37">
        <v>4.5602732786949131E-2</v>
      </c>
      <c r="I2" s="32">
        <v>194.95277777777775</v>
      </c>
      <c r="J2" s="32">
        <v>9.5749999999999993</v>
      </c>
      <c r="K2" s="37">
        <v>4.9114457917159425E-2</v>
      </c>
      <c r="L2" s="32">
        <v>28.125000000000004</v>
      </c>
      <c r="M2" s="32">
        <v>0.17777777777777778</v>
      </c>
      <c r="N2" s="37">
        <v>6.3209876543209873E-3</v>
      </c>
      <c r="O2" s="32">
        <v>18.513888888888889</v>
      </c>
      <c r="P2" s="32">
        <v>0</v>
      </c>
      <c r="Q2" s="37">
        <v>0</v>
      </c>
      <c r="R2" s="32">
        <v>4.9000000000000004</v>
      </c>
      <c r="S2" s="32">
        <v>0.17777777777777778</v>
      </c>
      <c r="T2" s="37">
        <v>3.6281179138321996E-2</v>
      </c>
      <c r="U2" s="32">
        <v>4.7111111111111112</v>
      </c>
      <c r="V2" s="32">
        <v>0</v>
      </c>
      <c r="W2" s="37">
        <v>0</v>
      </c>
      <c r="X2" s="32">
        <v>69.923999999999992</v>
      </c>
      <c r="Y2" s="32">
        <v>6.7545555555555552</v>
      </c>
      <c r="Z2" s="37">
        <v>9.6598529196778735E-2</v>
      </c>
      <c r="AA2" s="32">
        <v>9.3000000000000007</v>
      </c>
      <c r="AB2" s="32">
        <v>0</v>
      </c>
      <c r="AC2" s="37">
        <v>0</v>
      </c>
      <c r="AD2" s="32">
        <v>106.11488888888888</v>
      </c>
      <c r="AE2" s="32">
        <v>2.8204444444444445</v>
      </c>
      <c r="AF2" s="37">
        <v>2.6579158438338323E-2</v>
      </c>
      <c r="AG2" s="32">
        <v>0.4</v>
      </c>
      <c r="AH2" s="32">
        <v>0</v>
      </c>
      <c r="AI2" s="37">
        <v>0</v>
      </c>
      <c r="AJ2" s="32">
        <v>0</v>
      </c>
      <c r="AK2" s="32">
        <v>0</v>
      </c>
      <c r="AL2" s="37" t="s">
        <v>1012</v>
      </c>
      <c r="AM2" t="s">
        <v>257</v>
      </c>
      <c r="AN2" s="34">
        <v>4</v>
      </c>
      <c r="AX2"/>
      <c r="AY2"/>
    </row>
    <row r="3" spans="1:51" x14ac:dyDescent="0.25">
      <c r="A3" t="s">
        <v>917</v>
      </c>
      <c r="B3" t="s">
        <v>504</v>
      </c>
      <c r="C3" t="s">
        <v>637</v>
      </c>
      <c r="D3" t="s">
        <v>844</v>
      </c>
      <c r="E3" s="32">
        <v>36.988888888888887</v>
      </c>
      <c r="F3" s="32">
        <v>247.24744444444445</v>
      </c>
      <c r="G3" s="32">
        <v>66.358555555555583</v>
      </c>
      <c r="H3" s="37">
        <v>0.26838924747902132</v>
      </c>
      <c r="I3" s="32">
        <v>225.0168888888889</v>
      </c>
      <c r="J3" s="32">
        <v>66.358555555555583</v>
      </c>
      <c r="K3" s="37">
        <v>0.29490477751793454</v>
      </c>
      <c r="L3" s="32">
        <v>41.380555555555553</v>
      </c>
      <c r="M3" s="32">
        <v>0</v>
      </c>
      <c r="N3" s="37">
        <v>0</v>
      </c>
      <c r="O3" s="32">
        <v>23.341666666666665</v>
      </c>
      <c r="P3" s="32">
        <v>0</v>
      </c>
      <c r="Q3" s="37">
        <v>0</v>
      </c>
      <c r="R3" s="32">
        <v>12.616666666666667</v>
      </c>
      <c r="S3" s="32">
        <v>0</v>
      </c>
      <c r="T3" s="37">
        <v>0</v>
      </c>
      <c r="U3" s="32">
        <v>5.4222222222222225</v>
      </c>
      <c r="V3" s="32">
        <v>0</v>
      </c>
      <c r="W3" s="37">
        <v>0</v>
      </c>
      <c r="X3" s="32">
        <v>78.206444444444458</v>
      </c>
      <c r="Y3" s="32">
        <v>27.181444444444455</v>
      </c>
      <c r="Z3" s="37">
        <v>0.34756016128253148</v>
      </c>
      <c r="AA3" s="32">
        <v>4.1916666666666664</v>
      </c>
      <c r="AB3" s="32">
        <v>0</v>
      </c>
      <c r="AC3" s="37">
        <v>0</v>
      </c>
      <c r="AD3" s="32">
        <v>81.985444444444454</v>
      </c>
      <c r="AE3" s="32">
        <v>39.177111111111124</v>
      </c>
      <c r="AF3" s="37">
        <v>0.47785447010241666</v>
      </c>
      <c r="AG3" s="32">
        <v>41.397222222222226</v>
      </c>
      <c r="AH3" s="32">
        <v>0</v>
      </c>
      <c r="AI3" s="37">
        <v>0</v>
      </c>
      <c r="AJ3" s="32">
        <v>8.611111111111111E-2</v>
      </c>
      <c r="AK3" s="32">
        <v>0</v>
      </c>
      <c r="AL3" s="37">
        <v>0</v>
      </c>
      <c r="AM3" t="s">
        <v>187</v>
      </c>
      <c r="AN3" s="34">
        <v>4</v>
      </c>
      <c r="AX3"/>
      <c r="AY3"/>
    </row>
    <row r="4" spans="1:51" x14ac:dyDescent="0.25">
      <c r="A4" t="s">
        <v>917</v>
      </c>
      <c r="B4" t="s">
        <v>507</v>
      </c>
      <c r="C4" t="s">
        <v>761</v>
      </c>
      <c r="D4" t="s">
        <v>869</v>
      </c>
      <c r="E4" s="32">
        <v>81.2</v>
      </c>
      <c r="F4" s="32">
        <v>317.29233333333332</v>
      </c>
      <c r="G4" s="32">
        <v>0.26111111111111113</v>
      </c>
      <c r="H4" s="37">
        <v>8.2293545629669954E-4</v>
      </c>
      <c r="I4" s="32">
        <v>283.55900000000003</v>
      </c>
      <c r="J4" s="32">
        <v>0.26111111111111113</v>
      </c>
      <c r="K4" s="37">
        <v>9.2083520929016924E-4</v>
      </c>
      <c r="L4" s="32">
        <v>35.647222222222226</v>
      </c>
      <c r="M4" s="32">
        <v>0</v>
      </c>
      <c r="N4" s="37">
        <v>0</v>
      </c>
      <c r="O4" s="32">
        <v>25.024999999999999</v>
      </c>
      <c r="P4" s="32">
        <v>0</v>
      </c>
      <c r="Q4" s="37">
        <v>0</v>
      </c>
      <c r="R4" s="32">
        <v>5.4666666666666668</v>
      </c>
      <c r="S4" s="32">
        <v>0</v>
      </c>
      <c r="T4" s="37">
        <v>0</v>
      </c>
      <c r="U4" s="32">
        <v>5.1555555555555559</v>
      </c>
      <c r="V4" s="32">
        <v>0</v>
      </c>
      <c r="W4" s="37">
        <v>0</v>
      </c>
      <c r="X4" s="32">
        <v>79.922222222222217</v>
      </c>
      <c r="Y4" s="32">
        <v>0</v>
      </c>
      <c r="Z4" s="37">
        <v>0</v>
      </c>
      <c r="AA4" s="32">
        <v>23.111111111111111</v>
      </c>
      <c r="AB4" s="32">
        <v>0</v>
      </c>
      <c r="AC4" s="37">
        <v>0</v>
      </c>
      <c r="AD4" s="32">
        <v>178.6117777777778</v>
      </c>
      <c r="AE4" s="32">
        <v>0.26111111111111113</v>
      </c>
      <c r="AF4" s="37">
        <v>1.46189189962588E-3</v>
      </c>
      <c r="AG4" s="32">
        <v>0</v>
      </c>
      <c r="AH4" s="32">
        <v>0</v>
      </c>
      <c r="AI4" s="37" t="s">
        <v>1012</v>
      </c>
      <c r="AJ4" s="32">
        <v>0</v>
      </c>
      <c r="AK4" s="32">
        <v>0</v>
      </c>
      <c r="AL4" s="37" t="s">
        <v>1012</v>
      </c>
      <c r="AM4" t="s">
        <v>190</v>
      </c>
      <c r="AN4" s="34">
        <v>4</v>
      </c>
      <c r="AX4"/>
      <c r="AY4"/>
    </row>
    <row r="5" spans="1:51" x14ac:dyDescent="0.25">
      <c r="A5" t="s">
        <v>917</v>
      </c>
      <c r="B5" t="s">
        <v>375</v>
      </c>
      <c r="C5" t="s">
        <v>697</v>
      </c>
      <c r="D5" t="s">
        <v>791</v>
      </c>
      <c r="E5" s="32">
        <v>63.644444444444446</v>
      </c>
      <c r="F5" s="32">
        <v>228.26622222222221</v>
      </c>
      <c r="G5" s="32">
        <v>15.219444444444443</v>
      </c>
      <c r="H5" s="37">
        <v>6.6674097885704608E-2</v>
      </c>
      <c r="I5" s="32">
        <v>192.64466666666667</v>
      </c>
      <c r="J5" s="32">
        <v>15.219444444444443</v>
      </c>
      <c r="K5" s="37">
        <v>7.9002677353008005E-2</v>
      </c>
      <c r="L5" s="32">
        <v>35.204888888888888</v>
      </c>
      <c r="M5" s="32">
        <v>0</v>
      </c>
      <c r="N5" s="37">
        <v>0</v>
      </c>
      <c r="O5" s="32">
        <v>0</v>
      </c>
      <c r="P5" s="32">
        <v>0</v>
      </c>
      <c r="Q5" s="37" t="s">
        <v>1012</v>
      </c>
      <c r="R5" s="32">
        <v>13.705555555555556</v>
      </c>
      <c r="S5" s="32">
        <v>0</v>
      </c>
      <c r="T5" s="37">
        <v>0</v>
      </c>
      <c r="U5" s="32">
        <v>21.499333333333333</v>
      </c>
      <c r="V5" s="32">
        <v>0</v>
      </c>
      <c r="W5" s="37">
        <v>0</v>
      </c>
      <c r="X5" s="32">
        <v>64.275000000000006</v>
      </c>
      <c r="Y5" s="32">
        <v>11.483333333333333</v>
      </c>
      <c r="Z5" s="37">
        <v>0.17865940619732915</v>
      </c>
      <c r="AA5" s="32">
        <v>0.41666666666666669</v>
      </c>
      <c r="AB5" s="32">
        <v>0</v>
      </c>
      <c r="AC5" s="37">
        <v>0</v>
      </c>
      <c r="AD5" s="32">
        <v>128.36966666666666</v>
      </c>
      <c r="AE5" s="32">
        <v>3.7361111111111112</v>
      </c>
      <c r="AF5" s="37">
        <v>2.9104314189835435E-2</v>
      </c>
      <c r="AG5" s="32">
        <v>0</v>
      </c>
      <c r="AH5" s="32">
        <v>0</v>
      </c>
      <c r="AI5" s="37" t="s">
        <v>1012</v>
      </c>
      <c r="AJ5" s="32">
        <v>0</v>
      </c>
      <c r="AK5" s="32">
        <v>0</v>
      </c>
      <c r="AL5" s="37" t="s">
        <v>1012</v>
      </c>
      <c r="AM5" t="s">
        <v>56</v>
      </c>
      <c r="AN5" s="34">
        <v>4</v>
      </c>
      <c r="AX5"/>
      <c r="AY5"/>
    </row>
    <row r="6" spans="1:51" x14ac:dyDescent="0.25">
      <c r="A6" t="s">
        <v>917</v>
      </c>
      <c r="B6" t="s">
        <v>529</v>
      </c>
      <c r="C6" t="s">
        <v>633</v>
      </c>
      <c r="D6" t="s">
        <v>784</v>
      </c>
      <c r="E6" s="32">
        <v>89.288888888888891</v>
      </c>
      <c r="F6" s="32">
        <v>321.48877777777778</v>
      </c>
      <c r="G6" s="32">
        <v>0.79166666666666663</v>
      </c>
      <c r="H6" s="37">
        <v>2.4625017151108436E-3</v>
      </c>
      <c r="I6" s="32">
        <v>294.6637777777778</v>
      </c>
      <c r="J6" s="32">
        <v>0.79166666666666663</v>
      </c>
      <c r="K6" s="37">
        <v>2.6866779236900508E-3</v>
      </c>
      <c r="L6" s="32">
        <v>42.449999999999996</v>
      </c>
      <c r="M6" s="32">
        <v>0</v>
      </c>
      <c r="N6" s="37">
        <v>0</v>
      </c>
      <c r="O6" s="32">
        <v>35.924999999999997</v>
      </c>
      <c r="P6" s="32">
        <v>0</v>
      </c>
      <c r="Q6" s="37">
        <v>0</v>
      </c>
      <c r="R6" s="32">
        <v>1.1027777777777779</v>
      </c>
      <c r="S6" s="32">
        <v>0</v>
      </c>
      <c r="T6" s="37">
        <v>0</v>
      </c>
      <c r="U6" s="32">
        <v>5.4222222222222225</v>
      </c>
      <c r="V6" s="32">
        <v>0</v>
      </c>
      <c r="W6" s="37">
        <v>0</v>
      </c>
      <c r="X6" s="32">
        <v>84.61666666666666</v>
      </c>
      <c r="Y6" s="32">
        <v>0.79166666666666663</v>
      </c>
      <c r="Z6" s="37">
        <v>9.3559188497143991E-3</v>
      </c>
      <c r="AA6" s="32">
        <v>20.3</v>
      </c>
      <c r="AB6" s="32">
        <v>0</v>
      </c>
      <c r="AC6" s="37">
        <v>0</v>
      </c>
      <c r="AD6" s="32">
        <v>145.39155555555558</v>
      </c>
      <c r="AE6" s="32">
        <v>0</v>
      </c>
      <c r="AF6" s="37">
        <v>0</v>
      </c>
      <c r="AG6" s="32">
        <v>28.730555555555554</v>
      </c>
      <c r="AH6" s="32">
        <v>0</v>
      </c>
      <c r="AI6" s="37">
        <v>0</v>
      </c>
      <c r="AJ6" s="32">
        <v>0</v>
      </c>
      <c r="AK6" s="32">
        <v>0</v>
      </c>
      <c r="AL6" s="37" t="s">
        <v>1012</v>
      </c>
      <c r="AM6" t="s">
        <v>213</v>
      </c>
      <c r="AN6" s="34">
        <v>4</v>
      </c>
      <c r="AX6"/>
      <c r="AY6"/>
    </row>
    <row r="7" spans="1:51" x14ac:dyDescent="0.25">
      <c r="A7" t="s">
        <v>917</v>
      </c>
      <c r="B7" t="s">
        <v>514</v>
      </c>
      <c r="C7" t="s">
        <v>631</v>
      </c>
      <c r="D7" t="s">
        <v>794</v>
      </c>
      <c r="E7" s="32">
        <v>61.355555555555554</v>
      </c>
      <c r="F7" s="32">
        <v>201.81111111111113</v>
      </c>
      <c r="G7" s="32">
        <v>10.794444444444444</v>
      </c>
      <c r="H7" s="37">
        <v>5.3487859935032751E-2</v>
      </c>
      <c r="I7" s="32">
        <v>178.97500000000002</v>
      </c>
      <c r="J7" s="32">
        <v>10.794444444444444</v>
      </c>
      <c r="K7" s="37">
        <v>6.0312582452546129E-2</v>
      </c>
      <c r="L7" s="32">
        <v>37.644444444444446</v>
      </c>
      <c r="M7" s="32">
        <v>0</v>
      </c>
      <c r="N7" s="37">
        <v>0</v>
      </c>
      <c r="O7" s="32">
        <v>14.852777777777778</v>
      </c>
      <c r="P7" s="32">
        <v>0</v>
      </c>
      <c r="Q7" s="37">
        <v>0</v>
      </c>
      <c r="R7" s="32">
        <v>18.258333333333333</v>
      </c>
      <c r="S7" s="32">
        <v>0</v>
      </c>
      <c r="T7" s="37">
        <v>0</v>
      </c>
      <c r="U7" s="32">
        <v>4.5333333333333332</v>
      </c>
      <c r="V7" s="32">
        <v>0</v>
      </c>
      <c r="W7" s="37">
        <v>0</v>
      </c>
      <c r="X7" s="32">
        <v>56.847222222222221</v>
      </c>
      <c r="Y7" s="32">
        <v>5.5555555555555554</v>
      </c>
      <c r="Z7" s="37">
        <v>9.7727827999022715E-2</v>
      </c>
      <c r="AA7" s="32">
        <v>4.4444444444444446E-2</v>
      </c>
      <c r="AB7" s="32">
        <v>0</v>
      </c>
      <c r="AC7" s="37">
        <v>0</v>
      </c>
      <c r="AD7" s="32">
        <v>107.27500000000001</v>
      </c>
      <c r="AE7" s="32">
        <v>5.2388888888888889</v>
      </c>
      <c r="AF7" s="37">
        <v>4.8836065149278851E-2</v>
      </c>
      <c r="AG7" s="32">
        <v>0</v>
      </c>
      <c r="AH7" s="32">
        <v>0</v>
      </c>
      <c r="AI7" s="37" t="s">
        <v>1012</v>
      </c>
      <c r="AJ7" s="32">
        <v>0</v>
      </c>
      <c r="AK7" s="32">
        <v>0</v>
      </c>
      <c r="AL7" s="37" t="s">
        <v>1012</v>
      </c>
      <c r="AM7" t="s">
        <v>197</v>
      </c>
      <c r="AN7" s="34">
        <v>4</v>
      </c>
      <c r="AX7"/>
      <c r="AY7"/>
    </row>
    <row r="8" spans="1:51" x14ac:dyDescent="0.25">
      <c r="A8" t="s">
        <v>917</v>
      </c>
      <c r="B8" t="s">
        <v>524</v>
      </c>
      <c r="C8" t="s">
        <v>714</v>
      </c>
      <c r="D8" t="s">
        <v>815</v>
      </c>
      <c r="E8" s="32">
        <v>76.577777777777783</v>
      </c>
      <c r="F8" s="32">
        <v>211.48611111111111</v>
      </c>
      <c r="G8" s="32">
        <v>0</v>
      </c>
      <c r="H8" s="37">
        <v>0</v>
      </c>
      <c r="I8" s="32">
        <v>187.29166666666666</v>
      </c>
      <c r="J8" s="32">
        <v>0</v>
      </c>
      <c r="K8" s="37">
        <v>0</v>
      </c>
      <c r="L8" s="32">
        <v>31.230555555555558</v>
      </c>
      <c r="M8" s="32">
        <v>0</v>
      </c>
      <c r="N8" s="37">
        <v>0</v>
      </c>
      <c r="O8" s="32">
        <v>21.372222222222224</v>
      </c>
      <c r="P8" s="32">
        <v>0</v>
      </c>
      <c r="Q8" s="37">
        <v>0</v>
      </c>
      <c r="R8" s="32">
        <v>4.791666666666667</v>
      </c>
      <c r="S8" s="32">
        <v>0</v>
      </c>
      <c r="T8" s="37">
        <v>0</v>
      </c>
      <c r="U8" s="32">
        <v>5.0666666666666664</v>
      </c>
      <c r="V8" s="32">
        <v>0</v>
      </c>
      <c r="W8" s="37">
        <v>0</v>
      </c>
      <c r="X8" s="32">
        <v>83.674999999999997</v>
      </c>
      <c r="Y8" s="32">
        <v>0</v>
      </c>
      <c r="Z8" s="37">
        <v>0</v>
      </c>
      <c r="AA8" s="32">
        <v>14.33611111111111</v>
      </c>
      <c r="AB8" s="32">
        <v>0</v>
      </c>
      <c r="AC8" s="37">
        <v>0</v>
      </c>
      <c r="AD8" s="32">
        <v>73.922222222222217</v>
      </c>
      <c r="AE8" s="32">
        <v>0</v>
      </c>
      <c r="AF8" s="37">
        <v>0</v>
      </c>
      <c r="AG8" s="32">
        <v>8.3222222222222229</v>
      </c>
      <c r="AH8" s="32">
        <v>0</v>
      </c>
      <c r="AI8" s="37">
        <v>0</v>
      </c>
      <c r="AJ8" s="32">
        <v>0</v>
      </c>
      <c r="AK8" s="32">
        <v>0</v>
      </c>
      <c r="AL8" s="37" t="s">
        <v>1012</v>
      </c>
      <c r="AM8" t="s">
        <v>208</v>
      </c>
      <c r="AN8" s="34">
        <v>4</v>
      </c>
      <c r="AX8"/>
      <c r="AY8"/>
    </row>
    <row r="9" spans="1:51" x14ac:dyDescent="0.25">
      <c r="A9" t="s">
        <v>917</v>
      </c>
      <c r="B9" t="s">
        <v>523</v>
      </c>
      <c r="C9" t="s">
        <v>720</v>
      </c>
      <c r="D9" t="s">
        <v>794</v>
      </c>
      <c r="E9" s="32">
        <v>63.422222222222224</v>
      </c>
      <c r="F9" s="32">
        <v>228.99444444444444</v>
      </c>
      <c r="G9" s="32">
        <v>89.341888888888903</v>
      </c>
      <c r="H9" s="37">
        <v>0.39014871782430438</v>
      </c>
      <c r="I9" s="32">
        <v>205.42522222222223</v>
      </c>
      <c r="J9" s="32">
        <v>89.341888888888903</v>
      </c>
      <c r="K9" s="37">
        <v>0.43491197391643466</v>
      </c>
      <c r="L9" s="32">
        <v>18.469222222222221</v>
      </c>
      <c r="M9" s="32">
        <v>8.1583333333333332</v>
      </c>
      <c r="N9" s="37">
        <v>0.44172587427732624</v>
      </c>
      <c r="O9" s="32">
        <v>9.8194444444444446</v>
      </c>
      <c r="P9" s="32">
        <v>8.1583333333333332</v>
      </c>
      <c r="Q9" s="37">
        <v>0.83083451202263081</v>
      </c>
      <c r="R9" s="32">
        <v>3.4194444444444443</v>
      </c>
      <c r="S9" s="32">
        <v>0</v>
      </c>
      <c r="T9" s="37">
        <v>0</v>
      </c>
      <c r="U9" s="32">
        <v>5.2303333333333333</v>
      </c>
      <c r="V9" s="32">
        <v>0</v>
      </c>
      <c r="W9" s="37">
        <v>0</v>
      </c>
      <c r="X9" s="32">
        <v>69.49444444444444</v>
      </c>
      <c r="Y9" s="32">
        <v>21.102777777777778</v>
      </c>
      <c r="Z9" s="37">
        <v>0.30366136381805103</v>
      </c>
      <c r="AA9" s="32">
        <v>14.919444444444444</v>
      </c>
      <c r="AB9" s="32">
        <v>0</v>
      </c>
      <c r="AC9" s="37">
        <v>0</v>
      </c>
      <c r="AD9" s="32">
        <v>125.703</v>
      </c>
      <c r="AE9" s="32">
        <v>59.953000000000003</v>
      </c>
      <c r="AF9" s="37">
        <v>0.47694167999172654</v>
      </c>
      <c r="AG9" s="32">
        <v>0.40833333333333333</v>
      </c>
      <c r="AH9" s="32">
        <v>0.12777777777777777</v>
      </c>
      <c r="AI9" s="37">
        <v>0.31292517006802717</v>
      </c>
      <c r="AJ9" s="32">
        <v>0</v>
      </c>
      <c r="AK9" s="32">
        <v>0</v>
      </c>
      <c r="AL9" s="37" t="s">
        <v>1012</v>
      </c>
      <c r="AM9" t="s">
        <v>207</v>
      </c>
      <c r="AN9" s="34">
        <v>4</v>
      </c>
      <c r="AX9"/>
      <c r="AY9"/>
    </row>
    <row r="10" spans="1:51" x14ac:dyDescent="0.25">
      <c r="A10" t="s">
        <v>917</v>
      </c>
      <c r="B10" t="s">
        <v>473</v>
      </c>
      <c r="C10" t="s">
        <v>653</v>
      </c>
      <c r="D10" t="s">
        <v>830</v>
      </c>
      <c r="E10" s="32">
        <v>63.6</v>
      </c>
      <c r="F10" s="32">
        <v>284.50833333333333</v>
      </c>
      <c r="G10" s="32">
        <v>5.8333333333333334E-2</v>
      </c>
      <c r="H10" s="37">
        <v>2.0503207287425677E-4</v>
      </c>
      <c r="I10" s="32">
        <v>249.875</v>
      </c>
      <c r="J10" s="32">
        <v>5.8333333333333334E-2</v>
      </c>
      <c r="K10" s="37">
        <v>2.3345005836251459E-4</v>
      </c>
      <c r="L10" s="32">
        <v>50.677777777777777</v>
      </c>
      <c r="M10" s="32">
        <v>5.8333333333333334E-2</v>
      </c>
      <c r="N10" s="37">
        <v>1.1510633632975224E-3</v>
      </c>
      <c r="O10" s="32">
        <v>31.836111111111112</v>
      </c>
      <c r="P10" s="32">
        <v>5.8333333333333334E-2</v>
      </c>
      <c r="Q10" s="37">
        <v>1.8323008463484861E-3</v>
      </c>
      <c r="R10" s="32">
        <v>16.441666666666666</v>
      </c>
      <c r="S10" s="32">
        <v>0</v>
      </c>
      <c r="T10" s="37">
        <v>0</v>
      </c>
      <c r="U10" s="32">
        <v>2.4</v>
      </c>
      <c r="V10" s="32">
        <v>0</v>
      </c>
      <c r="W10" s="37">
        <v>0</v>
      </c>
      <c r="X10" s="32">
        <v>58.608333333333334</v>
      </c>
      <c r="Y10" s="32">
        <v>0</v>
      </c>
      <c r="Z10" s="37">
        <v>0</v>
      </c>
      <c r="AA10" s="32">
        <v>15.791666666666666</v>
      </c>
      <c r="AB10" s="32">
        <v>0</v>
      </c>
      <c r="AC10" s="37">
        <v>0</v>
      </c>
      <c r="AD10" s="32">
        <v>158.1888888888889</v>
      </c>
      <c r="AE10" s="32">
        <v>0</v>
      </c>
      <c r="AF10" s="37">
        <v>0</v>
      </c>
      <c r="AG10" s="32">
        <v>1.2416666666666667</v>
      </c>
      <c r="AH10" s="32">
        <v>0</v>
      </c>
      <c r="AI10" s="37">
        <v>0</v>
      </c>
      <c r="AJ10" s="32">
        <v>0</v>
      </c>
      <c r="AK10" s="32">
        <v>0</v>
      </c>
      <c r="AL10" s="37" t="s">
        <v>1012</v>
      </c>
      <c r="AM10" t="s">
        <v>155</v>
      </c>
      <c r="AN10" s="34">
        <v>4</v>
      </c>
      <c r="AX10"/>
      <c r="AY10"/>
    </row>
    <row r="11" spans="1:51" x14ac:dyDescent="0.25">
      <c r="A11" t="s">
        <v>917</v>
      </c>
      <c r="B11" t="s">
        <v>535</v>
      </c>
      <c r="C11" t="s">
        <v>686</v>
      </c>
      <c r="D11" t="s">
        <v>845</v>
      </c>
      <c r="E11" s="32">
        <v>66.811111111111117</v>
      </c>
      <c r="F11" s="32">
        <v>230.19333333333333</v>
      </c>
      <c r="G11" s="32">
        <v>4.5444444444444443</v>
      </c>
      <c r="H11" s="37">
        <v>1.9741859499744177E-2</v>
      </c>
      <c r="I11" s="32">
        <v>202.09888888888889</v>
      </c>
      <c r="J11" s="32">
        <v>4.5444444444444443</v>
      </c>
      <c r="K11" s="37">
        <v>2.2486241608893336E-2</v>
      </c>
      <c r="L11" s="32">
        <v>24.56111111111111</v>
      </c>
      <c r="M11" s="32">
        <v>8.8888888888888892E-2</v>
      </c>
      <c r="N11" s="37">
        <v>3.6190907034607559E-3</v>
      </c>
      <c r="O11" s="32">
        <v>14.391666666666667</v>
      </c>
      <c r="P11" s="32">
        <v>8.8888888888888892E-2</v>
      </c>
      <c r="Q11" s="37">
        <v>6.1764138197259212E-3</v>
      </c>
      <c r="R11" s="32">
        <v>4.5694444444444446</v>
      </c>
      <c r="S11" s="32">
        <v>0</v>
      </c>
      <c r="T11" s="37">
        <v>0</v>
      </c>
      <c r="U11" s="32">
        <v>5.6</v>
      </c>
      <c r="V11" s="32">
        <v>0</v>
      </c>
      <c r="W11" s="37">
        <v>0</v>
      </c>
      <c r="X11" s="32">
        <v>65.821111111111108</v>
      </c>
      <c r="Y11" s="32">
        <v>1.2</v>
      </c>
      <c r="Z11" s="37">
        <v>1.823123280271443E-2</v>
      </c>
      <c r="AA11" s="32">
        <v>17.925000000000001</v>
      </c>
      <c r="AB11" s="32">
        <v>0</v>
      </c>
      <c r="AC11" s="37">
        <v>0</v>
      </c>
      <c r="AD11" s="32">
        <v>117.49166666666666</v>
      </c>
      <c r="AE11" s="32">
        <v>3.2555555555555555</v>
      </c>
      <c r="AF11" s="37">
        <v>2.7708820956569024E-2</v>
      </c>
      <c r="AG11" s="32">
        <v>4.3944444444444448</v>
      </c>
      <c r="AH11" s="32">
        <v>0</v>
      </c>
      <c r="AI11" s="37">
        <v>0</v>
      </c>
      <c r="AJ11" s="32">
        <v>0</v>
      </c>
      <c r="AK11" s="32">
        <v>0</v>
      </c>
      <c r="AL11" s="37" t="s">
        <v>1012</v>
      </c>
      <c r="AM11" t="s">
        <v>219</v>
      </c>
      <c r="AN11" s="34">
        <v>4</v>
      </c>
      <c r="AX11"/>
      <c r="AY11"/>
    </row>
    <row r="12" spans="1:51" x14ac:dyDescent="0.25">
      <c r="A12" t="s">
        <v>917</v>
      </c>
      <c r="B12" t="s">
        <v>429</v>
      </c>
      <c r="C12" t="s">
        <v>634</v>
      </c>
      <c r="D12" t="s">
        <v>842</v>
      </c>
      <c r="E12" s="32">
        <v>101.83333333333333</v>
      </c>
      <c r="F12" s="32">
        <v>378.2833333333333</v>
      </c>
      <c r="G12" s="32">
        <v>78.697222222222223</v>
      </c>
      <c r="H12" s="37">
        <v>0.20803777298027643</v>
      </c>
      <c r="I12" s="32">
        <v>333.29166666666663</v>
      </c>
      <c r="J12" s="32">
        <v>78.697222222222223</v>
      </c>
      <c r="K12" s="37">
        <v>0.23612118181439348</v>
      </c>
      <c r="L12" s="32">
        <v>58.788888888888891</v>
      </c>
      <c r="M12" s="32">
        <v>0</v>
      </c>
      <c r="N12" s="37">
        <v>0</v>
      </c>
      <c r="O12" s="32">
        <v>34.661111111111111</v>
      </c>
      <c r="P12" s="32">
        <v>0</v>
      </c>
      <c r="Q12" s="37">
        <v>0</v>
      </c>
      <c r="R12" s="32">
        <v>18.705555555555556</v>
      </c>
      <c r="S12" s="32">
        <v>0</v>
      </c>
      <c r="T12" s="37">
        <v>0</v>
      </c>
      <c r="U12" s="32">
        <v>5.4222222222222225</v>
      </c>
      <c r="V12" s="32">
        <v>0</v>
      </c>
      <c r="W12" s="37">
        <v>0</v>
      </c>
      <c r="X12" s="32">
        <v>100.20277777777778</v>
      </c>
      <c r="Y12" s="32">
        <v>45.30833333333333</v>
      </c>
      <c r="Z12" s="37">
        <v>0.45216644027388903</v>
      </c>
      <c r="AA12" s="32">
        <v>20.863888888888887</v>
      </c>
      <c r="AB12" s="32">
        <v>0</v>
      </c>
      <c r="AC12" s="37">
        <v>0</v>
      </c>
      <c r="AD12" s="32">
        <v>189.25</v>
      </c>
      <c r="AE12" s="32">
        <v>33.388888888888886</v>
      </c>
      <c r="AF12" s="37">
        <v>0.17642741817114338</v>
      </c>
      <c r="AG12" s="32">
        <v>9.1777777777777771</v>
      </c>
      <c r="AH12" s="32">
        <v>0</v>
      </c>
      <c r="AI12" s="37">
        <v>0</v>
      </c>
      <c r="AJ12" s="32">
        <v>0</v>
      </c>
      <c r="AK12" s="32">
        <v>0</v>
      </c>
      <c r="AL12" s="37" t="s">
        <v>1012</v>
      </c>
      <c r="AM12" t="s">
        <v>111</v>
      </c>
      <c r="AN12" s="34">
        <v>4</v>
      </c>
      <c r="AX12"/>
      <c r="AY12"/>
    </row>
    <row r="13" spans="1:51" x14ac:dyDescent="0.25">
      <c r="A13" t="s">
        <v>917</v>
      </c>
      <c r="B13" t="s">
        <v>543</v>
      </c>
      <c r="C13" t="s">
        <v>679</v>
      </c>
      <c r="D13" t="s">
        <v>818</v>
      </c>
      <c r="E13" s="32">
        <v>79.066666666666663</v>
      </c>
      <c r="F13" s="32">
        <v>297.93055555555554</v>
      </c>
      <c r="G13" s="32">
        <v>0</v>
      </c>
      <c r="H13" s="37">
        <v>0</v>
      </c>
      <c r="I13" s="32">
        <v>265.43055555555554</v>
      </c>
      <c r="J13" s="32">
        <v>0</v>
      </c>
      <c r="K13" s="37">
        <v>0</v>
      </c>
      <c r="L13" s="32">
        <v>48.36666666666666</v>
      </c>
      <c r="M13" s="32">
        <v>0</v>
      </c>
      <c r="N13" s="37">
        <v>0</v>
      </c>
      <c r="O13" s="32">
        <v>35.863888888888887</v>
      </c>
      <c r="P13" s="32">
        <v>0</v>
      </c>
      <c r="Q13" s="37">
        <v>0</v>
      </c>
      <c r="R13" s="32">
        <v>7.7027777777777775</v>
      </c>
      <c r="S13" s="32">
        <v>0</v>
      </c>
      <c r="T13" s="37">
        <v>0</v>
      </c>
      <c r="U13" s="32">
        <v>4.8</v>
      </c>
      <c r="V13" s="32">
        <v>0</v>
      </c>
      <c r="W13" s="37">
        <v>0</v>
      </c>
      <c r="X13" s="32">
        <v>68.180555555555557</v>
      </c>
      <c r="Y13" s="32">
        <v>0</v>
      </c>
      <c r="Z13" s="37">
        <v>0</v>
      </c>
      <c r="AA13" s="32">
        <v>19.997222222222224</v>
      </c>
      <c r="AB13" s="32">
        <v>0</v>
      </c>
      <c r="AC13" s="37">
        <v>0</v>
      </c>
      <c r="AD13" s="32">
        <v>158.85</v>
      </c>
      <c r="AE13" s="32">
        <v>0</v>
      </c>
      <c r="AF13" s="37">
        <v>0</v>
      </c>
      <c r="AG13" s="32">
        <v>2.536111111111111</v>
      </c>
      <c r="AH13" s="32">
        <v>0</v>
      </c>
      <c r="AI13" s="37">
        <v>0</v>
      </c>
      <c r="AJ13" s="32">
        <v>0</v>
      </c>
      <c r="AK13" s="32">
        <v>0</v>
      </c>
      <c r="AL13" s="37" t="s">
        <v>1012</v>
      </c>
      <c r="AM13" t="s">
        <v>227</v>
      </c>
      <c r="AN13" s="34">
        <v>4</v>
      </c>
      <c r="AX13"/>
      <c r="AY13"/>
    </row>
    <row r="14" spans="1:51" x14ac:dyDescent="0.25">
      <c r="A14" t="s">
        <v>917</v>
      </c>
      <c r="B14" t="s">
        <v>539</v>
      </c>
      <c r="C14" t="s">
        <v>751</v>
      </c>
      <c r="D14" t="s">
        <v>866</v>
      </c>
      <c r="E14" s="32">
        <v>81.833333333333329</v>
      </c>
      <c r="F14" s="32">
        <v>343.35833333333335</v>
      </c>
      <c r="G14" s="32">
        <v>0</v>
      </c>
      <c r="H14" s="37">
        <v>0</v>
      </c>
      <c r="I14" s="32">
        <v>302.5</v>
      </c>
      <c r="J14" s="32">
        <v>0</v>
      </c>
      <c r="K14" s="37">
        <v>0</v>
      </c>
      <c r="L14" s="32">
        <v>39.599999999999994</v>
      </c>
      <c r="M14" s="32">
        <v>0</v>
      </c>
      <c r="N14" s="37">
        <v>0</v>
      </c>
      <c r="O14" s="32">
        <v>11.952777777777778</v>
      </c>
      <c r="P14" s="32">
        <v>0</v>
      </c>
      <c r="Q14" s="37">
        <v>0</v>
      </c>
      <c r="R14" s="32">
        <v>22.758333333333333</v>
      </c>
      <c r="S14" s="32">
        <v>0</v>
      </c>
      <c r="T14" s="37">
        <v>0</v>
      </c>
      <c r="U14" s="32">
        <v>4.8888888888888893</v>
      </c>
      <c r="V14" s="32">
        <v>0</v>
      </c>
      <c r="W14" s="37">
        <v>0</v>
      </c>
      <c r="X14" s="32">
        <v>92.205555555555549</v>
      </c>
      <c r="Y14" s="32">
        <v>0</v>
      </c>
      <c r="Z14" s="37">
        <v>0</v>
      </c>
      <c r="AA14" s="32">
        <v>13.21111111111111</v>
      </c>
      <c r="AB14" s="32">
        <v>0</v>
      </c>
      <c r="AC14" s="37">
        <v>0</v>
      </c>
      <c r="AD14" s="32">
        <v>198.26388888888889</v>
      </c>
      <c r="AE14" s="32">
        <v>0</v>
      </c>
      <c r="AF14" s="37">
        <v>0</v>
      </c>
      <c r="AG14" s="32">
        <v>7.7777777777777779E-2</v>
      </c>
      <c r="AH14" s="32">
        <v>0</v>
      </c>
      <c r="AI14" s="37">
        <v>0</v>
      </c>
      <c r="AJ14" s="32">
        <v>0</v>
      </c>
      <c r="AK14" s="32">
        <v>0</v>
      </c>
      <c r="AL14" s="37" t="s">
        <v>1012</v>
      </c>
      <c r="AM14" t="s">
        <v>223</v>
      </c>
      <c r="AN14" s="34">
        <v>4</v>
      </c>
      <c r="AX14"/>
      <c r="AY14"/>
    </row>
    <row r="15" spans="1:51" x14ac:dyDescent="0.25">
      <c r="A15" t="s">
        <v>917</v>
      </c>
      <c r="B15" t="s">
        <v>545</v>
      </c>
      <c r="C15" t="s">
        <v>626</v>
      </c>
      <c r="D15" t="s">
        <v>789</v>
      </c>
      <c r="E15" s="32">
        <v>74.266666666666666</v>
      </c>
      <c r="F15" s="32">
        <v>312.79722222222222</v>
      </c>
      <c r="G15" s="32">
        <v>52.866666666666667</v>
      </c>
      <c r="H15" s="37">
        <v>0.16901258358716598</v>
      </c>
      <c r="I15" s="32">
        <v>273.37222222222221</v>
      </c>
      <c r="J15" s="32">
        <v>52.866666666666667</v>
      </c>
      <c r="K15" s="37">
        <v>0.1933871197187392</v>
      </c>
      <c r="L15" s="32">
        <v>24.266666666666666</v>
      </c>
      <c r="M15" s="32">
        <v>0</v>
      </c>
      <c r="N15" s="37">
        <v>0</v>
      </c>
      <c r="O15" s="32">
        <v>10.233333333333333</v>
      </c>
      <c r="P15" s="32">
        <v>0</v>
      </c>
      <c r="Q15" s="37">
        <v>0</v>
      </c>
      <c r="R15" s="32">
        <v>8.344444444444445</v>
      </c>
      <c r="S15" s="32">
        <v>0</v>
      </c>
      <c r="T15" s="37">
        <v>0</v>
      </c>
      <c r="U15" s="32">
        <v>5.6888888888888891</v>
      </c>
      <c r="V15" s="32">
        <v>0</v>
      </c>
      <c r="W15" s="37">
        <v>0</v>
      </c>
      <c r="X15" s="32">
        <v>84.813888888888883</v>
      </c>
      <c r="Y15" s="32">
        <v>40.208333333333336</v>
      </c>
      <c r="Z15" s="37">
        <v>0.47407722791733542</v>
      </c>
      <c r="AA15" s="32">
        <v>25.391666666666666</v>
      </c>
      <c r="AB15" s="32">
        <v>0</v>
      </c>
      <c r="AC15" s="37">
        <v>0</v>
      </c>
      <c r="AD15" s="32">
        <v>175.67500000000001</v>
      </c>
      <c r="AE15" s="32">
        <v>12.658333333333333</v>
      </c>
      <c r="AF15" s="37">
        <v>7.2055405341302586E-2</v>
      </c>
      <c r="AG15" s="32">
        <v>2.65</v>
      </c>
      <c r="AH15" s="32">
        <v>0</v>
      </c>
      <c r="AI15" s="37">
        <v>0</v>
      </c>
      <c r="AJ15" s="32">
        <v>0</v>
      </c>
      <c r="AK15" s="32">
        <v>0</v>
      </c>
      <c r="AL15" s="37" t="s">
        <v>1012</v>
      </c>
      <c r="AM15" t="s">
        <v>229</v>
      </c>
      <c r="AN15" s="34">
        <v>4</v>
      </c>
      <c r="AX15"/>
      <c r="AY15"/>
    </row>
    <row r="16" spans="1:51" x14ac:dyDescent="0.25">
      <c r="A16" t="s">
        <v>917</v>
      </c>
      <c r="B16" t="s">
        <v>525</v>
      </c>
      <c r="C16" t="s">
        <v>720</v>
      </c>
      <c r="D16" t="s">
        <v>794</v>
      </c>
      <c r="E16" s="32">
        <v>94.077777777777783</v>
      </c>
      <c r="F16" s="32">
        <v>296.30555555555554</v>
      </c>
      <c r="G16" s="32">
        <v>0</v>
      </c>
      <c r="H16" s="37">
        <v>0</v>
      </c>
      <c r="I16" s="32">
        <v>269.54166666666669</v>
      </c>
      <c r="J16" s="32">
        <v>0</v>
      </c>
      <c r="K16" s="37">
        <v>0</v>
      </c>
      <c r="L16" s="32">
        <v>26.069444444444443</v>
      </c>
      <c r="M16" s="32">
        <v>0</v>
      </c>
      <c r="N16" s="37">
        <v>0</v>
      </c>
      <c r="O16" s="32">
        <v>10.886111111111111</v>
      </c>
      <c r="P16" s="32">
        <v>0</v>
      </c>
      <c r="Q16" s="37">
        <v>0</v>
      </c>
      <c r="R16" s="32">
        <v>10.827777777777778</v>
      </c>
      <c r="S16" s="32">
        <v>0</v>
      </c>
      <c r="T16" s="37">
        <v>0</v>
      </c>
      <c r="U16" s="32">
        <v>4.3555555555555552</v>
      </c>
      <c r="V16" s="32">
        <v>0</v>
      </c>
      <c r="W16" s="37">
        <v>0</v>
      </c>
      <c r="X16" s="32">
        <v>79.330555555555549</v>
      </c>
      <c r="Y16" s="32">
        <v>0</v>
      </c>
      <c r="Z16" s="37">
        <v>0</v>
      </c>
      <c r="AA16" s="32">
        <v>11.580555555555556</v>
      </c>
      <c r="AB16" s="32">
        <v>0</v>
      </c>
      <c r="AC16" s="37">
        <v>0</v>
      </c>
      <c r="AD16" s="32">
        <v>173.08333333333334</v>
      </c>
      <c r="AE16" s="32">
        <v>0</v>
      </c>
      <c r="AF16" s="37">
        <v>0</v>
      </c>
      <c r="AG16" s="32">
        <v>6.2416666666666663</v>
      </c>
      <c r="AH16" s="32">
        <v>0</v>
      </c>
      <c r="AI16" s="37">
        <v>0</v>
      </c>
      <c r="AJ16" s="32">
        <v>0</v>
      </c>
      <c r="AK16" s="32">
        <v>0</v>
      </c>
      <c r="AL16" s="37" t="s">
        <v>1012</v>
      </c>
      <c r="AM16" t="s">
        <v>209</v>
      </c>
      <c r="AN16" s="34">
        <v>4</v>
      </c>
      <c r="AX16"/>
      <c r="AY16"/>
    </row>
    <row r="17" spans="1:51" x14ac:dyDescent="0.25">
      <c r="A17" t="s">
        <v>917</v>
      </c>
      <c r="B17" t="s">
        <v>546</v>
      </c>
      <c r="C17" t="s">
        <v>678</v>
      </c>
      <c r="D17" t="s">
        <v>829</v>
      </c>
      <c r="E17" s="32">
        <v>50.733333333333334</v>
      </c>
      <c r="F17" s="32">
        <v>214.98888888888888</v>
      </c>
      <c r="G17" s="32">
        <v>8.8888888888888892E-2</v>
      </c>
      <c r="H17" s="37">
        <v>4.134580598480542E-4</v>
      </c>
      <c r="I17" s="32">
        <v>187.52777777777777</v>
      </c>
      <c r="J17" s="32">
        <v>8.8888888888888892E-2</v>
      </c>
      <c r="K17" s="37">
        <v>4.7400385128129168E-4</v>
      </c>
      <c r="L17" s="32">
        <v>26.969444444444441</v>
      </c>
      <c r="M17" s="32">
        <v>0</v>
      </c>
      <c r="N17" s="37">
        <v>0</v>
      </c>
      <c r="O17" s="32">
        <v>19.705555555555556</v>
      </c>
      <c r="P17" s="32">
        <v>0</v>
      </c>
      <c r="Q17" s="37">
        <v>0</v>
      </c>
      <c r="R17" s="32">
        <v>2.6138888888888889</v>
      </c>
      <c r="S17" s="32">
        <v>0</v>
      </c>
      <c r="T17" s="37">
        <v>0</v>
      </c>
      <c r="U17" s="32">
        <v>4.6500000000000004</v>
      </c>
      <c r="V17" s="32">
        <v>0</v>
      </c>
      <c r="W17" s="37">
        <v>0</v>
      </c>
      <c r="X17" s="32">
        <v>64.341666666666669</v>
      </c>
      <c r="Y17" s="32">
        <v>0</v>
      </c>
      <c r="Z17" s="37">
        <v>0</v>
      </c>
      <c r="AA17" s="32">
        <v>20.197222222222223</v>
      </c>
      <c r="AB17" s="32">
        <v>0</v>
      </c>
      <c r="AC17" s="37">
        <v>0</v>
      </c>
      <c r="AD17" s="32">
        <v>103.48055555555555</v>
      </c>
      <c r="AE17" s="32">
        <v>8.8888888888888892E-2</v>
      </c>
      <c r="AF17" s="37">
        <v>8.5899122218344832E-4</v>
      </c>
      <c r="AG17" s="32">
        <v>0</v>
      </c>
      <c r="AH17" s="32">
        <v>0</v>
      </c>
      <c r="AI17" s="37" t="s">
        <v>1012</v>
      </c>
      <c r="AJ17" s="32">
        <v>0</v>
      </c>
      <c r="AK17" s="32">
        <v>0</v>
      </c>
      <c r="AL17" s="37" t="s">
        <v>1012</v>
      </c>
      <c r="AM17" t="s">
        <v>230</v>
      </c>
      <c r="AN17" s="34">
        <v>4</v>
      </c>
      <c r="AX17"/>
      <c r="AY17"/>
    </row>
    <row r="18" spans="1:51" x14ac:dyDescent="0.25">
      <c r="A18" t="s">
        <v>917</v>
      </c>
      <c r="B18" t="s">
        <v>527</v>
      </c>
      <c r="C18" t="s">
        <v>764</v>
      </c>
      <c r="D18" t="s">
        <v>836</v>
      </c>
      <c r="E18" s="32">
        <v>85.13333333333334</v>
      </c>
      <c r="F18" s="32">
        <v>242.71944444444446</v>
      </c>
      <c r="G18" s="32">
        <v>1.7305555555555556</v>
      </c>
      <c r="H18" s="37">
        <v>7.1298595772439598E-3</v>
      </c>
      <c r="I18" s="32">
        <v>221.05833333333334</v>
      </c>
      <c r="J18" s="32">
        <v>1.7305555555555556</v>
      </c>
      <c r="K18" s="37">
        <v>7.8285017780626038E-3</v>
      </c>
      <c r="L18" s="32">
        <v>30.877777777777776</v>
      </c>
      <c r="M18" s="32">
        <v>0</v>
      </c>
      <c r="N18" s="37">
        <v>0</v>
      </c>
      <c r="O18" s="32">
        <v>18.994444444444444</v>
      </c>
      <c r="P18" s="32">
        <v>0</v>
      </c>
      <c r="Q18" s="37">
        <v>0</v>
      </c>
      <c r="R18" s="32">
        <v>7.125</v>
      </c>
      <c r="S18" s="32">
        <v>0</v>
      </c>
      <c r="T18" s="37">
        <v>0</v>
      </c>
      <c r="U18" s="32">
        <v>4.7583333333333337</v>
      </c>
      <c r="V18" s="32">
        <v>0</v>
      </c>
      <c r="W18" s="37">
        <v>0</v>
      </c>
      <c r="X18" s="32">
        <v>62.861111111111114</v>
      </c>
      <c r="Y18" s="32">
        <v>1.7305555555555556</v>
      </c>
      <c r="Z18" s="37">
        <v>2.7529827662395052E-2</v>
      </c>
      <c r="AA18" s="32">
        <v>9.7777777777777786</v>
      </c>
      <c r="AB18" s="32">
        <v>0</v>
      </c>
      <c r="AC18" s="37">
        <v>0</v>
      </c>
      <c r="AD18" s="32">
        <v>138.75833333333333</v>
      </c>
      <c r="AE18" s="32">
        <v>0</v>
      </c>
      <c r="AF18" s="37">
        <v>0</v>
      </c>
      <c r="AG18" s="32">
        <v>0.44444444444444442</v>
      </c>
      <c r="AH18" s="32">
        <v>0</v>
      </c>
      <c r="AI18" s="37">
        <v>0</v>
      </c>
      <c r="AJ18" s="32">
        <v>0</v>
      </c>
      <c r="AK18" s="32">
        <v>0</v>
      </c>
      <c r="AL18" s="37" t="s">
        <v>1012</v>
      </c>
      <c r="AM18" t="s">
        <v>211</v>
      </c>
      <c r="AN18" s="34">
        <v>4</v>
      </c>
      <c r="AX18"/>
      <c r="AY18"/>
    </row>
    <row r="19" spans="1:51" x14ac:dyDescent="0.25">
      <c r="A19" t="s">
        <v>917</v>
      </c>
      <c r="B19" t="s">
        <v>528</v>
      </c>
      <c r="C19" t="s">
        <v>682</v>
      </c>
      <c r="D19" t="s">
        <v>827</v>
      </c>
      <c r="E19" s="32">
        <v>71.088888888888889</v>
      </c>
      <c r="F19" s="32">
        <v>276.37222222222221</v>
      </c>
      <c r="G19" s="32">
        <v>0</v>
      </c>
      <c r="H19" s="37">
        <v>0</v>
      </c>
      <c r="I19" s="32">
        <v>238.71111111111111</v>
      </c>
      <c r="J19" s="32">
        <v>0</v>
      </c>
      <c r="K19" s="37">
        <v>0</v>
      </c>
      <c r="L19" s="32">
        <v>40.636111111111113</v>
      </c>
      <c r="M19" s="32">
        <v>0</v>
      </c>
      <c r="N19" s="37">
        <v>0</v>
      </c>
      <c r="O19" s="32">
        <v>24.402777777777779</v>
      </c>
      <c r="P19" s="32">
        <v>0</v>
      </c>
      <c r="Q19" s="37">
        <v>0</v>
      </c>
      <c r="R19" s="32">
        <v>10.988888888888889</v>
      </c>
      <c r="S19" s="32">
        <v>0</v>
      </c>
      <c r="T19" s="37">
        <v>0</v>
      </c>
      <c r="U19" s="32">
        <v>5.2444444444444445</v>
      </c>
      <c r="V19" s="32">
        <v>0</v>
      </c>
      <c r="W19" s="37">
        <v>0</v>
      </c>
      <c r="X19" s="32">
        <v>57.658333333333331</v>
      </c>
      <c r="Y19" s="32">
        <v>0</v>
      </c>
      <c r="Z19" s="37">
        <v>0</v>
      </c>
      <c r="AA19" s="32">
        <v>21.427777777777777</v>
      </c>
      <c r="AB19" s="32">
        <v>0</v>
      </c>
      <c r="AC19" s="37">
        <v>0</v>
      </c>
      <c r="AD19" s="32">
        <v>153.21666666666667</v>
      </c>
      <c r="AE19" s="32">
        <v>0</v>
      </c>
      <c r="AF19" s="37">
        <v>0</v>
      </c>
      <c r="AG19" s="32">
        <v>3.4333333333333331</v>
      </c>
      <c r="AH19" s="32">
        <v>0</v>
      </c>
      <c r="AI19" s="37">
        <v>0</v>
      </c>
      <c r="AJ19" s="32">
        <v>0</v>
      </c>
      <c r="AK19" s="32">
        <v>0</v>
      </c>
      <c r="AL19" s="37" t="s">
        <v>1012</v>
      </c>
      <c r="AM19" t="s">
        <v>212</v>
      </c>
      <c r="AN19" s="34">
        <v>4</v>
      </c>
      <c r="AX19"/>
      <c r="AY19"/>
    </row>
    <row r="20" spans="1:51" x14ac:dyDescent="0.25">
      <c r="A20" t="s">
        <v>917</v>
      </c>
      <c r="B20" t="s">
        <v>526</v>
      </c>
      <c r="C20" t="s">
        <v>753</v>
      </c>
      <c r="D20" t="s">
        <v>809</v>
      </c>
      <c r="E20" s="32">
        <v>75.788888888888891</v>
      </c>
      <c r="F20" s="32">
        <v>289.60555555555555</v>
      </c>
      <c r="G20" s="32">
        <v>0</v>
      </c>
      <c r="H20" s="37">
        <v>0</v>
      </c>
      <c r="I20" s="32">
        <v>255.47777777777779</v>
      </c>
      <c r="J20" s="32">
        <v>0</v>
      </c>
      <c r="K20" s="37">
        <v>0</v>
      </c>
      <c r="L20" s="32">
        <v>40.091666666666669</v>
      </c>
      <c r="M20" s="32">
        <v>0</v>
      </c>
      <c r="N20" s="37">
        <v>0</v>
      </c>
      <c r="O20" s="32">
        <v>17.386111111111113</v>
      </c>
      <c r="P20" s="32">
        <v>0</v>
      </c>
      <c r="Q20" s="37">
        <v>0</v>
      </c>
      <c r="R20" s="32">
        <v>17.638888888888889</v>
      </c>
      <c r="S20" s="32">
        <v>0</v>
      </c>
      <c r="T20" s="37">
        <v>0</v>
      </c>
      <c r="U20" s="32">
        <v>5.0666666666666664</v>
      </c>
      <c r="V20" s="32">
        <v>0</v>
      </c>
      <c r="W20" s="37">
        <v>0</v>
      </c>
      <c r="X20" s="32">
        <v>78.172222222222217</v>
      </c>
      <c r="Y20" s="32">
        <v>0</v>
      </c>
      <c r="Z20" s="37">
        <v>0</v>
      </c>
      <c r="AA20" s="32">
        <v>11.422222222222222</v>
      </c>
      <c r="AB20" s="32">
        <v>0</v>
      </c>
      <c r="AC20" s="37">
        <v>0</v>
      </c>
      <c r="AD20" s="32">
        <v>159.91944444444445</v>
      </c>
      <c r="AE20" s="32">
        <v>0</v>
      </c>
      <c r="AF20" s="37">
        <v>0</v>
      </c>
      <c r="AG20" s="32">
        <v>0</v>
      </c>
      <c r="AH20" s="32">
        <v>0</v>
      </c>
      <c r="AI20" s="37" t="s">
        <v>1012</v>
      </c>
      <c r="AJ20" s="32">
        <v>0</v>
      </c>
      <c r="AK20" s="32">
        <v>0</v>
      </c>
      <c r="AL20" s="37" t="s">
        <v>1012</v>
      </c>
      <c r="AM20" t="s">
        <v>210</v>
      </c>
      <c r="AN20" s="34">
        <v>4</v>
      </c>
      <c r="AX20"/>
      <c r="AY20"/>
    </row>
    <row r="21" spans="1:51" x14ac:dyDescent="0.25">
      <c r="A21" t="s">
        <v>917</v>
      </c>
      <c r="B21" t="s">
        <v>544</v>
      </c>
      <c r="C21" t="s">
        <v>768</v>
      </c>
      <c r="D21" t="s">
        <v>869</v>
      </c>
      <c r="E21" s="32">
        <v>95.577777777777783</v>
      </c>
      <c r="F21" s="32">
        <v>349.24722222222221</v>
      </c>
      <c r="G21" s="32">
        <v>0</v>
      </c>
      <c r="H21" s="37">
        <v>0</v>
      </c>
      <c r="I21" s="32">
        <v>307.7833333333333</v>
      </c>
      <c r="J21" s="32">
        <v>0</v>
      </c>
      <c r="K21" s="37">
        <v>0</v>
      </c>
      <c r="L21" s="32">
        <v>57.816666666666663</v>
      </c>
      <c r="M21" s="32">
        <v>0</v>
      </c>
      <c r="N21" s="37">
        <v>0</v>
      </c>
      <c r="O21" s="32">
        <v>41.513888888888886</v>
      </c>
      <c r="P21" s="32">
        <v>0</v>
      </c>
      <c r="Q21" s="37">
        <v>0</v>
      </c>
      <c r="R21" s="32">
        <v>11.947222222222223</v>
      </c>
      <c r="S21" s="32">
        <v>0</v>
      </c>
      <c r="T21" s="37">
        <v>0</v>
      </c>
      <c r="U21" s="32">
        <v>4.3555555555555552</v>
      </c>
      <c r="V21" s="32">
        <v>0</v>
      </c>
      <c r="W21" s="37">
        <v>0</v>
      </c>
      <c r="X21" s="32">
        <v>84.452777777777783</v>
      </c>
      <c r="Y21" s="32">
        <v>0</v>
      </c>
      <c r="Z21" s="37">
        <v>0</v>
      </c>
      <c r="AA21" s="32">
        <v>25.161111111111111</v>
      </c>
      <c r="AB21" s="32">
        <v>0</v>
      </c>
      <c r="AC21" s="37">
        <v>0</v>
      </c>
      <c r="AD21" s="32">
        <v>181.81666666666666</v>
      </c>
      <c r="AE21" s="32">
        <v>0</v>
      </c>
      <c r="AF21" s="37">
        <v>0</v>
      </c>
      <c r="AG21" s="32">
        <v>0</v>
      </c>
      <c r="AH21" s="32">
        <v>0</v>
      </c>
      <c r="AI21" s="37" t="s">
        <v>1012</v>
      </c>
      <c r="AJ21" s="32">
        <v>0</v>
      </c>
      <c r="AK21" s="32">
        <v>0</v>
      </c>
      <c r="AL21" s="37" t="s">
        <v>1012</v>
      </c>
      <c r="AM21" t="s">
        <v>228</v>
      </c>
      <c r="AN21" s="34">
        <v>4</v>
      </c>
      <c r="AX21"/>
      <c r="AY21"/>
    </row>
    <row r="22" spans="1:51" x14ac:dyDescent="0.25">
      <c r="A22" t="s">
        <v>917</v>
      </c>
      <c r="B22" t="s">
        <v>536</v>
      </c>
      <c r="C22" t="s">
        <v>657</v>
      </c>
      <c r="D22" t="s">
        <v>853</v>
      </c>
      <c r="E22" s="32">
        <v>51.31111111111111</v>
      </c>
      <c r="F22" s="32">
        <v>171.98888888888888</v>
      </c>
      <c r="G22" s="32">
        <v>15.338888888888889</v>
      </c>
      <c r="H22" s="37">
        <v>8.9185347890690617E-2</v>
      </c>
      <c r="I22" s="32">
        <v>140.62222222222223</v>
      </c>
      <c r="J22" s="32">
        <v>15.338888888888889</v>
      </c>
      <c r="K22" s="37">
        <v>0.10907869785082173</v>
      </c>
      <c r="L22" s="32">
        <v>29.402777777777779</v>
      </c>
      <c r="M22" s="32">
        <v>0</v>
      </c>
      <c r="N22" s="37">
        <v>0</v>
      </c>
      <c r="O22" s="32">
        <v>7.0750000000000002</v>
      </c>
      <c r="P22" s="32">
        <v>0</v>
      </c>
      <c r="Q22" s="37">
        <v>0</v>
      </c>
      <c r="R22" s="32">
        <v>16.861111111111111</v>
      </c>
      <c r="S22" s="32">
        <v>0</v>
      </c>
      <c r="T22" s="37">
        <v>0</v>
      </c>
      <c r="U22" s="32">
        <v>5.4666666666666668</v>
      </c>
      <c r="V22" s="32">
        <v>0</v>
      </c>
      <c r="W22" s="37">
        <v>0</v>
      </c>
      <c r="X22" s="32">
        <v>49.822222222222223</v>
      </c>
      <c r="Y22" s="32">
        <v>0.68055555555555558</v>
      </c>
      <c r="Z22" s="37">
        <v>1.3659678858162355E-2</v>
      </c>
      <c r="AA22" s="32">
        <v>9.0388888888888896</v>
      </c>
      <c r="AB22" s="32">
        <v>0</v>
      </c>
      <c r="AC22" s="37">
        <v>0</v>
      </c>
      <c r="AD22" s="32">
        <v>79.963888888888889</v>
      </c>
      <c r="AE22" s="32">
        <v>14.658333333333333</v>
      </c>
      <c r="AF22" s="37">
        <v>0.18331191162677599</v>
      </c>
      <c r="AG22" s="32">
        <v>3.7611111111111111</v>
      </c>
      <c r="AH22" s="32">
        <v>0</v>
      </c>
      <c r="AI22" s="37">
        <v>0</v>
      </c>
      <c r="AJ22" s="32">
        <v>0</v>
      </c>
      <c r="AK22" s="32">
        <v>0</v>
      </c>
      <c r="AL22" s="37" t="s">
        <v>1012</v>
      </c>
      <c r="AM22" t="s">
        <v>220</v>
      </c>
      <c r="AN22" s="34">
        <v>4</v>
      </c>
      <c r="AX22"/>
      <c r="AY22"/>
    </row>
    <row r="23" spans="1:51" x14ac:dyDescent="0.25">
      <c r="A23" t="s">
        <v>917</v>
      </c>
      <c r="B23" t="s">
        <v>533</v>
      </c>
      <c r="C23" t="s">
        <v>765</v>
      </c>
      <c r="D23" t="s">
        <v>832</v>
      </c>
      <c r="E23" s="32">
        <v>91</v>
      </c>
      <c r="F23" s="32">
        <v>301.625</v>
      </c>
      <c r="G23" s="32">
        <v>100.13611111111112</v>
      </c>
      <c r="H23" s="37">
        <v>0.33198876456232446</v>
      </c>
      <c r="I23" s="32">
        <v>271.42777777777781</v>
      </c>
      <c r="J23" s="32">
        <v>100.13611111111112</v>
      </c>
      <c r="K23" s="37">
        <v>0.36892359334384017</v>
      </c>
      <c r="L23" s="32">
        <v>38.619444444444447</v>
      </c>
      <c r="M23" s="32">
        <v>2.3972222222222221</v>
      </c>
      <c r="N23" s="37">
        <v>6.2072933899158446E-2</v>
      </c>
      <c r="O23" s="32">
        <v>29.352777777777778</v>
      </c>
      <c r="P23" s="32">
        <v>2.3972222222222221</v>
      </c>
      <c r="Q23" s="37">
        <v>8.1669347970095577E-2</v>
      </c>
      <c r="R23" s="32">
        <v>3.6666666666666665</v>
      </c>
      <c r="S23" s="32">
        <v>0</v>
      </c>
      <c r="T23" s="37">
        <v>0</v>
      </c>
      <c r="U23" s="32">
        <v>5.6</v>
      </c>
      <c r="V23" s="32">
        <v>0</v>
      </c>
      <c r="W23" s="37">
        <v>0</v>
      </c>
      <c r="X23" s="32">
        <v>78.50833333333334</v>
      </c>
      <c r="Y23" s="32">
        <v>38.608333333333334</v>
      </c>
      <c r="Z23" s="37">
        <v>0.4917736970597601</v>
      </c>
      <c r="AA23" s="32">
        <v>20.930555555555557</v>
      </c>
      <c r="AB23" s="32">
        <v>0</v>
      </c>
      <c r="AC23" s="37">
        <v>0</v>
      </c>
      <c r="AD23" s="32">
        <v>163.30277777777778</v>
      </c>
      <c r="AE23" s="32">
        <v>58.866666666666667</v>
      </c>
      <c r="AF23" s="37">
        <v>0.36047559917671673</v>
      </c>
      <c r="AG23" s="32">
        <v>0.2638888888888889</v>
      </c>
      <c r="AH23" s="32">
        <v>0.2638888888888889</v>
      </c>
      <c r="AI23" s="37">
        <v>1</v>
      </c>
      <c r="AJ23" s="32">
        <v>0</v>
      </c>
      <c r="AK23" s="32">
        <v>0</v>
      </c>
      <c r="AL23" s="37" t="s">
        <v>1012</v>
      </c>
      <c r="AM23" t="s">
        <v>217</v>
      </c>
      <c r="AN23" s="34">
        <v>4</v>
      </c>
      <c r="AX23"/>
      <c r="AY23"/>
    </row>
    <row r="24" spans="1:51" x14ac:dyDescent="0.25">
      <c r="A24" t="s">
        <v>917</v>
      </c>
      <c r="B24" t="s">
        <v>508</v>
      </c>
      <c r="C24" t="s">
        <v>626</v>
      </c>
      <c r="D24" t="s">
        <v>789</v>
      </c>
      <c r="E24" s="32">
        <v>85.388888888888886</v>
      </c>
      <c r="F24" s="32">
        <v>355.27044444444442</v>
      </c>
      <c r="G24" s="32">
        <v>120.53155555555556</v>
      </c>
      <c r="H24" s="37">
        <v>0.33926704976553074</v>
      </c>
      <c r="I24" s="32">
        <v>314.23711111111112</v>
      </c>
      <c r="J24" s="32">
        <v>120.53155555555556</v>
      </c>
      <c r="K24" s="37">
        <v>0.38356881251029828</v>
      </c>
      <c r="L24" s="32">
        <v>27.927777777777777</v>
      </c>
      <c r="M24" s="32">
        <v>0.54722222222222228</v>
      </c>
      <c r="N24" s="37">
        <v>1.9594191366620252E-2</v>
      </c>
      <c r="O24" s="32">
        <v>6.6166666666666663</v>
      </c>
      <c r="P24" s="32">
        <v>0.54722222222222228</v>
      </c>
      <c r="Q24" s="37">
        <v>8.2703610411418993E-2</v>
      </c>
      <c r="R24" s="32">
        <v>15.71111111111111</v>
      </c>
      <c r="S24" s="32">
        <v>0</v>
      </c>
      <c r="T24" s="37">
        <v>0</v>
      </c>
      <c r="U24" s="32">
        <v>5.6</v>
      </c>
      <c r="V24" s="32">
        <v>0</v>
      </c>
      <c r="W24" s="37">
        <v>0</v>
      </c>
      <c r="X24" s="32">
        <v>109.36388888888889</v>
      </c>
      <c r="Y24" s="32">
        <v>52.302777777777777</v>
      </c>
      <c r="Z24" s="37">
        <v>0.47824540905742802</v>
      </c>
      <c r="AA24" s="32">
        <v>19.722222222222221</v>
      </c>
      <c r="AB24" s="32">
        <v>0</v>
      </c>
      <c r="AC24" s="37">
        <v>0</v>
      </c>
      <c r="AD24" s="32">
        <v>191.72044444444444</v>
      </c>
      <c r="AE24" s="32">
        <v>67.553777777777782</v>
      </c>
      <c r="AF24" s="37">
        <v>0.35235562891339478</v>
      </c>
      <c r="AG24" s="32">
        <v>6.5361111111111114</v>
      </c>
      <c r="AH24" s="32">
        <v>0.12777777777777777</v>
      </c>
      <c r="AI24" s="37">
        <v>1.9549511262218443E-2</v>
      </c>
      <c r="AJ24" s="32">
        <v>0</v>
      </c>
      <c r="AK24" s="32">
        <v>0</v>
      </c>
      <c r="AL24" s="37" t="s">
        <v>1012</v>
      </c>
      <c r="AM24" t="s">
        <v>191</v>
      </c>
      <c r="AN24" s="34">
        <v>4</v>
      </c>
      <c r="AX24"/>
      <c r="AY24"/>
    </row>
    <row r="25" spans="1:51" x14ac:dyDescent="0.25">
      <c r="A25" t="s">
        <v>917</v>
      </c>
      <c r="B25" t="s">
        <v>493</v>
      </c>
      <c r="C25" t="s">
        <v>637</v>
      </c>
      <c r="D25" t="s">
        <v>844</v>
      </c>
      <c r="E25" s="32">
        <v>54.655555555555559</v>
      </c>
      <c r="F25" s="32">
        <v>187.49166666666667</v>
      </c>
      <c r="G25" s="32">
        <v>0</v>
      </c>
      <c r="H25" s="37">
        <v>0</v>
      </c>
      <c r="I25" s="32">
        <v>154.28888888888889</v>
      </c>
      <c r="J25" s="32">
        <v>0</v>
      </c>
      <c r="K25" s="37">
        <v>0</v>
      </c>
      <c r="L25" s="32">
        <v>23.069444444444443</v>
      </c>
      <c r="M25" s="32">
        <v>0</v>
      </c>
      <c r="N25" s="37">
        <v>0</v>
      </c>
      <c r="O25" s="32">
        <v>7.5861111111111112</v>
      </c>
      <c r="P25" s="32">
        <v>0</v>
      </c>
      <c r="Q25" s="37">
        <v>0</v>
      </c>
      <c r="R25" s="32">
        <v>10.061111111111112</v>
      </c>
      <c r="S25" s="32">
        <v>0</v>
      </c>
      <c r="T25" s="37">
        <v>0</v>
      </c>
      <c r="U25" s="32">
        <v>5.4222222222222225</v>
      </c>
      <c r="V25" s="32">
        <v>0</v>
      </c>
      <c r="W25" s="37">
        <v>0</v>
      </c>
      <c r="X25" s="32">
        <v>58.69166666666667</v>
      </c>
      <c r="Y25" s="32">
        <v>0</v>
      </c>
      <c r="Z25" s="37">
        <v>0</v>
      </c>
      <c r="AA25" s="32">
        <v>17.719444444444445</v>
      </c>
      <c r="AB25" s="32">
        <v>0</v>
      </c>
      <c r="AC25" s="37">
        <v>0</v>
      </c>
      <c r="AD25" s="32">
        <v>87.336111111111109</v>
      </c>
      <c r="AE25" s="32">
        <v>0</v>
      </c>
      <c r="AF25" s="37">
        <v>0</v>
      </c>
      <c r="AG25" s="32">
        <v>0.67500000000000004</v>
      </c>
      <c r="AH25" s="32">
        <v>0</v>
      </c>
      <c r="AI25" s="37">
        <v>0</v>
      </c>
      <c r="AJ25" s="32">
        <v>0</v>
      </c>
      <c r="AK25" s="32">
        <v>0</v>
      </c>
      <c r="AL25" s="37" t="s">
        <v>1012</v>
      </c>
      <c r="AM25" t="s">
        <v>175</v>
      </c>
      <c r="AN25" s="34">
        <v>4</v>
      </c>
      <c r="AX25"/>
      <c r="AY25"/>
    </row>
    <row r="26" spans="1:51" x14ac:dyDescent="0.25">
      <c r="A26" t="s">
        <v>917</v>
      </c>
      <c r="B26" t="s">
        <v>554</v>
      </c>
      <c r="C26" t="s">
        <v>662</v>
      </c>
      <c r="D26" t="s">
        <v>801</v>
      </c>
      <c r="E26" s="32">
        <v>93.322222222222223</v>
      </c>
      <c r="F26" s="32">
        <v>336.41666666666663</v>
      </c>
      <c r="G26" s="32">
        <v>13.894444444444446</v>
      </c>
      <c r="H26" s="37">
        <v>4.1301296342168288E-2</v>
      </c>
      <c r="I26" s="32">
        <v>297.23333333333329</v>
      </c>
      <c r="J26" s="32">
        <v>13.894444444444446</v>
      </c>
      <c r="K26" s="37">
        <v>4.6745916040521862E-2</v>
      </c>
      <c r="L26" s="32">
        <v>39.774999999999999</v>
      </c>
      <c r="M26" s="32">
        <v>4.458333333333333</v>
      </c>
      <c r="N26" s="37">
        <v>0.11208883301906557</v>
      </c>
      <c r="O26" s="32">
        <v>12.205555555555556</v>
      </c>
      <c r="P26" s="32">
        <v>4.458333333333333</v>
      </c>
      <c r="Q26" s="37">
        <v>0.36527082385070547</v>
      </c>
      <c r="R26" s="32">
        <v>22.147222222222222</v>
      </c>
      <c r="S26" s="32">
        <v>0</v>
      </c>
      <c r="T26" s="37">
        <v>0</v>
      </c>
      <c r="U26" s="32">
        <v>5.4222222222222225</v>
      </c>
      <c r="V26" s="32">
        <v>0</v>
      </c>
      <c r="W26" s="37">
        <v>0</v>
      </c>
      <c r="X26" s="32">
        <v>110.08611111111111</v>
      </c>
      <c r="Y26" s="32">
        <v>9.4361111111111118</v>
      </c>
      <c r="Z26" s="37">
        <v>8.571572758698999E-2</v>
      </c>
      <c r="AA26" s="32">
        <v>11.613888888888889</v>
      </c>
      <c r="AB26" s="32">
        <v>0</v>
      </c>
      <c r="AC26" s="37">
        <v>0</v>
      </c>
      <c r="AD26" s="32">
        <v>171.27222222222221</v>
      </c>
      <c r="AE26" s="32">
        <v>0</v>
      </c>
      <c r="AF26" s="37">
        <v>0</v>
      </c>
      <c r="AG26" s="32">
        <v>3.6694444444444443</v>
      </c>
      <c r="AH26" s="32">
        <v>0</v>
      </c>
      <c r="AI26" s="37">
        <v>0</v>
      </c>
      <c r="AJ26" s="32">
        <v>0</v>
      </c>
      <c r="AK26" s="32">
        <v>0</v>
      </c>
      <c r="AL26" s="37" t="s">
        <v>1012</v>
      </c>
      <c r="AM26" t="s">
        <v>238</v>
      </c>
      <c r="AN26" s="34">
        <v>4</v>
      </c>
      <c r="AX26"/>
      <c r="AY26"/>
    </row>
    <row r="27" spans="1:51" x14ac:dyDescent="0.25">
      <c r="A27" t="s">
        <v>917</v>
      </c>
      <c r="B27" t="s">
        <v>537</v>
      </c>
      <c r="C27" t="s">
        <v>651</v>
      </c>
      <c r="D27" t="s">
        <v>824</v>
      </c>
      <c r="E27" s="32">
        <v>93.644444444444446</v>
      </c>
      <c r="F27" s="32">
        <v>383.875</v>
      </c>
      <c r="G27" s="32">
        <v>0</v>
      </c>
      <c r="H27" s="37">
        <v>0</v>
      </c>
      <c r="I27" s="32">
        <v>345.10277777777776</v>
      </c>
      <c r="J27" s="32">
        <v>0</v>
      </c>
      <c r="K27" s="37">
        <v>0</v>
      </c>
      <c r="L27" s="32">
        <v>37.177777777777784</v>
      </c>
      <c r="M27" s="32">
        <v>0</v>
      </c>
      <c r="N27" s="37">
        <v>0</v>
      </c>
      <c r="O27" s="32">
        <v>16.136111111111113</v>
      </c>
      <c r="P27" s="32">
        <v>0</v>
      </c>
      <c r="Q27" s="37">
        <v>0</v>
      </c>
      <c r="R27" s="32">
        <v>15.797222222222222</v>
      </c>
      <c r="S27" s="32">
        <v>0</v>
      </c>
      <c r="T27" s="37">
        <v>0</v>
      </c>
      <c r="U27" s="32">
        <v>5.2444444444444445</v>
      </c>
      <c r="V27" s="32">
        <v>0</v>
      </c>
      <c r="W27" s="37">
        <v>0</v>
      </c>
      <c r="X27" s="32">
        <v>100.93888888888888</v>
      </c>
      <c r="Y27" s="32">
        <v>0</v>
      </c>
      <c r="Z27" s="37">
        <v>0</v>
      </c>
      <c r="AA27" s="32">
        <v>17.730555555555554</v>
      </c>
      <c r="AB27" s="32">
        <v>0</v>
      </c>
      <c r="AC27" s="37">
        <v>0</v>
      </c>
      <c r="AD27" s="32">
        <v>227.83055555555555</v>
      </c>
      <c r="AE27" s="32">
        <v>0</v>
      </c>
      <c r="AF27" s="37">
        <v>0</v>
      </c>
      <c r="AG27" s="32">
        <v>0.19722222222222222</v>
      </c>
      <c r="AH27" s="32">
        <v>0</v>
      </c>
      <c r="AI27" s="37">
        <v>0</v>
      </c>
      <c r="AJ27" s="32">
        <v>0</v>
      </c>
      <c r="AK27" s="32">
        <v>0</v>
      </c>
      <c r="AL27" s="37" t="s">
        <v>1012</v>
      </c>
      <c r="AM27" t="s">
        <v>221</v>
      </c>
      <c r="AN27" s="34">
        <v>4</v>
      </c>
      <c r="AX27"/>
      <c r="AY27"/>
    </row>
    <row r="28" spans="1:51" x14ac:dyDescent="0.25">
      <c r="A28" t="s">
        <v>917</v>
      </c>
      <c r="B28" t="s">
        <v>498</v>
      </c>
      <c r="C28" t="s">
        <v>659</v>
      </c>
      <c r="D28" t="s">
        <v>855</v>
      </c>
      <c r="E28" s="32">
        <v>63.966666666666669</v>
      </c>
      <c r="F28" s="32">
        <v>226.89166666666665</v>
      </c>
      <c r="G28" s="32">
        <v>16.922222222222221</v>
      </c>
      <c r="H28" s="37">
        <v>7.4582828319927519E-2</v>
      </c>
      <c r="I28" s="32">
        <v>203.3111111111111</v>
      </c>
      <c r="J28" s="32">
        <v>16.922222222222221</v>
      </c>
      <c r="K28" s="37">
        <v>8.3233140233905337E-2</v>
      </c>
      <c r="L28" s="32">
        <v>39.324999999999996</v>
      </c>
      <c r="M28" s="32">
        <v>0.1</v>
      </c>
      <c r="N28" s="37">
        <v>2.5429116338207252E-3</v>
      </c>
      <c r="O28" s="32">
        <v>21.258333333333333</v>
      </c>
      <c r="P28" s="32">
        <v>0.1</v>
      </c>
      <c r="Q28" s="37">
        <v>4.7040376323010591E-3</v>
      </c>
      <c r="R28" s="32">
        <v>13.355555555555556</v>
      </c>
      <c r="S28" s="32">
        <v>0</v>
      </c>
      <c r="T28" s="37">
        <v>0</v>
      </c>
      <c r="U28" s="32">
        <v>4.7111111111111112</v>
      </c>
      <c r="V28" s="32">
        <v>0</v>
      </c>
      <c r="W28" s="37">
        <v>0</v>
      </c>
      <c r="X28" s="32">
        <v>55.519444444444446</v>
      </c>
      <c r="Y28" s="32">
        <v>4.0166666666666666</v>
      </c>
      <c r="Z28" s="37">
        <v>7.2347025566618303E-2</v>
      </c>
      <c r="AA28" s="32">
        <v>5.5138888888888893</v>
      </c>
      <c r="AB28" s="32">
        <v>0</v>
      </c>
      <c r="AC28" s="37">
        <v>0</v>
      </c>
      <c r="AD28" s="32">
        <v>126.32777777777778</v>
      </c>
      <c r="AE28" s="32">
        <v>12.736111111111111</v>
      </c>
      <c r="AF28" s="37">
        <v>0.10081797792339152</v>
      </c>
      <c r="AG28" s="32">
        <v>0.20555555555555555</v>
      </c>
      <c r="AH28" s="32">
        <v>6.9444444444444448E-2</v>
      </c>
      <c r="AI28" s="37">
        <v>0.33783783783783788</v>
      </c>
      <c r="AJ28" s="32">
        <v>0</v>
      </c>
      <c r="AK28" s="32">
        <v>0</v>
      </c>
      <c r="AL28" s="37" t="s">
        <v>1012</v>
      </c>
      <c r="AM28" t="s">
        <v>180</v>
      </c>
      <c r="AN28" s="34">
        <v>4</v>
      </c>
      <c r="AX28"/>
      <c r="AY28"/>
    </row>
    <row r="29" spans="1:51" x14ac:dyDescent="0.25">
      <c r="A29" t="s">
        <v>917</v>
      </c>
      <c r="B29" t="s">
        <v>520</v>
      </c>
      <c r="C29" t="s">
        <v>708</v>
      </c>
      <c r="D29" t="s">
        <v>861</v>
      </c>
      <c r="E29" s="32">
        <v>57.37777777777778</v>
      </c>
      <c r="F29" s="32">
        <v>195.35833333333335</v>
      </c>
      <c r="G29" s="32">
        <v>0</v>
      </c>
      <c r="H29" s="37">
        <v>0</v>
      </c>
      <c r="I29" s="32">
        <v>175.38888888888889</v>
      </c>
      <c r="J29" s="32">
        <v>0</v>
      </c>
      <c r="K29" s="37">
        <v>0</v>
      </c>
      <c r="L29" s="32">
        <v>21.502777777777776</v>
      </c>
      <c r="M29" s="32">
        <v>0</v>
      </c>
      <c r="N29" s="37">
        <v>0</v>
      </c>
      <c r="O29" s="32">
        <v>11.555555555555555</v>
      </c>
      <c r="P29" s="32">
        <v>0</v>
      </c>
      <c r="Q29" s="37">
        <v>0</v>
      </c>
      <c r="R29" s="32">
        <v>5.7694444444444448</v>
      </c>
      <c r="S29" s="32">
        <v>0</v>
      </c>
      <c r="T29" s="37">
        <v>0</v>
      </c>
      <c r="U29" s="32">
        <v>4.177777777777778</v>
      </c>
      <c r="V29" s="32">
        <v>0</v>
      </c>
      <c r="W29" s="37">
        <v>0</v>
      </c>
      <c r="X29" s="32">
        <v>57.616666666666667</v>
      </c>
      <c r="Y29" s="32">
        <v>0</v>
      </c>
      <c r="Z29" s="37">
        <v>0</v>
      </c>
      <c r="AA29" s="32">
        <v>10.022222222222222</v>
      </c>
      <c r="AB29" s="32">
        <v>0</v>
      </c>
      <c r="AC29" s="37">
        <v>0</v>
      </c>
      <c r="AD29" s="32">
        <v>104.13055555555556</v>
      </c>
      <c r="AE29" s="32">
        <v>0</v>
      </c>
      <c r="AF29" s="37">
        <v>0</v>
      </c>
      <c r="AG29" s="32">
        <v>2.0861111111111112</v>
      </c>
      <c r="AH29" s="32">
        <v>0</v>
      </c>
      <c r="AI29" s="37">
        <v>0</v>
      </c>
      <c r="AJ29" s="32">
        <v>0</v>
      </c>
      <c r="AK29" s="32">
        <v>0</v>
      </c>
      <c r="AL29" s="37" t="s">
        <v>1012</v>
      </c>
      <c r="AM29" t="s">
        <v>204</v>
      </c>
      <c r="AN29" s="34">
        <v>4</v>
      </c>
      <c r="AX29"/>
      <c r="AY29"/>
    </row>
    <row r="30" spans="1:51" x14ac:dyDescent="0.25">
      <c r="A30" t="s">
        <v>917</v>
      </c>
      <c r="B30" t="s">
        <v>552</v>
      </c>
      <c r="C30" t="s">
        <v>771</v>
      </c>
      <c r="D30" t="s">
        <v>842</v>
      </c>
      <c r="E30" s="32">
        <v>76.111111111111114</v>
      </c>
      <c r="F30" s="32">
        <v>264.27777777777777</v>
      </c>
      <c r="G30" s="32">
        <v>74.858333333333334</v>
      </c>
      <c r="H30" s="37">
        <v>0.28325625394155984</v>
      </c>
      <c r="I30" s="32">
        <v>226.17222222222225</v>
      </c>
      <c r="J30" s="32">
        <v>74.858333333333334</v>
      </c>
      <c r="K30" s="37">
        <v>0.33097934219252778</v>
      </c>
      <c r="L30" s="32">
        <v>45.033333333333331</v>
      </c>
      <c r="M30" s="32">
        <v>3.4222222222222221</v>
      </c>
      <c r="N30" s="37">
        <v>7.599309153713299E-2</v>
      </c>
      <c r="O30" s="32">
        <v>22.68611111111111</v>
      </c>
      <c r="P30" s="32">
        <v>3.4222222222222221</v>
      </c>
      <c r="Q30" s="37">
        <v>0.15085098567405411</v>
      </c>
      <c r="R30" s="32">
        <v>17.236111111111111</v>
      </c>
      <c r="S30" s="32">
        <v>0</v>
      </c>
      <c r="T30" s="37">
        <v>0</v>
      </c>
      <c r="U30" s="32">
        <v>5.1111111111111107</v>
      </c>
      <c r="V30" s="32">
        <v>0</v>
      </c>
      <c r="W30" s="37">
        <v>0</v>
      </c>
      <c r="X30" s="32">
        <v>68.511111111111106</v>
      </c>
      <c r="Y30" s="32">
        <v>23.802777777777777</v>
      </c>
      <c r="Z30" s="37">
        <v>0.34742945183263058</v>
      </c>
      <c r="AA30" s="32">
        <v>15.758333333333333</v>
      </c>
      <c r="AB30" s="32">
        <v>0</v>
      </c>
      <c r="AC30" s="37">
        <v>0</v>
      </c>
      <c r="AD30" s="32">
        <v>133.20833333333334</v>
      </c>
      <c r="AE30" s="32">
        <v>47.633333333333333</v>
      </c>
      <c r="AF30" s="37">
        <v>0.35758523615889892</v>
      </c>
      <c r="AG30" s="32">
        <v>1.7666666666666666</v>
      </c>
      <c r="AH30" s="32">
        <v>0</v>
      </c>
      <c r="AI30" s="37">
        <v>0</v>
      </c>
      <c r="AJ30" s="32">
        <v>0</v>
      </c>
      <c r="AK30" s="32">
        <v>0</v>
      </c>
      <c r="AL30" s="37" t="s">
        <v>1012</v>
      </c>
      <c r="AM30" t="s">
        <v>236</v>
      </c>
      <c r="AN30" s="34">
        <v>4</v>
      </c>
      <c r="AX30"/>
      <c r="AY30"/>
    </row>
    <row r="31" spans="1:51" x14ac:dyDescent="0.25">
      <c r="A31" t="s">
        <v>917</v>
      </c>
      <c r="B31" t="s">
        <v>421</v>
      </c>
      <c r="C31" t="s">
        <v>677</v>
      </c>
      <c r="D31" t="s">
        <v>841</v>
      </c>
      <c r="E31" s="32">
        <v>44.466666666666669</v>
      </c>
      <c r="F31" s="32">
        <v>187.70277777777775</v>
      </c>
      <c r="G31" s="32">
        <v>46.625</v>
      </c>
      <c r="H31" s="37">
        <v>0.24839802879848463</v>
      </c>
      <c r="I31" s="32">
        <v>164.11111111111109</v>
      </c>
      <c r="J31" s="32">
        <v>46.625</v>
      </c>
      <c r="K31" s="37">
        <v>0.28410629654705488</v>
      </c>
      <c r="L31" s="32">
        <v>33.463888888888889</v>
      </c>
      <c r="M31" s="32">
        <v>2.6277777777777778</v>
      </c>
      <c r="N31" s="37">
        <v>7.8525774051631109E-2</v>
      </c>
      <c r="O31" s="32">
        <v>13.677777777777777</v>
      </c>
      <c r="P31" s="32">
        <v>2.6277777777777778</v>
      </c>
      <c r="Q31" s="37">
        <v>0.19212022745735174</v>
      </c>
      <c r="R31" s="32">
        <v>17.830555555555556</v>
      </c>
      <c r="S31" s="32">
        <v>0</v>
      </c>
      <c r="T31" s="37">
        <v>0</v>
      </c>
      <c r="U31" s="32">
        <v>1.9555555555555555</v>
      </c>
      <c r="V31" s="32">
        <v>0</v>
      </c>
      <c r="W31" s="37">
        <v>0</v>
      </c>
      <c r="X31" s="32">
        <v>44.544444444444444</v>
      </c>
      <c r="Y31" s="32">
        <v>24.625</v>
      </c>
      <c r="Z31" s="37">
        <v>0.55281865801945618</v>
      </c>
      <c r="AA31" s="32">
        <v>3.8055555555555554</v>
      </c>
      <c r="AB31" s="32">
        <v>0</v>
      </c>
      <c r="AC31" s="37">
        <v>0</v>
      </c>
      <c r="AD31" s="32">
        <v>105.26111111111111</v>
      </c>
      <c r="AE31" s="32">
        <v>19.372222222222224</v>
      </c>
      <c r="AF31" s="37">
        <v>0.18403968966063231</v>
      </c>
      <c r="AG31" s="32">
        <v>0.62777777777777777</v>
      </c>
      <c r="AH31" s="32">
        <v>0</v>
      </c>
      <c r="AI31" s="37">
        <v>0</v>
      </c>
      <c r="AJ31" s="32">
        <v>0</v>
      </c>
      <c r="AK31" s="32">
        <v>0</v>
      </c>
      <c r="AL31" s="37" t="s">
        <v>1012</v>
      </c>
      <c r="AM31" t="s">
        <v>103</v>
      </c>
      <c r="AN31" s="34">
        <v>4</v>
      </c>
      <c r="AX31"/>
      <c r="AY31"/>
    </row>
    <row r="32" spans="1:51" x14ac:dyDescent="0.25">
      <c r="A32" t="s">
        <v>917</v>
      </c>
      <c r="B32" t="s">
        <v>387</v>
      </c>
      <c r="C32" t="s">
        <v>626</v>
      </c>
      <c r="D32" t="s">
        <v>789</v>
      </c>
      <c r="E32" s="32">
        <v>54.333333333333336</v>
      </c>
      <c r="F32" s="32">
        <v>286.95277777777778</v>
      </c>
      <c r="G32" s="32">
        <v>0</v>
      </c>
      <c r="H32" s="37">
        <v>0</v>
      </c>
      <c r="I32" s="32">
        <v>245.11388888888888</v>
      </c>
      <c r="J32" s="32">
        <v>0</v>
      </c>
      <c r="K32" s="37">
        <v>0</v>
      </c>
      <c r="L32" s="32">
        <v>53.722222222222221</v>
      </c>
      <c r="M32" s="32">
        <v>0</v>
      </c>
      <c r="N32" s="37">
        <v>0</v>
      </c>
      <c r="O32" s="32">
        <v>31.886111111111113</v>
      </c>
      <c r="P32" s="32">
        <v>0</v>
      </c>
      <c r="Q32" s="37">
        <v>0</v>
      </c>
      <c r="R32" s="32">
        <v>15.702777777777778</v>
      </c>
      <c r="S32" s="32">
        <v>0</v>
      </c>
      <c r="T32" s="37">
        <v>0</v>
      </c>
      <c r="U32" s="32">
        <v>6.1333333333333337</v>
      </c>
      <c r="V32" s="32">
        <v>0</v>
      </c>
      <c r="W32" s="37">
        <v>0</v>
      </c>
      <c r="X32" s="32">
        <v>82.74722222222222</v>
      </c>
      <c r="Y32" s="32">
        <v>0</v>
      </c>
      <c r="Z32" s="37">
        <v>0</v>
      </c>
      <c r="AA32" s="32">
        <v>20.002777777777776</v>
      </c>
      <c r="AB32" s="32">
        <v>0</v>
      </c>
      <c r="AC32" s="37">
        <v>0</v>
      </c>
      <c r="AD32" s="32">
        <v>128.74722222222223</v>
      </c>
      <c r="AE32" s="32">
        <v>0</v>
      </c>
      <c r="AF32" s="37">
        <v>0</v>
      </c>
      <c r="AG32" s="32">
        <v>1.7333333333333334</v>
      </c>
      <c r="AH32" s="32">
        <v>0</v>
      </c>
      <c r="AI32" s="37">
        <v>0</v>
      </c>
      <c r="AJ32" s="32">
        <v>0</v>
      </c>
      <c r="AK32" s="32">
        <v>0</v>
      </c>
      <c r="AL32" s="37" t="s">
        <v>1012</v>
      </c>
      <c r="AM32" t="s">
        <v>68</v>
      </c>
      <c r="AN32" s="34">
        <v>4</v>
      </c>
      <c r="AX32"/>
      <c r="AY32"/>
    </row>
    <row r="33" spans="1:51" x14ac:dyDescent="0.25">
      <c r="A33" t="s">
        <v>917</v>
      </c>
      <c r="B33" t="s">
        <v>542</v>
      </c>
      <c r="C33" t="s">
        <v>767</v>
      </c>
      <c r="D33" t="s">
        <v>818</v>
      </c>
      <c r="E33" s="32">
        <v>44.266666666666666</v>
      </c>
      <c r="F33" s="32">
        <v>195.07222222222222</v>
      </c>
      <c r="G33" s="32">
        <v>0</v>
      </c>
      <c r="H33" s="37">
        <v>0</v>
      </c>
      <c r="I33" s="32">
        <v>170.31111111111113</v>
      </c>
      <c r="J33" s="32">
        <v>0</v>
      </c>
      <c r="K33" s="37">
        <v>0</v>
      </c>
      <c r="L33" s="32">
        <v>36.644444444444446</v>
      </c>
      <c r="M33" s="32">
        <v>0</v>
      </c>
      <c r="N33" s="37">
        <v>0</v>
      </c>
      <c r="O33" s="32">
        <v>18.258333333333333</v>
      </c>
      <c r="P33" s="32">
        <v>0</v>
      </c>
      <c r="Q33" s="37">
        <v>0</v>
      </c>
      <c r="R33" s="32">
        <v>14.208333333333334</v>
      </c>
      <c r="S33" s="32">
        <v>0</v>
      </c>
      <c r="T33" s="37">
        <v>0</v>
      </c>
      <c r="U33" s="32">
        <v>4.177777777777778</v>
      </c>
      <c r="V33" s="32">
        <v>0</v>
      </c>
      <c r="W33" s="37">
        <v>0</v>
      </c>
      <c r="X33" s="32">
        <v>50.666666666666664</v>
      </c>
      <c r="Y33" s="32">
        <v>0</v>
      </c>
      <c r="Z33" s="37">
        <v>0</v>
      </c>
      <c r="AA33" s="32">
        <v>6.375</v>
      </c>
      <c r="AB33" s="32">
        <v>0</v>
      </c>
      <c r="AC33" s="37">
        <v>0</v>
      </c>
      <c r="AD33" s="32">
        <v>94.75</v>
      </c>
      <c r="AE33" s="32">
        <v>0</v>
      </c>
      <c r="AF33" s="37">
        <v>0</v>
      </c>
      <c r="AG33" s="32">
        <v>6.6361111111111111</v>
      </c>
      <c r="AH33" s="32">
        <v>0</v>
      </c>
      <c r="AI33" s="37">
        <v>0</v>
      </c>
      <c r="AJ33" s="32">
        <v>0</v>
      </c>
      <c r="AK33" s="32">
        <v>0</v>
      </c>
      <c r="AL33" s="37" t="s">
        <v>1012</v>
      </c>
      <c r="AM33" t="s">
        <v>226</v>
      </c>
      <c r="AN33" s="34">
        <v>4</v>
      </c>
      <c r="AX33"/>
      <c r="AY33"/>
    </row>
    <row r="34" spans="1:51" x14ac:dyDescent="0.25">
      <c r="A34" t="s">
        <v>917</v>
      </c>
      <c r="B34" t="s">
        <v>558</v>
      </c>
      <c r="C34" t="s">
        <v>773</v>
      </c>
      <c r="D34" t="s">
        <v>872</v>
      </c>
      <c r="E34" s="32">
        <v>74.644444444444446</v>
      </c>
      <c r="F34" s="32">
        <v>264.91244444444447</v>
      </c>
      <c r="G34" s="32">
        <v>0</v>
      </c>
      <c r="H34" s="37">
        <v>0</v>
      </c>
      <c r="I34" s="32">
        <v>248.07577777777777</v>
      </c>
      <c r="J34" s="32">
        <v>0</v>
      </c>
      <c r="K34" s="37">
        <v>0</v>
      </c>
      <c r="L34" s="32">
        <v>45.78144444444446</v>
      </c>
      <c r="M34" s="32">
        <v>0</v>
      </c>
      <c r="N34" s="37">
        <v>0</v>
      </c>
      <c r="O34" s="32">
        <v>28.944777777777791</v>
      </c>
      <c r="P34" s="32">
        <v>0</v>
      </c>
      <c r="Q34" s="37">
        <v>0</v>
      </c>
      <c r="R34" s="32">
        <v>11.014777777777777</v>
      </c>
      <c r="S34" s="32">
        <v>0</v>
      </c>
      <c r="T34" s="37">
        <v>0</v>
      </c>
      <c r="U34" s="32">
        <v>5.8218888888888891</v>
      </c>
      <c r="V34" s="32">
        <v>0</v>
      </c>
      <c r="W34" s="37">
        <v>0</v>
      </c>
      <c r="X34" s="32">
        <v>73.779777777777795</v>
      </c>
      <c r="Y34" s="32">
        <v>0</v>
      </c>
      <c r="Z34" s="37">
        <v>0</v>
      </c>
      <c r="AA34" s="32">
        <v>0</v>
      </c>
      <c r="AB34" s="32">
        <v>0</v>
      </c>
      <c r="AC34" s="37" t="s">
        <v>1012</v>
      </c>
      <c r="AD34" s="32">
        <v>134.51255555555554</v>
      </c>
      <c r="AE34" s="32">
        <v>0</v>
      </c>
      <c r="AF34" s="37">
        <v>0</v>
      </c>
      <c r="AG34" s="32">
        <v>10.838666666666665</v>
      </c>
      <c r="AH34" s="32">
        <v>0</v>
      </c>
      <c r="AI34" s="37">
        <v>0</v>
      </c>
      <c r="AJ34" s="32">
        <v>0</v>
      </c>
      <c r="AK34" s="32">
        <v>0</v>
      </c>
      <c r="AL34" s="37" t="s">
        <v>1012</v>
      </c>
      <c r="AM34" t="s">
        <v>242</v>
      </c>
      <c r="AN34" s="34">
        <v>4</v>
      </c>
      <c r="AX34"/>
      <c r="AY34"/>
    </row>
    <row r="35" spans="1:51" x14ac:dyDescent="0.25">
      <c r="A35" t="s">
        <v>917</v>
      </c>
      <c r="B35" t="s">
        <v>357</v>
      </c>
      <c r="C35" t="s">
        <v>720</v>
      </c>
      <c r="D35" t="s">
        <v>794</v>
      </c>
      <c r="E35" s="32">
        <v>16.066666666666666</v>
      </c>
      <c r="F35" s="32">
        <v>154.39622222222221</v>
      </c>
      <c r="G35" s="32">
        <v>12.434999999999999</v>
      </c>
      <c r="H35" s="37">
        <v>8.0539535365718506E-2</v>
      </c>
      <c r="I35" s="32">
        <v>122.25288888888889</v>
      </c>
      <c r="J35" s="32">
        <v>12.434999999999999</v>
      </c>
      <c r="K35" s="37">
        <v>0.10171538777543088</v>
      </c>
      <c r="L35" s="32">
        <v>58.449999999999996</v>
      </c>
      <c r="M35" s="32">
        <v>3.36</v>
      </c>
      <c r="N35" s="37">
        <v>5.748502994011976E-2</v>
      </c>
      <c r="O35" s="32">
        <v>39.073333333333338</v>
      </c>
      <c r="P35" s="32">
        <v>3.36</v>
      </c>
      <c r="Q35" s="37">
        <v>8.5992151509981213E-2</v>
      </c>
      <c r="R35" s="32">
        <v>13.256666666666662</v>
      </c>
      <c r="S35" s="32">
        <v>0</v>
      </c>
      <c r="T35" s="37">
        <v>0</v>
      </c>
      <c r="U35" s="32">
        <v>6.1199999999999992</v>
      </c>
      <c r="V35" s="32">
        <v>0</v>
      </c>
      <c r="W35" s="37">
        <v>0</v>
      </c>
      <c r="X35" s="32">
        <v>22.946222222222222</v>
      </c>
      <c r="Y35" s="32">
        <v>3.2611111111111111</v>
      </c>
      <c r="Z35" s="37">
        <v>0.14211973890642857</v>
      </c>
      <c r="AA35" s="32">
        <v>12.766666666666667</v>
      </c>
      <c r="AB35" s="32">
        <v>0</v>
      </c>
      <c r="AC35" s="37">
        <v>0</v>
      </c>
      <c r="AD35" s="32">
        <v>60.233333333333334</v>
      </c>
      <c r="AE35" s="32">
        <v>5.8138888888888891</v>
      </c>
      <c r="AF35" s="37">
        <v>9.6522781774580332E-2</v>
      </c>
      <c r="AG35" s="32">
        <v>0</v>
      </c>
      <c r="AH35" s="32">
        <v>0</v>
      </c>
      <c r="AI35" s="37" t="s">
        <v>1012</v>
      </c>
      <c r="AJ35" s="32">
        <v>0</v>
      </c>
      <c r="AK35" s="32">
        <v>0</v>
      </c>
      <c r="AL35" s="37" t="s">
        <v>1012</v>
      </c>
      <c r="AM35" t="s">
        <v>38</v>
      </c>
      <c r="AN35" s="34">
        <v>4</v>
      </c>
      <c r="AX35"/>
      <c r="AY35"/>
    </row>
    <row r="36" spans="1:51" x14ac:dyDescent="0.25">
      <c r="A36" t="s">
        <v>917</v>
      </c>
      <c r="B36" t="s">
        <v>573</v>
      </c>
      <c r="C36" t="s">
        <v>720</v>
      </c>
      <c r="D36" t="s">
        <v>794</v>
      </c>
      <c r="E36" s="32">
        <v>154.05555555555554</v>
      </c>
      <c r="F36" s="32">
        <v>493.23377777777762</v>
      </c>
      <c r="G36" s="32">
        <v>253.88955555555555</v>
      </c>
      <c r="H36" s="37">
        <v>0.51474486743270731</v>
      </c>
      <c r="I36" s="32">
        <v>468.3257777777776</v>
      </c>
      <c r="J36" s="32">
        <v>253.88955555555555</v>
      </c>
      <c r="K36" s="37">
        <v>0.54212167598433403</v>
      </c>
      <c r="L36" s="32">
        <v>28.177888888888887</v>
      </c>
      <c r="M36" s="32">
        <v>0</v>
      </c>
      <c r="N36" s="37">
        <v>0</v>
      </c>
      <c r="O36" s="32">
        <v>16.169111111111111</v>
      </c>
      <c r="P36" s="32">
        <v>0</v>
      </c>
      <c r="Q36" s="37">
        <v>0</v>
      </c>
      <c r="R36" s="32">
        <v>11.564333333333336</v>
      </c>
      <c r="S36" s="32">
        <v>0</v>
      </c>
      <c r="T36" s="37">
        <v>0</v>
      </c>
      <c r="U36" s="32">
        <v>0.44444444444444442</v>
      </c>
      <c r="V36" s="32">
        <v>0</v>
      </c>
      <c r="W36" s="37">
        <v>0</v>
      </c>
      <c r="X36" s="32">
        <v>177.25811111111113</v>
      </c>
      <c r="Y36" s="32">
        <v>83.40066666666668</v>
      </c>
      <c r="Z36" s="37">
        <v>0.47050409227473061</v>
      </c>
      <c r="AA36" s="32">
        <v>12.899222222222223</v>
      </c>
      <c r="AB36" s="32">
        <v>0</v>
      </c>
      <c r="AC36" s="37">
        <v>0</v>
      </c>
      <c r="AD36" s="32">
        <v>269.3498888888887</v>
      </c>
      <c r="AE36" s="32">
        <v>170.48888888888885</v>
      </c>
      <c r="AF36" s="37">
        <v>0.63296439286529038</v>
      </c>
      <c r="AG36" s="32">
        <v>5.5486666666666675</v>
      </c>
      <c r="AH36" s="32">
        <v>0</v>
      </c>
      <c r="AI36" s="37">
        <v>0</v>
      </c>
      <c r="AJ36" s="32">
        <v>0</v>
      </c>
      <c r="AK36" s="32">
        <v>0</v>
      </c>
      <c r="AL36" s="37" t="s">
        <v>1012</v>
      </c>
      <c r="AM36" t="s">
        <v>259</v>
      </c>
      <c r="AN36" s="34">
        <v>4</v>
      </c>
      <c r="AX36"/>
      <c r="AY36"/>
    </row>
    <row r="37" spans="1:51" x14ac:dyDescent="0.25">
      <c r="A37" t="s">
        <v>917</v>
      </c>
      <c r="B37" t="s">
        <v>547</v>
      </c>
      <c r="C37" t="s">
        <v>633</v>
      </c>
      <c r="D37" t="s">
        <v>784</v>
      </c>
      <c r="E37" s="32">
        <v>95.155555555555551</v>
      </c>
      <c r="F37" s="32">
        <v>346.79444444444448</v>
      </c>
      <c r="G37" s="32">
        <v>40.43611111111111</v>
      </c>
      <c r="H37" s="37">
        <v>0.11659965076974832</v>
      </c>
      <c r="I37" s="32">
        <v>309.05833333333334</v>
      </c>
      <c r="J37" s="32">
        <v>40.43611111111111</v>
      </c>
      <c r="K37" s="37">
        <v>0.13083650155939636</v>
      </c>
      <c r="L37" s="32">
        <v>16.794444444444444</v>
      </c>
      <c r="M37" s="32">
        <v>1.2166666666666666</v>
      </c>
      <c r="N37" s="37">
        <v>7.2444591465431682E-2</v>
      </c>
      <c r="O37" s="32">
        <v>4.4833333333333334</v>
      </c>
      <c r="P37" s="32">
        <v>1.2166666666666666</v>
      </c>
      <c r="Q37" s="37">
        <v>0.27137546468401486</v>
      </c>
      <c r="R37" s="32">
        <v>8.0444444444444443</v>
      </c>
      <c r="S37" s="32">
        <v>0</v>
      </c>
      <c r="T37" s="37">
        <v>0</v>
      </c>
      <c r="U37" s="32">
        <v>4.2666666666666666</v>
      </c>
      <c r="V37" s="32">
        <v>0</v>
      </c>
      <c r="W37" s="37">
        <v>0</v>
      </c>
      <c r="X37" s="32">
        <v>108.90277777777777</v>
      </c>
      <c r="Y37" s="32">
        <v>28.230555555555554</v>
      </c>
      <c r="Z37" s="37">
        <v>0.25922713939548525</v>
      </c>
      <c r="AA37" s="32">
        <v>25.425000000000001</v>
      </c>
      <c r="AB37" s="32">
        <v>0</v>
      </c>
      <c r="AC37" s="37">
        <v>0</v>
      </c>
      <c r="AD37" s="32">
        <v>192.91388888888889</v>
      </c>
      <c r="AE37" s="32">
        <v>10.988888888888889</v>
      </c>
      <c r="AF37" s="37">
        <v>5.6962663249290849E-2</v>
      </c>
      <c r="AG37" s="32">
        <v>2.7583333333333333</v>
      </c>
      <c r="AH37" s="32">
        <v>0</v>
      </c>
      <c r="AI37" s="37">
        <v>0</v>
      </c>
      <c r="AJ37" s="32">
        <v>0</v>
      </c>
      <c r="AK37" s="32">
        <v>0</v>
      </c>
      <c r="AL37" s="37" t="s">
        <v>1012</v>
      </c>
      <c r="AM37" t="s">
        <v>231</v>
      </c>
      <c r="AN37" s="34">
        <v>4</v>
      </c>
      <c r="AX37"/>
      <c r="AY37"/>
    </row>
    <row r="38" spans="1:51" x14ac:dyDescent="0.25">
      <c r="A38" t="s">
        <v>917</v>
      </c>
      <c r="B38" t="s">
        <v>569</v>
      </c>
      <c r="C38" t="s">
        <v>724</v>
      </c>
      <c r="D38" t="s">
        <v>828</v>
      </c>
      <c r="E38" s="32">
        <v>31.677777777777777</v>
      </c>
      <c r="F38" s="32">
        <v>167.67755555555556</v>
      </c>
      <c r="G38" s="32">
        <v>14.230333333333332</v>
      </c>
      <c r="H38" s="37">
        <v>8.486725182857574E-2</v>
      </c>
      <c r="I38" s="32">
        <v>147.00255555555555</v>
      </c>
      <c r="J38" s="32">
        <v>7.8664444444444435</v>
      </c>
      <c r="K38" s="37">
        <v>5.3512297216299333E-2</v>
      </c>
      <c r="L38" s="32">
        <v>43.938888888888883</v>
      </c>
      <c r="M38" s="32">
        <v>6.3638888888888889</v>
      </c>
      <c r="N38" s="37">
        <v>0.14483499810342651</v>
      </c>
      <c r="O38" s="32">
        <v>23.263888888888889</v>
      </c>
      <c r="P38" s="32">
        <v>0</v>
      </c>
      <c r="Q38" s="37">
        <v>0</v>
      </c>
      <c r="R38" s="32">
        <v>11.822222222222223</v>
      </c>
      <c r="S38" s="32">
        <v>0</v>
      </c>
      <c r="T38" s="37">
        <v>0</v>
      </c>
      <c r="U38" s="32">
        <v>8.8527777777777779</v>
      </c>
      <c r="V38" s="32">
        <v>6.3638888888888889</v>
      </c>
      <c r="W38" s="37">
        <v>0.71885786005647945</v>
      </c>
      <c r="X38" s="32">
        <v>31.397000000000006</v>
      </c>
      <c r="Y38" s="32">
        <v>7.8664444444444435</v>
      </c>
      <c r="Z38" s="37">
        <v>0.25054764609499131</v>
      </c>
      <c r="AA38" s="32">
        <v>0</v>
      </c>
      <c r="AB38" s="32">
        <v>0</v>
      </c>
      <c r="AC38" s="37" t="s">
        <v>1012</v>
      </c>
      <c r="AD38" s="32">
        <v>92.341666666666669</v>
      </c>
      <c r="AE38" s="32">
        <v>0</v>
      </c>
      <c r="AF38" s="37">
        <v>0</v>
      </c>
      <c r="AG38" s="32">
        <v>0</v>
      </c>
      <c r="AH38" s="32">
        <v>0</v>
      </c>
      <c r="AI38" s="37" t="s">
        <v>1012</v>
      </c>
      <c r="AJ38" s="32">
        <v>0</v>
      </c>
      <c r="AK38" s="32">
        <v>0</v>
      </c>
      <c r="AL38" s="37" t="s">
        <v>1012</v>
      </c>
      <c r="AM38" t="s">
        <v>255</v>
      </c>
      <c r="AN38" s="34">
        <v>4</v>
      </c>
      <c r="AX38"/>
      <c r="AY38"/>
    </row>
    <row r="39" spans="1:51" x14ac:dyDescent="0.25">
      <c r="A39" t="s">
        <v>917</v>
      </c>
      <c r="B39" t="s">
        <v>323</v>
      </c>
      <c r="C39" t="s">
        <v>317</v>
      </c>
      <c r="D39" t="s">
        <v>799</v>
      </c>
      <c r="E39" s="32">
        <v>96.733333333333334</v>
      </c>
      <c r="F39" s="32">
        <v>367.21855555555561</v>
      </c>
      <c r="G39" s="32">
        <v>176.35744444444447</v>
      </c>
      <c r="H39" s="37">
        <v>0.48025199646471506</v>
      </c>
      <c r="I39" s="32">
        <v>344.3268888888889</v>
      </c>
      <c r="J39" s="32">
        <v>176.35744444444447</v>
      </c>
      <c r="K39" s="37">
        <v>0.51218028604601185</v>
      </c>
      <c r="L39" s="32">
        <v>63.294444444444444</v>
      </c>
      <c r="M39" s="32">
        <v>0</v>
      </c>
      <c r="N39" s="37">
        <v>0</v>
      </c>
      <c r="O39" s="32">
        <v>54.93888888888889</v>
      </c>
      <c r="P39" s="32">
        <v>0</v>
      </c>
      <c r="Q39" s="37">
        <v>0</v>
      </c>
      <c r="R39" s="32">
        <v>7.1111111111111107</v>
      </c>
      <c r="S39" s="32">
        <v>0</v>
      </c>
      <c r="T39" s="37">
        <v>0</v>
      </c>
      <c r="U39" s="32">
        <v>1.2444444444444445</v>
      </c>
      <c r="V39" s="32">
        <v>0</v>
      </c>
      <c r="W39" s="37">
        <v>0</v>
      </c>
      <c r="X39" s="32">
        <v>66.075333333333347</v>
      </c>
      <c r="Y39" s="32">
        <v>28.489222222222235</v>
      </c>
      <c r="Z39" s="37">
        <v>0.43116274689832157</v>
      </c>
      <c r="AA39" s="32">
        <v>14.536111111111111</v>
      </c>
      <c r="AB39" s="32">
        <v>0</v>
      </c>
      <c r="AC39" s="37">
        <v>0</v>
      </c>
      <c r="AD39" s="32">
        <v>223.3126666666667</v>
      </c>
      <c r="AE39" s="32">
        <v>147.86822222222224</v>
      </c>
      <c r="AF39" s="37">
        <v>0.66215779171604938</v>
      </c>
      <c r="AG39" s="32">
        <v>0</v>
      </c>
      <c r="AH39" s="32">
        <v>0</v>
      </c>
      <c r="AI39" s="37" t="s">
        <v>1012</v>
      </c>
      <c r="AJ39" s="32">
        <v>0</v>
      </c>
      <c r="AK39" s="32">
        <v>0</v>
      </c>
      <c r="AL39" s="37" t="s">
        <v>1012</v>
      </c>
      <c r="AM39" t="s">
        <v>4</v>
      </c>
      <c r="AN39" s="34">
        <v>4</v>
      </c>
      <c r="AX39"/>
      <c r="AY39"/>
    </row>
    <row r="40" spans="1:51" x14ac:dyDescent="0.25">
      <c r="A40" t="s">
        <v>917</v>
      </c>
      <c r="B40" t="s">
        <v>348</v>
      </c>
      <c r="C40" t="s">
        <v>717</v>
      </c>
      <c r="D40" t="s">
        <v>816</v>
      </c>
      <c r="E40" s="32">
        <v>81.688888888888883</v>
      </c>
      <c r="F40" s="32">
        <v>314.09922222222224</v>
      </c>
      <c r="G40" s="32">
        <v>0</v>
      </c>
      <c r="H40" s="37">
        <v>0</v>
      </c>
      <c r="I40" s="32">
        <v>291.49288888888896</v>
      </c>
      <c r="J40" s="32">
        <v>0</v>
      </c>
      <c r="K40" s="37">
        <v>0</v>
      </c>
      <c r="L40" s="32">
        <v>66.063000000000002</v>
      </c>
      <c r="M40" s="32">
        <v>0</v>
      </c>
      <c r="N40" s="37">
        <v>0</v>
      </c>
      <c r="O40" s="32">
        <v>49.829666666666668</v>
      </c>
      <c r="P40" s="32">
        <v>0</v>
      </c>
      <c r="Q40" s="37">
        <v>0</v>
      </c>
      <c r="R40" s="32">
        <v>11.166666666666666</v>
      </c>
      <c r="S40" s="32">
        <v>0</v>
      </c>
      <c r="T40" s="37">
        <v>0</v>
      </c>
      <c r="U40" s="32">
        <v>5.0666666666666664</v>
      </c>
      <c r="V40" s="32">
        <v>0</v>
      </c>
      <c r="W40" s="37">
        <v>0</v>
      </c>
      <c r="X40" s="32">
        <v>93.878999999999991</v>
      </c>
      <c r="Y40" s="32">
        <v>0</v>
      </c>
      <c r="Z40" s="37">
        <v>0</v>
      </c>
      <c r="AA40" s="32">
        <v>6.3729999999999993</v>
      </c>
      <c r="AB40" s="32">
        <v>0</v>
      </c>
      <c r="AC40" s="37">
        <v>0</v>
      </c>
      <c r="AD40" s="32">
        <v>147.78422222222227</v>
      </c>
      <c r="AE40" s="32">
        <v>0</v>
      </c>
      <c r="AF40" s="37">
        <v>0</v>
      </c>
      <c r="AG40" s="32">
        <v>0</v>
      </c>
      <c r="AH40" s="32">
        <v>0</v>
      </c>
      <c r="AI40" s="37" t="s">
        <v>1012</v>
      </c>
      <c r="AJ40" s="32">
        <v>0</v>
      </c>
      <c r="AK40" s="32">
        <v>0</v>
      </c>
      <c r="AL40" s="37" t="s">
        <v>1012</v>
      </c>
      <c r="AM40" t="s">
        <v>29</v>
      </c>
      <c r="AN40" s="34">
        <v>4</v>
      </c>
      <c r="AX40"/>
      <c r="AY40"/>
    </row>
    <row r="41" spans="1:51" x14ac:dyDescent="0.25">
      <c r="A41" t="s">
        <v>917</v>
      </c>
      <c r="B41" t="s">
        <v>578</v>
      </c>
      <c r="C41" t="s">
        <v>667</v>
      </c>
      <c r="D41" t="s">
        <v>794</v>
      </c>
      <c r="E41" s="32">
        <v>79.733333333333334</v>
      </c>
      <c r="F41" s="32">
        <v>500.12811111111114</v>
      </c>
      <c r="G41" s="32">
        <v>85.679333333333346</v>
      </c>
      <c r="H41" s="37">
        <v>0.1713147720150815</v>
      </c>
      <c r="I41" s="32">
        <v>475.83366666666666</v>
      </c>
      <c r="J41" s="32">
        <v>85.679333333333346</v>
      </c>
      <c r="K41" s="37">
        <v>0.18006152009700871</v>
      </c>
      <c r="L41" s="32">
        <v>19.780555555555555</v>
      </c>
      <c r="M41" s="32">
        <v>2.5499999999999998</v>
      </c>
      <c r="N41" s="37">
        <v>0.12891447830360903</v>
      </c>
      <c r="O41" s="32">
        <v>8.0111111111111111</v>
      </c>
      <c r="P41" s="32">
        <v>2.5499999999999998</v>
      </c>
      <c r="Q41" s="37">
        <v>0.31830790568654643</v>
      </c>
      <c r="R41" s="32">
        <v>7.0583333333333336</v>
      </c>
      <c r="S41" s="32">
        <v>0</v>
      </c>
      <c r="T41" s="37">
        <v>0</v>
      </c>
      <c r="U41" s="32">
        <v>4.7111111111111112</v>
      </c>
      <c r="V41" s="32">
        <v>0</v>
      </c>
      <c r="W41" s="37">
        <v>0</v>
      </c>
      <c r="X41" s="32">
        <v>113.20288888888889</v>
      </c>
      <c r="Y41" s="32">
        <v>11.494444444444444</v>
      </c>
      <c r="Z41" s="37">
        <v>0.1015384373779232</v>
      </c>
      <c r="AA41" s="32">
        <v>12.525</v>
      </c>
      <c r="AB41" s="32">
        <v>0</v>
      </c>
      <c r="AC41" s="37">
        <v>0</v>
      </c>
      <c r="AD41" s="32">
        <v>354.61966666666666</v>
      </c>
      <c r="AE41" s="32">
        <v>71.634888888888895</v>
      </c>
      <c r="AF41" s="37">
        <v>0.20200483961377089</v>
      </c>
      <c r="AG41" s="32">
        <v>0</v>
      </c>
      <c r="AH41" s="32">
        <v>0</v>
      </c>
      <c r="AI41" s="37" t="s">
        <v>1012</v>
      </c>
      <c r="AJ41" s="32">
        <v>0</v>
      </c>
      <c r="AK41" s="32">
        <v>0</v>
      </c>
      <c r="AL41" s="37" t="s">
        <v>1012</v>
      </c>
      <c r="AM41" t="s">
        <v>264</v>
      </c>
      <c r="AN41" s="34">
        <v>4</v>
      </c>
      <c r="AX41"/>
      <c r="AY41"/>
    </row>
    <row r="42" spans="1:51" x14ac:dyDescent="0.25">
      <c r="A42" t="s">
        <v>917</v>
      </c>
      <c r="B42" t="s">
        <v>477</v>
      </c>
      <c r="C42" t="s">
        <v>678</v>
      </c>
      <c r="D42" t="s">
        <v>829</v>
      </c>
      <c r="E42" s="32">
        <v>39.488888888888887</v>
      </c>
      <c r="F42" s="32">
        <v>158.12466666666671</v>
      </c>
      <c r="G42" s="32">
        <v>0</v>
      </c>
      <c r="H42" s="37">
        <v>0</v>
      </c>
      <c r="I42" s="32">
        <v>142.35622222222227</v>
      </c>
      <c r="J42" s="32">
        <v>0</v>
      </c>
      <c r="K42" s="37">
        <v>0</v>
      </c>
      <c r="L42" s="32">
        <v>18.63422222222222</v>
      </c>
      <c r="M42" s="32">
        <v>0</v>
      </c>
      <c r="N42" s="37">
        <v>0</v>
      </c>
      <c r="O42" s="32">
        <v>7.8070000000000004</v>
      </c>
      <c r="P42" s="32">
        <v>0</v>
      </c>
      <c r="Q42" s="37">
        <v>0</v>
      </c>
      <c r="R42" s="32">
        <v>5.1383333333333319</v>
      </c>
      <c r="S42" s="32">
        <v>0</v>
      </c>
      <c r="T42" s="37">
        <v>0</v>
      </c>
      <c r="U42" s="32">
        <v>5.6888888888888891</v>
      </c>
      <c r="V42" s="32">
        <v>0</v>
      </c>
      <c r="W42" s="37">
        <v>0</v>
      </c>
      <c r="X42" s="32">
        <v>41.814111111111117</v>
      </c>
      <c r="Y42" s="32">
        <v>0</v>
      </c>
      <c r="Z42" s="37">
        <v>0</v>
      </c>
      <c r="AA42" s="32">
        <v>4.9412222222222226</v>
      </c>
      <c r="AB42" s="32">
        <v>0</v>
      </c>
      <c r="AC42" s="37">
        <v>0</v>
      </c>
      <c r="AD42" s="32">
        <v>92.735111111111152</v>
      </c>
      <c r="AE42" s="32">
        <v>0</v>
      </c>
      <c r="AF42" s="37">
        <v>0</v>
      </c>
      <c r="AG42" s="32">
        <v>0</v>
      </c>
      <c r="AH42" s="32">
        <v>0</v>
      </c>
      <c r="AI42" s="37" t="s">
        <v>1012</v>
      </c>
      <c r="AJ42" s="32">
        <v>0</v>
      </c>
      <c r="AK42" s="32">
        <v>0</v>
      </c>
      <c r="AL42" s="37" t="s">
        <v>1012</v>
      </c>
      <c r="AM42" t="s">
        <v>159</v>
      </c>
      <c r="AN42" s="34">
        <v>4</v>
      </c>
      <c r="AX42"/>
      <c r="AY42"/>
    </row>
    <row r="43" spans="1:51" x14ac:dyDescent="0.25">
      <c r="A43" t="s">
        <v>917</v>
      </c>
      <c r="B43" t="s">
        <v>509</v>
      </c>
      <c r="C43" t="s">
        <v>633</v>
      </c>
      <c r="D43" t="s">
        <v>784</v>
      </c>
      <c r="E43" s="32">
        <v>103.48888888888889</v>
      </c>
      <c r="F43" s="32">
        <v>245.06022222222219</v>
      </c>
      <c r="G43" s="32">
        <v>0.18888888888888888</v>
      </c>
      <c r="H43" s="37">
        <v>7.7078559374521094E-4</v>
      </c>
      <c r="I43" s="32">
        <v>218.07322222222217</v>
      </c>
      <c r="J43" s="32">
        <v>0</v>
      </c>
      <c r="K43" s="37">
        <v>0</v>
      </c>
      <c r="L43" s="32">
        <v>48.795777777777779</v>
      </c>
      <c r="M43" s="32">
        <v>0.18888888888888888</v>
      </c>
      <c r="N43" s="37">
        <v>3.8710088759956462E-3</v>
      </c>
      <c r="O43" s="32">
        <v>27.609444444444438</v>
      </c>
      <c r="P43" s="32">
        <v>0</v>
      </c>
      <c r="Q43" s="37">
        <v>0</v>
      </c>
      <c r="R43" s="32">
        <v>15.497444444444449</v>
      </c>
      <c r="S43" s="32">
        <v>0.18888888888888888</v>
      </c>
      <c r="T43" s="37">
        <v>1.2188389483570764E-2</v>
      </c>
      <c r="U43" s="32">
        <v>5.6888888888888891</v>
      </c>
      <c r="V43" s="32">
        <v>0</v>
      </c>
      <c r="W43" s="37">
        <v>0</v>
      </c>
      <c r="X43" s="32">
        <v>65.393666666666647</v>
      </c>
      <c r="Y43" s="32">
        <v>0</v>
      </c>
      <c r="Z43" s="37">
        <v>0</v>
      </c>
      <c r="AA43" s="32">
        <v>5.8006666666666664</v>
      </c>
      <c r="AB43" s="32">
        <v>0</v>
      </c>
      <c r="AC43" s="37">
        <v>0</v>
      </c>
      <c r="AD43" s="32">
        <v>125.07011111111109</v>
      </c>
      <c r="AE43" s="32">
        <v>0</v>
      </c>
      <c r="AF43" s="37">
        <v>0</v>
      </c>
      <c r="AG43" s="32">
        <v>0</v>
      </c>
      <c r="AH43" s="32">
        <v>0</v>
      </c>
      <c r="AI43" s="37" t="s">
        <v>1012</v>
      </c>
      <c r="AJ43" s="32">
        <v>0</v>
      </c>
      <c r="AK43" s="32">
        <v>0</v>
      </c>
      <c r="AL43" s="37" t="s">
        <v>1012</v>
      </c>
      <c r="AM43" t="s">
        <v>192</v>
      </c>
      <c r="AN43" s="34">
        <v>4</v>
      </c>
      <c r="AX43"/>
      <c r="AY43"/>
    </row>
    <row r="44" spans="1:51" x14ac:dyDescent="0.25">
      <c r="A44" t="s">
        <v>917</v>
      </c>
      <c r="B44" t="s">
        <v>449</v>
      </c>
      <c r="C44" t="s">
        <v>741</v>
      </c>
      <c r="D44" t="s">
        <v>835</v>
      </c>
      <c r="E44" s="32">
        <v>99.888888888888886</v>
      </c>
      <c r="F44" s="32">
        <v>276.85699999999997</v>
      </c>
      <c r="G44" s="32">
        <v>0</v>
      </c>
      <c r="H44" s="37">
        <v>0</v>
      </c>
      <c r="I44" s="32">
        <v>257.00322222222218</v>
      </c>
      <c r="J44" s="32">
        <v>0</v>
      </c>
      <c r="K44" s="37">
        <v>0</v>
      </c>
      <c r="L44" s="32">
        <v>47.683999999999997</v>
      </c>
      <c r="M44" s="32">
        <v>0</v>
      </c>
      <c r="N44" s="37">
        <v>0</v>
      </c>
      <c r="O44" s="32">
        <v>30.617333333333331</v>
      </c>
      <c r="P44" s="32">
        <v>0</v>
      </c>
      <c r="Q44" s="37">
        <v>0</v>
      </c>
      <c r="R44" s="32">
        <v>11.377777777777778</v>
      </c>
      <c r="S44" s="32">
        <v>0</v>
      </c>
      <c r="T44" s="37">
        <v>0</v>
      </c>
      <c r="U44" s="32">
        <v>5.6888888888888891</v>
      </c>
      <c r="V44" s="32">
        <v>0</v>
      </c>
      <c r="W44" s="37">
        <v>0</v>
      </c>
      <c r="X44" s="32">
        <v>63.596666666666664</v>
      </c>
      <c r="Y44" s="32">
        <v>0</v>
      </c>
      <c r="Z44" s="37">
        <v>0</v>
      </c>
      <c r="AA44" s="32">
        <v>2.7871111111111113</v>
      </c>
      <c r="AB44" s="32">
        <v>0</v>
      </c>
      <c r="AC44" s="37">
        <v>0</v>
      </c>
      <c r="AD44" s="32">
        <v>161.9324444444444</v>
      </c>
      <c r="AE44" s="32">
        <v>0</v>
      </c>
      <c r="AF44" s="37">
        <v>0</v>
      </c>
      <c r="AG44" s="32">
        <v>0.85677777777777775</v>
      </c>
      <c r="AH44" s="32">
        <v>0</v>
      </c>
      <c r="AI44" s="37">
        <v>0</v>
      </c>
      <c r="AJ44" s="32">
        <v>0</v>
      </c>
      <c r="AK44" s="32">
        <v>0</v>
      </c>
      <c r="AL44" s="37" t="s">
        <v>1012</v>
      </c>
      <c r="AM44" t="s">
        <v>131</v>
      </c>
      <c r="AN44" s="34">
        <v>4</v>
      </c>
      <c r="AX44"/>
      <c r="AY44"/>
    </row>
    <row r="45" spans="1:51" x14ac:dyDescent="0.25">
      <c r="A45" t="s">
        <v>917</v>
      </c>
      <c r="B45" t="s">
        <v>555</v>
      </c>
      <c r="C45" t="s">
        <v>772</v>
      </c>
      <c r="D45" t="s">
        <v>872</v>
      </c>
      <c r="E45" s="32">
        <v>86.677777777777777</v>
      </c>
      <c r="F45" s="32">
        <v>349.94766666666652</v>
      </c>
      <c r="G45" s="32">
        <v>0</v>
      </c>
      <c r="H45" s="37">
        <v>0</v>
      </c>
      <c r="I45" s="32">
        <v>329.3933333333332</v>
      </c>
      <c r="J45" s="32">
        <v>0</v>
      </c>
      <c r="K45" s="37">
        <v>0</v>
      </c>
      <c r="L45" s="32">
        <v>34.497555555555557</v>
      </c>
      <c r="M45" s="32">
        <v>0</v>
      </c>
      <c r="N45" s="37">
        <v>0</v>
      </c>
      <c r="O45" s="32">
        <v>18.919444444444444</v>
      </c>
      <c r="P45" s="32">
        <v>0</v>
      </c>
      <c r="Q45" s="37">
        <v>0</v>
      </c>
      <c r="R45" s="32">
        <v>10.764000000000001</v>
      </c>
      <c r="S45" s="32">
        <v>0</v>
      </c>
      <c r="T45" s="37">
        <v>0</v>
      </c>
      <c r="U45" s="32">
        <v>4.814111111111111</v>
      </c>
      <c r="V45" s="32">
        <v>0</v>
      </c>
      <c r="W45" s="37">
        <v>0</v>
      </c>
      <c r="X45" s="32">
        <v>114.12777777777772</v>
      </c>
      <c r="Y45" s="32">
        <v>0</v>
      </c>
      <c r="Z45" s="37">
        <v>0</v>
      </c>
      <c r="AA45" s="32">
        <v>4.9762222222222228</v>
      </c>
      <c r="AB45" s="32">
        <v>0</v>
      </c>
      <c r="AC45" s="37">
        <v>0</v>
      </c>
      <c r="AD45" s="32">
        <v>166.57977777777774</v>
      </c>
      <c r="AE45" s="32">
        <v>0</v>
      </c>
      <c r="AF45" s="37">
        <v>0</v>
      </c>
      <c r="AG45" s="32">
        <v>29.766333333333321</v>
      </c>
      <c r="AH45" s="32">
        <v>0</v>
      </c>
      <c r="AI45" s="37">
        <v>0</v>
      </c>
      <c r="AJ45" s="32">
        <v>0</v>
      </c>
      <c r="AK45" s="32">
        <v>0</v>
      </c>
      <c r="AL45" s="37" t="s">
        <v>1012</v>
      </c>
      <c r="AM45" t="s">
        <v>239</v>
      </c>
      <c r="AN45" s="34">
        <v>4</v>
      </c>
      <c r="AX45"/>
      <c r="AY45"/>
    </row>
    <row r="46" spans="1:51" x14ac:dyDescent="0.25">
      <c r="A46" t="s">
        <v>917</v>
      </c>
      <c r="B46" t="s">
        <v>373</v>
      </c>
      <c r="C46" t="s">
        <v>634</v>
      </c>
      <c r="D46" t="s">
        <v>842</v>
      </c>
      <c r="E46" s="32">
        <v>171.98888888888888</v>
      </c>
      <c r="F46" s="32">
        <v>551.33922222222213</v>
      </c>
      <c r="G46" s="32">
        <v>88.37222222222222</v>
      </c>
      <c r="H46" s="37">
        <v>0.16028647819763314</v>
      </c>
      <c r="I46" s="32">
        <v>498.3967777777778</v>
      </c>
      <c r="J46" s="32">
        <v>80.644444444444446</v>
      </c>
      <c r="K46" s="37">
        <v>0.16180771634202201</v>
      </c>
      <c r="L46" s="32">
        <v>69.900777777777776</v>
      </c>
      <c r="M46" s="32">
        <v>10.133333333333333</v>
      </c>
      <c r="N46" s="37">
        <v>0.14496739028495947</v>
      </c>
      <c r="O46" s="32">
        <v>32.358333333333334</v>
      </c>
      <c r="P46" s="32">
        <v>2.4055555555555554</v>
      </c>
      <c r="Q46" s="37">
        <v>7.4341145162674899E-2</v>
      </c>
      <c r="R46" s="32">
        <v>32.709111111111113</v>
      </c>
      <c r="S46" s="32">
        <v>7.7277777777777779</v>
      </c>
      <c r="T46" s="37">
        <v>0.2362576516227215</v>
      </c>
      <c r="U46" s="32">
        <v>4.833333333333333</v>
      </c>
      <c r="V46" s="32">
        <v>0</v>
      </c>
      <c r="W46" s="37">
        <v>0</v>
      </c>
      <c r="X46" s="32">
        <v>185.26866666666666</v>
      </c>
      <c r="Y46" s="32">
        <v>2.9</v>
      </c>
      <c r="Z46" s="37">
        <v>1.5652943653001229E-2</v>
      </c>
      <c r="AA46" s="32">
        <v>15.4</v>
      </c>
      <c r="AB46" s="32">
        <v>0</v>
      </c>
      <c r="AC46" s="37">
        <v>0</v>
      </c>
      <c r="AD46" s="32">
        <v>280.76977777777779</v>
      </c>
      <c r="AE46" s="32">
        <v>75.338888888888889</v>
      </c>
      <c r="AF46" s="37">
        <v>0.26832976641993755</v>
      </c>
      <c r="AG46" s="32">
        <v>0</v>
      </c>
      <c r="AH46" s="32">
        <v>0</v>
      </c>
      <c r="AI46" s="37" t="s">
        <v>1012</v>
      </c>
      <c r="AJ46" s="32">
        <v>0</v>
      </c>
      <c r="AK46" s="32">
        <v>0</v>
      </c>
      <c r="AL46" s="37" t="s">
        <v>1012</v>
      </c>
      <c r="AM46" t="s">
        <v>54</v>
      </c>
      <c r="AN46" s="34">
        <v>4</v>
      </c>
      <c r="AX46"/>
      <c r="AY46"/>
    </row>
    <row r="47" spans="1:51" x14ac:dyDescent="0.25">
      <c r="A47" t="s">
        <v>917</v>
      </c>
      <c r="B47" t="s">
        <v>355</v>
      </c>
      <c r="C47" t="s">
        <v>664</v>
      </c>
      <c r="D47" t="s">
        <v>822</v>
      </c>
      <c r="E47" s="32">
        <v>162.26666666666668</v>
      </c>
      <c r="F47" s="32">
        <v>459.13299999999998</v>
      </c>
      <c r="G47" s="32">
        <v>56.13411111111111</v>
      </c>
      <c r="H47" s="37">
        <v>0.12226111194601806</v>
      </c>
      <c r="I47" s="32">
        <v>418.26077777777772</v>
      </c>
      <c r="J47" s="32">
        <v>56.13411111111111</v>
      </c>
      <c r="K47" s="37">
        <v>0.13420840321043731</v>
      </c>
      <c r="L47" s="32">
        <v>73.893555555555551</v>
      </c>
      <c r="M47" s="32">
        <v>8.6380000000000017</v>
      </c>
      <c r="N47" s="37">
        <v>0.11689788013388631</v>
      </c>
      <c r="O47" s="32">
        <v>47.17688888888889</v>
      </c>
      <c r="P47" s="32">
        <v>8.6380000000000017</v>
      </c>
      <c r="Q47" s="37">
        <v>0.18309812714323401</v>
      </c>
      <c r="R47" s="32">
        <v>21.755555555555556</v>
      </c>
      <c r="S47" s="32">
        <v>0</v>
      </c>
      <c r="T47" s="37">
        <v>0</v>
      </c>
      <c r="U47" s="32">
        <v>4.9611111111111112</v>
      </c>
      <c r="V47" s="32">
        <v>0</v>
      </c>
      <c r="W47" s="37">
        <v>0</v>
      </c>
      <c r="X47" s="32">
        <v>117.14766666666668</v>
      </c>
      <c r="Y47" s="32">
        <v>17.330111111111108</v>
      </c>
      <c r="Z47" s="37">
        <v>0.14793389919085975</v>
      </c>
      <c r="AA47" s="32">
        <v>14.155555555555555</v>
      </c>
      <c r="AB47" s="32">
        <v>0</v>
      </c>
      <c r="AC47" s="37">
        <v>0</v>
      </c>
      <c r="AD47" s="32">
        <v>252.73622222222215</v>
      </c>
      <c r="AE47" s="32">
        <v>28.966000000000001</v>
      </c>
      <c r="AF47" s="37">
        <v>0.11460961054696468</v>
      </c>
      <c r="AG47" s="32">
        <v>1.2</v>
      </c>
      <c r="AH47" s="32">
        <v>1.2</v>
      </c>
      <c r="AI47" s="37">
        <v>1</v>
      </c>
      <c r="AJ47" s="32">
        <v>0</v>
      </c>
      <c r="AK47" s="32">
        <v>0</v>
      </c>
      <c r="AL47" s="37" t="s">
        <v>1012</v>
      </c>
      <c r="AM47" t="s">
        <v>36</v>
      </c>
      <c r="AN47" s="34">
        <v>4</v>
      </c>
      <c r="AX47"/>
      <c r="AY47"/>
    </row>
    <row r="48" spans="1:51" x14ac:dyDescent="0.25">
      <c r="A48" t="s">
        <v>917</v>
      </c>
      <c r="B48" t="s">
        <v>617</v>
      </c>
      <c r="C48" t="s">
        <v>683</v>
      </c>
      <c r="D48" t="s">
        <v>874</v>
      </c>
      <c r="E48" s="32">
        <v>38.06666666666667</v>
      </c>
      <c r="F48" s="32">
        <v>142.29444444444445</v>
      </c>
      <c r="G48" s="32">
        <v>0</v>
      </c>
      <c r="H48" s="37">
        <v>0</v>
      </c>
      <c r="I48" s="32">
        <v>125.06388888888891</v>
      </c>
      <c r="J48" s="32">
        <v>0</v>
      </c>
      <c r="K48" s="37">
        <v>0</v>
      </c>
      <c r="L48" s="32">
        <v>10.447222222222223</v>
      </c>
      <c r="M48" s="32">
        <v>0</v>
      </c>
      <c r="N48" s="37">
        <v>0</v>
      </c>
      <c r="O48" s="32">
        <v>4.6694444444444443</v>
      </c>
      <c r="P48" s="32">
        <v>0</v>
      </c>
      <c r="Q48" s="37">
        <v>0</v>
      </c>
      <c r="R48" s="32">
        <v>0</v>
      </c>
      <c r="S48" s="32">
        <v>0</v>
      </c>
      <c r="T48" s="37" t="s">
        <v>1012</v>
      </c>
      <c r="U48" s="32">
        <v>5.7777777777777777</v>
      </c>
      <c r="V48" s="32">
        <v>0</v>
      </c>
      <c r="W48" s="37">
        <v>0</v>
      </c>
      <c r="X48" s="32">
        <v>42.45</v>
      </c>
      <c r="Y48" s="32">
        <v>0</v>
      </c>
      <c r="Z48" s="37">
        <v>0</v>
      </c>
      <c r="AA48" s="32">
        <v>11.452777777777778</v>
      </c>
      <c r="AB48" s="32">
        <v>0</v>
      </c>
      <c r="AC48" s="37">
        <v>0</v>
      </c>
      <c r="AD48" s="32">
        <v>74.88333333333334</v>
      </c>
      <c r="AE48" s="32">
        <v>0</v>
      </c>
      <c r="AF48" s="37">
        <v>0</v>
      </c>
      <c r="AG48" s="32">
        <v>3.0611111111111109</v>
      </c>
      <c r="AH48" s="32">
        <v>0</v>
      </c>
      <c r="AI48" s="37">
        <v>0</v>
      </c>
      <c r="AJ48" s="32">
        <v>0</v>
      </c>
      <c r="AK48" s="32">
        <v>0</v>
      </c>
      <c r="AL48" s="37" t="s">
        <v>1012</v>
      </c>
      <c r="AM48" t="s">
        <v>304</v>
      </c>
      <c r="AN48" s="34">
        <v>4</v>
      </c>
      <c r="AX48"/>
      <c r="AY48"/>
    </row>
    <row r="49" spans="1:51" x14ac:dyDescent="0.25">
      <c r="A49" t="s">
        <v>917</v>
      </c>
      <c r="B49" t="s">
        <v>510</v>
      </c>
      <c r="C49" t="s">
        <v>317</v>
      </c>
      <c r="D49" t="s">
        <v>799</v>
      </c>
      <c r="E49" s="32">
        <v>68.022222222222226</v>
      </c>
      <c r="F49" s="32">
        <v>178.67499999999998</v>
      </c>
      <c r="G49" s="32">
        <v>0</v>
      </c>
      <c r="H49" s="37">
        <v>0</v>
      </c>
      <c r="I49" s="32">
        <v>121.00555555555556</v>
      </c>
      <c r="J49" s="32">
        <v>0</v>
      </c>
      <c r="K49" s="37">
        <v>0</v>
      </c>
      <c r="L49" s="32">
        <v>74.138888888888886</v>
      </c>
      <c r="M49" s="32">
        <v>0</v>
      </c>
      <c r="N49" s="37">
        <v>0</v>
      </c>
      <c r="O49" s="32">
        <v>58.027777777777779</v>
      </c>
      <c r="P49" s="32">
        <v>0</v>
      </c>
      <c r="Q49" s="37">
        <v>0</v>
      </c>
      <c r="R49" s="32">
        <v>10.422222222222222</v>
      </c>
      <c r="S49" s="32">
        <v>0</v>
      </c>
      <c r="T49" s="37">
        <v>0</v>
      </c>
      <c r="U49" s="32">
        <v>5.6888888888888891</v>
      </c>
      <c r="V49" s="32">
        <v>0</v>
      </c>
      <c r="W49" s="37">
        <v>0</v>
      </c>
      <c r="X49" s="32">
        <v>0</v>
      </c>
      <c r="Y49" s="32">
        <v>0</v>
      </c>
      <c r="Z49" s="37" t="s">
        <v>1012</v>
      </c>
      <c r="AA49" s="32">
        <v>41.55833333333333</v>
      </c>
      <c r="AB49" s="32">
        <v>0</v>
      </c>
      <c r="AC49" s="37">
        <v>0</v>
      </c>
      <c r="AD49" s="32">
        <v>54.469444444444441</v>
      </c>
      <c r="AE49" s="32">
        <v>0</v>
      </c>
      <c r="AF49" s="37">
        <v>0</v>
      </c>
      <c r="AG49" s="32">
        <v>8.5083333333333329</v>
      </c>
      <c r="AH49" s="32">
        <v>0</v>
      </c>
      <c r="AI49" s="37">
        <v>0</v>
      </c>
      <c r="AJ49" s="32">
        <v>0</v>
      </c>
      <c r="AK49" s="32">
        <v>0</v>
      </c>
      <c r="AL49" s="37" t="s">
        <v>1012</v>
      </c>
      <c r="AM49" t="s">
        <v>193</v>
      </c>
      <c r="AN49" s="34">
        <v>4</v>
      </c>
      <c r="AX49"/>
      <c r="AY49"/>
    </row>
    <row r="50" spans="1:51" x14ac:dyDescent="0.25">
      <c r="A50" t="s">
        <v>917</v>
      </c>
      <c r="B50" t="s">
        <v>364</v>
      </c>
      <c r="C50" t="s">
        <v>658</v>
      </c>
      <c r="D50" t="s">
        <v>808</v>
      </c>
      <c r="E50" s="32">
        <v>99.333333333333329</v>
      </c>
      <c r="F50" s="32">
        <v>328.33033333333333</v>
      </c>
      <c r="G50" s="32">
        <v>21.321999999999999</v>
      </c>
      <c r="H50" s="37">
        <v>6.4940694889597972E-2</v>
      </c>
      <c r="I50" s="32">
        <v>312.98311111111116</v>
      </c>
      <c r="J50" s="32">
        <v>21.321999999999999</v>
      </c>
      <c r="K50" s="37">
        <v>6.8125081651548097E-2</v>
      </c>
      <c r="L50" s="32">
        <v>31.580555555555556</v>
      </c>
      <c r="M50" s="32">
        <v>0</v>
      </c>
      <c r="N50" s="37">
        <v>0</v>
      </c>
      <c r="O50" s="32">
        <v>21.774999999999999</v>
      </c>
      <c r="P50" s="32">
        <v>0</v>
      </c>
      <c r="Q50" s="37">
        <v>0</v>
      </c>
      <c r="R50" s="32">
        <v>4.2055555555555557</v>
      </c>
      <c r="S50" s="32">
        <v>0</v>
      </c>
      <c r="T50" s="37">
        <v>0</v>
      </c>
      <c r="U50" s="32">
        <v>5.6</v>
      </c>
      <c r="V50" s="32">
        <v>0</v>
      </c>
      <c r="W50" s="37">
        <v>0</v>
      </c>
      <c r="X50" s="32">
        <v>118.96088888888889</v>
      </c>
      <c r="Y50" s="32">
        <v>21.321999999999999</v>
      </c>
      <c r="Z50" s="37">
        <v>0.17923537894807631</v>
      </c>
      <c r="AA50" s="32">
        <v>5.541666666666667</v>
      </c>
      <c r="AB50" s="32">
        <v>0</v>
      </c>
      <c r="AC50" s="37">
        <v>0</v>
      </c>
      <c r="AD50" s="32">
        <v>172.24722222222223</v>
      </c>
      <c r="AE50" s="32">
        <v>0</v>
      </c>
      <c r="AF50" s="37">
        <v>0</v>
      </c>
      <c r="AG50" s="32">
        <v>0</v>
      </c>
      <c r="AH50" s="32">
        <v>0</v>
      </c>
      <c r="AI50" s="37" t="s">
        <v>1012</v>
      </c>
      <c r="AJ50" s="32">
        <v>0</v>
      </c>
      <c r="AK50" s="32">
        <v>0</v>
      </c>
      <c r="AL50" s="37" t="s">
        <v>1012</v>
      </c>
      <c r="AM50" t="s">
        <v>45</v>
      </c>
      <c r="AN50" s="34">
        <v>4</v>
      </c>
      <c r="AX50"/>
      <c r="AY50"/>
    </row>
    <row r="51" spans="1:51" x14ac:dyDescent="0.25">
      <c r="A51" t="s">
        <v>917</v>
      </c>
      <c r="B51" t="s">
        <v>428</v>
      </c>
      <c r="C51" t="s">
        <v>718</v>
      </c>
      <c r="D51" t="s">
        <v>834</v>
      </c>
      <c r="E51" s="32">
        <v>93.844444444444449</v>
      </c>
      <c r="F51" s="32">
        <v>264.76888888888891</v>
      </c>
      <c r="G51" s="32">
        <v>1.1555555555555554</v>
      </c>
      <c r="H51" s="37">
        <v>4.3643932654054678E-3</v>
      </c>
      <c r="I51" s="32">
        <v>244.18677777777779</v>
      </c>
      <c r="J51" s="32">
        <v>0</v>
      </c>
      <c r="K51" s="37">
        <v>0</v>
      </c>
      <c r="L51" s="32">
        <v>32.33155555555556</v>
      </c>
      <c r="M51" s="32">
        <v>1.1555555555555554</v>
      </c>
      <c r="N51" s="37">
        <v>3.5740796744838196E-2</v>
      </c>
      <c r="O51" s="32">
        <v>12.793555555555557</v>
      </c>
      <c r="P51" s="32">
        <v>0</v>
      </c>
      <c r="Q51" s="37">
        <v>0</v>
      </c>
      <c r="R51" s="32">
        <v>14.649111111111115</v>
      </c>
      <c r="S51" s="32">
        <v>1.1555555555555554</v>
      </c>
      <c r="T51" s="37">
        <v>7.8882298508821141E-2</v>
      </c>
      <c r="U51" s="32">
        <v>4.8888888888888893</v>
      </c>
      <c r="V51" s="32">
        <v>0</v>
      </c>
      <c r="W51" s="37">
        <v>0</v>
      </c>
      <c r="X51" s="32">
        <v>86.750999999999991</v>
      </c>
      <c r="Y51" s="32">
        <v>0</v>
      </c>
      <c r="Z51" s="37">
        <v>0</v>
      </c>
      <c r="AA51" s="32">
        <v>1.0441111111111112</v>
      </c>
      <c r="AB51" s="32">
        <v>0</v>
      </c>
      <c r="AC51" s="37">
        <v>0</v>
      </c>
      <c r="AD51" s="32">
        <v>130.18444444444447</v>
      </c>
      <c r="AE51" s="32">
        <v>0</v>
      </c>
      <c r="AF51" s="37">
        <v>0</v>
      </c>
      <c r="AG51" s="32">
        <v>14.457777777777784</v>
      </c>
      <c r="AH51" s="32">
        <v>0</v>
      </c>
      <c r="AI51" s="37">
        <v>0</v>
      </c>
      <c r="AJ51" s="32">
        <v>0</v>
      </c>
      <c r="AK51" s="32">
        <v>0</v>
      </c>
      <c r="AL51" s="37" t="s">
        <v>1012</v>
      </c>
      <c r="AM51" t="s">
        <v>110</v>
      </c>
      <c r="AN51" s="34">
        <v>4</v>
      </c>
      <c r="AX51"/>
      <c r="AY51"/>
    </row>
    <row r="52" spans="1:51" x14ac:dyDescent="0.25">
      <c r="A52" t="s">
        <v>917</v>
      </c>
      <c r="B52" t="s">
        <v>475</v>
      </c>
      <c r="C52" t="s">
        <v>682</v>
      </c>
      <c r="D52" t="s">
        <v>827</v>
      </c>
      <c r="E52" s="32">
        <v>33.18888888888889</v>
      </c>
      <c r="F52" s="32">
        <v>126.33255555555553</v>
      </c>
      <c r="G52" s="32">
        <v>0</v>
      </c>
      <c r="H52" s="37">
        <v>0</v>
      </c>
      <c r="I52" s="32">
        <v>109.55099999999997</v>
      </c>
      <c r="J52" s="32">
        <v>0</v>
      </c>
      <c r="K52" s="37">
        <v>0</v>
      </c>
      <c r="L52" s="32">
        <v>23.168666666666667</v>
      </c>
      <c r="M52" s="32">
        <v>0</v>
      </c>
      <c r="N52" s="37">
        <v>0</v>
      </c>
      <c r="O52" s="32">
        <v>12.357000000000001</v>
      </c>
      <c r="P52" s="32">
        <v>0</v>
      </c>
      <c r="Q52" s="37">
        <v>0</v>
      </c>
      <c r="R52" s="32">
        <v>5.2116666666666669</v>
      </c>
      <c r="S52" s="32">
        <v>0</v>
      </c>
      <c r="T52" s="37">
        <v>0</v>
      </c>
      <c r="U52" s="32">
        <v>5.6</v>
      </c>
      <c r="V52" s="32">
        <v>0</v>
      </c>
      <c r="W52" s="37">
        <v>0</v>
      </c>
      <c r="X52" s="32">
        <v>30.739333333333335</v>
      </c>
      <c r="Y52" s="32">
        <v>0</v>
      </c>
      <c r="Z52" s="37">
        <v>0</v>
      </c>
      <c r="AA52" s="32">
        <v>5.969888888888887</v>
      </c>
      <c r="AB52" s="32">
        <v>0</v>
      </c>
      <c r="AC52" s="37">
        <v>0</v>
      </c>
      <c r="AD52" s="32">
        <v>66.45466666666664</v>
      </c>
      <c r="AE52" s="32">
        <v>0</v>
      </c>
      <c r="AF52" s="37">
        <v>0</v>
      </c>
      <c r="AG52" s="32">
        <v>0</v>
      </c>
      <c r="AH52" s="32">
        <v>0</v>
      </c>
      <c r="AI52" s="37" t="s">
        <v>1012</v>
      </c>
      <c r="AJ52" s="32">
        <v>0</v>
      </c>
      <c r="AK52" s="32">
        <v>0</v>
      </c>
      <c r="AL52" s="37" t="s">
        <v>1012</v>
      </c>
      <c r="AM52" t="s">
        <v>157</v>
      </c>
      <c r="AN52" s="34">
        <v>4</v>
      </c>
      <c r="AX52"/>
      <c r="AY52"/>
    </row>
    <row r="53" spans="1:51" x14ac:dyDescent="0.25">
      <c r="A53" t="s">
        <v>917</v>
      </c>
      <c r="B53" t="s">
        <v>607</v>
      </c>
      <c r="C53" t="s">
        <v>633</v>
      </c>
      <c r="D53" t="s">
        <v>784</v>
      </c>
      <c r="E53" s="32">
        <v>76.433333333333337</v>
      </c>
      <c r="F53" s="32">
        <v>458.7861111111111</v>
      </c>
      <c r="G53" s="32">
        <v>28.202777777777776</v>
      </c>
      <c r="H53" s="37">
        <v>6.1472605849978504E-2</v>
      </c>
      <c r="I53" s="32">
        <v>423.09444444444443</v>
      </c>
      <c r="J53" s="32">
        <v>28.202777777777776</v>
      </c>
      <c r="K53" s="37">
        <v>6.6658350512756537E-2</v>
      </c>
      <c r="L53" s="32">
        <v>51.263888888888886</v>
      </c>
      <c r="M53" s="32">
        <v>9.166666666666666E-2</v>
      </c>
      <c r="N53" s="37">
        <v>1.7881332972094284E-3</v>
      </c>
      <c r="O53" s="32">
        <v>28.475000000000001</v>
      </c>
      <c r="P53" s="32">
        <v>9.166666666666666E-2</v>
      </c>
      <c r="Q53" s="37">
        <v>3.2191981270119985E-3</v>
      </c>
      <c r="R53" s="32">
        <v>17.355555555555554</v>
      </c>
      <c r="S53" s="32">
        <v>0</v>
      </c>
      <c r="T53" s="37">
        <v>0</v>
      </c>
      <c r="U53" s="32">
        <v>5.4333333333333336</v>
      </c>
      <c r="V53" s="32">
        <v>0</v>
      </c>
      <c r="W53" s="37">
        <v>0</v>
      </c>
      <c r="X53" s="32">
        <v>126.21666666666667</v>
      </c>
      <c r="Y53" s="32">
        <v>18.005555555555556</v>
      </c>
      <c r="Z53" s="37">
        <v>0.14265592675733968</v>
      </c>
      <c r="AA53" s="32">
        <v>12.902777777777779</v>
      </c>
      <c r="AB53" s="32">
        <v>0</v>
      </c>
      <c r="AC53" s="37">
        <v>0</v>
      </c>
      <c r="AD53" s="32">
        <v>268.40277777777777</v>
      </c>
      <c r="AE53" s="32">
        <v>10.105555555555556</v>
      </c>
      <c r="AF53" s="37">
        <v>3.7650711513583443E-2</v>
      </c>
      <c r="AG53" s="32">
        <v>0</v>
      </c>
      <c r="AH53" s="32">
        <v>0</v>
      </c>
      <c r="AI53" s="37" t="s">
        <v>1012</v>
      </c>
      <c r="AJ53" s="32">
        <v>0</v>
      </c>
      <c r="AK53" s="32">
        <v>0</v>
      </c>
      <c r="AL53" s="37" t="s">
        <v>1012</v>
      </c>
      <c r="AM53" t="s">
        <v>294</v>
      </c>
      <c r="AN53" s="34">
        <v>4</v>
      </c>
      <c r="AX53"/>
      <c r="AY53"/>
    </row>
    <row r="54" spans="1:51" x14ac:dyDescent="0.25">
      <c r="A54" t="s">
        <v>917</v>
      </c>
      <c r="B54" t="s">
        <v>436</v>
      </c>
      <c r="C54" t="s">
        <v>630</v>
      </c>
      <c r="D54" t="s">
        <v>802</v>
      </c>
      <c r="E54" s="32">
        <v>41.644444444444446</v>
      </c>
      <c r="F54" s="32">
        <v>169.08288888888893</v>
      </c>
      <c r="G54" s="32">
        <v>0</v>
      </c>
      <c r="H54" s="37">
        <v>0</v>
      </c>
      <c r="I54" s="32">
        <v>146.7956666666667</v>
      </c>
      <c r="J54" s="32">
        <v>0</v>
      </c>
      <c r="K54" s="37">
        <v>0</v>
      </c>
      <c r="L54" s="32">
        <v>28.380555555555556</v>
      </c>
      <c r="M54" s="32">
        <v>0</v>
      </c>
      <c r="N54" s="37">
        <v>0</v>
      </c>
      <c r="O54" s="32">
        <v>6.4844444444444473</v>
      </c>
      <c r="P54" s="32">
        <v>0</v>
      </c>
      <c r="Q54" s="37">
        <v>0</v>
      </c>
      <c r="R54" s="32">
        <v>16.562777777777779</v>
      </c>
      <c r="S54" s="32">
        <v>0</v>
      </c>
      <c r="T54" s="37">
        <v>0</v>
      </c>
      <c r="U54" s="32">
        <v>5.333333333333333</v>
      </c>
      <c r="V54" s="32">
        <v>0</v>
      </c>
      <c r="W54" s="37">
        <v>0</v>
      </c>
      <c r="X54" s="32">
        <v>45.607333333333344</v>
      </c>
      <c r="Y54" s="32">
        <v>0</v>
      </c>
      <c r="Z54" s="37">
        <v>0</v>
      </c>
      <c r="AA54" s="32">
        <v>0.39111111111111097</v>
      </c>
      <c r="AB54" s="32">
        <v>0</v>
      </c>
      <c r="AC54" s="37">
        <v>0</v>
      </c>
      <c r="AD54" s="32">
        <v>94.703888888888912</v>
      </c>
      <c r="AE54" s="32">
        <v>0</v>
      </c>
      <c r="AF54" s="37">
        <v>0</v>
      </c>
      <c r="AG54" s="32">
        <v>0</v>
      </c>
      <c r="AH54" s="32">
        <v>0</v>
      </c>
      <c r="AI54" s="37" t="s">
        <v>1012</v>
      </c>
      <c r="AJ54" s="32">
        <v>0</v>
      </c>
      <c r="AK54" s="32">
        <v>0</v>
      </c>
      <c r="AL54" s="37" t="s">
        <v>1012</v>
      </c>
      <c r="AM54" t="s">
        <v>118</v>
      </c>
      <c r="AN54" s="34">
        <v>4</v>
      </c>
      <c r="AX54"/>
      <c r="AY54"/>
    </row>
    <row r="55" spans="1:51" x14ac:dyDescent="0.25">
      <c r="A55" t="s">
        <v>917</v>
      </c>
      <c r="B55" t="s">
        <v>538</v>
      </c>
      <c r="C55" t="s">
        <v>700</v>
      </c>
      <c r="D55" t="s">
        <v>792</v>
      </c>
      <c r="E55" s="32">
        <v>45.6</v>
      </c>
      <c r="F55" s="32">
        <v>135.47333333333333</v>
      </c>
      <c r="G55" s="32">
        <v>0</v>
      </c>
      <c r="H55" s="37">
        <v>0</v>
      </c>
      <c r="I55" s="32">
        <v>124.60822222222221</v>
      </c>
      <c r="J55" s="32">
        <v>0</v>
      </c>
      <c r="K55" s="37">
        <v>0</v>
      </c>
      <c r="L55" s="32">
        <v>29.230555555555558</v>
      </c>
      <c r="M55" s="32">
        <v>0</v>
      </c>
      <c r="N55" s="37">
        <v>0</v>
      </c>
      <c r="O55" s="32">
        <v>18.365444444444446</v>
      </c>
      <c r="P55" s="32">
        <v>0</v>
      </c>
      <c r="Q55" s="37">
        <v>0</v>
      </c>
      <c r="R55" s="32">
        <v>5.7984444444444447</v>
      </c>
      <c r="S55" s="32">
        <v>0</v>
      </c>
      <c r="T55" s="37">
        <v>0</v>
      </c>
      <c r="U55" s="32">
        <v>5.0666666666666664</v>
      </c>
      <c r="V55" s="32">
        <v>0</v>
      </c>
      <c r="W55" s="37">
        <v>0</v>
      </c>
      <c r="X55" s="32">
        <v>43.194222222222216</v>
      </c>
      <c r="Y55" s="32">
        <v>0</v>
      </c>
      <c r="Z55" s="37">
        <v>0</v>
      </c>
      <c r="AA55" s="32">
        <v>0</v>
      </c>
      <c r="AB55" s="32">
        <v>0</v>
      </c>
      <c r="AC55" s="37" t="s">
        <v>1012</v>
      </c>
      <c r="AD55" s="32">
        <v>52.281666666666659</v>
      </c>
      <c r="AE55" s="32">
        <v>0</v>
      </c>
      <c r="AF55" s="37">
        <v>0</v>
      </c>
      <c r="AG55" s="32">
        <v>10.766888888888889</v>
      </c>
      <c r="AH55" s="32">
        <v>0</v>
      </c>
      <c r="AI55" s="37">
        <v>0</v>
      </c>
      <c r="AJ55" s="32">
        <v>0</v>
      </c>
      <c r="AK55" s="32">
        <v>0</v>
      </c>
      <c r="AL55" s="37" t="s">
        <v>1012</v>
      </c>
      <c r="AM55" t="s">
        <v>222</v>
      </c>
      <c r="AN55" s="34">
        <v>4</v>
      </c>
      <c r="AX55"/>
      <c r="AY55"/>
    </row>
    <row r="56" spans="1:51" x14ac:dyDescent="0.25">
      <c r="A56" t="s">
        <v>917</v>
      </c>
      <c r="B56" t="s">
        <v>521</v>
      </c>
      <c r="C56" t="s">
        <v>713</v>
      </c>
      <c r="D56" t="s">
        <v>851</v>
      </c>
      <c r="E56" s="32">
        <v>58.177777777777777</v>
      </c>
      <c r="F56" s="32">
        <v>175.10177777777778</v>
      </c>
      <c r="G56" s="32">
        <v>2.3452222222222221</v>
      </c>
      <c r="H56" s="37">
        <v>1.3393480363166564E-2</v>
      </c>
      <c r="I56" s="32">
        <v>148.88244444444445</v>
      </c>
      <c r="J56" s="32">
        <v>2.3452222222222221</v>
      </c>
      <c r="K56" s="37">
        <v>1.5752174347844906E-2</v>
      </c>
      <c r="L56" s="32">
        <v>40.694333333333333</v>
      </c>
      <c r="M56" s="32">
        <v>0</v>
      </c>
      <c r="N56" s="37">
        <v>0</v>
      </c>
      <c r="O56" s="32">
        <v>14.475</v>
      </c>
      <c r="P56" s="32">
        <v>0</v>
      </c>
      <c r="Q56" s="37">
        <v>0</v>
      </c>
      <c r="R56" s="32">
        <v>26.219333333333335</v>
      </c>
      <c r="S56" s="32">
        <v>0</v>
      </c>
      <c r="T56" s="37">
        <v>0</v>
      </c>
      <c r="U56" s="32">
        <v>0</v>
      </c>
      <c r="V56" s="32">
        <v>0</v>
      </c>
      <c r="W56" s="37" t="s">
        <v>1012</v>
      </c>
      <c r="X56" s="32">
        <v>49.30244444444444</v>
      </c>
      <c r="Y56" s="32">
        <v>0.26111111111111113</v>
      </c>
      <c r="Z56" s="37">
        <v>5.2961088248948676E-3</v>
      </c>
      <c r="AA56" s="32">
        <v>0</v>
      </c>
      <c r="AB56" s="32">
        <v>0</v>
      </c>
      <c r="AC56" s="37" t="s">
        <v>1012</v>
      </c>
      <c r="AD56" s="32">
        <v>85.105000000000004</v>
      </c>
      <c r="AE56" s="32">
        <v>2.084111111111111</v>
      </c>
      <c r="AF56" s="37">
        <v>2.4488703496987379E-2</v>
      </c>
      <c r="AG56" s="32">
        <v>0</v>
      </c>
      <c r="AH56" s="32">
        <v>0</v>
      </c>
      <c r="AI56" s="37" t="s">
        <v>1012</v>
      </c>
      <c r="AJ56" s="32">
        <v>0</v>
      </c>
      <c r="AK56" s="32">
        <v>0</v>
      </c>
      <c r="AL56" s="37" t="s">
        <v>1012</v>
      </c>
      <c r="AM56" t="s">
        <v>205</v>
      </c>
      <c r="AN56" s="34">
        <v>4</v>
      </c>
      <c r="AX56"/>
      <c r="AY56"/>
    </row>
    <row r="57" spans="1:51" x14ac:dyDescent="0.25">
      <c r="A57" t="s">
        <v>917</v>
      </c>
      <c r="B57" t="s">
        <v>618</v>
      </c>
      <c r="C57" t="s">
        <v>693</v>
      </c>
      <c r="D57" t="s">
        <v>859</v>
      </c>
      <c r="E57" s="32">
        <v>26.644444444444446</v>
      </c>
      <c r="F57" s="32">
        <v>135.16388888888889</v>
      </c>
      <c r="G57" s="32">
        <v>1.2833333333333334</v>
      </c>
      <c r="H57" s="37">
        <v>9.4946464169012937E-3</v>
      </c>
      <c r="I57" s="32">
        <v>116.43611111111112</v>
      </c>
      <c r="J57" s="32">
        <v>0</v>
      </c>
      <c r="K57" s="37">
        <v>0</v>
      </c>
      <c r="L57" s="32">
        <v>24.897222222222219</v>
      </c>
      <c r="M57" s="32">
        <v>1.2833333333333334</v>
      </c>
      <c r="N57" s="37">
        <v>5.1545241548588652E-2</v>
      </c>
      <c r="O57" s="32">
        <v>12.744444444444444</v>
      </c>
      <c r="P57" s="32">
        <v>0</v>
      </c>
      <c r="Q57" s="37">
        <v>0</v>
      </c>
      <c r="R57" s="32">
        <v>6.927777777777778</v>
      </c>
      <c r="S57" s="32">
        <v>1.2833333333333334</v>
      </c>
      <c r="T57" s="37">
        <v>0.18524458700882118</v>
      </c>
      <c r="U57" s="32">
        <v>5.2249999999999996</v>
      </c>
      <c r="V57" s="32">
        <v>0</v>
      </c>
      <c r="W57" s="37">
        <v>0</v>
      </c>
      <c r="X57" s="32">
        <v>35.463888888888889</v>
      </c>
      <c r="Y57" s="32">
        <v>0</v>
      </c>
      <c r="Z57" s="37">
        <v>0</v>
      </c>
      <c r="AA57" s="32">
        <v>6.5750000000000002</v>
      </c>
      <c r="AB57" s="32">
        <v>0</v>
      </c>
      <c r="AC57" s="37">
        <v>0</v>
      </c>
      <c r="AD57" s="32">
        <v>66.433333333333337</v>
      </c>
      <c r="AE57" s="32">
        <v>0</v>
      </c>
      <c r="AF57" s="37">
        <v>0</v>
      </c>
      <c r="AG57" s="32">
        <v>1.7944444444444445</v>
      </c>
      <c r="AH57" s="32">
        <v>0</v>
      </c>
      <c r="AI57" s="37">
        <v>0</v>
      </c>
      <c r="AJ57" s="32">
        <v>0</v>
      </c>
      <c r="AK57" s="32">
        <v>0</v>
      </c>
      <c r="AL57" s="37" t="s">
        <v>1012</v>
      </c>
      <c r="AM57" t="s">
        <v>305</v>
      </c>
      <c r="AN57" s="34">
        <v>4</v>
      </c>
      <c r="AX57"/>
      <c r="AY57"/>
    </row>
    <row r="58" spans="1:51" x14ac:dyDescent="0.25">
      <c r="A58" t="s">
        <v>917</v>
      </c>
      <c r="B58" t="s">
        <v>613</v>
      </c>
      <c r="C58" t="s">
        <v>732</v>
      </c>
      <c r="D58" t="s">
        <v>828</v>
      </c>
      <c r="E58" s="32">
        <v>99.577777777777783</v>
      </c>
      <c r="F58" s="32">
        <v>259.11733333333336</v>
      </c>
      <c r="G58" s="32">
        <v>8.8055555555555554</v>
      </c>
      <c r="H58" s="37">
        <v>3.3982888918619447E-2</v>
      </c>
      <c r="I58" s="32">
        <v>236.0506666666667</v>
      </c>
      <c r="J58" s="32">
        <v>8.8055555555555554</v>
      </c>
      <c r="K58" s="37">
        <v>3.7303667385909609E-2</v>
      </c>
      <c r="L58" s="32">
        <v>40.413888888888891</v>
      </c>
      <c r="M58" s="32">
        <v>0</v>
      </c>
      <c r="N58" s="37">
        <v>0</v>
      </c>
      <c r="O58" s="32">
        <v>23.05</v>
      </c>
      <c r="P58" s="32">
        <v>0</v>
      </c>
      <c r="Q58" s="37">
        <v>0</v>
      </c>
      <c r="R58" s="32">
        <v>11.158333333333333</v>
      </c>
      <c r="S58" s="32">
        <v>0</v>
      </c>
      <c r="T58" s="37">
        <v>0</v>
      </c>
      <c r="U58" s="32">
        <v>6.2055555555555557</v>
      </c>
      <c r="V58" s="32">
        <v>0</v>
      </c>
      <c r="W58" s="37">
        <v>0</v>
      </c>
      <c r="X58" s="32">
        <v>75.827777777777783</v>
      </c>
      <c r="Y58" s="32">
        <v>5.3666666666666663</v>
      </c>
      <c r="Z58" s="37">
        <v>7.077441570811048E-2</v>
      </c>
      <c r="AA58" s="32">
        <v>5.7027777777777775</v>
      </c>
      <c r="AB58" s="32">
        <v>0</v>
      </c>
      <c r="AC58" s="37">
        <v>0</v>
      </c>
      <c r="AD58" s="32">
        <v>134.10344444444445</v>
      </c>
      <c r="AE58" s="32">
        <v>3.4388888888888891</v>
      </c>
      <c r="AF58" s="37">
        <v>2.5643553773993709E-2</v>
      </c>
      <c r="AG58" s="32">
        <v>3.0694444444444446</v>
      </c>
      <c r="AH58" s="32">
        <v>0</v>
      </c>
      <c r="AI58" s="37">
        <v>0</v>
      </c>
      <c r="AJ58" s="32">
        <v>0</v>
      </c>
      <c r="AK58" s="32">
        <v>0</v>
      </c>
      <c r="AL58" s="37" t="s">
        <v>1012</v>
      </c>
      <c r="AM58" t="s">
        <v>300</v>
      </c>
      <c r="AN58" s="34">
        <v>4</v>
      </c>
      <c r="AX58"/>
      <c r="AY58"/>
    </row>
    <row r="59" spans="1:51" x14ac:dyDescent="0.25">
      <c r="A59" t="s">
        <v>917</v>
      </c>
      <c r="B59" t="s">
        <v>484</v>
      </c>
      <c r="C59" t="s">
        <v>753</v>
      </c>
      <c r="D59" t="s">
        <v>809</v>
      </c>
      <c r="E59" s="32">
        <v>38.87777777777778</v>
      </c>
      <c r="F59" s="32">
        <v>139.62088888888891</v>
      </c>
      <c r="G59" s="32">
        <v>0</v>
      </c>
      <c r="H59" s="37">
        <v>0</v>
      </c>
      <c r="I59" s="32">
        <v>121.51533333333336</v>
      </c>
      <c r="J59" s="32">
        <v>0</v>
      </c>
      <c r="K59" s="37">
        <v>0</v>
      </c>
      <c r="L59" s="32">
        <v>23.832777777777778</v>
      </c>
      <c r="M59" s="32">
        <v>0</v>
      </c>
      <c r="N59" s="37">
        <v>0</v>
      </c>
      <c r="O59" s="32">
        <v>11.921666666666667</v>
      </c>
      <c r="P59" s="32">
        <v>0</v>
      </c>
      <c r="Q59" s="37">
        <v>0</v>
      </c>
      <c r="R59" s="32">
        <v>5.791666666666667</v>
      </c>
      <c r="S59" s="32">
        <v>0</v>
      </c>
      <c r="T59" s="37">
        <v>0</v>
      </c>
      <c r="U59" s="32">
        <v>6.1194444444444445</v>
      </c>
      <c r="V59" s="32">
        <v>0</v>
      </c>
      <c r="W59" s="37">
        <v>0</v>
      </c>
      <c r="X59" s="32">
        <v>37.219444444444441</v>
      </c>
      <c r="Y59" s="32">
        <v>0</v>
      </c>
      <c r="Z59" s="37">
        <v>0</v>
      </c>
      <c r="AA59" s="32">
        <v>6.1944444444444446</v>
      </c>
      <c r="AB59" s="32">
        <v>0</v>
      </c>
      <c r="AC59" s="37">
        <v>0</v>
      </c>
      <c r="AD59" s="32">
        <v>71.224222222222238</v>
      </c>
      <c r="AE59" s="32">
        <v>0</v>
      </c>
      <c r="AF59" s="37">
        <v>0</v>
      </c>
      <c r="AG59" s="32">
        <v>1.1499999999999999</v>
      </c>
      <c r="AH59" s="32">
        <v>0</v>
      </c>
      <c r="AI59" s="37">
        <v>0</v>
      </c>
      <c r="AJ59" s="32">
        <v>0</v>
      </c>
      <c r="AK59" s="32">
        <v>0</v>
      </c>
      <c r="AL59" s="37" t="s">
        <v>1012</v>
      </c>
      <c r="AM59" t="s">
        <v>166</v>
      </c>
      <c r="AN59" s="34">
        <v>4</v>
      </c>
      <c r="AX59"/>
      <c r="AY59"/>
    </row>
    <row r="60" spans="1:51" x14ac:dyDescent="0.25">
      <c r="A60" t="s">
        <v>917</v>
      </c>
      <c r="B60" t="s">
        <v>605</v>
      </c>
      <c r="C60" t="s">
        <v>720</v>
      </c>
      <c r="D60" t="s">
        <v>794</v>
      </c>
      <c r="E60" s="32">
        <v>66.722222222222229</v>
      </c>
      <c r="F60" s="32">
        <v>179.12088888888889</v>
      </c>
      <c r="G60" s="32">
        <v>18.991666666666667</v>
      </c>
      <c r="H60" s="37">
        <v>0.10602709033253768</v>
      </c>
      <c r="I60" s="32">
        <v>153.87922222222221</v>
      </c>
      <c r="J60" s="32">
        <v>18.991666666666667</v>
      </c>
      <c r="K60" s="37">
        <v>0.12341930503937794</v>
      </c>
      <c r="L60" s="32">
        <v>41.661111111111111</v>
      </c>
      <c r="M60" s="32">
        <v>5.7555555555555555</v>
      </c>
      <c r="N60" s="37">
        <v>0.13815175356714229</v>
      </c>
      <c r="O60" s="32">
        <v>32.802777777777777</v>
      </c>
      <c r="P60" s="32">
        <v>5.7555555555555555</v>
      </c>
      <c r="Q60" s="37">
        <v>0.17545939537640784</v>
      </c>
      <c r="R60" s="32">
        <v>7.697222222222222</v>
      </c>
      <c r="S60" s="32">
        <v>0</v>
      </c>
      <c r="T60" s="37">
        <v>0</v>
      </c>
      <c r="U60" s="32">
        <v>1.1611111111111112</v>
      </c>
      <c r="V60" s="32">
        <v>0</v>
      </c>
      <c r="W60" s="37">
        <v>0</v>
      </c>
      <c r="X60" s="32">
        <v>42.93611111111111</v>
      </c>
      <c r="Y60" s="32">
        <v>8.6750000000000007</v>
      </c>
      <c r="Z60" s="37">
        <v>0.20204438118651746</v>
      </c>
      <c r="AA60" s="32">
        <v>16.383333333333333</v>
      </c>
      <c r="AB60" s="32">
        <v>0</v>
      </c>
      <c r="AC60" s="37">
        <v>0</v>
      </c>
      <c r="AD60" s="32">
        <v>77.962555555555554</v>
      </c>
      <c r="AE60" s="32">
        <v>4.5611111111111109</v>
      </c>
      <c r="AF60" s="37">
        <v>5.8503868666297067E-2</v>
      </c>
      <c r="AG60" s="32">
        <v>0.17777777777777778</v>
      </c>
      <c r="AH60" s="32">
        <v>0</v>
      </c>
      <c r="AI60" s="37">
        <v>0</v>
      </c>
      <c r="AJ60" s="32">
        <v>0</v>
      </c>
      <c r="AK60" s="32">
        <v>0</v>
      </c>
      <c r="AL60" s="37" t="s">
        <v>1012</v>
      </c>
      <c r="AM60" t="s">
        <v>292</v>
      </c>
      <c r="AN60" s="34">
        <v>4</v>
      </c>
      <c r="AX60"/>
      <c r="AY60"/>
    </row>
    <row r="61" spans="1:51" x14ac:dyDescent="0.25">
      <c r="A61" t="s">
        <v>917</v>
      </c>
      <c r="B61" t="s">
        <v>330</v>
      </c>
      <c r="C61" t="s">
        <v>713</v>
      </c>
      <c r="D61" t="s">
        <v>851</v>
      </c>
      <c r="E61" s="32">
        <v>48.488888888888887</v>
      </c>
      <c r="F61" s="32">
        <v>193.88055555555556</v>
      </c>
      <c r="G61" s="32">
        <v>5.5777777777777775</v>
      </c>
      <c r="H61" s="37">
        <v>2.8769144805650671E-2</v>
      </c>
      <c r="I61" s="32">
        <v>175.4388888888889</v>
      </c>
      <c r="J61" s="32">
        <v>5.4222222222222225</v>
      </c>
      <c r="K61" s="37">
        <v>3.0906615155641408E-2</v>
      </c>
      <c r="L61" s="32">
        <v>25.586111111111109</v>
      </c>
      <c r="M61" s="32">
        <v>0.15555555555555556</v>
      </c>
      <c r="N61" s="37">
        <v>6.0796873303658678E-3</v>
      </c>
      <c r="O61" s="32">
        <v>12.730555555555556</v>
      </c>
      <c r="P61" s="32">
        <v>0</v>
      </c>
      <c r="Q61" s="37">
        <v>0</v>
      </c>
      <c r="R61" s="32">
        <v>8.8222222222222229</v>
      </c>
      <c r="S61" s="32">
        <v>0.15555555555555556</v>
      </c>
      <c r="T61" s="37">
        <v>1.7632241813602016E-2</v>
      </c>
      <c r="U61" s="32">
        <v>4.0333333333333332</v>
      </c>
      <c r="V61" s="32">
        <v>0</v>
      </c>
      <c r="W61" s="37">
        <v>0</v>
      </c>
      <c r="X61" s="32">
        <v>57.180555555555557</v>
      </c>
      <c r="Y61" s="32">
        <v>1.1222222222222222</v>
      </c>
      <c r="Z61" s="37">
        <v>1.9625941219334468E-2</v>
      </c>
      <c r="AA61" s="32">
        <v>5.5861111111111112</v>
      </c>
      <c r="AB61" s="32">
        <v>0</v>
      </c>
      <c r="AC61" s="37">
        <v>0</v>
      </c>
      <c r="AD61" s="32">
        <v>99.647222222222226</v>
      </c>
      <c r="AE61" s="32">
        <v>4.3</v>
      </c>
      <c r="AF61" s="37">
        <v>4.3152231483288263E-2</v>
      </c>
      <c r="AG61" s="32">
        <v>5.8805555555555555</v>
      </c>
      <c r="AH61" s="32">
        <v>0</v>
      </c>
      <c r="AI61" s="37">
        <v>0</v>
      </c>
      <c r="AJ61" s="32">
        <v>0</v>
      </c>
      <c r="AK61" s="32">
        <v>0</v>
      </c>
      <c r="AL61" s="37" t="s">
        <v>1012</v>
      </c>
      <c r="AM61" t="s">
        <v>11</v>
      </c>
      <c r="AN61" s="34">
        <v>4</v>
      </c>
      <c r="AX61"/>
      <c r="AY61"/>
    </row>
    <row r="62" spans="1:51" x14ac:dyDescent="0.25">
      <c r="A62" t="s">
        <v>917</v>
      </c>
      <c r="B62" t="s">
        <v>411</v>
      </c>
      <c r="C62" t="s">
        <v>729</v>
      </c>
      <c r="D62" t="s">
        <v>860</v>
      </c>
      <c r="E62" s="32">
        <v>80.322222222222223</v>
      </c>
      <c r="F62" s="32">
        <v>228.32955555555557</v>
      </c>
      <c r="G62" s="32">
        <v>0</v>
      </c>
      <c r="H62" s="37">
        <v>0</v>
      </c>
      <c r="I62" s="32">
        <v>206.81844444444448</v>
      </c>
      <c r="J62" s="32">
        <v>0</v>
      </c>
      <c r="K62" s="37">
        <v>0</v>
      </c>
      <c r="L62" s="32">
        <v>47.351777777777777</v>
      </c>
      <c r="M62" s="32">
        <v>0</v>
      </c>
      <c r="N62" s="37">
        <v>0</v>
      </c>
      <c r="O62" s="32">
        <v>25.840666666666664</v>
      </c>
      <c r="P62" s="32">
        <v>0</v>
      </c>
      <c r="Q62" s="37">
        <v>0</v>
      </c>
      <c r="R62" s="32">
        <v>15.822222222222223</v>
      </c>
      <c r="S62" s="32">
        <v>0</v>
      </c>
      <c r="T62" s="37">
        <v>0</v>
      </c>
      <c r="U62" s="32">
        <v>5.6888888888888891</v>
      </c>
      <c r="V62" s="32">
        <v>0</v>
      </c>
      <c r="W62" s="37">
        <v>0</v>
      </c>
      <c r="X62" s="32">
        <v>50.459555555555561</v>
      </c>
      <c r="Y62" s="32">
        <v>0</v>
      </c>
      <c r="Z62" s="37">
        <v>0</v>
      </c>
      <c r="AA62" s="32">
        <v>0</v>
      </c>
      <c r="AB62" s="32">
        <v>0</v>
      </c>
      <c r="AC62" s="37" t="s">
        <v>1012</v>
      </c>
      <c r="AD62" s="32">
        <v>123.38000000000001</v>
      </c>
      <c r="AE62" s="32">
        <v>0</v>
      </c>
      <c r="AF62" s="37">
        <v>0</v>
      </c>
      <c r="AG62" s="32">
        <v>7.1382222222222245</v>
      </c>
      <c r="AH62" s="32">
        <v>0</v>
      </c>
      <c r="AI62" s="37">
        <v>0</v>
      </c>
      <c r="AJ62" s="32">
        <v>0</v>
      </c>
      <c r="AK62" s="32">
        <v>0</v>
      </c>
      <c r="AL62" s="37" t="s">
        <v>1012</v>
      </c>
      <c r="AM62" t="s">
        <v>93</v>
      </c>
      <c r="AN62" s="34">
        <v>4</v>
      </c>
      <c r="AX62"/>
      <c r="AY62"/>
    </row>
    <row r="63" spans="1:51" x14ac:dyDescent="0.25">
      <c r="A63" t="s">
        <v>917</v>
      </c>
      <c r="B63" t="s">
        <v>372</v>
      </c>
      <c r="C63" t="s">
        <v>660</v>
      </c>
      <c r="D63" t="s">
        <v>825</v>
      </c>
      <c r="E63" s="32">
        <v>104.4</v>
      </c>
      <c r="F63" s="32">
        <v>260.3794444444444</v>
      </c>
      <c r="G63" s="32">
        <v>93.950333333333305</v>
      </c>
      <c r="H63" s="37">
        <v>0.36082085332730218</v>
      </c>
      <c r="I63" s="32">
        <v>255.1294444444444</v>
      </c>
      <c r="J63" s="32">
        <v>93.950333333333305</v>
      </c>
      <c r="K63" s="37">
        <v>0.36824574888999695</v>
      </c>
      <c r="L63" s="32">
        <v>26.79922222222222</v>
      </c>
      <c r="M63" s="32">
        <v>1.7936666666666665</v>
      </c>
      <c r="N63" s="37">
        <v>6.69298031037385E-2</v>
      </c>
      <c r="O63" s="32">
        <v>21.54922222222222</v>
      </c>
      <c r="P63" s="32">
        <v>1.7936666666666665</v>
      </c>
      <c r="Q63" s="37">
        <v>8.3235796084416558E-2</v>
      </c>
      <c r="R63" s="32">
        <v>0</v>
      </c>
      <c r="S63" s="32">
        <v>0</v>
      </c>
      <c r="T63" s="37" t="s">
        <v>1012</v>
      </c>
      <c r="U63" s="32">
        <v>5.25</v>
      </c>
      <c r="V63" s="32">
        <v>0</v>
      </c>
      <c r="W63" s="37">
        <v>0</v>
      </c>
      <c r="X63" s="32">
        <v>79.016777777777747</v>
      </c>
      <c r="Y63" s="32">
        <v>27.555444444444436</v>
      </c>
      <c r="Z63" s="37">
        <v>0.34872903223084833</v>
      </c>
      <c r="AA63" s="32">
        <v>0</v>
      </c>
      <c r="AB63" s="32">
        <v>0</v>
      </c>
      <c r="AC63" s="37" t="s">
        <v>1012</v>
      </c>
      <c r="AD63" s="32">
        <v>146.50411111111109</v>
      </c>
      <c r="AE63" s="32">
        <v>64.601222222222205</v>
      </c>
      <c r="AF63" s="37">
        <v>0.4409516001447058</v>
      </c>
      <c r="AG63" s="32">
        <v>8.0593333333333295</v>
      </c>
      <c r="AH63" s="32">
        <v>0</v>
      </c>
      <c r="AI63" s="37">
        <v>0</v>
      </c>
      <c r="AJ63" s="32">
        <v>0</v>
      </c>
      <c r="AK63" s="32">
        <v>0</v>
      </c>
      <c r="AL63" s="37" t="s">
        <v>1012</v>
      </c>
      <c r="AM63" t="s">
        <v>53</v>
      </c>
      <c r="AN63" s="34">
        <v>4</v>
      </c>
      <c r="AX63"/>
      <c r="AY63"/>
    </row>
    <row r="64" spans="1:51" x14ac:dyDescent="0.25">
      <c r="A64" t="s">
        <v>917</v>
      </c>
      <c r="B64" t="s">
        <v>327</v>
      </c>
      <c r="C64" t="s">
        <v>711</v>
      </c>
      <c r="D64" t="s">
        <v>840</v>
      </c>
      <c r="E64" s="32">
        <v>65.86666666666666</v>
      </c>
      <c r="F64" s="32">
        <v>269.0814444444444</v>
      </c>
      <c r="G64" s="32">
        <v>4.6444444444444448</v>
      </c>
      <c r="H64" s="37">
        <v>1.7260366852993293E-2</v>
      </c>
      <c r="I64" s="32">
        <v>248.51566666666662</v>
      </c>
      <c r="J64" s="32">
        <v>0</v>
      </c>
      <c r="K64" s="37">
        <v>0</v>
      </c>
      <c r="L64" s="32">
        <v>87.536777777777786</v>
      </c>
      <c r="M64" s="32">
        <v>4.6444444444444448</v>
      </c>
      <c r="N64" s="37">
        <v>5.3057064268859692E-2</v>
      </c>
      <c r="O64" s="32">
        <v>66.971000000000004</v>
      </c>
      <c r="P64" s="32">
        <v>0</v>
      </c>
      <c r="Q64" s="37">
        <v>0</v>
      </c>
      <c r="R64" s="32">
        <v>20.565777777777779</v>
      </c>
      <c r="S64" s="32">
        <v>4.6444444444444448</v>
      </c>
      <c r="T64" s="37">
        <v>0.22583363948739005</v>
      </c>
      <c r="U64" s="32">
        <v>0</v>
      </c>
      <c r="V64" s="32">
        <v>0</v>
      </c>
      <c r="W64" s="37" t="s">
        <v>1012</v>
      </c>
      <c r="X64" s="32">
        <v>49.640777777777757</v>
      </c>
      <c r="Y64" s="32">
        <v>0</v>
      </c>
      <c r="Z64" s="37">
        <v>0</v>
      </c>
      <c r="AA64" s="32">
        <v>0</v>
      </c>
      <c r="AB64" s="32">
        <v>0</v>
      </c>
      <c r="AC64" s="37" t="s">
        <v>1012</v>
      </c>
      <c r="AD64" s="32">
        <v>131.90388888888887</v>
      </c>
      <c r="AE64" s="32">
        <v>0</v>
      </c>
      <c r="AF64" s="37">
        <v>0</v>
      </c>
      <c r="AG64" s="32">
        <v>0</v>
      </c>
      <c r="AH64" s="32">
        <v>0</v>
      </c>
      <c r="AI64" s="37" t="s">
        <v>1012</v>
      </c>
      <c r="AJ64" s="32">
        <v>0</v>
      </c>
      <c r="AK64" s="32">
        <v>0</v>
      </c>
      <c r="AL64" s="37" t="s">
        <v>1012</v>
      </c>
      <c r="AM64" t="s">
        <v>8</v>
      </c>
      <c r="AN64" s="34">
        <v>4</v>
      </c>
      <c r="AX64"/>
      <c r="AY64"/>
    </row>
    <row r="65" spans="1:51" x14ac:dyDescent="0.25">
      <c r="A65" t="s">
        <v>917</v>
      </c>
      <c r="B65" t="s">
        <v>386</v>
      </c>
      <c r="C65" t="s">
        <v>691</v>
      </c>
      <c r="D65" t="s">
        <v>784</v>
      </c>
      <c r="E65" s="32">
        <v>53.588888888888889</v>
      </c>
      <c r="F65" s="32">
        <v>174.66511111111112</v>
      </c>
      <c r="G65" s="32">
        <v>15.947000000000001</v>
      </c>
      <c r="H65" s="37">
        <v>9.1300431428778625E-2</v>
      </c>
      <c r="I65" s="32">
        <v>163.85933333333335</v>
      </c>
      <c r="J65" s="32">
        <v>15.947000000000001</v>
      </c>
      <c r="K65" s="37">
        <v>9.7321279634157751E-2</v>
      </c>
      <c r="L65" s="32">
        <v>22.493444444444446</v>
      </c>
      <c r="M65" s="32">
        <v>0.4777777777777778</v>
      </c>
      <c r="N65" s="37">
        <v>2.124075656611062E-2</v>
      </c>
      <c r="O65" s="32">
        <v>15.293444444444445</v>
      </c>
      <c r="P65" s="32">
        <v>0.4777777777777778</v>
      </c>
      <c r="Q65" s="37">
        <v>3.1240691363765158E-2</v>
      </c>
      <c r="R65" s="32">
        <v>1.5111111111111111</v>
      </c>
      <c r="S65" s="32">
        <v>0</v>
      </c>
      <c r="T65" s="37">
        <v>0</v>
      </c>
      <c r="U65" s="32">
        <v>5.6888888888888891</v>
      </c>
      <c r="V65" s="32">
        <v>0</v>
      </c>
      <c r="W65" s="37">
        <v>0</v>
      </c>
      <c r="X65" s="32">
        <v>52.960222222222214</v>
      </c>
      <c r="Y65" s="32">
        <v>5.8143333333333338</v>
      </c>
      <c r="Z65" s="37">
        <v>0.10978680015609202</v>
      </c>
      <c r="AA65" s="32">
        <v>3.6057777777777784</v>
      </c>
      <c r="AB65" s="32">
        <v>0</v>
      </c>
      <c r="AC65" s="37">
        <v>0</v>
      </c>
      <c r="AD65" s="32">
        <v>95.605666666666693</v>
      </c>
      <c r="AE65" s="32">
        <v>9.6548888888888893</v>
      </c>
      <c r="AF65" s="37">
        <v>0.10098657564463286</v>
      </c>
      <c r="AG65" s="32">
        <v>0</v>
      </c>
      <c r="AH65" s="32">
        <v>0</v>
      </c>
      <c r="AI65" s="37" t="s">
        <v>1012</v>
      </c>
      <c r="AJ65" s="32">
        <v>0</v>
      </c>
      <c r="AK65" s="32">
        <v>0</v>
      </c>
      <c r="AL65" s="37" t="s">
        <v>1012</v>
      </c>
      <c r="AM65" t="s">
        <v>67</v>
      </c>
      <c r="AN65" s="34">
        <v>4</v>
      </c>
      <c r="AX65"/>
      <c r="AY65"/>
    </row>
    <row r="66" spans="1:51" x14ac:dyDescent="0.25">
      <c r="A66" t="s">
        <v>917</v>
      </c>
      <c r="B66" t="s">
        <v>583</v>
      </c>
      <c r="C66" t="s">
        <v>776</v>
      </c>
      <c r="D66" t="s">
        <v>794</v>
      </c>
      <c r="E66" s="32">
        <v>54.611111111111114</v>
      </c>
      <c r="F66" s="32">
        <v>231.46811111111106</v>
      </c>
      <c r="G66" s="32">
        <v>119.32088888888896</v>
      </c>
      <c r="H66" s="37">
        <v>0.51549601504982967</v>
      </c>
      <c r="I66" s="32">
        <v>215.45466666666661</v>
      </c>
      <c r="J66" s="32">
        <v>119.32088888888896</v>
      </c>
      <c r="K66" s="37">
        <v>0.55380972125097772</v>
      </c>
      <c r="L66" s="32">
        <v>15.338888888888889</v>
      </c>
      <c r="M66" s="32">
        <v>2.1653333333333338</v>
      </c>
      <c r="N66" s="37">
        <v>0.14116624411445131</v>
      </c>
      <c r="O66" s="32">
        <v>7.1754444444444436</v>
      </c>
      <c r="P66" s="32">
        <v>2.1653333333333338</v>
      </c>
      <c r="Q66" s="37">
        <v>0.30176992520788504</v>
      </c>
      <c r="R66" s="32">
        <v>2.0301111111111112</v>
      </c>
      <c r="S66" s="32">
        <v>0</v>
      </c>
      <c r="T66" s="37">
        <v>0</v>
      </c>
      <c r="U66" s="32">
        <v>6.1333333333333337</v>
      </c>
      <c r="V66" s="32">
        <v>0</v>
      </c>
      <c r="W66" s="37">
        <v>0</v>
      </c>
      <c r="X66" s="32">
        <v>89.630999999999986</v>
      </c>
      <c r="Y66" s="32">
        <v>45.570777777777799</v>
      </c>
      <c r="Z66" s="37">
        <v>0.50842652405727717</v>
      </c>
      <c r="AA66" s="32">
        <v>7.8500000000000014</v>
      </c>
      <c r="AB66" s="32">
        <v>0</v>
      </c>
      <c r="AC66" s="37">
        <v>0</v>
      </c>
      <c r="AD66" s="32">
        <v>118.64822222222219</v>
      </c>
      <c r="AE66" s="32">
        <v>71.584777777777816</v>
      </c>
      <c r="AF66" s="37">
        <v>0.6033362863516244</v>
      </c>
      <c r="AG66" s="32">
        <v>0</v>
      </c>
      <c r="AH66" s="32">
        <v>0</v>
      </c>
      <c r="AI66" s="37" t="s">
        <v>1012</v>
      </c>
      <c r="AJ66" s="32">
        <v>0</v>
      </c>
      <c r="AK66" s="32">
        <v>0</v>
      </c>
      <c r="AL66" s="37" t="s">
        <v>1012</v>
      </c>
      <c r="AM66" t="s">
        <v>269</v>
      </c>
      <c r="AN66" s="34">
        <v>4</v>
      </c>
      <c r="AX66"/>
      <c r="AY66"/>
    </row>
    <row r="67" spans="1:51" x14ac:dyDescent="0.25">
      <c r="A67" t="s">
        <v>917</v>
      </c>
      <c r="B67" t="s">
        <v>511</v>
      </c>
      <c r="C67" t="s">
        <v>637</v>
      </c>
      <c r="D67" t="s">
        <v>844</v>
      </c>
      <c r="E67" s="32">
        <v>95.555555555555557</v>
      </c>
      <c r="F67" s="32">
        <v>344.35666666666674</v>
      </c>
      <c r="G67" s="32">
        <v>0</v>
      </c>
      <c r="H67" s="37">
        <v>0</v>
      </c>
      <c r="I67" s="32">
        <v>332.88100000000009</v>
      </c>
      <c r="J67" s="32">
        <v>0</v>
      </c>
      <c r="K67" s="37">
        <v>0</v>
      </c>
      <c r="L67" s="32">
        <v>46.062111111111129</v>
      </c>
      <c r="M67" s="32">
        <v>0</v>
      </c>
      <c r="N67" s="37">
        <v>0</v>
      </c>
      <c r="O67" s="32">
        <v>39.557888888888904</v>
      </c>
      <c r="P67" s="32">
        <v>0</v>
      </c>
      <c r="Q67" s="37">
        <v>0</v>
      </c>
      <c r="R67" s="32">
        <v>0.81533333333333324</v>
      </c>
      <c r="S67" s="32">
        <v>0</v>
      </c>
      <c r="T67" s="37">
        <v>0</v>
      </c>
      <c r="U67" s="32">
        <v>5.6888888888888891</v>
      </c>
      <c r="V67" s="32">
        <v>0</v>
      </c>
      <c r="W67" s="37">
        <v>0</v>
      </c>
      <c r="X67" s="32">
        <v>117.75266666666668</v>
      </c>
      <c r="Y67" s="32">
        <v>0</v>
      </c>
      <c r="Z67" s="37">
        <v>0</v>
      </c>
      <c r="AA67" s="32">
        <v>4.9714444444444439</v>
      </c>
      <c r="AB67" s="32">
        <v>0</v>
      </c>
      <c r="AC67" s="37">
        <v>0</v>
      </c>
      <c r="AD67" s="32">
        <v>168.16922222222229</v>
      </c>
      <c r="AE67" s="32">
        <v>0</v>
      </c>
      <c r="AF67" s="37">
        <v>0</v>
      </c>
      <c r="AG67" s="32">
        <v>7.4012222222222182</v>
      </c>
      <c r="AH67" s="32">
        <v>0</v>
      </c>
      <c r="AI67" s="37">
        <v>0</v>
      </c>
      <c r="AJ67" s="32">
        <v>0</v>
      </c>
      <c r="AK67" s="32">
        <v>0</v>
      </c>
      <c r="AL67" s="37" t="s">
        <v>1012</v>
      </c>
      <c r="AM67" t="s">
        <v>194</v>
      </c>
      <c r="AN67" s="34">
        <v>4</v>
      </c>
      <c r="AX67"/>
      <c r="AY67"/>
    </row>
    <row r="68" spans="1:51" x14ac:dyDescent="0.25">
      <c r="A68" t="s">
        <v>917</v>
      </c>
      <c r="B68" t="s">
        <v>453</v>
      </c>
      <c r="C68" t="s">
        <v>664</v>
      </c>
      <c r="D68" t="s">
        <v>822</v>
      </c>
      <c r="E68" s="32">
        <v>57.333333333333336</v>
      </c>
      <c r="F68" s="32">
        <v>175.35411111111114</v>
      </c>
      <c r="G68" s="32">
        <v>0</v>
      </c>
      <c r="H68" s="37">
        <v>0</v>
      </c>
      <c r="I68" s="32">
        <v>159.81533333333334</v>
      </c>
      <c r="J68" s="32">
        <v>0</v>
      </c>
      <c r="K68" s="37">
        <v>0</v>
      </c>
      <c r="L68" s="32">
        <v>33.05488888888889</v>
      </c>
      <c r="M68" s="32">
        <v>0</v>
      </c>
      <c r="N68" s="37">
        <v>0</v>
      </c>
      <c r="O68" s="32">
        <v>24.337888888888891</v>
      </c>
      <c r="P68" s="32">
        <v>0</v>
      </c>
      <c r="Q68" s="37">
        <v>0</v>
      </c>
      <c r="R68" s="32">
        <v>2.9392222222222224</v>
      </c>
      <c r="S68" s="32">
        <v>0</v>
      </c>
      <c r="T68" s="37">
        <v>0</v>
      </c>
      <c r="U68" s="32">
        <v>5.7777777777777777</v>
      </c>
      <c r="V68" s="32">
        <v>0</v>
      </c>
      <c r="W68" s="37">
        <v>0</v>
      </c>
      <c r="X68" s="32">
        <v>46.56333333333334</v>
      </c>
      <c r="Y68" s="32">
        <v>0</v>
      </c>
      <c r="Z68" s="37">
        <v>0</v>
      </c>
      <c r="AA68" s="32">
        <v>6.8217777777777782</v>
      </c>
      <c r="AB68" s="32">
        <v>0</v>
      </c>
      <c r="AC68" s="37">
        <v>0</v>
      </c>
      <c r="AD68" s="32">
        <v>88.914111111111112</v>
      </c>
      <c r="AE68" s="32">
        <v>0</v>
      </c>
      <c r="AF68" s="37">
        <v>0</v>
      </c>
      <c r="AG68" s="32">
        <v>0</v>
      </c>
      <c r="AH68" s="32">
        <v>0</v>
      </c>
      <c r="AI68" s="37" t="s">
        <v>1012</v>
      </c>
      <c r="AJ68" s="32">
        <v>0</v>
      </c>
      <c r="AK68" s="32">
        <v>0</v>
      </c>
      <c r="AL68" s="37" t="s">
        <v>1012</v>
      </c>
      <c r="AM68" t="s">
        <v>135</v>
      </c>
      <c r="AN68" s="34">
        <v>4</v>
      </c>
      <c r="AX68"/>
      <c r="AY68"/>
    </row>
    <row r="69" spans="1:51" x14ac:dyDescent="0.25">
      <c r="A69" t="s">
        <v>917</v>
      </c>
      <c r="B69" t="s">
        <v>400</v>
      </c>
      <c r="C69" t="s">
        <v>631</v>
      </c>
      <c r="D69" t="s">
        <v>794</v>
      </c>
      <c r="E69" s="32">
        <v>136.98888888888888</v>
      </c>
      <c r="F69" s="32">
        <v>510.18700000000001</v>
      </c>
      <c r="G69" s="32">
        <v>183.26111111111112</v>
      </c>
      <c r="H69" s="37">
        <v>0.35920380392113305</v>
      </c>
      <c r="I69" s="32">
        <v>483.23700000000008</v>
      </c>
      <c r="J69" s="32">
        <v>183.25</v>
      </c>
      <c r="K69" s="37">
        <v>0.37921351221036464</v>
      </c>
      <c r="L69" s="32">
        <v>44.055555555555557</v>
      </c>
      <c r="M69" s="32">
        <v>1.1111111111111112E-2</v>
      </c>
      <c r="N69" s="37">
        <v>2.5220680958385876E-4</v>
      </c>
      <c r="O69" s="32">
        <v>30.872222222222224</v>
      </c>
      <c r="P69" s="32">
        <v>0</v>
      </c>
      <c r="Q69" s="37">
        <v>0</v>
      </c>
      <c r="R69" s="32">
        <v>7.4944444444444445</v>
      </c>
      <c r="S69" s="32">
        <v>1.1111111111111112E-2</v>
      </c>
      <c r="T69" s="37">
        <v>1.4825796886582655E-3</v>
      </c>
      <c r="U69" s="32">
        <v>5.6888888888888891</v>
      </c>
      <c r="V69" s="32">
        <v>0</v>
      </c>
      <c r="W69" s="37">
        <v>0</v>
      </c>
      <c r="X69" s="32">
        <v>174.20277777777778</v>
      </c>
      <c r="Y69" s="32">
        <v>55.266666666666666</v>
      </c>
      <c r="Z69" s="37">
        <v>0.31725479565640297</v>
      </c>
      <c r="AA69" s="32">
        <v>13.766666666666667</v>
      </c>
      <c r="AB69" s="32">
        <v>0</v>
      </c>
      <c r="AC69" s="37">
        <v>0</v>
      </c>
      <c r="AD69" s="32">
        <v>278.16200000000003</v>
      </c>
      <c r="AE69" s="32">
        <v>127.98333333333333</v>
      </c>
      <c r="AF69" s="37">
        <v>0.460103584721613</v>
      </c>
      <c r="AG69" s="32">
        <v>0</v>
      </c>
      <c r="AH69" s="32">
        <v>0</v>
      </c>
      <c r="AI69" s="37" t="s">
        <v>1012</v>
      </c>
      <c r="AJ69" s="32">
        <v>0</v>
      </c>
      <c r="AK69" s="32">
        <v>0</v>
      </c>
      <c r="AL69" s="37" t="s">
        <v>1012</v>
      </c>
      <c r="AM69" t="s">
        <v>81</v>
      </c>
      <c r="AN69" s="34">
        <v>4</v>
      </c>
      <c r="AX69"/>
      <c r="AY69"/>
    </row>
    <row r="70" spans="1:51" x14ac:dyDescent="0.25">
      <c r="A70" t="s">
        <v>917</v>
      </c>
      <c r="B70" t="s">
        <v>441</v>
      </c>
      <c r="C70" t="s">
        <v>668</v>
      </c>
      <c r="D70" t="s">
        <v>793</v>
      </c>
      <c r="E70" s="32">
        <v>86.288888888888891</v>
      </c>
      <c r="F70" s="32">
        <v>270.88599999999985</v>
      </c>
      <c r="G70" s="32">
        <v>0</v>
      </c>
      <c r="H70" s="37">
        <v>0</v>
      </c>
      <c r="I70" s="32">
        <v>248.13044444444432</v>
      </c>
      <c r="J70" s="32">
        <v>0</v>
      </c>
      <c r="K70" s="37">
        <v>0</v>
      </c>
      <c r="L70" s="32">
        <v>32.568555555555555</v>
      </c>
      <c r="M70" s="32">
        <v>0</v>
      </c>
      <c r="N70" s="37">
        <v>0</v>
      </c>
      <c r="O70" s="32">
        <v>9.8130000000000024</v>
      </c>
      <c r="P70" s="32">
        <v>0</v>
      </c>
      <c r="Q70" s="37">
        <v>0</v>
      </c>
      <c r="R70" s="32">
        <v>17.066666666666666</v>
      </c>
      <c r="S70" s="32">
        <v>0</v>
      </c>
      <c r="T70" s="37">
        <v>0</v>
      </c>
      <c r="U70" s="32">
        <v>5.6888888888888891</v>
      </c>
      <c r="V70" s="32">
        <v>0</v>
      </c>
      <c r="W70" s="37">
        <v>0</v>
      </c>
      <c r="X70" s="32">
        <v>85.885555555555541</v>
      </c>
      <c r="Y70" s="32">
        <v>0</v>
      </c>
      <c r="Z70" s="37">
        <v>0</v>
      </c>
      <c r="AA70" s="32">
        <v>0</v>
      </c>
      <c r="AB70" s="32">
        <v>0</v>
      </c>
      <c r="AC70" s="37" t="s">
        <v>1012</v>
      </c>
      <c r="AD70" s="32">
        <v>114.08277777777766</v>
      </c>
      <c r="AE70" s="32">
        <v>0</v>
      </c>
      <c r="AF70" s="37">
        <v>0</v>
      </c>
      <c r="AG70" s="32">
        <v>38.349111111111114</v>
      </c>
      <c r="AH70" s="32">
        <v>0</v>
      </c>
      <c r="AI70" s="37">
        <v>0</v>
      </c>
      <c r="AJ70" s="32">
        <v>0</v>
      </c>
      <c r="AK70" s="32">
        <v>0</v>
      </c>
      <c r="AL70" s="37" t="s">
        <v>1012</v>
      </c>
      <c r="AM70" t="s">
        <v>123</v>
      </c>
      <c r="AN70" s="34">
        <v>4</v>
      </c>
      <c r="AX70"/>
      <c r="AY70"/>
    </row>
    <row r="71" spans="1:51" x14ac:dyDescent="0.25">
      <c r="A71" t="s">
        <v>917</v>
      </c>
      <c r="B71" t="s">
        <v>599</v>
      </c>
      <c r="C71" t="s">
        <v>628</v>
      </c>
      <c r="D71" t="s">
        <v>842</v>
      </c>
      <c r="E71" s="32">
        <v>135.71111111111111</v>
      </c>
      <c r="F71" s="32">
        <v>459.07066666666663</v>
      </c>
      <c r="G71" s="32">
        <v>133.99722222222221</v>
      </c>
      <c r="H71" s="37">
        <v>0.29188800755923316</v>
      </c>
      <c r="I71" s="32">
        <v>405.12166666666667</v>
      </c>
      <c r="J71" s="32">
        <v>122.99722222222222</v>
      </c>
      <c r="K71" s="37">
        <v>0.30360563836104104</v>
      </c>
      <c r="L71" s="32">
        <v>67.285111111111107</v>
      </c>
      <c r="M71" s="32">
        <v>11.255555555555556</v>
      </c>
      <c r="N71" s="37">
        <v>0.16728151844720479</v>
      </c>
      <c r="O71" s="32">
        <v>13.33611111111111</v>
      </c>
      <c r="P71" s="32">
        <v>0.25555555555555554</v>
      </c>
      <c r="Q71" s="37">
        <v>1.916267444282441E-2</v>
      </c>
      <c r="R71" s="32">
        <v>48.260111111111108</v>
      </c>
      <c r="S71" s="32">
        <v>11</v>
      </c>
      <c r="T71" s="37">
        <v>0.2279315100347423</v>
      </c>
      <c r="U71" s="32">
        <v>5.6888888888888891</v>
      </c>
      <c r="V71" s="32">
        <v>0</v>
      </c>
      <c r="W71" s="37">
        <v>0</v>
      </c>
      <c r="X71" s="32">
        <v>134.77577777777779</v>
      </c>
      <c r="Y71" s="32">
        <v>51.530555555555559</v>
      </c>
      <c r="Z71" s="37">
        <v>0.3823428542220742</v>
      </c>
      <c r="AA71" s="32">
        <v>0</v>
      </c>
      <c r="AB71" s="32">
        <v>0</v>
      </c>
      <c r="AC71" s="37" t="s">
        <v>1012</v>
      </c>
      <c r="AD71" s="32">
        <v>257.00977777777774</v>
      </c>
      <c r="AE71" s="32">
        <v>71.211111111111109</v>
      </c>
      <c r="AF71" s="37">
        <v>0.27707549388523051</v>
      </c>
      <c r="AG71" s="32">
        <v>0</v>
      </c>
      <c r="AH71" s="32">
        <v>0</v>
      </c>
      <c r="AI71" s="37" t="s">
        <v>1012</v>
      </c>
      <c r="AJ71" s="32">
        <v>0</v>
      </c>
      <c r="AK71" s="32">
        <v>0</v>
      </c>
      <c r="AL71" s="37" t="s">
        <v>1012</v>
      </c>
      <c r="AM71" t="s">
        <v>286</v>
      </c>
      <c r="AN71" s="34">
        <v>4</v>
      </c>
      <c r="AX71"/>
      <c r="AY71"/>
    </row>
    <row r="72" spans="1:51" x14ac:dyDescent="0.25">
      <c r="A72" t="s">
        <v>917</v>
      </c>
      <c r="B72" t="s">
        <v>438</v>
      </c>
      <c r="C72" t="s">
        <v>715</v>
      </c>
      <c r="D72" t="s">
        <v>835</v>
      </c>
      <c r="E72" s="32">
        <v>152.28888888888889</v>
      </c>
      <c r="F72" s="32">
        <v>456.57511111111114</v>
      </c>
      <c r="G72" s="32">
        <v>14.918777777777779</v>
      </c>
      <c r="H72" s="37">
        <v>3.2675407429616062E-2</v>
      </c>
      <c r="I72" s="32">
        <v>421.49511111111116</v>
      </c>
      <c r="J72" s="32">
        <v>14.918777777777779</v>
      </c>
      <c r="K72" s="37">
        <v>3.5394901113918284E-2</v>
      </c>
      <c r="L72" s="32">
        <v>48.120777777777789</v>
      </c>
      <c r="M72" s="32">
        <v>0</v>
      </c>
      <c r="N72" s="37">
        <v>0</v>
      </c>
      <c r="O72" s="32">
        <v>22.777777777777789</v>
      </c>
      <c r="P72" s="32">
        <v>0</v>
      </c>
      <c r="Q72" s="37">
        <v>0</v>
      </c>
      <c r="R72" s="32">
        <v>20.72077777777778</v>
      </c>
      <c r="S72" s="32">
        <v>0</v>
      </c>
      <c r="T72" s="37">
        <v>0</v>
      </c>
      <c r="U72" s="32">
        <v>4.6222222222222218</v>
      </c>
      <c r="V72" s="32">
        <v>0</v>
      </c>
      <c r="W72" s="37">
        <v>0</v>
      </c>
      <c r="X72" s="32">
        <v>134.83144444444446</v>
      </c>
      <c r="Y72" s="32">
        <v>0</v>
      </c>
      <c r="Z72" s="37">
        <v>0</v>
      </c>
      <c r="AA72" s="32">
        <v>9.7369999999999983</v>
      </c>
      <c r="AB72" s="32">
        <v>0</v>
      </c>
      <c r="AC72" s="37">
        <v>0</v>
      </c>
      <c r="AD72" s="32">
        <v>211.41299999999998</v>
      </c>
      <c r="AE72" s="32">
        <v>14.918777777777779</v>
      </c>
      <c r="AF72" s="37">
        <v>7.056698394979391E-2</v>
      </c>
      <c r="AG72" s="32">
        <v>52.472888888888896</v>
      </c>
      <c r="AH72" s="32">
        <v>0</v>
      </c>
      <c r="AI72" s="37">
        <v>0</v>
      </c>
      <c r="AJ72" s="32">
        <v>0</v>
      </c>
      <c r="AK72" s="32">
        <v>0</v>
      </c>
      <c r="AL72" s="37" t="s">
        <v>1012</v>
      </c>
      <c r="AM72" t="s">
        <v>120</v>
      </c>
      <c r="AN72" s="34">
        <v>4</v>
      </c>
      <c r="AX72"/>
      <c r="AY72"/>
    </row>
    <row r="73" spans="1:51" x14ac:dyDescent="0.25">
      <c r="A73" t="s">
        <v>917</v>
      </c>
      <c r="B73" t="s">
        <v>612</v>
      </c>
      <c r="C73" t="s">
        <v>625</v>
      </c>
      <c r="D73" t="s">
        <v>846</v>
      </c>
      <c r="E73" s="32">
        <v>52.866666666666667</v>
      </c>
      <c r="F73" s="32">
        <v>203.56666666666666</v>
      </c>
      <c r="G73" s="32">
        <v>72.733333333333334</v>
      </c>
      <c r="H73" s="37">
        <v>0.35729490748321602</v>
      </c>
      <c r="I73" s="32">
        <v>178.39999999999998</v>
      </c>
      <c r="J73" s="32">
        <v>72.733333333333334</v>
      </c>
      <c r="K73" s="37">
        <v>0.40769805680119586</v>
      </c>
      <c r="L73" s="32">
        <v>37.244444444444447</v>
      </c>
      <c r="M73" s="32">
        <v>3.0944444444444446</v>
      </c>
      <c r="N73" s="37">
        <v>8.3084725536992837E-2</v>
      </c>
      <c r="O73" s="32">
        <v>14.838888888888889</v>
      </c>
      <c r="P73" s="32">
        <v>3.0944444444444446</v>
      </c>
      <c r="Q73" s="37">
        <v>0.20853612879071509</v>
      </c>
      <c r="R73" s="32">
        <v>16.805555555555557</v>
      </c>
      <c r="S73" s="32">
        <v>0</v>
      </c>
      <c r="T73" s="37">
        <v>0</v>
      </c>
      <c r="U73" s="32">
        <v>5.6</v>
      </c>
      <c r="V73" s="32">
        <v>0</v>
      </c>
      <c r="W73" s="37">
        <v>0</v>
      </c>
      <c r="X73" s="32">
        <v>58.222222222222221</v>
      </c>
      <c r="Y73" s="32">
        <v>34.733333333333334</v>
      </c>
      <c r="Z73" s="37">
        <v>0.59656488549618325</v>
      </c>
      <c r="AA73" s="32">
        <v>2.7611111111111111</v>
      </c>
      <c r="AB73" s="32">
        <v>0</v>
      </c>
      <c r="AC73" s="37">
        <v>0</v>
      </c>
      <c r="AD73" s="32">
        <v>105.33888888888889</v>
      </c>
      <c r="AE73" s="32">
        <v>34.905555555555559</v>
      </c>
      <c r="AF73" s="37">
        <v>0.33136437951584835</v>
      </c>
      <c r="AG73" s="32">
        <v>0</v>
      </c>
      <c r="AH73" s="32">
        <v>0</v>
      </c>
      <c r="AI73" s="37" t="s">
        <v>1012</v>
      </c>
      <c r="AJ73" s="32">
        <v>0</v>
      </c>
      <c r="AK73" s="32">
        <v>0</v>
      </c>
      <c r="AL73" s="37" t="s">
        <v>1012</v>
      </c>
      <c r="AM73" t="s">
        <v>299</v>
      </c>
      <c r="AN73" s="34">
        <v>4</v>
      </c>
      <c r="AX73"/>
      <c r="AY73"/>
    </row>
    <row r="74" spans="1:51" x14ac:dyDescent="0.25">
      <c r="A74" t="s">
        <v>917</v>
      </c>
      <c r="B74" t="s">
        <v>565</v>
      </c>
      <c r="C74" t="s">
        <v>709</v>
      </c>
      <c r="D74" t="s">
        <v>849</v>
      </c>
      <c r="E74" s="32">
        <v>59.966666666666669</v>
      </c>
      <c r="F74" s="32">
        <v>208.97199999999995</v>
      </c>
      <c r="G74" s="32">
        <v>69.425555555555562</v>
      </c>
      <c r="H74" s="37">
        <v>0.33222420015866039</v>
      </c>
      <c r="I74" s="32">
        <v>191.94366666666662</v>
      </c>
      <c r="J74" s="32">
        <v>68.844999999999999</v>
      </c>
      <c r="K74" s="37">
        <v>0.35867294397140836</v>
      </c>
      <c r="L74" s="32">
        <v>15.457888888888888</v>
      </c>
      <c r="M74" s="32">
        <v>1.65</v>
      </c>
      <c r="N74" s="37">
        <v>0.10674161341565974</v>
      </c>
      <c r="O74" s="32">
        <v>5.0679999999999996</v>
      </c>
      <c r="P74" s="32">
        <v>1.3224444444444443</v>
      </c>
      <c r="Q74" s="37">
        <v>0.26094010348153995</v>
      </c>
      <c r="R74" s="32">
        <v>4.9067777777777764</v>
      </c>
      <c r="S74" s="32">
        <v>0</v>
      </c>
      <c r="T74" s="37">
        <v>0</v>
      </c>
      <c r="U74" s="32">
        <v>5.4831111111111115</v>
      </c>
      <c r="V74" s="32">
        <v>0.32755555555555554</v>
      </c>
      <c r="W74" s="37">
        <v>5.9738996514549725E-2</v>
      </c>
      <c r="X74" s="32">
        <v>66.952444444444453</v>
      </c>
      <c r="Y74" s="32">
        <v>28.88644444444445</v>
      </c>
      <c r="Z74" s="37">
        <v>0.43144719635163936</v>
      </c>
      <c r="AA74" s="32">
        <v>6.6384444444444419</v>
      </c>
      <c r="AB74" s="32">
        <v>0.253</v>
      </c>
      <c r="AC74" s="37">
        <v>3.8111337997522865E-2</v>
      </c>
      <c r="AD74" s="32">
        <v>119.92322222222217</v>
      </c>
      <c r="AE74" s="32">
        <v>38.636111111111113</v>
      </c>
      <c r="AF74" s="37">
        <v>0.32217372411422512</v>
      </c>
      <c r="AG74" s="32">
        <v>0</v>
      </c>
      <c r="AH74" s="32">
        <v>0</v>
      </c>
      <c r="AI74" s="37" t="s">
        <v>1012</v>
      </c>
      <c r="AJ74" s="32">
        <v>0</v>
      </c>
      <c r="AK74" s="32">
        <v>0</v>
      </c>
      <c r="AL74" s="37" t="s">
        <v>1012</v>
      </c>
      <c r="AM74" t="s">
        <v>251</v>
      </c>
      <c r="AN74" s="34">
        <v>4</v>
      </c>
      <c r="AX74"/>
      <c r="AY74"/>
    </row>
    <row r="75" spans="1:51" x14ac:dyDescent="0.25">
      <c r="A75" t="s">
        <v>917</v>
      </c>
      <c r="B75" t="s">
        <v>371</v>
      </c>
      <c r="C75" t="s">
        <v>722</v>
      </c>
      <c r="D75" t="s">
        <v>840</v>
      </c>
      <c r="E75" s="32">
        <v>82.688888888888883</v>
      </c>
      <c r="F75" s="32">
        <v>237.21400000000003</v>
      </c>
      <c r="G75" s="32">
        <v>0.62222222222222223</v>
      </c>
      <c r="H75" s="37">
        <v>2.6230417354044118E-3</v>
      </c>
      <c r="I75" s="32">
        <v>212.05422222222225</v>
      </c>
      <c r="J75" s="32">
        <v>0</v>
      </c>
      <c r="K75" s="37">
        <v>0</v>
      </c>
      <c r="L75" s="32">
        <v>38.389333333333333</v>
      </c>
      <c r="M75" s="32">
        <v>0.62222222222222223</v>
      </c>
      <c r="N75" s="37">
        <v>1.6208205983143466E-2</v>
      </c>
      <c r="O75" s="32">
        <v>19.860888888888887</v>
      </c>
      <c r="P75" s="32">
        <v>0</v>
      </c>
      <c r="Q75" s="37">
        <v>0</v>
      </c>
      <c r="R75" s="32">
        <v>12.839555555555554</v>
      </c>
      <c r="S75" s="32">
        <v>0.62222222222222223</v>
      </c>
      <c r="T75" s="37">
        <v>4.8461352071722807E-2</v>
      </c>
      <c r="U75" s="32">
        <v>5.6888888888888891</v>
      </c>
      <c r="V75" s="32">
        <v>0</v>
      </c>
      <c r="W75" s="37">
        <v>0</v>
      </c>
      <c r="X75" s="32">
        <v>68.87422222222223</v>
      </c>
      <c r="Y75" s="32">
        <v>0</v>
      </c>
      <c r="Z75" s="37">
        <v>0</v>
      </c>
      <c r="AA75" s="32">
        <v>6.6313333333333313</v>
      </c>
      <c r="AB75" s="32">
        <v>0</v>
      </c>
      <c r="AC75" s="37">
        <v>0</v>
      </c>
      <c r="AD75" s="32">
        <v>110.74722222222225</v>
      </c>
      <c r="AE75" s="32">
        <v>0</v>
      </c>
      <c r="AF75" s="37">
        <v>0</v>
      </c>
      <c r="AG75" s="32">
        <v>12.571888888888889</v>
      </c>
      <c r="AH75" s="32">
        <v>0</v>
      </c>
      <c r="AI75" s="37">
        <v>0</v>
      </c>
      <c r="AJ75" s="32">
        <v>0</v>
      </c>
      <c r="AK75" s="32">
        <v>0</v>
      </c>
      <c r="AL75" s="37" t="s">
        <v>1012</v>
      </c>
      <c r="AM75" t="s">
        <v>52</v>
      </c>
      <c r="AN75" s="34">
        <v>4</v>
      </c>
      <c r="AX75"/>
      <c r="AY75"/>
    </row>
    <row r="76" spans="1:51" x14ac:dyDescent="0.25">
      <c r="A76" t="s">
        <v>917</v>
      </c>
      <c r="B76" t="s">
        <v>370</v>
      </c>
      <c r="C76" t="s">
        <v>647</v>
      </c>
      <c r="D76" t="s">
        <v>821</v>
      </c>
      <c r="E76" s="32">
        <v>56.722222222222221</v>
      </c>
      <c r="F76" s="32">
        <v>164.27100000000002</v>
      </c>
      <c r="G76" s="32">
        <v>0.68888888888888888</v>
      </c>
      <c r="H76" s="37">
        <v>4.1936123167746519E-3</v>
      </c>
      <c r="I76" s="32">
        <v>150.62311111111114</v>
      </c>
      <c r="J76" s="32">
        <v>0</v>
      </c>
      <c r="K76" s="37">
        <v>0</v>
      </c>
      <c r="L76" s="32">
        <v>23.444888888888894</v>
      </c>
      <c r="M76" s="32">
        <v>0.68888888888888888</v>
      </c>
      <c r="N76" s="37">
        <v>2.9383329225986229E-2</v>
      </c>
      <c r="O76" s="32">
        <v>15.022666666666669</v>
      </c>
      <c r="P76" s="32">
        <v>0</v>
      </c>
      <c r="Q76" s="37">
        <v>0</v>
      </c>
      <c r="R76" s="32">
        <v>2.7333333333333334</v>
      </c>
      <c r="S76" s="32">
        <v>0.68888888888888888</v>
      </c>
      <c r="T76" s="37">
        <v>0.25203252032520324</v>
      </c>
      <c r="U76" s="32">
        <v>5.6888888888888891</v>
      </c>
      <c r="V76" s="32">
        <v>0</v>
      </c>
      <c r="W76" s="37">
        <v>0</v>
      </c>
      <c r="X76" s="32">
        <v>49.755888888888904</v>
      </c>
      <c r="Y76" s="32">
        <v>0</v>
      </c>
      <c r="Z76" s="37">
        <v>0</v>
      </c>
      <c r="AA76" s="32">
        <v>5.2256666666666671</v>
      </c>
      <c r="AB76" s="32">
        <v>0</v>
      </c>
      <c r="AC76" s="37">
        <v>0</v>
      </c>
      <c r="AD76" s="32">
        <v>73.003000000000014</v>
      </c>
      <c r="AE76" s="32">
        <v>0</v>
      </c>
      <c r="AF76" s="37">
        <v>0</v>
      </c>
      <c r="AG76" s="32">
        <v>12.841555555555551</v>
      </c>
      <c r="AH76" s="32">
        <v>0</v>
      </c>
      <c r="AI76" s="37">
        <v>0</v>
      </c>
      <c r="AJ76" s="32">
        <v>0</v>
      </c>
      <c r="AK76" s="32">
        <v>0</v>
      </c>
      <c r="AL76" s="37" t="s">
        <v>1012</v>
      </c>
      <c r="AM76" t="s">
        <v>51</v>
      </c>
      <c r="AN76" s="34">
        <v>4</v>
      </c>
      <c r="AX76"/>
      <c r="AY76"/>
    </row>
    <row r="77" spans="1:51" x14ac:dyDescent="0.25">
      <c r="A77" t="s">
        <v>917</v>
      </c>
      <c r="B77" t="s">
        <v>420</v>
      </c>
      <c r="C77" t="s">
        <v>708</v>
      </c>
      <c r="D77" t="s">
        <v>861</v>
      </c>
      <c r="E77" s="32">
        <v>91.511111111111106</v>
      </c>
      <c r="F77" s="32">
        <v>286.29755555555556</v>
      </c>
      <c r="G77" s="32">
        <v>0.17777777777777778</v>
      </c>
      <c r="H77" s="37">
        <v>6.2095457794881625E-4</v>
      </c>
      <c r="I77" s="32">
        <v>249.68800000000005</v>
      </c>
      <c r="J77" s="32">
        <v>0</v>
      </c>
      <c r="K77" s="37">
        <v>0</v>
      </c>
      <c r="L77" s="32">
        <v>29.833444444444439</v>
      </c>
      <c r="M77" s="32">
        <v>0.17777777777777778</v>
      </c>
      <c r="N77" s="37">
        <v>5.9590094636519054E-3</v>
      </c>
      <c r="O77" s="32">
        <v>9.8312222222222179</v>
      </c>
      <c r="P77" s="32">
        <v>0</v>
      </c>
      <c r="Q77" s="37">
        <v>0</v>
      </c>
      <c r="R77" s="32">
        <v>14.402222222222223</v>
      </c>
      <c r="S77" s="32">
        <v>0.17777777777777778</v>
      </c>
      <c r="T77" s="37">
        <v>1.2343774108933806E-2</v>
      </c>
      <c r="U77" s="32">
        <v>5.6</v>
      </c>
      <c r="V77" s="32">
        <v>0</v>
      </c>
      <c r="W77" s="37">
        <v>0</v>
      </c>
      <c r="X77" s="32">
        <v>86.405222222222221</v>
      </c>
      <c r="Y77" s="32">
        <v>0</v>
      </c>
      <c r="Z77" s="37">
        <v>0</v>
      </c>
      <c r="AA77" s="32">
        <v>16.60733333333333</v>
      </c>
      <c r="AB77" s="32">
        <v>0</v>
      </c>
      <c r="AC77" s="37">
        <v>0</v>
      </c>
      <c r="AD77" s="32">
        <v>137.39733333333336</v>
      </c>
      <c r="AE77" s="32">
        <v>0</v>
      </c>
      <c r="AF77" s="37">
        <v>0</v>
      </c>
      <c r="AG77" s="32">
        <v>16.054222222222222</v>
      </c>
      <c r="AH77" s="32">
        <v>0</v>
      </c>
      <c r="AI77" s="37">
        <v>0</v>
      </c>
      <c r="AJ77" s="32">
        <v>0</v>
      </c>
      <c r="AK77" s="32">
        <v>0</v>
      </c>
      <c r="AL77" s="37" t="s">
        <v>1012</v>
      </c>
      <c r="AM77" t="s">
        <v>102</v>
      </c>
      <c r="AN77" s="34">
        <v>4</v>
      </c>
      <c r="AX77"/>
      <c r="AY77"/>
    </row>
    <row r="78" spans="1:51" x14ac:dyDescent="0.25">
      <c r="A78" t="s">
        <v>917</v>
      </c>
      <c r="B78" t="s">
        <v>374</v>
      </c>
      <c r="C78" t="s">
        <v>648</v>
      </c>
      <c r="D78" t="s">
        <v>844</v>
      </c>
      <c r="E78" s="32">
        <v>84.688888888888883</v>
      </c>
      <c r="F78" s="32">
        <v>305.82155555555556</v>
      </c>
      <c r="G78" s="32">
        <v>113.23344444444444</v>
      </c>
      <c r="H78" s="37">
        <v>0.37025985378546822</v>
      </c>
      <c r="I78" s="32">
        <v>272.28911111111114</v>
      </c>
      <c r="J78" s="32">
        <v>104.14622222222222</v>
      </c>
      <c r="K78" s="37">
        <v>0.38248397740636786</v>
      </c>
      <c r="L78" s="32">
        <v>68.260000000000005</v>
      </c>
      <c r="M78" s="32">
        <v>25.078888888888891</v>
      </c>
      <c r="N78" s="37">
        <v>0.36740241560048181</v>
      </c>
      <c r="O78" s="32">
        <v>34.727555555555568</v>
      </c>
      <c r="P78" s="32">
        <v>15.991666666666667</v>
      </c>
      <c r="Q78" s="37">
        <v>0.46048926884830477</v>
      </c>
      <c r="R78" s="32">
        <v>25.538</v>
      </c>
      <c r="S78" s="32">
        <v>5.4483333333333333</v>
      </c>
      <c r="T78" s="37">
        <v>0.21334220899574491</v>
      </c>
      <c r="U78" s="32">
        <v>7.9944444444444445</v>
      </c>
      <c r="V78" s="32">
        <v>3.6388888888888888</v>
      </c>
      <c r="W78" s="37">
        <v>0.4551772063933287</v>
      </c>
      <c r="X78" s="32">
        <v>66.922111111111136</v>
      </c>
      <c r="Y78" s="32">
        <v>12.969444444444445</v>
      </c>
      <c r="Z78" s="37">
        <v>0.1937990931414463</v>
      </c>
      <c r="AA78" s="32">
        <v>0</v>
      </c>
      <c r="AB78" s="32">
        <v>0</v>
      </c>
      <c r="AC78" s="37" t="s">
        <v>1012</v>
      </c>
      <c r="AD78" s="32">
        <v>163.40788888888889</v>
      </c>
      <c r="AE78" s="32">
        <v>75.185111111111112</v>
      </c>
      <c r="AF78" s="37">
        <v>0.46010698517887416</v>
      </c>
      <c r="AG78" s="32">
        <v>7.2315555555555582</v>
      </c>
      <c r="AH78" s="32">
        <v>0</v>
      </c>
      <c r="AI78" s="37">
        <v>0</v>
      </c>
      <c r="AJ78" s="32">
        <v>0</v>
      </c>
      <c r="AK78" s="32">
        <v>0</v>
      </c>
      <c r="AL78" s="37" t="s">
        <v>1012</v>
      </c>
      <c r="AM78" t="s">
        <v>55</v>
      </c>
      <c r="AN78" s="34">
        <v>4</v>
      </c>
      <c r="AX78"/>
      <c r="AY78"/>
    </row>
    <row r="79" spans="1:51" x14ac:dyDescent="0.25">
      <c r="A79" t="s">
        <v>917</v>
      </c>
      <c r="B79" t="s">
        <v>382</v>
      </c>
      <c r="C79" t="s">
        <v>632</v>
      </c>
      <c r="D79" t="s">
        <v>810</v>
      </c>
      <c r="E79" s="32">
        <v>91.933333333333337</v>
      </c>
      <c r="F79" s="32">
        <v>239.04866666666663</v>
      </c>
      <c r="G79" s="32">
        <v>3.1333333333333333</v>
      </c>
      <c r="H79" s="37">
        <v>1.3107512277834641E-2</v>
      </c>
      <c r="I79" s="32">
        <v>222.52477777777776</v>
      </c>
      <c r="J79" s="32">
        <v>0.54166666666666663</v>
      </c>
      <c r="K79" s="37">
        <v>2.4341858559571144E-3</v>
      </c>
      <c r="L79" s="32">
        <v>47.606111111111133</v>
      </c>
      <c r="M79" s="32">
        <v>3.1333333333333333</v>
      </c>
      <c r="N79" s="37">
        <v>6.5817880524209046E-2</v>
      </c>
      <c r="O79" s="32">
        <v>31.082222222222239</v>
      </c>
      <c r="P79" s="32">
        <v>0.54166666666666663</v>
      </c>
      <c r="Q79" s="37">
        <v>1.7426896403803523E-2</v>
      </c>
      <c r="R79" s="32">
        <v>16.523888888888891</v>
      </c>
      <c r="S79" s="32">
        <v>2.5916666666666668</v>
      </c>
      <c r="T79" s="37">
        <v>0.15684362707191607</v>
      </c>
      <c r="U79" s="32">
        <v>0</v>
      </c>
      <c r="V79" s="32">
        <v>0</v>
      </c>
      <c r="W79" s="37" t="s">
        <v>1012</v>
      </c>
      <c r="X79" s="32">
        <v>63.280444444444413</v>
      </c>
      <c r="Y79" s="32">
        <v>0</v>
      </c>
      <c r="Z79" s="37">
        <v>0</v>
      </c>
      <c r="AA79" s="32">
        <v>0</v>
      </c>
      <c r="AB79" s="32">
        <v>0</v>
      </c>
      <c r="AC79" s="37" t="s">
        <v>1012</v>
      </c>
      <c r="AD79" s="32">
        <v>128.1621111111111</v>
      </c>
      <c r="AE79" s="32">
        <v>0</v>
      </c>
      <c r="AF79" s="37">
        <v>0</v>
      </c>
      <c r="AG79" s="32">
        <v>0</v>
      </c>
      <c r="AH79" s="32">
        <v>0</v>
      </c>
      <c r="AI79" s="37" t="s">
        <v>1012</v>
      </c>
      <c r="AJ79" s="32">
        <v>0</v>
      </c>
      <c r="AK79" s="32">
        <v>0</v>
      </c>
      <c r="AL79" s="37" t="s">
        <v>1012</v>
      </c>
      <c r="AM79" t="s">
        <v>63</v>
      </c>
      <c r="AN79" s="34">
        <v>4</v>
      </c>
      <c r="AX79"/>
      <c r="AY79"/>
    </row>
    <row r="80" spans="1:51" x14ac:dyDescent="0.25">
      <c r="A80" t="s">
        <v>917</v>
      </c>
      <c r="B80" t="s">
        <v>530</v>
      </c>
      <c r="C80" t="s">
        <v>673</v>
      </c>
      <c r="D80" t="s">
        <v>829</v>
      </c>
      <c r="E80" s="32">
        <v>49.644444444444446</v>
      </c>
      <c r="F80" s="32">
        <v>145.40200000000002</v>
      </c>
      <c r="G80" s="32">
        <v>14.699</v>
      </c>
      <c r="H80" s="37">
        <v>0.10109214453721406</v>
      </c>
      <c r="I80" s="32">
        <v>123.80200000000002</v>
      </c>
      <c r="J80" s="32">
        <v>14.699</v>
      </c>
      <c r="K80" s="37">
        <v>0.11872990743283628</v>
      </c>
      <c r="L80" s="32">
        <v>21.557444444444442</v>
      </c>
      <c r="M80" s="32">
        <v>0.24444444444444444</v>
      </c>
      <c r="N80" s="37">
        <v>1.1339212543230748E-2</v>
      </c>
      <c r="O80" s="32">
        <v>5.6463333333333328</v>
      </c>
      <c r="P80" s="32">
        <v>0.24444444444444444</v>
      </c>
      <c r="Q80" s="37">
        <v>4.3292598933427795E-2</v>
      </c>
      <c r="R80" s="32">
        <v>10.222222222222221</v>
      </c>
      <c r="S80" s="32">
        <v>0</v>
      </c>
      <c r="T80" s="37">
        <v>0</v>
      </c>
      <c r="U80" s="32">
        <v>5.6888888888888891</v>
      </c>
      <c r="V80" s="32">
        <v>0</v>
      </c>
      <c r="W80" s="37">
        <v>0</v>
      </c>
      <c r="X80" s="32">
        <v>46.366555555555564</v>
      </c>
      <c r="Y80" s="32">
        <v>3.1916666666666669</v>
      </c>
      <c r="Z80" s="37">
        <v>6.8835535191792932E-2</v>
      </c>
      <c r="AA80" s="32">
        <v>5.6888888888888891</v>
      </c>
      <c r="AB80" s="32">
        <v>0</v>
      </c>
      <c r="AC80" s="37">
        <v>0</v>
      </c>
      <c r="AD80" s="32">
        <v>53.943111111111122</v>
      </c>
      <c r="AE80" s="32">
        <v>11.262888888888888</v>
      </c>
      <c r="AF80" s="37">
        <v>0.20879197838051605</v>
      </c>
      <c r="AG80" s="32">
        <v>17.846</v>
      </c>
      <c r="AH80" s="32">
        <v>0</v>
      </c>
      <c r="AI80" s="37">
        <v>0</v>
      </c>
      <c r="AJ80" s="32">
        <v>0</v>
      </c>
      <c r="AK80" s="32">
        <v>0</v>
      </c>
      <c r="AL80" s="37" t="s">
        <v>1012</v>
      </c>
      <c r="AM80" t="s">
        <v>214</v>
      </c>
      <c r="AN80" s="34">
        <v>4</v>
      </c>
      <c r="AX80"/>
      <c r="AY80"/>
    </row>
    <row r="81" spans="1:51" x14ac:dyDescent="0.25">
      <c r="A81" t="s">
        <v>917</v>
      </c>
      <c r="B81" t="s">
        <v>566</v>
      </c>
      <c r="C81" t="s">
        <v>775</v>
      </c>
      <c r="D81" t="s">
        <v>806</v>
      </c>
      <c r="E81" s="32">
        <v>53.366666666666667</v>
      </c>
      <c r="F81" s="32">
        <v>164.26944444444445</v>
      </c>
      <c r="G81" s="32">
        <v>2.1555555555555554</v>
      </c>
      <c r="H81" s="37">
        <v>1.3122072475776585E-2</v>
      </c>
      <c r="I81" s="32">
        <v>147.54166666666666</v>
      </c>
      <c r="J81" s="32">
        <v>0</v>
      </c>
      <c r="K81" s="37">
        <v>0</v>
      </c>
      <c r="L81" s="32">
        <v>25.833333333333332</v>
      </c>
      <c r="M81" s="32">
        <v>2.1555555555555554</v>
      </c>
      <c r="N81" s="37">
        <v>8.3440860215053758E-2</v>
      </c>
      <c r="O81" s="32">
        <v>15.072222222222223</v>
      </c>
      <c r="P81" s="32">
        <v>0</v>
      </c>
      <c r="Q81" s="37">
        <v>0</v>
      </c>
      <c r="R81" s="32">
        <v>8.3611111111111107</v>
      </c>
      <c r="S81" s="32">
        <v>2.1555555555555554</v>
      </c>
      <c r="T81" s="37">
        <v>0.25780730897009968</v>
      </c>
      <c r="U81" s="32">
        <v>2.4</v>
      </c>
      <c r="V81" s="32">
        <v>0</v>
      </c>
      <c r="W81" s="37">
        <v>0</v>
      </c>
      <c r="X81" s="32">
        <v>52.727777777777774</v>
      </c>
      <c r="Y81" s="32">
        <v>0</v>
      </c>
      <c r="Z81" s="37">
        <v>0</v>
      </c>
      <c r="AA81" s="32">
        <v>5.9666666666666668</v>
      </c>
      <c r="AB81" s="32">
        <v>0</v>
      </c>
      <c r="AC81" s="37">
        <v>0</v>
      </c>
      <c r="AD81" s="32">
        <v>79.74166666666666</v>
      </c>
      <c r="AE81" s="32">
        <v>0</v>
      </c>
      <c r="AF81" s="37">
        <v>0</v>
      </c>
      <c r="AG81" s="32">
        <v>0</v>
      </c>
      <c r="AH81" s="32">
        <v>0</v>
      </c>
      <c r="AI81" s="37" t="s">
        <v>1012</v>
      </c>
      <c r="AJ81" s="32">
        <v>0</v>
      </c>
      <c r="AK81" s="32">
        <v>0</v>
      </c>
      <c r="AL81" s="37" t="s">
        <v>1012</v>
      </c>
      <c r="AM81" t="s">
        <v>252</v>
      </c>
      <c r="AN81" s="34">
        <v>4</v>
      </c>
      <c r="AX81"/>
      <c r="AY81"/>
    </row>
    <row r="82" spans="1:51" x14ac:dyDescent="0.25">
      <c r="A82" t="s">
        <v>917</v>
      </c>
      <c r="B82" t="s">
        <v>312</v>
      </c>
      <c r="C82" t="s">
        <v>669</v>
      </c>
      <c r="D82" t="s">
        <v>829</v>
      </c>
      <c r="E82" s="32">
        <v>58.62222222222222</v>
      </c>
      <c r="F82" s="32">
        <v>318.8176666666667</v>
      </c>
      <c r="G82" s="32">
        <v>0</v>
      </c>
      <c r="H82" s="37">
        <v>0</v>
      </c>
      <c r="I82" s="32">
        <v>292.00322222222223</v>
      </c>
      <c r="J82" s="32">
        <v>0</v>
      </c>
      <c r="K82" s="37">
        <v>0</v>
      </c>
      <c r="L82" s="32">
        <v>30.831555555555557</v>
      </c>
      <c r="M82" s="32">
        <v>0</v>
      </c>
      <c r="N82" s="37">
        <v>0</v>
      </c>
      <c r="O82" s="32">
        <v>14.301000000000004</v>
      </c>
      <c r="P82" s="32">
        <v>0</v>
      </c>
      <c r="Q82" s="37">
        <v>0</v>
      </c>
      <c r="R82" s="32">
        <v>10.842222222222221</v>
      </c>
      <c r="S82" s="32">
        <v>0</v>
      </c>
      <c r="T82" s="37">
        <v>0</v>
      </c>
      <c r="U82" s="32">
        <v>5.6883333333333335</v>
      </c>
      <c r="V82" s="32">
        <v>0</v>
      </c>
      <c r="W82" s="37">
        <v>0</v>
      </c>
      <c r="X82" s="32">
        <v>116.22322222222225</v>
      </c>
      <c r="Y82" s="32">
        <v>0</v>
      </c>
      <c r="Z82" s="37">
        <v>0</v>
      </c>
      <c r="AA82" s="32">
        <v>10.283888888888887</v>
      </c>
      <c r="AB82" s="32">
        <v>0</v>
      </c>
      <c r="AC82" s="37">
        <v>0</v>
      </c>
      <c r="AD82" s="32">
        <v>142.42022222222218</v>
      </c>
      <c r="AE82" s="32">
        <v>0</v>
      </c>
      <c r="AF82" s="37">
        <v>0</v>
      </c>
      <c r="AG82" s="32">
        <v>19.058777777777774</v>
      </c>
      <c r="AH82" s="32">
        <v>0</v>
      </c>
      <c r="AI82" s="37">
        <v>0</v>
      </c>
      <c r="AJ82" s="32">
        <v>0</v>
      </c>
      <c r="AK82" s="32">
        <v>0</v>
      </c>
      <c r="AL82" s="37" t="s">
        <v>1012</v>
      </c>
      <c r="AM82" t="s">
        <v>243</v>
      </c>
      <c r="AN82" s="34">
        <v>4</v>
      </c>
      <c r="AX82"/>
      <c r="AY82"/>
    </row>
    <row r="83" spans="1:51" x14ac:dyDescent="0.25">
      <c r="A83" t="s">
        <v>917</v>
      </c>
      <c r="B83" t="s">
        <v>467</v>
      </c>
      <c r="C83" t="s">
        <v>703</v>
      </c>
      <c r="D83" t="s">
        <v>853</v>
      </c>
      <c r="E83" s="32">
        <v>53.68888888888889</v>
      </c>
      <c r="F83" s="32">
        <v>173.77866666666668</v>
      </c>
      <c r="G83" s="32">
        <v>17.808444444444447</v>
      </c>
      <c r="H83" s="37">
        <v>0.10247773668676888</v>
      </c>
      <c r="I83" s="32">
        <v>161.16566666666668</v>
      </c>
      <c r="J83" s="32">
        <v>17.808444444444447</v>
      </c>
      <c r="K83" s="37">
        <v>0.11049775558759069</v>
      </c>
      <c r="L83" s="32">
        <v>34.407777777777774</v>
      </c>
      <c r="M83" s="32">
        <v>0</v>
      </c>
      <c r="N83" s="37">
        <v>0</v>
      </c>
      <c r="O83" s="32">
        <v>21.794777777777774</v>
      </c>
      <c r="P83" s="32">
        <v>0</v>
      </c>
      <c r="Q83" s="37">
        <v>0</v>
      </c>
      <c r="R83" s="32">
        <v>6.9241111111111104</v>
      </c>
      <c r="S83" s="32">
        <v>0</v>
      </c>
      <c r="T83" s="37">
        <v>0</v>
      </c>
      <c r="U83" s="32">
        <v>5.6888888888888891</v>
      </c>
      <c r="V83" s="32">
        <v>0</v>
      </c>
      <c r="W83" s="37">
        <v>0</v>
      </c>
      <c r="X83" s="32">
        <v>45.015888888888881</v>
      </c>
      <c r="Y83" s="32">
        <v>4.9716666666666676</v>
      </c>
      <c r="Z83" s="37">
        <v>0.11044248573960309</v>
      </c>
      <c r="AA83" s="32">
        <v>0</v>
      </c>
      <c r="AB83" s="32">
        <v>0</v>
      </c>
      <c r="AC83" s="37" t="s">
        <v>1012</v>
      </c>
      <c r="AD83" s="32">
        <v>91.867222222222239</v>
      </c>
      <c r="AE83" s="32">
        <v>12.836777777777778</v>
      </c>
      <c r="AF83" s="37">
        <v>0.13973185938643329</v>
      </c>
      <c r="AG83" s="32">
        <v>2.4877777777777776</v>
      </c>
      <c r="AH83" s="32">
        <v>0</v>
      </c>
      <c r="AI83" s="37">
        <v>0</v>
      </c>
      <c r="AJ83" s="32">
        <v>0</v>
      </c>
      <c r="AK83" s="32">
        <v>0</v>
      </c>
      <c r="AL83" s="37" t="s">
        <v>1012</v>
      </c>
      <c r="AM83" t="s">
        <v>149</v>
      </c>
      <c r="AN83" s="34">
        <v>4</v>
      </c>
      <c r="AX83"/>
      <c r="AY83"/>
    </row>
    <row r="84" spans="1:51" x14ac:dyDescent="0.25">
      <c r="A84" t="s">
        <v>917</v>
      </c>
      <c r="B84" t="s">
        <v>466</v>
      </c>
      <c r="C84" t="s">
        <v>632</v>
      </c>
      <c r="D84" t="s">
        <v>810</v>
      </c>
      <c r="E84" s="32">
        <v>46.577777777777776</v>
      </c>
      <c r="F84" s="32">
        <v>135.39911111111115</v>
      </c>
      <c r="G84" s="32">
        <v>22.121222222222226</v>
      </c>
      <c r="H84" s="37">
        <v>0.16337789842703709</v>
      </c>
      <c r="I84" s="32">
        <v>127.83855555555562</v>
      </c>
      <c r="J84" s="32">
        <v>22.121222222222226</v>
      </c>
      <c r="K84" s="37">
        <v>0.17304030169997395</v>
      </c>
      <c r="L84" s="32">
        <v>16.017666666666663</v>
      </c>
      <c r="M84" s="32">
        <v>0</v>
      </c>
      <c r="N84" s="37">
        <v>0</v>
      </c>
      <c r="O84" s="32">
        <v>8.457111111111109</v>
      </c>
      <c r="P84" s="32">
        <v>0</v>
      </c>
      <c r="Q84" s="37">
        <v>0</v>
      </c>
      <c r="R84" s="32">
        <v>2.0438888888888891</v>
      </c>
      <c r="S84" s="32">
        <v>0</v>
      </c>
      <c r="T84" s="37">
        <v>0</v>
      </c>
      <c r="U84" s="32">
        <v>5.5166666666666666</v>
      </c>
      <c r="V84" s="32">
        <v>0</v>
      </c>
      <c r="W84" s="37">
        <v>0</v>
      </c>
      <c r="X84" s="32">
        <v>51.193111111111151</v>
      </c>
      <c r="Y84" s="32">
        <v>11.992777777777782</v>
      </c>
      <c r="Z84" s="37">
        <v>0.23426546106463966</v>
      </c>
      <c r="AA84" s="32">
        <v>0</v>
      </c>
      <c r="AB84" s="32">
        <v>0</v>
      </c>
      <c r="AC84" s="37" t="s">
        <v>1012</v>
      </c>
      <c r="AD84" s="32">
        <v>68.188333333333347</v>
      </c>
      <c r="AE84" s="32">
        <v>10.128444444444444</v>
      </c>
      <c r="AF84" s="37">
        <v>0.1485363250474584</v>
      </c>
      <c r="AG84" s="32">
        <v>0</v>
      </c>
      <c r="AH84" s="32">
        <v>0</v>
      </c>
      <c r="AI84" s="37" t="s">
        <v>1012</v>
      </c>
      <c r="AJ84" s="32">
        <v>0</v>
      </c>
      <c r="AK84" s="32">
        <v>0</v>
      </c>
      <c r="AL84" s="37" t="s">
        <v>1012</v>
      </c>
      <c r="AM84" t="s">
        <v>148</v>
      </c>
      <c r="AN84" s="34">
        <v>4</v>
      </c>
      <c r="AX84"/>
      <c r="AY84"/>
    </row>
    <row r="85" spans="1:51" x14ac:dyDescent="0.25">
      <c r="A85" t="s">
        <v>917</v>
      </c>
      <c r="B85" t="s">
        <v>465</v>
      </c>
      <c r="C85" t="s">
        <v>666</v>
      </c>
      <c r="D85" t="s">
        <v>780</v>
      </c>
      <c r="E85" s="32">
        <v>57.144444444444446</v>
      </c>
      <c r="F85" s="32">
        <v>214.48966666666672</v>
      </c>
      <c r="G85" s="32">
        <v>59.48377777777776</v>
      </c>
      <c r="H85" s="37">
        <v>0.27732700927835408</v>
      </c>
      <c r="I85" s="32">
        <v>197.45333333333338</v>
      </c>
      <c r="J85" s="32">
        <v>59.48377777777776</v>
      </c>
      <c r="K85" s="37">
        <v>0.30125486753550751</v>
      </c>
      <c r="L85" s="32">
        <v>39.206555555555546</v>
      </c>
      <c r="M85" s="32">
        <v>8.1615555555555552</v>
      </c>
      <c r="N85" s="37">
        <v>0.20816813514746688</v>
      </c>
      <c r="O85" s="32">
        <v>33.517666666666656</v>
      </c>
      <c r="P85" s="32">
        <v>8.1615555555555552</v>
      </c>
      <c r="Q85" s="37">
        <v>0.24350011105254615</v>
      </c>
      <c r="R85" s="32">
        <v>0</v>
      </c>
      <c r="S85" s="32">
        <v>0</v>
      </c>
      <c r="T85" s="37" t="s">
        <v>1012</v>
      </c>
      <c r="U85" s="32">
        <v>5.6888888888888891</v>
      </c>
      <c r="V85" s="32">
        <v>0</v>
      </c>
      <c r="W85" s="37">
        <v>0</v>
      </c>
      <c r="X85" s="32">
        <v>53.282000000000004</v>
      </c>
      <c r="Y85" s="32">
        <v>15.346222222222224</v>
      </c>
      <c r="Z85" s="37">
        <v>0.28801888484332838</v>
      </c>
      <c r="AA85" s="32">
        <v>11.347444444444443</v>
      </c>
      <c r="AB85" s="32">
        <v>0</v>
      </c>
      <c r="AC85" s="37">
        <v>0</v>
      </c>
      <c r="AD85" s="32">
        <v>110.65366666666672</v>
      </c>
      <c r="AE85" s="32">
        <v>35.975999999999985</v>
      </c>
      <c r="AF85" s="37">
        <v>0.32512252945376086</v>
      </c>
      <c r="AG85" s="32">
        <v>0</v>
      </c>
      <c r="AH85" s="32">
        <v>0</v>
      </c>
      <c r="AI85" s="37" t="s">
        <v>1012</v>
      </c>
      <c r="AJ85" s="32">
        <v>0</v>
      </c>
      <c r="AK85" s="32">
        <v>0</v>
      </c>
      <c r="AL85" s="37" t="s">
        <v>1012</v>
      </c>
      <c r="AM85" t="s">
        <v>147</v>
      </c>
      <c r="AN85" s="34">
        <v>4</v>
      </c>
      <c r="AX85"/>
      <c r="AY85"/>
    </row>
    <row r="86" spans="1:51" x14ac:dyDescent="0.25">
      <c r="A86" t="s">
        <v>917</v>
      </c>
      <c r="B86" t="s">
        <v>448</v>
      </c>
      <c r="C86" t="s">
        <v>713</v>
      </c>
      <c r="D86" t="s">
        <v>851</v>
      </c>
      <c r="E86" s="32">
        <v>80.522222222222226</v>
      </c>
      <c r="F86" s="32">
        <v>283.80399999999997</v>
      </c>
      <c r="G86" s="32">
        <v>0</v>
      </c>
      <c r="H86" s="37">
        <v>0</v>
      </c>
      <c r="I86" s="32">
        <v>281.25122222222222</v>
      </c>
      <c r="J86" s="32">
        <v>0</v>
      </c>
      <c r="K86" s="37">
        <v>0</v>
      </c>
      <c r="L86" s="32">
        <v>75.391666666666666</v>
      </c>
      <c r="M86" s="32">
        <v>0</v>
      </c>
      <c r="N86" s="37">
        <v>0</v>
      </c>
      <c r="O86" s="32">
        <v>72.838888888888889</v>
      </c>
      <c r="P86" s="32">
        <v>0</v>
      </c>
      <c r="Q86" s="37">
        <v>0</v>
      </c>
      <c r="R86" s="32">
        <v>2.5527777777777776</v>
      </c>
      <c r="S86" s="32">
        <v>0</v>
      </c>
      <c r="T86" s="37">
        <v>0</v>
      </c>
      <c r="U86" s="32">
        <v>0</v>
      </c>
      <c r="V86" s="32">
        <v>0</v>
      </c>
      <c r="W86" s="37" t="s">
        <v>1012</v>
      </c>
      <c r="X86" s="32">
        <v>51.219444444444441</v>
      </c>
      <c r="Y86" s="32">
        <v>0</v>
      </c>
      <c r="Z86" s="37">
        <v>0</v>
      </c>
      <c r="AA86" s="32">
        <v>0</v>
      </c>
      <c r="AB86" s="32">
        <v>0</v>
      </c>
      <c r="AC86" s="37" t="s">
        <v>1012</v>
      </c>
      <c r="AD86" s="32">
        <v>157.19288888888889</v>
      </c>
      <c r="AE86" s="32">
        <v>0</v>
      </c>
      <c r="AF86" s="37">
        <v>0</v>
      </c>
      <c r="AG86" s="32">
        <v>0</v>
      </c>
      <c r="AH86" s="32">
        <v>0</v>
      </c>
      <c r="AI86" s="37" t="s">
        <v>1012</v>
      </c>
      <c r="AJ86" s="32">
        <v>0</v>
      </c>
      <c r="AK86" s="32">
        <v>0</v>
      </c>
      <c r="AL86" s="37" t="s">
        <v>1012</v>
      </c>
      <c r="AM86" t="s">
        <v>130</v>
      </c>
      <c r="AN86" s="34">
        <v>4</v>
      </c>
      <c r="AX86"/>
      <c r="AY86"/>
    </row>
    <row r="87" spans="1:51" x14ac:dyDescent="0.25">
      <c r="A87" t="s">
        <v>917</v>
      </c>
      <c r="B87" t="s">
        <v>519</v>
      </c>
      <c r="C87" t="s">
        <v>736</v>
      </c>
      <c r="D87" t="s">
        <v>852</v>
      </c>
      <c r="E87" s="32">
        <v>59.822222222222223</v>
      </c>
      <c r="F87" s="32">
        <v>189.57499999999999</v>
      </c>
      <c r="G87" s="32">
        <v>0</v>
      </c>
      <c r="H87" s="37">
        <v>0</v>
      </c>
      <c r="I87" s="32">
        <v>178.93888888888887</v>
      </c>
      <c r="J87" s="32">
        <v>0</v>
      </c>
      <c r="K87" s="37">
        <v>0</v>
      </c>
      <c r="L87" s="32">
        <v>37.408333333333331</v>
      </c>
      <c r="M87" s="32">
        <v>0</v>
      </c>
      <c r="N87" s="37">
        <v>0</v>
      </c>
      <c r="O87" s="32">
        <v>26.772222222222222</v>
      </c>
      <c r="P87" s="32">
        <v>0</v>
      </c>
      <c r="Q87" s="37">
        <v>0</v>
      </c>
      <c r="R87" s="32">
        <v>5.9416666666666664</v>
      </c>
      <c r="S87" s="32">
        <v>0</v>
      </c>
      <c r="T87" s="37">
        <v>0</v>
      </c>
      <c r="U87" s="32">
        <v>4.6944444444444446</v>
      </c>
      <c r="V87" s="32">
        <v>0</v>
      </c>
      <c r="W87" s="37">
        <v>0</v>
      </c>
      <c r="X87" s="32">
        <v>35.797222222222224</v>
      </c>
      <c r="Y87" s="32">
        <v>0</v>
      </c>
      <c r="Z87" s="37">
        <v>0</v>
      </c>
      <c r="AA87" s="32">
        <v>0</v>
      </c>
      <c r="AB87" s="32">
        <v>0</v>
      </c>
      <c r="AC87" s="37" t="s">
        <v>1012</v>
      </c>
      <c r="AD87" s="32">
        <v>116.36944444444444</v>
      </c>
      <c r="AE87" s="32">
        <v>0</v>
      </c>
      <c r="AF87" s="37">
        <v>0</v>
      </c>
      <c r="AG87" s="32">
        <v>0</v>
      </c>
      <c r="AH87" s="32">
        <v>0</v>
      </c>
      <c r="AI87" s="37" t="s">
        <v>1012</v>
      </c>
      <c r="AJ87" s="32">
        <v>0</v>
      </c>
      <c r="AK87" s="32">
        <v>0</v>
      </c>
      <c r="AL87" s="37" t="s">
        <v>1012</v>
      </c>
      <c r="AM87" t="s">
        <v>203</v>
      </c>
      <c r="AN87" s="34">
        <v>4</v>
      </c>
      <c r="AX87"/>
      <c r="AY87"/>
    </row>
    <row r="88" spans="1:51" x14ac:dyDescent="0.25">
      <c r="A88" t="s">
        <v>917</v>
      </c>
      <c r="B88" t="s">
        <v>446</v>
      </c>
      <c r="C88" t="s">
        <v>317</v>
      </c>
      <c r="D88" t="s">
        <v>799</v>
      </c>
      <c r="E88" s="32">
        <v>70.86666666666666</v>
      </c>
      <c r="F88" s="32">
        <v>190.35577777777775</v>
      </c>
      <c r="G88" s="32">
        <v>0</v>
      </c>
      <c r="H88" s="37">
        <v>0</v>
      </c>
      <c r="I88" s="32">
        <v>169.94088888888882</v>
      </c>
      <c r="J88" s="32">
        <v>0</v>
      </c>
      <c r="K88" s="37">
        <v>0</v>
      </c>
      <c r="L88" s="32">
        <v>40.68333333333333</v>
      </c>
      <c r="M88" s="32">
        <v>0</v>
      </c>
      <c r="N88" s="37">
        <v>0</v>
      </c>
      <c r="O88" s="32">
        <v>22.233111111111103</v>
      </c>
      <c r="P88" s="32">
        <v>0</v>
      </c>
      <c r="Q88" s="37">
        <v>0</v>
      </c>
      <c r="R88" s="32">
        <v>12.761333333333337</v>
      </c>
      <c r="S88" s="32">
        <v>0</v>
      </c>
      <c r="T88" s="37">
        <v>0</v>
      </c>
      <c r="U88" s="32">
        <v>5.6888888888888891</v>
      </c>
      <c r="V88" s="32">
        <v>0</v>
      </c>
      <c r="W88" s="37">
        <v>0</v>
      </c>
      <c r="X88" s="32">
        <v>52.394444444444446</v>
      </c>
      <c r="Y88" s="32">
        <v>0</v>
      </c>
      <c r="Z88" s="37">
        <v>0</v>
      </c>
      <c r="AA88" s="32">
        <v>1.964666666666667</v>
      </c>
      <c r="AB88" s="32">
        <v>0</v>
      </c>
      <c r="AC88" s="37">
        <v>0</v>
      </c>
      <c r="AD88" s="32">
        <v>83.346777777777746</v>
      </c>
      <c r="AE88" s="32">
        <v>0</v>
      </c>
      <c r="AF88" s="37">
        <v>0</v>
      </c>
      <c r="AG88" s="32">
        <v>0</v>
      </c>
      <c r="AH88" s="32">
        <v>0</v>
      </c>
      <c r="AI88" s="37" t="s">
        <v>1012</v>
      </c>
      <c r="AJ88" s="32">
        <v>11.966555555555553</v>
      </c>
      <c r="AK88" s="32">
        <v>0</v>
      </c>
      <c r="AL88" s="37">
        <v>0</v>
      </c>
      <c r="AM88" t="s">
        <v>128</v>
      </c>
      <c r="AN88" s="34">
        <v>4</v>
      </c>
      <c r="AX88"/>
      <c r="AY88"/>
    </row>
    <row r="89" spans="1:51" x14ac:dyDescent="0.25">
      <c r="A89" t="s">
        <v>917</v>
      </c>
      <c r="B89" t="s">
        <v>418</v>
      </c>
      <c r="C89" t="s">
        <v>317</v>
      </c>
      <c r="D89" t="s">
        <v>799</v>
      </c>
      <c r="E89" s="32">
        <v>109.86666666666666</v>
      </c>
      <c r="F89" s="32">
        <v>348.22788888888886</v>
      </c>
      <c r="G89" s="32">
        <v>7.197333333333332</v>
      </c>
      <c r="H89" s="37">
        <v>2.0668457533077795E-2</v>
      </c>
      <c r="I89" s="32">
        <v>326.55388888888888</v>
      </c>
      <c r="J89" s="32">
        <v>7.197333333333332</v>
      </c>
      <c r="K89" s="37">
        <v>2.2040262199364745E-2</v>
      </c>
      <c r="L89" s="32">
        <v>34.871444444444457</v>
      </c>
      <c r="M89" s="32">
        <v>0</v>
      </c>
      <c r="N89" s="37">
        <v>0</v>
      </c>
      <c r="O89" s="32">
        <v>23.571222222222232</v>
      </c>
      <c r="P89" s="32">
        <v>0</v>
      </c>
      <c r="Q89" s="37">
        <v>0</v>
      </c>
      <c r="R89" s="32">
        <v>5.6113333333333335</v>
      </c>
      <c r="S89" s="32">
        <v>0</v>
      </c>
      <c r="T89" s="37">
        <v>0</v>
      </c>
      <c r="U89" s="32">
        <v>5.6888888888888891</v>
      </c>
      <c r="V89" s="32">
        <v>0</v>
      </c>
      <c r="W89" s="37">
        <v>0</v>
      </c>
      <c r="X89" s="32">
        <v>120.75366666666663</v>
      </c>
      <c r="Y89" s="32">
        <v>7.0639999999999983</v>
      </c>
      <c r="Z89" s="37">
        <v>5.8499258821678293E-2</v>
      </c>
      <c r="AA89" s="32">
        <v>10.37377777777778</v>
      </c>
      <c r="AB89" s="32">
        <v>0</v>
      </c>
      <c r="AC89" s="37">
        <v>0</v>
      </c>
      <c r="AD89" s="32">
        <v>182.22900000000001</v>
      </c>
      <c r="AE89" s="32">
        <v>0.13333333333333333</v>
      </c>
      <c r="AF89" s="37">
        <v>7.3168010214254221E-4</v>
      </c>
      <c r="AG89" s="32">
        <v>0</v>
      </c>
      <c r="AH89" s="32">
        <v>0</v>
      </c>
      <c r="AI89" s="37" t="s">
        <v>1012</v>
      </c>
      <c r="AJ89" s="32">
        <v>0</v>
      </c>
      <c r="AK89" s="32">
        <v>0</v>
      </c>
      <c r="AL89" s="37" t="s">
        <v>1012</v>
      </c>
      <c r="AM89" t="s">
        <v>100</v>
      </c>
      <c r="AN89" s="34">
        <v>4</v>
      </c>
      <c r="AX89"/>
      <c r="AY89"/>
    </row>
    <row r="90" spans="1:51" x14ac:dyDescent="0.25">
      <c r="A90" t="s">
        <v>917</v>
      </c>
      <c r="B90" t="s">
        <v>353</v>
      </c>
      <c r="C90" t="s">
        <v>719</v>
      </c>
      <c r="D90" t="s">
        <v>811</v>
      </c>
      <c r="E90" s="32">
        <v>22.377777777777776</v>
      </c>
      <c r="F90" s="32">
        <v>103.14444444444445</v>
      </c>
      <c r="G90" s="32">
        <v>0</v>
      </c>
      <c r="H90" s="37">
        <v>0</v>
      </c>
      <c r="I90" s="32">
        <v>93.011111111111106</v>
      </c>
      <c r="J90" s="32">
        <v>0</v>
      </c>
      <c r="K90" s="37">
        <v>0</v>
      </c>
      <c r="L90" s="32">
        <v>24.486111111111111</v>
      </c>
      <c r="M90" s="32">
        <v>0</v>
      </c>
      <c r="N90" s="37">
        <v>0</v>
      </c>
      <c r="O90" s="32">
        <v>14.352777777777778</v>
      </c>
      <c r="P90" s="32">
        <v>0</v>
      </c>
      <c r="Q90" s="37">
        <v>0</v>
      </c>
      <c r="R90" s="32">
        <v>5.1555555555555559</v>
      </c>
      <c r="S90" s="32">
        <v>0</v>
      </c>
      <c r="T90" s="37">
        <v>0</v>
      </c>
      <c r="U90" s="32">
        <v>4.9777777777777779</v>
      </c>
      <c r="V90" s="32">
        <v>0</v>
      </c>
      <c r="W90" s="37">
        <v>0</v>
      </c>
      <c r="X90" s="32">
        <v>30.052777777777777</v>
      </c>
      <c r="Y90" s="32">
        <v>0</v>
      </c>
      <c r="Z90" s="37">
        <v>0</v>
      </c>
      <c r="AA90" s="32">
        <v>0</v>
      </c>
      <c r="AB90" s="32">
        <v>0</v>
      </c>
      <c r="AC90" s="37" t="s">
        <v>1012</v>
      </c>
      <c r="AD90" s="32">
        <v>48.605555555555554</v>
      </c>
      <c r="AE90" s="32">
        <v>0</v>
      </c>
      <c r="AF90" s="37">
        <v>0</v>
      </c>
      <c r="AG90" s="32">
        <v>0</v>
      </c>
      <c r="AH90" s="32">
        <v>0</v>
      </c>
      <c r="AI90" s="37" t="s">
        <v>1012</v>
      </c>
      <c r="AJ90" s="32">
        <v>0</v>
      </c>
      <c r="AK90" s="32">
        <v>0</v>
      </c>
      <c r="AL90" s="37" t="s">
        <v>1012</v>
      </c>
      <c r="AM90" t="s">
        <v>34</v>
      </c>
      <c r="AN90" s="34">
        <v>4</v>
      </c>
      <c r="AX90"/>
      <c r="AY90"/>
    </row>
    <row r="91" spans="1:51" x14ac:dyDescent="0.25">
      <c r="A91" t="s">
        <v>917</v>
      </c>
      <c r="B91" t="s">
        <v>471</v>
      </c>
      <c r="C91" t="s">
        <v>664</v>
      </c>
      <c r="D91" t="s">
        <v>822</v>
      </c>
      <c r="E91" s="32">
        <v>14.477777777777778</v>
      </c>
      <c r="F91" s="32">
        <v>108.12777777777777</v>
      </c>
      <c r="G91" s="32">
        <v>1.0888888888888888</v>
      </c>
      <c r="H91" s="37">
        <v>1.0070389970713661E-2</v>
      </c>
      <c r="I91" s="32">
        <v>94.038888888888891</v>
      </c>
      <c r="J91" s="32">
        <v>1.0888888888888888</v>
      </c>
      <c r="K91" s="37">
        <v>1.1579133928043953E-2</v>
      </c>
      <c r="L91" s="32">
        <v>65.37222222222222</v>
      </c>
      <c r="M91" s="32">
        <v>1.0888888888888888</v>
      </c>
      <c r="N91" s="37">
        <v>1.6656751933372991E-2</v>
      </c>
      <c r="O91" s="32">
        <v>51.283333333333331</v>
      </c>
      <c r="P91" s="32">
        <v>1.0888888888888888</v>
      </c>
      <c r="Q91" s="37">
        <v>2.1232802513270501E-2</v>
      </c>
      <c r="R91" s="32">
        <v>8.6666666666666661</v>
      </c>
      <c r="S91" s="32">
        <v>0</v>
      </c>
      <c r="T91" s="37">
        <v>0</v>
      </c>
      <c r="U91" s="32">
        <v>5.4222222222222225</v>
      </c>
      <c r="V91" s="32">
        <v>0</v>
      </c>
      <c r="W91" s="37">
        <v>0</v>
      </c>
      <c r="X91" s="32">
        <v>8.0500000000000007</v>
      </c>
      <c r="Y91" s="32">
        <v>0</v>
      </c>
      <c r="Z91" s="37">
        <v>0</v>
      </c>
      <c r="AA91" s="32">
        <v>0</v>
      </c>
      <c r="AB91" s="32">
        <v>0</v>
      </c>
      <c r="AC91" s="37" t="s">
        <v>1012</v>
      </c>
      <c r="AD91" s="32">
        <v>34.705555555555556</v>
      </c>
      <c r="AE91" s="32">
        <v>0</v>
      </c>
      <c r="AF91" s="37">
        <v>0</v>
      </c>
      <c r="AG91" s="32">
        <v>0</v>
      </c>
      <c r="AH91" s="32">
        <v>0</v>
      </c>
      <c r="AI91" s="37" t="s">
        <v>1012</v>
      </c>
      <c r="AJ91" s="32">
        <v>0</v>
      </c>
      <c r="AK91" s="32">
        <v>0</v>
      </c>
      <c r="AL91" s="37" t="s">
        <v>1012</v>
      </c>
      <c r="AM91" t="s">
        <v>153</v>
      </c>
      <c r="AN91" s="34">
        <v>4</v>
      </c>
      <c r="AX91"/>
      <c r="AY91"/>
    </row>
    <row r="92" spans="1:51" x14ac:dyDescent="0.25">
      <c r="A92" t="s">
        <v>917</v>
      </c>
      <c r="B92" t="s">
        <v>550</v>
      </c>
      <c r="C92" t="s">
        <v>769</v>
      </c>
      <c r="D92" t="s">
        <v>791</v>
      </c>
      <c r="E92" s="32">
        <v>60.81111111111111</v>
      </c>
      <c r="F92" s="32">
        <v>193.10555555555555</v>
      </c>
      <c r="G92" s="32">
        <v>8.6999999999999993</v>
      </c>
      <c r="H92" s="37">
        <v>4.5053079777899248E-2</v>
      </c>
      <c r="I92" s="32">
        <v>166.73611111111111</v>
      </c>
      <c r="J92" s="32">
        <v>8.6999999999999993</v>
      </c>
      <c r="K92" s="37">
        <v>5.2178259058725529E-2</v>
      </c>
      <c r="L92" s="32">
        <v>20.875</v>
      </c>
      <c r="M92" s="32">
        <v>0</v>
      </c>
      <c r="N92" s="37">
        <v>0</v>
      </c>
      <c r="O92" s="32">
        <v>7.4916666666666663</v>
      </c>
      <c r="P92" s="32">
        <v>0</v>
      </c>
      <c r="Q92" s="37">
        <v>0</v>
      </c>
      <c r="R92" s="32">
        <v>8.1333333333333329</v>
      </c>
      <c r="S92" s="32">
        <v>0</v>
      </c>
      <c r="T92" s="37">
        <v>0</v>
      </c>
      <c r="U92" s="32">
        <v>5.25</v>
      </c>
      <c r="V92" s="32">
        <v>0</v>
      </c>
      <c r="W92" s="37">
        <v>0</v>
      </c>
      <c r="X92" s="32">
        <v>70.983333333333334</v>
      </c>
      <c r="Y92" s="32">
        <v>4.2055555555555557</v>
      </c>
      <c r="Z92" s="37">
        <v>5.924708460514988E-2</v>
      </c>
      <c r="AA92" s="32">
        <v>12.986111111111111</v>
      </c>
      <c r="AB92" s="32">
        <v>0</v>
      </c>
      <c r="AC92" s="37">
        <v>0</v>
      </c>
      <c r="AD92" s="32">
        <v>80.558333333333337</v>
      </c>
      <c r="AE92" s="32">
        <v>4.4944444444444445</v>
      </c>
      <c r="AF92" s="37">
        <v>5.5791179614496048E-2</v>
      </c>
      <c r="AG92" s="32">
        <v>7.7027777777777775</v>
      </c>
      <c r="AH92" s="32">
        <v>0</v>
      </c>
      <c r="AI92" s="37">
        <v>0</v>
      </c>
      <c r="AJ92" s="32">
        <v>0</v>
      </c>
      <c r="AK92" s="32">
        <v>0</v>
      </c>
      <c r="AL92" s="37" t="s">
        <v>1012</v>
      </c>
      <c r="AM92" t="s">
        <v>234</v>
      </c>
      <c r="AN92" s="34">
        <v>4</v>
      </c>
      <c r="AX92"/>
      <c r="AY92"/>
    </row>
    <row r="93" spans="1:51" x14ac:dyDescent="0.25">
      <c r="A93" t="s">
        <v>917</v>
      </c>
      <c r="B93" t="s">
        <v>367</v>
      </c>
      <c r="C93" t="s">
        <v>660</v>
      </c>
      <c r="D93" t="s">
        <v>825</v>
      </c>
      <c r="E93" s="32">
        <v>47.777777777777779</v>
      </c>
      <c r="F93" s="32">
        <v>190.39444444444445</v>
      </c>
      <c r="G93" s="32">
        <v>101.83333333333334</v>
      </c>
      <c r="H93" s="37">
        <v>0.53485454174083047</v>
      </c>
      <c r="I93" s="32">
        <v>172.3388888888889</v>
      </c>
      <c r="J93" s="32">
        <v>101.83333333333334</v>
      </c>
      <c r="K93" s="37">
        <v>0.59089004222945751</v>
      </c>
      <c r="L93" s="32">
        <v>18.62777777777778</v>
      </c>
      <c r="M93" s="32">
        <v>9.8777777777777782</v>
      </c>
      <c r="N93" s="37">
        <v>0.53027139874739038</v>
      </c>
      <c r="O93" s="32">
        <v>13.425000000000001</v>
      </c>
      <c r="P93" s="32">
        <v>9.8777777777777782</v>
      </c>
      <c r="Q93" s="37">
        <v>0.73577488102627764</v>
      </c>
      <c r="R93" s="32">
        <v>0</v>
      </c>
      <c r="S93" s="32">
        <v>0</v>
      </c>
      <c r="T93" s="37" t="s">
        <v>1012</v>
      </c>
      <c r="U93" s="32">
        <v>5.2027777777777775</v>
      </c>
      <c r="V93" s="32">
        <v>0</v>
      </c>
      <c r="W93" s="37">
        <v>0</v>
      </c>
      <c r="X93" s="32">
        <v>50.725000000000001</v>
      </c>
      <c r="Y93" s="32">
        <v>25.024999999999999</v>
      </c>
      <c r="Z93" s="37">
        <v>0.49334647609659926</v>
      </c>
      <c r="AA93" s="32">
        <v>12.852777777777778</v>
      </c>
      <c r="AB93" s="32">
        <v>0</v>
      </c>
      <c r="AC93" s="37">
        <v>0</v>
      </c>
      <c r="AD93" s="32">
        <v>108.18888888888888</v>
      </c>
      <c r="AE93" s="32">
        <v>66.930555555555557</v>
      </c>
      <c r="AF93" s="37">
        <v>0.61864537331827052</v>
      </c>
      <c r="AG93" s="32">
        <v>0</v>
      </c>
      <c r="AH93" s="32">
        <v>0</v>
      </c>
      <c r="AI93" s="37" t="s">
        <v>1012</v>
      </c>
      <c r="AJ93" s="32">
        <v>0</v>
      </c>
      <c r="AK93" s="32">
        <v>0</v>
      </c>
      <c r="AL93" s="37" t="s">
        <v>1012</v>
      </c>
      <c r="AM93" t="s">
        <v>48</v>
      </c>
      <c r="AN93" s="34">
        <v>4</v>
      </c>
      <c r="AX93"/>
      <c r="AY93"/>
    </row>
    <row r="94" spans="1:51" x14ac:dyDescent="0.25">
      <c r="A94" t="s">
        <v>917</v>
      </c>
      <c r="B94" t="s">
        <v>385</v>
      </c>
      <c r="C94" t="s">
        <v>694</v>
      </c>
      <c r="D94" t="s">
        <v>833</v>
      </c>
      <c r="E94" s="32">
        <v>172.14444444444445</v>
      </c>
      <c r="F94" s="32">
        <v>521.29255555555562</v>
      </c>
      <c r="G94" s="32">
        <v>203.34311111111111</v>
      </c>
      <c r="H94" s="37">
        <v>0.3900748417448679</v>
      </c>
      <c r="I94" s="32">
        <v>453.8611111111112</v>
      </c>
      <c r="J94" s="32">
        <v>195.50144444444445</v>
      </c>
      <c r="K94" s="37">
        <v>0.43075169839035427</v>
      </c>
      <c r="L94" s="32">
        <v>107.10077777777779</v>
      </c>
      <c r="M94" s="32">
        <v>32.063333333333333</v>
      </c>
      <c r="N94" s="37">
        <v>0.29937535467633281</v>
      </c>
      <c r="O94" s="32">
        <v>45.491555555555571</v>
      </c>
      <c r="P94" s="32">
        <v>24.685555555555553</v>
      </c>
      <c r="Q94" s="37">
        <v>0.5426403923560903</v>
      </c>
      <c r="R94" s="32">
        <v>55.920333333333332</v>
      </c>
      <c r="S94" s="32">
        <v>7.3777777777777782</v>
      </c>
      <c r="T94" s="37">
        <v>0.13193372317364188</v>
      </c>
      <c r="U94" s="32">
        <v>5.6888888888888891</v>
      </c>
      <c r="V94" s="32">
        <v>0</v>
      </c>
      <c r="W94" s="37">
        <v>0</v>
      </c>
      <c r="X94" s="32">
        <v>159.87222222222229</v>
      </c>
      <c r="Y94" s="32">
        <v>68.219444444444449</v>
      </c>
      <c r="Z94" s="37">
        <v>0.42671230496577112</v>
      </c>
      <c r="AA94" s="32">
        <v>5.822222222222222</v>
      </c>
      <c r="AB94" s="32">
        <v>0.46388888888888891</v>
      </c>
      <c r="AC94" s="37">
        <v>7.967557251908397E-2</v>
      </c>
      <c r="AD94" s="32">
        <v>248.49733333333336</v>
      </c>
      <c r="AE94" s="32">
        <v>102.59644444444444</v>
      </c>
      <c r="AF94" s="37">
        <v>0.41286738601263767</v>
      </c>
      <c r="AG94" s="32">
        <v>0</v>
      </c>
      <c r="AH94" s="32">
        <v>0</v>
      </c>
      <c r="AI94" s="37" t="s">
        <v>1012</v>
      </c>
      <c r="AJ94" s="32">
        <v>0</v>
      </c>
      <c r="AK94" s="32">
        <v>0</v>
      </c>
      <c r="AL94" s="37" t="s">
        <v>1012</v>
      </c>
      <c r="AM94" t="s">
        <v>66</v>
      </c>
      <c r="AN94" s="34">
        <v>4</v>
      </c>
      <c r="AX94"/>
      <c r="AY94"/>
    </row>
    <row r="95" spans="1:51" x14ac:dyDescent="0.25">
      <c r="A95" t="s">
        <v>917</v>
      </c>
      <c r="B95" t="s">
        <v>534</v>
      </c>
      <c r="C95" t="s">
        <v>766</v>
      </c>
      <c r="D95" t="s">
        <v>797</v>
      </c>
      <c r="E95" s="32">
        <v>76.111111111111114</v>
      </c>
      <c r="F95" s="32">
        <v>209.13911111111119</v>
      </c>
      <c r="G95" s="32">
        <v>0</v>
      </c>
      <c r="H95" s="37">
        <v>0</v>
      </c>
      <c r="I95" s="32">
        <v>194.0843333333334</v>
      </c>
      <c r="J95" s="32">
        <v>0</v>
      </c>
      <c r="K95" s="37">
        <v>0</v>
      </c>
      <c r="L95" s="32">
        <v>16.561333333333334</v>
      </c>
      <c r="M95" s="32">
        <v>0</v>
      </c>
      <c r="N95" s="37">
        <v>0</v>
      </c>
      <c r="O95" s="32">
        <v>5.3994444444444456</v>
      </c>
      <c r="P95" s="32">
        <v>0</v>
      </c>
      <c r="Q95" s="37">
        <v>0</v>
      </c>
      <c r="R95" s="32">
        <v>8.317444444444444</v>
      </c>
      <c r="S95" s="32">
        <v>0</v>
      </c>
      <c r="T95" s="37">
        <v>0</v>
      </c>
      <c r="U95" s="32">
        <v>2.8444444444444446</v>
      </c>
      <c r="V95" s="32">
        <v>0</v>
      </c>
      <c r="W95" s="37">
        <v>0</v>
      </c>
      <c r="X95" s="32">
        <v>80.043777777777819</v>
      </c>
      <c r="Y95" s="32">
        <v>0</v>
      </c>
      <c r="Z95" s="37">
        <v>0</v>
      </c>
      <c r="AA95" s="32">
        <v>3.8928888888888888</v>
      </c>
      <c r="AB95" s="32">
        <v>0</v>
      </c>
      <c r="AC95" s="37">
        <v>0</v>
      </c>
      <c r="AD95" s="32">
        <v>108.64111111111114</v>
      </c>
      <c r="AE95" s="32">
        <v>0</v>
      </c>
      <c r="AF95" s="37">
        <v>0</v>
      </c>
      <c r="AG95" s="32">
        <v>0</v>
      </c>
      <c r="AH95" s="32">
        <v>0</v>
      </c>
      <c r="AI95" s="37" t="s">
        <v>1012</v>
      </c>
      <c r="AJ95" s="32">
        <v>0</v>
      </c>
      <c r="AK95" s="32">
        <v>0</v>
      </c>
      <c r="AL95" s="37" t="s">
        <v>1012</v>
      </c>
      <c r="AM95" t="s">
        <v>218</v>
      </c>
      <c r="AN95" s="34">
        <v>4</v>
      </c>
      <c r="AX95"/>
      <c r="AY95"/>
    </row>
    <row r="96" spans="1:51" x14ac:dyDescent="0.25">
      <c r="A96" t="s">
        <v>917</v>
      </c>
      <c r="B96" t="s">
        <v>501</v>
      </c>
      <c r="C96" t="s">
        <v>671</v>
      </c>
      <c r="D96" t="s">
        <v>804</v>
      </c>
      <c r="E96" s="32">
        <v>68.466666666666669</v>
      </c>
      <c r="F96" s="32">
        <v>224.32611111111112</v>
      </c>
      <c r="G96" s="32">
        <v>0</v>
      </c>
      <c r="H96" s="37">
        <v>0</v>
      </c>
      <c r="I96" s="32">
        <v>205.46222222222221</v>
      </c>
      <c r="J96" s="32">
        <v>0</v>
      </c>
      <c r="K96" s="37">
        <v>0</v>
      </c>
      <c r="L96" s="32">
        <v>33.458333333333336</v>
      </c>
      <c r="M96" s="32">
        <v>0</v>
      </c>
      <c r="N96" s="37">
        <v>0</v>
      </c>
      <c r="O96" s="32">
        <v>27.258333333333333</v>
      </c>
      <c r="P96" s="32">
        <v>0</v>
      </c>
      <c r="Q96" s="37">
        <v>0</v>
      </c>
      <c r="R96" s="32">
        <v>0</v>
      </c>
      <c r="S96" s="32">
        <v>0</v>
      </c>
      <c r="T96" s="37" t="s">
        <v>1012</v>
      </c>
      <c r="U96" s="32">
        <v>6.2</v>
      </c>
      <c r="V96" s="32">
        <v>0</v>
      </c>
      <c r="W96" s="37">
        <v>0</v>
      </c>
      <c r="X96" s="32">
        <v>46.529444444444444</v>
      </c>
      <c r="Y96" s="32">
        <v>0</v>
      </c>
      <c r="Z96" s="37">
        <v>0</v>
      </c>
      <c r="AA96" s="32">
        <v>12.66388888888889</v>
      </c>
      <c r="AB96" s="32">
        <v>0</v>
      </c>
      <c r="AC96" s="37">
        <v>0</v>
      </c>
      <c r="AD96" s="32">
        <v>129.31333333333333</v>
      </c>
      <c r="AE96" s="32">
        <v>0</v>
      </c>
      <c r="AF96" s="37">
        <v>0</v>
      </c>
      <c r="AG96" s="32">
        <v>2.3611111111111112</v>
      </c>
      <c r="AH96" s="32">
        <v>0</v>
      </c>
      <c r="AI96" s="37">
        <v>0</v>
      </c>
      <c r="AJ96" s="32">
        <v>0</v>
      </c>
      <c r="AK96" s="32">
        <v>0</v>
      </c>
      <c r="AL96" s="37" t="s">
        <v>1012</v>
      </c>
      <c r="AM96" t="s">
        <v>184</v>
      </c>
      <c r="AN96" s="34">
        <v>4</v>
      </c>
      <c r="AX96"/>
      <c r="AY96"/>
    </row>
    <row r="97" spans="1:51" x14ac:dyDescent="0.25">
      <c r="A97" t="s">
        <v>917</v>
      </c>
      <c r="B97" t="s">
        <v>379</v>
      </c>
      <c r="C97" t="s">
        <v>640</v>
      </c>
      <c r="D97" t="s">
        <v>842</v>
      </c>
      <c r="E97" s="32">
        <v>77.155555555555551</v>
      </c>
      <c r="F97" s="32">
        <v>226.69722222222222</v>
      </c>
      <c r="G97" s="32">
        <v>0</v>
      </c>
      <c r="H97" s="37">
        <v>0</v>
      </c>
      <c r="I97" s="32">
        <v>217.19166666666666</v>
      </c>
      <c r="J97" s="32">
        <v>0</v>
      </c>
      <c r="K97" s="37">
        <v>0</v>
      </c>
      <c r="L97" s="32">
        <v>21.230555555555554</v>
      </c>
      <c r="M97" s="32">
        <v>0</v>
      </c>
      <c r="N97" s="37">
        <v>0</v>
      </c>
      <c r="O97" s="32">
        <v>19.941666666666666</v>
      </c>
      <c r="P97" s="32">
        <v>0</v>
      </c>
      <c r="Q97" s="37">
        <v>0</v>
      </c>
      <c r="R97" s="32">
        <v>0</v>
      </c>
      <c r="S97" s="32">
        <v>0</v>
      </c>
      <c r="T97" s="37" t="s">
        <v>1012</v>
      </c>
      <c r="U97" s="32">
        <v>1.288888888888889</v>
      </c>
      <c r="V97" s="32">
        <v>0</v>
      </c>
      <c r="W97" s="37">
        <v>0</v>
      </c>
      <c r="X97" s="32">
        <v>52.702777777777776</v>
      </c>
      <c r="Y97" s="32">
        <v>0</v>
      </c>
      <c r="Z97" s="37">
        <v>0</v>
      </c>
      <c r="AA97" s="32">
        <v>8.2166666666666668</v>
      </c>
      <c r="AB97" s="32">
        <v>0</v>
      </c>
      <c r="AC97" s="37">
        <v>0</v>
      </c>
      <c r="AD97" s="32">
        <v>144.54722222222222</v>
      </c>
      <c r="AE97" s="32">
        <v>0</v>
      </c>
      <c r="AF97" s="37">
        <v>0</v>
      </c>
      <c r="AG97" s="32">
        <v>0</v>
      </c>
      <c r="AH97" s="32">
        <v>0</v>
      </c>
      <c r="AI97" s="37" t="s">
        <v>1012</v>
      </c>
      <c r="AJ97" s="32">
        <v>0</v>
      </c>
      <c r="AK97" s="32">
        <v>0</v>
      </c>
      <c r="AL97" s="37" t="s">
        <v>1012</v>
      </c>
      <c r="AM97" t="s">
        <v>60</v>
      </c>
      <c r="AN97" s="34">
        <v>4</v>
      </c>
      <c r="AX97"/>
      <c r="AY97"/>
    </row>
    <row r="98" spans="1:51" x14ac:dyDescent="0.25">
      <c r="A98" t="s">
        <v>917</v>
      </c>
      <c r="B98" t="s">
        <v>590</v>
      </c>
      <c r="C98" t="s">
        <v>723</v>
      </c>
      <c r="D98" t="s">
        <v>826</v>
      </c>
      <c r="E98" s="32">
        <v>45.388888888888886</v>
      </c>
      <c r="F98" s="32">
        <v>236.95911111111107</v>
      </c>
      <c r="G98" s="32">
        <v>0</v>
      </c>
      <c r="H98" s="37">
        <v>0</v>
      </c>
      <c r="I98" s="32">
        <v>226.57511111111108</v>
      </c>
      <c r="J98" s="32">
        <v>0</v>
      </c>
      <c r="K98" s="37">
        <v>0</v>
      </c>
      <c r="L98" s="32">
        <v>56.856555555555552</v>
      </c>
      <c r="M98" s="32">
        <v>0</v>
      </c>
      <c r="N98" s="37">
        <v>0</v>
      </c>
      <c r="O98" s="32">
        <v>46.472555555555552</v>
      </c>
      <c r="P98" s="32">
        <v>0</v>
      </c>
      <c r="Q98" s="37">
        <v>0</v>
      </c>
      <c r="R98" s="32">
        <v>4.695111111111113</v>
      </c>
      <c r="S98" s="32">
        <v>0</v>
      </c>
      <c r="T98" s="37">
        <v>0</v>
      </c>
      <c r="U98" s="32">
        <v>5.6888888888888891</v>
      </c>
      <c r="V98" s="32">
        <v>0</v>
      </c>
      <c r="W98" s="37">
        <v>0</v>
      </c>
      <c r="X98" s="32">
        <v>74.143888888888895</v>
      </c>
      <c r="Y98" s="32">
        <v>0</v>
      </c>
      <c r="Z98" s="37">
        <v>0</v>
      </c>
      <c r="AA98" s="32">
        <v>0</v>
      </c>
      <c r="AB98" s="32">
        <v>0</v>
      </c>
      <c r="AC98" s="37" t="s">
        <v>1012</v>
      </c>
      <c r="AD98" s="32">
        <v>105.95866666666663</v>
      </c>
      <c r="AE98" s="32">
        <v>0</v>
      </c>
      <c r="AF98" s="37">
        <v>0</v>
      </c>
      <c r="AG98" s="32">
        <v>0</v>
      </c>
      <c r="AH98" s="32">
        <v>0</v>
      </c>
      <c r="AI98" s="37" t="s">
        <v>1012</v>
      </c>
      <c r="AJ98" s="32">
        <v>0</v>
      </c>
      <c r="AK98" s="32">
        <v>0</v>
      </c>
      <c r="AL98" s="37" t="s">
        <v>1012</v>
      </c>
      <c r="AM98" t="s">
        <v>277</v>
      </c>
      <c r="AN98" s="34">
        <v>4</v>
      </c>
      <c r="AX98"/>
      <c r="AY98"/>
    </row>
    <row r="99" spans="1:51" x14ac:dyDescent="0.25">
      <c r="A99" t="s">
        <v>917</v>
      </c>
      <c r="B99" t="s">
        <v>474</v>
      </c>
      <c r="C99" t="s">
        <v>720</v>
      </c>
      <c r="D99" t="s">
        <v>794</v>
      </c>
      <c r="E99" s="32">
        <v>128.63333333333333</v>
      </c>
      <c r="F99" s="32">
        <v>319.12444444444446</v>
      </c>
      <c r="G99" s="32">
        <v>59.93333333333333</v>
      </c>
      <c r="H99" s="37">
        <v>0.18780552344609555</v>
      </c>
      <c r="I99" s="32">
        <v>290.77</v>
      </c>
      <c r="J99" s="32">
        <v>59.93333333333333</v>
      </c>
      <c r="K99" s="37">
        <v>0.2061193841638867</v>
      </c>
      <c r="L99" s="32">
        <v>43.312222222222211</v>
      </c>
      <c r="M99" s="32">
        <v>4.1111111111111105E-2</v>
      </c>
      <c r="N99" s="37">
        <v>9.4918036992380913E-4</v>
      </c>
      <c r="O99" s="32">
        <v>14.957777777777768</v>
      </c>
      <c r="P99" s="32">
        <v>4.1111111111111105E-2</v>
      </c>
      <c r="Q99" s="37">
        <v>2.7484771950675993E-3</v>
      </c>
      <c r="R99" s="32">
        <v>21.254444444444442</v>
      </c>
      <c r="S99" s="32">
        <v>0</v>
      </c>
      <c r="T99" s="37">
        <v>0</v>
      </c>
      <c r="U99" s="32">
        <v>7.1</v>
      </c>
      <c r="V99" s="32">
        <v>0</v>
      </c>
      <c r="W99" s="37">
        <v>0</v>
      </c>
      <c r="X99" s="32">
        <v>108.10555555555554</v>
      </c>
      <c r="Y99" s="32">
        <v>7.6377777777777789</v>
      </c>
      <c r="Z99" s="37">
        <v>7.0651112595714091E-2</v>
      </c>
      <c r="AA99" s="32">
        <v>0</v>
      </c>
      <c r="AB99" s="32">
        <v>0</v>
      </c>
      <c r="AC99" s="37" t="s">
        <v>1012</v>
      </c>
      <c r="AD99" s="32">
        <v>167.70666666666671</v>
      </c>
      <c r="AE99" s="32">
        <v>52.254444444444438</v>
      </c>
      <c r="AF99" s="37">
        <v>0.31158239253723419</v>
      </c>
      <c r="AG99" s="32">
        <v>0</v>
      </c>
      <c r="AH99" s="32">
        <v>0</v>
      </c>
      <c r="AI99" s="37" t="s">
        <v>1012</v>
      </c>
      <c r="AJ99" s="32">
        <v>0</v>
      </c>
      <c r="AK99" s="32">
        <v>0</v>
      </c>
      <c r="AL99" s="37" t="s">
        <v>1012</v>
      </c>
      <c r="AM99" t="s">
        <v>156</v>
      </c>
      <c r="AN99" s="34">
        <v>4</v>
      </c>
      <c r="AX99"/>
      <c r="AY99"/>
    </row>
    <row r="100" spans="1:51" x14ac:dyDescent="0.25">
      <c r="A100" t="s">
        <v>917</v>
      </c>
      <c r="B100" t="s">
        <v>432</v>
      </c>
      <c r="C100" t="s">
        <v>634</v>
      </c>
      <c r="D100" t="s">
        <v>842</v>
      </c>
      <c r="E100" s="32">
        <v>89.25555555555556</v>
      </c>
      <c r="F100" s="32">
        <v>323.48966666666666</v>
      </c>
      <c r="G100" s="32">
        <v>143.60277777777779</v>
      </c>
      <c r="H100" s="37">
        <v>0.4439176659257878</v>
      </c>
      <c r="I100" s="32">
        <v>294.48333333333335</v>
      </c>
      <c r="J100" s="32">
        <v>143.60277777777779</v>
      </c>
      <c r="K100" s="37">
        <v>0.48764314147188109</v>
      </c>
      <c r="L100" s="32">
        <v>56.631333333333338</v>
      </c>
      <c r="M100" s="32">
        <v>5.1888888888888891</v>
      </c>
      <c r="N100" s="37">
        <v>9.1625758806471488E-2</v>
      </c>
      <c r="O100" s="32">
        <v>33.31388888888889</v>
      </c>
      <c r="P100" s="32">
        <v>5.1888888888888891</v>
      </c>
      <c r="Q100" s="37">
        <v>0.15575752522304678</v>
      </c>
      <c r="R100" s="32">
        <v>17.628555555555554</v>
      </c>
      <c r="S100" s="32">
        <v>0</v>
      </c>
      <c r="T100" s="37">
        <v>0</v>
      </c>
      <c r="U100" s="32">
        <v>5.6888888888888891</v>
      </c>
      <c r="V100" s="32">
        <v>0</v>
      </c>
      <c r="W100" s="37">
        <v>0</v>
      </c>
      <c r="X100" s="32">
        <v>94.561111111111117</v>
      </c>
      <c r="Y100" s="32">
        <v>50.661111111111111</v>
      </c>
      <c r="Z100" s="37">
        <v>0.53574995593678398</v>
      </c>
      <c r="AA100" s="32">
        <v>5.6888888888888891</v>
      </c>
      <c r="AB100" s="32">
        <v>0</v>
      </c>
      <c r="AC100" s="37">
        <v>0</v>
      </c>
      <c r="AD100" s="32">
        <v>166.60833333333332</v>
      </c>
      <c r="AE100" s="32">
        <v>87.75277777777778</v>
      </c>
      <c r="AF100" s="37">
        <v>0.52670101202087405</v>
      </c>
      <c r="AG100" s="32">
        <v>0</v>
      </c>
      <c r="AH100" s="32">
        <v>0</v>
      </c>
      <c r="AI100" s="37" t="s">
        <v>1012</v>
      </c>
      <c r="AJ100" s="32">
        <v>0</v>
      </c>
      <c r="AK100" s="32">
        <v>0</v>
      </c>
      <c r="AL100" s="37" t="s">
        <v>1012</v>
      </c>
      <c r="AM100" t="s">
        <v>114</v>
      </c>
      <c r="AN100" s="34">
        <v>4</v>
      </c>
      <c r="AX100"/>
      <c r="AY100"/>
    </row>
    <row r="101" spans="1:51" x14ac:dyDescent="0.25">
      <c r="A101" t="s">
        <v>917</v>
      </c>
      <c r="B101" t="s">
        <v>416</v>
      </c>
      <c r="C101" t="s">
        <v>732</v>
      </c>
      <c r="D101" t="s">
        <v>828</v>
      </c>
      <c r="E101" s="32">
        <v>92.3</v>
      </c>
      <c r="F101" s="32">
        <v>386.00966666666653</v>
      </c>
      <c r="G101" s="32">
        <v>0.21111111111111111</v>
      </c>
      <c r="H101" s="37">
        <v>5.4690628070051231E-4</v>
      </c>
      <c r="I101" s="32">
        <v>355.85744444444435</v>
      </c>
      <c r="J101" s="32">
        <v>0</v>
      </c>
      <c r="K101" s="37">
        <v>0</v>
      </c>
      <c r="L101" s="32">
        <v>52.723333333333336</v>
      </c>
      <c r="M101" s="32">
        <v>0</v>
      </c>
      <c r="N101" s="37">
        <v>0</v>
      </c>
      <c r="O101" s="32">
        <v>40.478888888888889</v>
      </c>
      <c r="P101" s="32">
        <v>0</v>
      </c>
      <c r="Q101" s="37">
        <v>0</v>
      </c>
      <c r="R101" s="32">
        <v>6.5555555555555554</v>
      </c>
      <c r="S101" s="32">
        <v>0</v>
      </c>
      <c r="T101" s="37">
        <v>0</v>
      </c>
      <c r="U101" s="32">
        <v>5.6888888888888891</v>
      </c>
      <c r="V101" s="32">
        <v>0</v>
      </c>
      <c r="W101" s="37">
        <v>0</v>
      </c>
      <c r="X101" s="32">
        <v>93.107666666666645</v>
      </c>
      <c r="Y101" s="32">
        <v>0</v>
      </c>
      <c r="Z101" s="37">
        <v>0</v>
      </c>
      <c r="AA101" s="32">
        <v>17.907777777777774</v>
      </c>
      <c r="AB101" s="32">
        <v>0.21111111111111111</v>
      </c>
      <c r="AC101" s="37">
        <v>1.178879444065273E-2</v>
      </c>
      <c r="AD101" s="32">
        <v>222.27088888888878</v>
      </c>
      <c r="AE101" s="32">
        <v>0</v>
      </c>
      <c r="AF101" s="37">
        <v>0</v>
      </c>
      <c r="AG101" s="32">
        <v>0</v>
      </c>
      <c r="AH101" s="32">
        <v>0</v>
      </c>
      <c r="AI101" s="37" t="s">
        <v>1012</v>
      </c>
      <c r="AJ101" s="32">
        <v>0</v>
      </c>
      <c r="AK101" s="32">
        <v>0</v>
      </c>
      <c r="AL101" s="37" t="s">
        <v>1012</v>
      </c>
      <c r="AM101" t="s">
        <v>98</v>
      </c>
      <c r="AN101" s="34">
        <v>4</v>
      </c>
      <c r="AX101"/>
      <c r="AY101"/>
    </row>
    <row r="102" spans="1:51" x14ac:dyDescent="0.25">
      <c r="A102" t="s">
        <v>917</v>
      </c>
      <c r="B102" t="s">
        <v>551</v>
      </c>
      <c r="C102" t="s">
        <v>770</v>
      </c>
      <c r="D102" t="s">
        <v>819</v>
      </c>
      <c r="E102" s="32">
        <v>37.644444444444446</v>
      </c>
      <c r="F102" s="32">
        <v>132.44877777777776</v>
      </c>
      <c r="G102" s="32">
        <v>0</v>
      </c>
      <c r="H102" s="37">
        <v>0</v>
      </c>
      <c r="I102" s="32">
        <v>121.83211111111109</v>
      </c>
      <c r="J102" s="32">
        <v>0</v>
      </c>
      <c r="K102" s="37">
        <v>0</v>
      </c>
      <c r="L102" s="32">
        <v>26.63088888888889</v>
      </c>
      <c r="M102" s="32">
        <v>0</v>
      </c>
      <c r="N102" s="37">
        <v>0</v>
      </c>
      <c r="O102" s="32">
        <v>21.614222222222221</v>
      </c>
      <c r="P102" s="32">
        <v>0</v>
      </c>
      <c r="Q102" s="37">
        <v>0</v>
      </c>
      <c r="R102" s="32">
        <v>0</v>
      </c>
      <c r="S102" s="32">
        <v>0</v>
      </c>
      <c r="T102" s="37" t="s">
        <v>1012</v>
      </c>
      <c r="U102" s="32">
        <v>5.0166666666666675</v>
      </c>
      <c r="V102" s="32">
        <v>0</v>
      </c>
      <c r="W102" s="37">
        <v>0</v>
      </c>
      <c r="X102" s="32">
        <v>18.961333333333336</v>
      </c>
      <c r="Y102" s="32">
        <v>0</v>
      </c>
      <c r="Z102" s="37">
        <v>0</v>
      </c>
      <c r="AA102" s="32">
        <v>5.6</v>
      </c>
      <c r="AB102" s="32">
        <v>0</v>
      </c>
      <c r="AC102" s="37">
        <v>0</v>
      </c>
      <c r="AD102" s="32">
        <v>59.893111111111089</v>
      </c>
      <c r="AE102" s="32">
        <v>0</v>
      </c>
      <c r="AF102" s="37">
        <v>0</v>
      </c>
      <c r="AG102" s="32">
        <v>21.363444444444443</v>
      </c>
      <c r="AH102" s="32">
        <v>0</v>
      </c>
      <c r="AI102" s="37">
        <v>0</v>
      </c>
      <c r="AJ102" s="32">
        <v>0</v>
      </c>
      <c r="AK102" s="32">
        <v>0</v>
      </c>
      <c r="AL102" s="37" t="s">
        <v>1012</v>
      </c>
      <c r="AM102" t="s">
        <v>235</v>
      </c>
      <c r="AN102" s="34">
        <v>4</v>
      </c>
      <c r="AX102"/>
      <c r="AY102"/>
    </row>
    <row r="103" spans="1:51" x14ac:dyDescent="0.25">
      <c r="A103" t="s">
        <v>917</v>
      </c>
      <c r="B103" t="s">
        <v>610</v>
      </c>
      <c r="C103" t="s">
        <v>651</v>
      </c>
      <c r="D103" t="s">
        <v>824</v>
      </c>
      <c r="E103" s="32">
        <v>42.788888888888891</v>
      </c>
      <c r="F103" s="32">
        <v>187.60555555555555</v>
      </c>
      <c r="G103" s="32">
        <v>0</v>
      </c>
      <c r="H103" s="37">
        <v>0</v>
      </c>
      <c r="I103" s="32">
        <v>187.25555555555553</v>
      </c>
      <c r="J103" s="32">
        <v>0</v>
      </c>
      <c r="K103" s="37">
        <v>0</v>
      </c>
      <c r="L103" s="32">
        <v>10.43611111111111</v>
      </c>
      <c r="M103" s="32">
        <v>0</v>
      </c>
      <c r="N103" s="37">
        <v>0</v>
      </c>
      <c r="O103" s="32">
        <v>10.08611111111111</v>
      </c>
      <c r="P103" s="32">
        <v>0</v>
      </c>
      <c r="Q103" s="37">
        <v>0</v>
      </c>
      <c r="R103" s="32">
        <v>0</v>
      </c>
      <c r="S103" s="32">
        <v>0</v>
      </c>
      <c r="T103" s="37" t="s">
        <v>1012</v>
      </c>
      <c r="U103" s="32">
        <v>0.35</v>
      </c>
      <c r="V103" s="32">
        <v>0</v>
      </c>
      <c r="W103" s="37">
        <v>0</v>
      </c>
      <c r="X103" s="32">
        <v>52.094444444444441</v>
      </c>
      <c r="Y103" s="32">
        <v>0</v>
      </c>
      <c r="Z103" s="37">
        <v>0</v>
      </c>
      <c r="AA103" s="32">
        <v>0</v>
      </c>
      <c r="AB103" s="32">
        <v>0</v>
      </c>
      <c r="AC103" s="37" t="s">
        <v>1012</v>
      </c>
      <c r="AD103" s="32">
        <v>103.68333333333334</v>
      </c>
      <c r="AE103" s="32">
        <v>0</v>
      </c>
      <c r="AF103" s="37">
        <v>0</v>
      </c>
      <c r="AG103" s="32">
        <v>21.391666666666666</v>
      </c>
      <c r="AH103" s="32">
        <v>0</v>
      </c>
      <c r="AI103" s="37">
        <v>0</v>
      </c>
      <c r="AJ103" s="32">
        <v>0</v>
      </c>
      <c r="AK103" s="32">
        <v>0</v>
      </c>
      <c r="AL103" s="37" t="s">
        <v>1012</v>
      </c>
      <c r="AM103" t="s">
        <v>297</v>
      </c>
      <c r="AN103" s="34">
        <v>4</v>
      </c>
      <c r="AX103"/>
      <c r="AY103"/>
    </row>
    <row r="104" spans="1:51" x14ac:dyDescent="0.25">
      <c r="A104" t="s">
        <v>917</v>
      </c>
      <c r="B104" t="s">
        <v>492</v>
      </c>
      <c r="C104" t="s">
        <v>651</v>
      </c>
      <c r="D104" t="s">
        <v>824</v>
      </c>
      <c r="E104" s="32">
        <v>39.577777777777776</v>
      </c>
      <c r="F104" s="32">
        <v>157.38333333333333</v>
      </c>
      <c r="G104" s="32">
        <v>0</v>
      </c>
      <c r="H104" s="37">
        <v>0</v>
      </c>
      <c r="I104" s="32">
        <v>142.72777777777779</v>
      </c>
      <c r="J104" s="32">
        <v>0</v>
      </c>
      <c r="K104" s="37">
        <v>0</v>
      </c>
      <c r="L104" s="32">
        <v>21.744444444444447</v>
      </c>
      <c r="M104" s="32">
        <v>0</v>
      </c>
      <c r="N104" s="37">
        <v>0</v>
      </c>
      <c r="O104" s="32">
        <v>9.9888888888888889</v>
      </c>
      <c r="P104" s="32">
        <v>0</v>
      </c>
      <c r="Q104" s="37">
        <v>0</v>
      </c>
      <c r="R104" s="32">
        <v>6.1416666666666666</v>
      </c>
      <c r="S104" s="32">
        <v>0</v>
      </c>
      <c r="T104" s="37">
        <v>0</v>
      </c>
      <c r="U104" s="32">
        <v>5.6138888888888889</v>
      </c>
      <c r="V104" s="32">
        <v>0</v>
      </c>
      <c r="W104" s="37">
        <v>0</v>
      </c>
      <c r="X104" s="32">
        <v>65.172222222222217</v>
      </c>
      <c r="Y104" s="32">
        <v>0</v>
      </c>
      <c r="Z104" s="37">
        <v>0</v>
      </c>
      <c r="AA104" s="32">
        <v>2.9</v>
      </c>
      <c r="AB104" s="32">
        <v>0</v>
      </c>
      <c r="AC104" s="37">
        <v>0</v>
      </c>
      <c r="AD104" s="32">
        <v>60.547222222222224</v>
      </c>
      <c r="AE104" s="32">
        <v>0</v>
      </c>
      <c r="AF104" s="37">
        <v>0</v>
      </c>
      <c r="AG104" s="32">
        <v>7.0194444444444448</v>
      </c>
      <c r="AH104" s="32">
        <v>0</v>
      </c>
      <c r="AI104" s="37">
        <v>0</v>
      </c>
      <c r="AJ104" s="32">
        <v>0</v>
      </c>
      <c r="AK104" s="32">
        <v>0</v>
      </c>
      <c r="AL104" s="37" t="s">
        <v>1012</v>
      </c>
      <c r="AM104" t="s">
        <v>174</v>
      </c>
      <c r="AN104" s="34">
        <v>4</v>
      </c>
      <c r="AX104"/>
      <c r="AY104"/>
    </row>
    <row r="105" spans="1:51" x14ac:dyDescent="0.25">
      <c r="A105" t="s">
        <v>917</v>
      </c>
      <c r="B105" t="s">
        <v>620</v>
      </c>
      <c r="C105" t="s">
        <v>651</v>
      </c>
      <c r="D105" t="s">
        <v>824</v>
      </c>
      <c r="E105" s="32">
        <v>25.511111111111113</v>
      </c>
      <c r="F105" s="32">
        <v>90.74711111111111</v>
      </c>
      <c r="G105" s="32">
        <v>0</v>
      </c>
      <c r="H105" s="37">
        <v>0</v>
      </c>
      <c r="I105" s="32">
        <v>76.805444444444447</v>
      </c>
      <c r="J105" s="32">
        <v>0</v>
      </c>
      <c r="K105" s="37">
        <v>0</v>
      </c>
      <c r="L105" s="32">
        <v>6.3611111111111107</v>
      </c>
      <c r="M105" s="32">
        <v>0</v>
      </c>
      <c r="N105" s="37">
        <v>0</v>
      </c>
      <c r="O105" s="32">
        <v>1.5611111111111111</v>
      </c>
      <c r="P105" s="32">
        <v>0</v>
      </c>
      <c r="Q105" s="37">
        <v>0</v>
      </c>
      <c r="R105" s="32">
        <v>4.8</v>
      </c>
      <c r="S105" s="32">
        <v>0</v>
      </c>
      <c r="T105" s="37">
        <v>0</v>
      </c>
      <c r="U105" s="32">
        <v>0</v>
      </c>
      <c r="V105" s="32">
        <v>0</v>
      </c>
      <c r="W105" s="37" t="s">
        <v>1012</v>
      </c>
      <c r="X105" s="32">
        <v>24.358333333333334</v>
      </c>
      <c r="Y105" s="32">
        <v>0</v>
      </c>
      <c r="Z105" s="37">
        <v>0</v>
      </c>
      <c r="AA105" s="32">
        <v>9.1416666666666675</v>
      </c>
      <c r="AB105" s="32">
        <v>0</v>
      </c>
      <c r="AC105" s="37">
        <v>0</v>
      </c>
      <c r="AD105" s="32">
        <v>50.885999999999996</v>
      </c>
      <c r="AE105" s="32">
        <v>0</v>
      </c>
      <c r="AF105" s="37">
        <v>0</v>
      </c>
      <c r="AG105" s="32">
        <v>0</v>
      </c>
      <c r="AH105" s="32">
        <v>0</v>
      </c>
      <c r="AI105" s="37" t="s">
        <v>1012</v>
      </c>
      <c r="AJ105" s="32">
        <v>0</v>
      </c>
      <c r="AK105" s="32">
        <v>0</v>
      </c>
      <c r="AL105" s="37" t="s">
        <v>1012</v>
      </c>
      <c r="AM105" t="s">
        <v>307</v>
      </c>
      <c r="AN105" s="34">
        <v>4</v>
      </c>
      <c r="AX105"/>
      <c r="AY105"/>
    </row>
    <row r="106" spans="1:51" x14ac:dyDescent="0.25">
      <c r="A106" t="s">
        <v>917</v>
      </c>
      <c r="B106" t="s">
        <v>425</v>
      </c>
      <c r="C106" t="s">
        <v>707</v>
      </c>
      <c r="D106" t="s">
        <v>863</v>
      </c>
      <c r="E106" s="32">
        <v>44.577777777777776</v>
      </c>
      <c r="F106" s="32">
        <v>114.43911111111112</v>
      </c>
      <c r="G106" s="32">
        <v>4.6944444444444446</v>
      </c>
      <c r="H106" s="37">
        <v>4.102132914931958E-2</v>
      </c>
      <c r="I106" s="32">
        <v>109.75855555555557</v>
      </c>
      <c r="J106" s="32">
        <v>4.6944444444444446</v>
      </c>
      <c r="K106" s="37">
        <v>4.2770647086989924E-2</v>
      </c>
      <c r="L106" s="32">
        <v>21.458333333333332</v>
      </c>
      <c r="M106" s="32">
        <v>0</v>
      </c>
      <c r="N106" s="37">
        <v>0</v>
      </c>
      <c r="O106" s="32">
        <v>21.458333333333332</v>
      </c>
      <c r="P106" s="32">
        <v>0</v>
      </c>
      <c r="Q106" s="37">
        <v>0</v>
      </c>
      <c r="R106" s="32">
        <v>0</v>
      </c>
      <c r="S106" s="32">
        <v>0</v>
      </c>
      <c r="T106" s="37" t="s">
        <v>1012</v>
      </c>
      <c r="U106" s="32">
        <v>0</v>
      </c>
      <c r="V106" s="32">
        <v>0</v>
      </c>
      <c r="W106" s="37" t="s">
        <v>1012</v>
      </c>
      <c r="X106" s="32">
        <v>38.155555555555559</v>
      </c>
      <c r="Y106" s="32">
        <v>2.4222222222222221</v>
      </c>
      <c r="Z106" s="37">
        <v>6.348281887012229E-2</v>
      </c>
      <c r="AA106" s="32">
        <v>4.6805555555555554</v>
      </c>
      <c r="AB106" s="32">
        <v>0</v>
      </c>
      <c r="AC106" s="37">
        <v>0</v>
      </c>
      <c r="AD106" s="32">
        <v>50.144666666666673</v>
      </c>
      <c r="AE106" s="32">
        <v>2.2722222222222221</v>
      </c>
      <c r="AF106" s="37">
        <v>4.5313337853588057E-2</v>
      </c>
      <c r="AG106" s="32">
        <v>0</v>
      </c>
      <c r="AH106" s="32">
        <v>0</v>
      </c>
      <c r="AI106" s="37" t="s">
        <v>1012</v>
      </c>
      <c r="AJ106" s="32">
        <v>0</v>
      </c>
      <c r="AK106" s="32">
        <v>0</v>
      </c>
      <c r="AL106" s="37" t="s">
        <v>1012</v>
      </c>
      <c r="AM106" t="s">
        <v>107</v>
      </c>
      <c r="AN106" s="34">
        <v>4</v>
      </c>
      <c r="AX106"/>
      <c r="AY106"/>
    </row>
    <row r="107" spans="1:51" x14ac:dyDescent="0.25">
      <c r="A107" t="s">
        <v>917</v>
      </c>
      <c r="B107" t="s">
        <v>341</v>
      </c>
      <c r="C107" t="s">
        <v>710</v>
      </c>
      <c r="D107" t="s">
        <v>816</v>
      </c>
      <c r="E107" s="32">
        <v>344.13333333333333</v>
      </c>
      <c r="F107" s="32">
        <v>1138.279</v>
      </c>
      <c r="G107" s="32">
        <v>122.92511111111109</v>
      </c>
      <c r="H107" s="37">
        <v>0.10799207497556494</v>
      </c>
      <c r="I107" s="32">
        <v>1097.6290000000001</v>
      </c>
      <c r="J107" s="32">
        <v>122.92511111111109</v>
      </c>
      <c r="K107" s="37">
        <v>0.11199149358399886</v>
      </c>
      <c r="L107" s="32">
        <v>124.16388888888888</v>
      </c>
      <c r="M107" s="32">
        <v>0</v>
      </c>
      <c r="N107" s="37">
        <v>0</v>
      </c>
      <c r="O107" s="32">
        <v>93.319444444444443</v>
      </c>
      <c r="P107" s="32">
        <v>0</v>
      </c>
      <c r="Q107" s="37">
        <v>0</v>
      </c>
      <c r="R107" s="32">
        <v>25.422222222222221</v>
      </c>
      <c r="S107" s="32">
        <v>0</v>
      </c>
      <c r="T107" s="37">
        <v>0</v>
      </c>
      <c r="U107" s="32">
        <v>5.4222222222222225</v>
      </c>
      <c r="V107" s="32">
        <v>0</v>
      </c>
      <c r="W107" s="37">
        <v>0</v>
      </c>
      <c r="X107" s="32">
        <v>404.86044444444445</v>
      </c>
      <c r="Y107" s="32">
        <v>18.371555555555556</v>
      </c>
      <c r="Z107" s="37">
        <v>4.5377501822301457E-2</v>
      </c>
      <c r="AA107" s="32">
        <v>9.8055555555555554</v>
      </c>
      <c r="AB107" s="32">
        <v>0</v>
      </c>
      <c r="AC107" s="37">
        <v>0</v>
      </c>
      <c r="AD107" s="32">
        <v>591.13800000000003</v>
      </c>
      <c r="AE107" s="32">
        <v>104.55355555555553</v>
      </c>
      <c r="AF107" s="37">
        <v>0.17686827027793092</v>
      </c>
      <c r="AG107" s="32">
        <v>8.3111111111111118</v>
      </c>
      <c r="AH107" s="32">
        <v>0</v>
      </c>
      <c r="AI107" s="37">
        <v>0</v>
      </c>
      <c r="AJ107" s="32">
        <v>0</v>
      </c>
      <c r="AK107" s="32">
        <v>0</v>
      </c>
      <c r="AL107" s="37" t="s">
        <v>1012</v>
      </c>
      <c r="AM107" t="s">
        <v>22</v>
      </c>
      <c r="AN107" s="34">
        <v>4</v>
      </c>
      <c r="AX107"/>
      <c r="AY107"/>
    </row>
    <row r="108" spans="1:51" x14ac:dyDescent="0.25">
      <c r="A108" t="s">
        <v>917</v>
      </c>
      <c r="B108" t="s">
        <v>560</v>
      </c>
      <c r="C108" t="s">
        <v>684</v>
      </c>
      <c r="D108" t="s">
        <v>847</v>
      </c>
      <c r="E108" s="32">
        <v>68.833333333333329</v>
      </c>
      <c r="F108" s="32">
        <v>282.952</v>
      </c>
      <c r="G108" s="32">
        <v>25.066666666666666</v>
      </c>
      <c r="H108" s="37">
        <v>8.8589819710292436E-2</v>
      </c>
      <c r="I108" s="32">
        <v>247.74366666666666</v>
      </c>
      <c r="J108" s="32">
        <v>25.066666666666666</v>
      </c>
      <c r="K108" s="37">
        <v>0.10117984852623209</v>
      </c>
      <c r="L108" s="32">
        <v>28.44166666666667</v>
      </c>
      <c r="M108" s="32">
        <v>0</v>
      </c>
      <c r="N108" s="37">
        <v>0</v>
      </c>
      <c r="O108" s="32">
        <v>11.908333333333333</v>
      </c>
      <c r="P108" s="32">
        <v>0</v>
      </c>
      <c r="Q108" s="37">
        <v>0</v>
      </c>
      <c r="R108" s="32">
        <v>10.933333333333334</v>
      </c>
      <c r="S108" s="32">
        <v>0</v>
      </c>
      <c r="T108" s="37">
        <v>0</v>
      </c>
      <c r="U108" s="32">
        <v>5.6</v>
      </c>
      <c r="V108" s="32">
        <v>0</v>
      </c>
      <c r="W108" s="37">
        <v>0</v>
      </c>
      <c r="X108" s="32">
        <v>78.180555555555557</v>
      </c>
      <c r="Y108" s="32">
        <v>1.3888888888888888</v>
      </c>
      <c r="Z108" s="37">
        <v>1.7765144785930005E-2</v>
      </c>
      <c r="AA108" s="32">
        <v>18.675000000000001</v>
      </c>
      <c r="AB108" s="32">
        <v>0</v>
      </c>
      <c r="AC108" s="37">
        <v>0</v>
      </c>
      <c r="AD108" s="32">
        <v>150.75477777777778</v>
      </c>
      <c r="AE108" s="32">
        <v>23.677777777777777</v>
      </c>
      <c r="AF108" s="37">
        <v>0.15706154144368376</v>
      </c>
      <c r="AG108" s="32">
        <v>6.9</v>
      </c>
      <c r="AH108" s="32">
        <v>0</v>
      </c>
      <c r="AI108" s="37">
        <v>0</v>
      </c>
      <c r="AJ108" s="32">
        <v>0</v>
      </c>
      <c r="AK108" s="32">
        <v>0</v>
      </c>
      <c r="AL108" s="37" t="s">
        <v>1012</v>
      </c>
      <c r="AM108" t="s">
        <v>245</v>
      </c>
      <c r="AN108" s="34">
        <v>4</v>
      </c>
      <c r="AX108"/>
      <c r="AY108"/>
    </row>
    <row r="109" spans="1:51" x14ac:dyDescent="0.25">
      <c r="A109" t="s">
        <v>917</v>
      </c>
      <c r="B109" t="s">
        <v>405</v>
      </c>
      <c r="C109" t="s">
        <v>662</v>
      </c>
      <c r="D109" t="s">
        <v>801</v>
      </c>
      <c r="E109" s="32">
        <v>61.12222222222222</v>
      </c>
      <c r="F109" s="32">
        <v>243.88922222222223</v>
      </c>
      <c r="G109" s="32">
        <v>0</v>
      </c>
      <c r="H109" s="37">
        <v>0</v>
      </c>
      <c r="I109" s="32">
        <v>229.30988888888888</v>
      </c>
      <c r="J109" s="32">
        <v>0</v>
      </c>
      <c r="K109" s="37">
        <v>0</v>
      </c>
      <c r="L109" s="32">
        <v>36.310444444444443</v>
      </c>
      <c r="M109" s="32">
        <v>0</v>
      </c>
      <c r="N109" s="37">
        <v>0</v>
      </c>
      <c r="O109" s="32">
        <v>26.416444444444441</v>
      </c>
      <c r="P109" s="32">
        <v>0</v>
      </c>
      <c r="Q109" s="37">
        <v>0</v>
      </c>
      <c r="R109" s="32">
        <v>4.7384444444444433</v>
      </c>
      <c r="S109" s="32">
        <v>0</v>
      </c>
      <c r="T109" s="37">
        <v>0</v>
      </c>
      <c r="U109" s="32">
        <v>5.1555555555555559</v>
      </c>
      <c r="V109" s="32">
        <v>0</v>
      </c>
      <c r="W109" s="37">
        <v>0</v>
      </c>
      <c r="X109" s="32">
        <v>67.38677777777778</v>
      </c>
      <c r="Y109" s="32">
        <v>0</v>
      </c>
      <c r="Z109" s="37">
        <v>0</v>
      </c>
      <c r="AA109" s="32">
        <v>4.6853333333333333</v>
      </c>
      <c r="AB109" s="32">
        <v>0</v>
      </c>
      <c r="AC109" s="37">
        <v>0</v>
      </c>
      <c r="AD109" s="32">
        <v>122.65544444444446</v>
      </c>
      <c r="AE109" s="32">
        <v>0</v>
      </c>
      <c r="AF109" s="37">
        <v>0</v>
      </c>
      <c r="AG109" s="32">
        <v>12.851222222222221</v>
      </c>
      <c r="AH109" s="32">
        <v>0</v>
      </c>
      <c r="AI109" s="37">
        <v>0</v>
      </c>
      <c r="AJ109" s="32">
        <v>0</v>
      </c>
      <c r="AK109" s="32">
        <v>0</v>
      </c>
      <c r="AL109" s="37" t="s">
        <v>1012</v>
      </c>
      <c r="AM109" t="s">
        <v>86</v>
      </c>
      <c r="AN109" s="34">
        <v>4</v>
      </c>
      <c r="AX109"/>
      <c r="AY109"/>
    </row>
    <row r="110" spans="1:51" x14ac:dyDescent="0.25">
      <c r="A110" t="s">
        <v>917</v>
      </c>
      <c r="B110" t="s">
        <v>397</v>
      </c>
      <c r="C110" t="s">
        <v>672</v>
      </c>
      <c r="D110" t="s">
        <v>858</v>
      </c>
      <c r="E110" s="32">
        <v>123.87777777777778</v>
      </c>
      <c r="F110" s="32">
        <v>374.59255555555558</v>
      </c>
      <c r="G110" s="32">
        <v>0</v>
      </c>
      <c r="H110" s="37">
        <v>0</v>
      </c>
      <c r="I110" s="32">
        <v>337.87133333333338</v>
      </c>
      <c r="J110" s="32">
        <v>0</v>
      </c>
      <c r="K110" s="37">
        <v>0</v>
      </c>
      <c r="L110" s="32">
        <v>65.865555555555559</v>
      </c>
      <c r="M110" s="32">
        <v>0</v>
      </c>
      <c r="N110" s="37">
        <v>0</v>
      </c>
      <c r="O110" s="32">
        <v>34.763555555555556</v>
      </c>
      <c r="P110" s="32">
        <v>0</v>
      </c>
      <c r="Q110" s="37">
        <v>0</v>
      </c>
      <c r="R110" s="32">
        <v>25.552</v>
      </c>
      <c r="S110" s="32">
        <v>0</v>
      </c>
      <c r="T110" s="37">
        <v>0</v>
      </c>
      <c r="U110" s="32">
        <v>5.55</v>
      </c>
      <c r="V110" s="32">
        <v>0</v>
      </c>
      <c r="W110" s="37">
        <v>0</v>
      </c>
      <c r="X110" s="32">
        <v>128.85488888888895</v>
      </c>
      <c r="Y110" s="32">
        <v>0</v>
      </c>
      <c r="Z110" s="37">
        <v>0</v>
      </c>
      <c r="AA110" s="32">
        <v>5.6192222222222226</v>
      </c>
      <c r="AB110" s="32">
        <v>0</v>
      </c>
      <c r="AC110" s="37">
        <v>0</v>
      </c>
      <c r="AD110" s="32">
        <v>174.25288888888886</v>
      </c>
      <c r="AE110" s="32">
        <v>0</v>
      </c>
      <c r="AF110" s="37">
        <v>0</v>
      </c>
      <c r="AG110" s="32">
        <v>0</v>
      </c>
      <c r="AH110" s="32">
        <v>0</v>
      </c>
      <c r="AI110" s="37" t="s">
        <v>1012</v>
      </c>
      <c r="AJ110" s="32">
        <v>0</v>
      </c>
      <c r="AK110" s="32">
        <v>0</v>
      </c>
      <c r="AL110" s="37" t="s">
        <v>1012</v>
      </c>
      <c r="AM110" t="s">
        <v>78</v>
      </c>
      <c r="AN110" s="34">
        <v>4</v>
      </c>
      <c r="AX110"/>
      <c r="AY110"/>
    </row>
    <row r="111" spans="1:51" x14ac:dyDescent="0.25">
      <c r="A111" t="s">
        <v>917</v>
      </c>
      <c r="B111" t="s">
        <v>562</v>
      </c>
      <c r="C111" t="s">
        <v>726</v>
      </c>
      <c r="D111" t="s">
        <v>837</v>
      </c>
      <c r="E111" s="32">
        <v>52.944444444444443</v>
      </c>
      <c r="F111" s="32">
        <v>209.67244444444449</v>
      </c>
      <c r="G111" s="32">
        <v>0.35555555555555557</v>
      </c>
      <c r="H111" s="37">
        <v>1.6957667303285756E-3</v>
      </c>
      <c r="I111" s="32">
        <v>182.67522222222226</v>
      </c>
      <c r="J111" s="32">
        <v>0</v>
      </c>
      <c r="K111" s="37">
        <v>0</v>
      </c>
      <c r="L111" s="32">
        <v>47.018555555555558</v>
      </c>
      <c r="M111" s="32">
        <v>0.35555555555555557</v>
      </c>
      <c r="N111" s="37">
        <v>7.5620263394829933E-3</v>
      </c>
      <c r="O111" s="32">
        <v>28.211222222222226</v>
      </c>
      <c r="P111" s="32">
        <v>0</v>
      </c>
      <c r="Q111" s="37">
        <v>0</v>
      </c>
      <c r="R111" s="32">
        <v>13.118444444444446</v>
      </c>
      <c r="S111" s="32">
        <v>0.35555555555555557</v>
      </c>
      <c r="T111" s="37">
        <v>2.7103484491724967E-2</v>
      </c>
      <c r="U111" s="32">
        <v>5.6888888888888891</v>
      </c>
      <c r="V111" s="32">
        <v>0</v>
      </c>
      <c r="W111" s="37">
        <v>0</v>
      </c>
      <c r="X111" s="32">
        <v>41.773222222222216</v>
      </c>
      <c r="Y111" s="32">
        <v>0</v>
      </c>
      <c r="Z111" s="37">
        <v>0</v>
      </c>
      <c r="AA111" s="32">
        <v>8.1898888888888877</v>
      </c>
      <c r="AB111" s="32">
        <v>0</v>
      </c>
      <c r="AC111" s="37">
        <v>0</v>
      </c>
      <c r="AD111" s="32">
        <v>112.69077777777783</v>
      </c>
      <c r="AE111" s="32">
        <v>0</v>
      </c>
      <c r="AF111" s="37">
        <v>0</v>
      </c>
      <c r="AG111" s="32">
        <v>0</v>
      </c>
      <c r="AH111" s="32">
        <v>0</v>
      </c>
      <c r="AI111" s="37" t="s">
        <v>1012</v>
      </c>
      <c r="AJ111" s="32">
        <v>0</v>
      </c>
      <c r="AK111" s="32">
        <v>0</v>
      </c>
      <c r="AL111" s="37" t="s">
        <v>1012</v>
      </c>
      <c r="AM111" t="s">
        <v>248</v>
      </c>
      <c r="AN111" s="34">
        <v>4</v>
      </c>
      <c r="AX111"/>
      <c r="AY111"/>
    </row>
    <row r="112" spans="1:51" x14ac:dyDescent="0.25">
      <c r="A112" t="s">
        <v>917</v>
      </c>
      <c r="B112" t="s">
        <v>621</v>
      </c>
      <c r="C112" t="s">
        <v>670</v>
      </c>
      <c r="D112" t="s">
        <v>838</v>
      </c>
      <c r="E112" s="32">
        <v>23.744444444444444</v>
      </c>
      <c r="F112" s="32">
        <v>97.718666666666664</v>
      </c>
      <c r="G112" s="32">
        <v>17.075333333333326</v>
      </c>
      <c r="H112" s="37">
        <v>0.17473972901799717</v>
      </c>
      <c r="I112" s="32">
        <v>88.766222222222225</v>
      </c>
      <c r="J112" s="32">
        <v>17.075333333333326</v>
      </c>
      <c r="K112" s="37">
        <v>0.19236296088602262</v>
      </c>
      <c r="L112" s="32">
        <v>14.835888888888888</v>
      </c>
      <c r="M112" s="32">
        <v>0</v>
      </c>
      <c r="N112" s="37">
        <v>0</v>
      </c>
      <c r="O112" s="32">
        <v>10.302555555555555</v>
      </c>
      <c r="P112" s="32">
        <v>0</v>
      </c>
      <c r="Q112" s="37">
        <v>0</v>
      </c>
      <c r="R112" s="32">
        <v>0</v>
      </c>
      <c r="S112" s="32">
        <v>0</v>
      </c>
      <c r="T112" s="37" t="s">
        <v>1012</v>
      </c>
      <c r="U112" s="32">
        <v>4.5333333333333332</v>
      </c>
      <c r="V112" s="32">
        <v>0</v>
      </c>
      <c r="W112" s="37">
        <v>0</v>
      </c>
      <c r="X112" s="32">
        <v>23.883111111111106</v>
      </c>
      <c r="Y112" s="32">
        <v>0</v>
      </c>
      <c r="Z112" s="37">
        <v>0</v>
      </c>
      <c r="AA112" s="32">
        <v>4.4191111111111105</v>
      </c>
      <c r="AB112" s="32">
        <v>0</v>
      </c>
      <c r="AC112" s="37">
        <v>0</v>
      </c>
      <c r="AD112" s="32">
        <v>54.580555555555563</v>
      </c>
      <c r="AE112" s="32">
        <v>17.075333333333326</v>
      </c>
      <c r="AF112" s="37">
        <v>0.31284645529034538</v>
      </c>
      <c r="AG112" s="32">
        <v>0</v>
      </c>
      <c r="AH112" s="32">
        <v>0</v>
      </c>
      <c r="AI112" s="37" t="s">
        <v>1012</v>
      </c>
      <c r="AJ112" s="32">
        <v>0</v>
      </c>
      <c r="AK112" s="32">
        <v>0</v>
      </c>
      <c r="AL112" s="37" t="s">
        <v>1012</v>
      </c>
      <c r="AM112" t="s">
        <v>308</v>
      </c>
      <c r="AN112" s="34">
        <v>4</v>
      </c>
      <c r="AX112"/>
      <c r="AY112"/>
    </row>
    <row r="113" spans="1:51" x14ac:dyDescent="0.25">
      <c r="A113" t="s">
        <v>917</v>
      </c>
      <c r="B113" t="s">
        <v>463</v>
      </c>
      <c r="C113" t="s">
        <v>746</v>
      </c>
      <c r="D113" t="s">
        <v>865</v>
      </c>
      <c r="E113" s="32">
        <v>54.055555555555557</v>
      </c>
      <c r="F113" s="32">
        <v>173.9606666666667</v>
      </c>
      <c r="G113" s="32">
        <v>29.099555555555547</v>
      </c>
      <c r="H113" s="37">
        <v>0.1672766385249283</v>
      </c>
      <c r="I113" s="32">
        <v>161.90788888888892</v>
      </c>
      <c r="J113" s="32">
        <v>29.099555555555547</v>
      </c>
      <c r="K113" s="37">
        <v>0.17972907778153688</v>
      </c>
      <c r="L113" s="32">
        <v>26.562555555555559</v>
      </c>
      <c r="M113" s="32">
        <v>0.72644444444444445</v>
      </c>
      <c r="N113" s="37">
        <v>2.7348439532675486E-2</v>
      </c>
      <c r="O113" s="32">
        <v>14.50977777777778</v>
      </c>
      <c r="P113" s="32">
        <v>0.72644444444444445</v>
      </c>
      <c r="Q113" s="37">
        <v>5.0065855974515266E-2</v>
      </c>
      <c r="R113" s="32">
        <v>6.8972222222222221</v>
      </c>
      <c r="S113" s="32">
        <v>0</v>
      </c>
      <c r="T113" s="37">
        <v>0</v>
      </c>
      <c r="U113" s="32">
        <v>5.1555555555555559</v>
      </c>
      <c r="V113" s="32">
        <v>0</v>
      </c>
      <c r="W113" s="37">
        <v>0</v>
      </c>
      <c r="X113" s="32">
        <v>53.349000000000011</v>
      </c>
      <c r="Y113" s="32">
        <v>16.948999999999995</v>
      </c>
      <c r="Z113" s="37">
        <v>0.31770042550000921</v>
      </c>
      <c r="AA113" s="32">
        <v>0</v>
      </c>
      <c r="AB113" s="32">
        <v>0</v>
      </c>
      <c r="AC113" s="37" t="s">
        <v>1012</v>
      </c>
      <c r="AD113" s="32">
        <v>94.049111111111131</v>
      </c>
      <c r="AE113" s="32">
        <v>11.424111111111111</v>
      </c>
      <c r="AF113" s="37">
        <v>0.12146963406825273</v>
      </c>
      <c r="AG113" s="32">
        <v>0</v>
      </c>
      <c r="AH113" s="32">
        <v>0</v>
      </c>
      <c r="AI113" s="37" t="s">
        <v>1012</v>
      </c>
      <c r="AJ113" s="32">
        <v>0</v>
      </c>
      <c r="AK113" s="32">
        <v>0</v>
      </c>
      <c r="AL113" s="37" t="s">
        <v>1012</v>
      </c>
      <c r="AM113" t="s">
        <v>145</v>
      </c>
      <c r="AN113" s="34">
        <v>4</v>
      </c>
      <c r="AX113"/>
      <c r="AY113"/>
    </row>
    <row r="114" spans="1:51" x14ac:dyDescent="0.25">
      <c r="A114" t="s">
        <v>917</v>
      </c>
      <c r="B114" t="s">
        <v>490</v>
      </c>
      <c r="C114" t="s">
        <v>754</v>
      </c>
      <c r="D114" t="s">
        <v>861</v>
      </c>
      <c r="E114" s="32">
        <v>34.422222222222224</v>
      </c>
      <c r="F114" s="32">
        <v>116.08500000000001</v>
      </c>
      <c r="G114" s="32">
        <v>0</v>
      </c>
      <c r="H114" s="37">
        <v>0</v>
      </c>
      <c r="I114" s="32">
        <v>105.89511111111112</v>
      </c>
      <c r="J114" s="32">
        <v>0</v>
      </c>
      <c r="K114" s="37">
        <v>0</v>
      </c>
      <c r="L114" s="32">
        <v>22.702888888888886</v>
      </c>
      <c r="M114" s="32">
        <v>0</v>
      </c>
      <c r="N114" s="37">
        <v>0</v>
      </c>
      <c r="O114" s="32">
        <v>17.458444444444442</v>
      </c>
      <c r="P114" s="32">
        <v>0</v>
      </c>
      <c r="Q114" s="37">
        <v>0</v>
      </c>
      <c r="R114" s="32">
        <v>0</v>
      </c>
      <c r="S114" s="32">
        <v>0</v>
      </c>
      <c r="T114" s="37" t="s">
        <v>1012</v>
      </c>
      <c r="U114" s="32">
        <v>5.2444444444444445</v>
      </c>
      <c r="V114" s="32">
        <v>0</v>
      </c>
      <c r="W114" s="37">
        <v>0</v>
      </c>
      <c r="X114" s="32">
        <v>35.628555555555565</v>
      </c>
      <c r="Y114" s="32">
        <v>0</v>
      </c>
      <c r="Z114" s="37">
        <v>0</v>
      </c>
      <c r="AA114" s="32">
        <v>4.9454444444444432</v>
      </c>
      <c r="AB114" s="32">
        <v>0</v>
      </c>
      <c r="AC114" s="37">
        <v>0</v>
      </c>
      <c r="AD114" s="32">
        <v>52.808111111111117</v>
      </c>
      <c r="AE114" s="32">
        <v>0</v>
      </c>
      <c r="AF114" s="37">
        <v>0</v>
      </c>
      <c r="AG114" s="32">
        <v>0</v>
      </c>
      <c r="AH114" s="32">
        <v>0</v>
      </c>
      <c r="AI114" s="37" t="s">
        <v>1012</v>
      </c>
      <c r="AJ114" s="32">
        <v>0</v>
      </c>
      <c r="AK114" s="32">
        <v>0</v>
      </c>
      <c r="AL114" s="37" t="s">
        <v>1012</v>
      </c>
      <c r="AM114" t="s">
        <v>172</v>
      </c>
      <c r="AN114" s="34">
        <v>4</v>
      </c>
      <c r="AX114"/>
      <c r="AY114"/>
    </row>
    <row r="115" spans="1:51" x14ac:dyDescent="0.25">
      <c r="A115" t="s">
        <v>917</v>
      </c>
      <c r="B115" t="s">
        <v>556</v>
      </c>
      <c r="C115" t="s">
        <v>726</v>
      </c>
      <c r="D115" t="s">
        <v>837</v>
      </c>
      <c r="E115" s="32">
        <v>68.62222222222222</v>
      </c>
      <c r="F115" s="32">
        <v>251.33888888888882</v>
      </c>
      <c r="G115" s="32">
        <v>0.35555555555555557</v>
      </c>
      <c r="H115" s="37">
        <v>1.4146460069406075E-3</v>
      </c>
      <c r="I115" s="32">
        <v>228.69422222222215</v>
      </c>
      <c r="J115" s="32">
        <v>0</v>
      </c>
      <c r="K115" s="37">
        <v>0</v>
      </c>
      <c r="L115" s="32">
        <v>42.174333333333344</v>
      </c>
      <c r="M115" s="32">
        <v>0.35555555555555557</v>
      </c>
      <c r="N115" s="37">
        <v>8.4306147235417E-3</v>
      </c>
      <c r="O115" s="32">
        <v>25.018777777777789</v>
      </c>
      <c r="P115" s="32">
        <v>0</v>
      </c>
      <c r="Q115" s="37">
        <v>0</v>
      </c>
      <c r="R115" s="32">
        <v>11.466666666666667</v>
      </c>
      <c r="S115" s="32">
        <v>0.35555555555555557</v>
      </c>
      <c r="T115" s="37">
        <v>3.1007751937984496E-2</v>
      </c>
      <c r="U115" s="32">
        <v>5.6888888888888891</v>
      </c>
      <c r="V115" s="32">
        <v>0</v>
      </c>
      <c r="W115" s="37">
        <v>0</v>
      </c>
      <c r="X115" s="32">
        <v>75.805222222222199</v>
      </c>
      <c r="Y115" s="32">
        <v>0</v>
      </c>
      <c r="Z115" s="37">
        <v>0</v>
      </c>
      <c r="AA115" s="32">
        <v>5.4891111111111108</v>
      </c>
      <c r="AB115" s="32">
        <v>0</v>
      </c>
      <c r="AC115" s="37">
        <v>0</v>
      </c>
      <c r="AD115" s="32">
        <v>127.48433333333327</v>
      </c>
      <c r="AE115" s="32">
        <v>0</v>
      </c>
      <c r="AF115" s="37">
        <v>0</v>
      </c>
      <c r="AG115" s="32">
        <v>0.38588888888888884</v>
      </c>
      <c r="AH115" s="32">
        <v>0</v>
      </c>
      <c r="AI115" s="37">
        <v>0</v>
      </c>
      <c r="AJ115" s="32">
        <v>0</v>
      </c>
      <c r="AK115" s="32">
        <v>0</v>
      </c>
      <c r="AL115" s="37" t="s">
        <v>1012</v>
      </c>
      <c r="AM115" t="s">
        <v>240</v>
      </c>
      <c r="AN115" s="34">
        <v>4</v>
      </c>
      <c r="AX115"/>
      <c r="AY115"/>
    </row>
    <row r="116" spans="1:51" x14ac:dyDescent="0.25">
      <c r="A116" t="s">
        <v>917</v>
      </c>
      <c r="B116" t="s">
        <v>480</v>
      </c>
      <c r="C116" t="s">
        <v>664</v>
      </c>
      <c r="D116" t="s">
        <v>822</v>
      </c>
      <c r="E116" s="32">
        <v>78.311111111111117</v>
      </c>
      <c r="F116" s="32">
        <v>281.87588888888888</v>
      </c>
      <c r="G116" s="32">
        <v>6.0453333333333337</v>
      </c>
      <c r="H116" s="37">
        <v>2.1446791200067171E-2</v>
      </c>
      <c r="I116" s="32">
        <v>266.07588888888887</v>
      </c>
      <c r="J116" s="32">
        <v>6.0453333333333337</v>
      </c>
      <c r="K116" s="37">
        <v>2.2720335008850862E-2</v>
      </c>
      <c r="L116" s="32">
        <v>67.722222222222229</v>
      </c>
      <c r="M116" s="32">
        <v>0</v>
      </c>
      <c r="N116" s="37">
        <v>0</v>
      </c>
      <c r="O116" s="32">
        <v>51.922222222222224</v>
      </c>
      <c r="P116" s="32">
        <v>0</v>
      </c>
      <c r="Q116" s="37">
        <v>0</v>
      </c>
      <c r="R116" s="32">
        <v>10.644444444444444</v>
      </c>
      <c r="S116" s="32">
        <v>0</v>
      </c>
      <c r="T116" s="37">
        <v>0</v>
      </c>
      <c r="U116" s="32">
        <v>5.1555555555555559</v>
      </c>
      <c r="V116" s="32">
        <v>0</v>
      </c>
      <c r="W116" s="37">
        <v>0</v>
      </c>
      <c r="X116" s="32">
        <v>55.536111111111111</v>
      </c>
      <c r="Y116" s="32">
        <v>2.0416666666666665</v>
      </c>
      <c r="Z116" s="37">
        <v>3.6762867003451202E-2</v>
      </c>
      <c r="AA116" s="32">
        <v>0</v>
      </c>
      <c r="AB116" s="32">
        <v>0</v>
      </c>
      <c r="AC116" s="37" t="s">
        <v>1012</v>
      </c>
      <c r="AD116" s="32">
        <v>125.6981111111111</v>
      </c>
      <c r="AE116" s="32">
        <v>4.0036666666666667</v>
      </c>
      <c r="AF116" s="37">
        <v>3.1851446543437849E-2</v>
      </c>
      <c r="AG116" s="32">
        <v>32.919444444444444</v>
      </c>
      <c r="AH116" s="32">
        <v>0</v>
      </c>
      <c r="AI116" s="37">
        <v>0</v>
      </c>
      <c r="AJ116" s="32">
        <v>0</v>
      </c>
      <c r="AK116" s="32">
        <v>0</v>
      </c>
      <c r="AL116" s="37" t="s">
        <v>1012</v>
      </c>
      <c r="AM116" t="s">
        <v>162</v>
      </c>
      <c r="AN116" s="34">
        <v>4</v>
      </c>
      <c r="AX116"/>
      <c r="AY116"/>
    </row>
    <row r="117" spans="1:51" x14ac:dyDescent="0.25">
      <c r="A117" t="s">
        <v>917</v>
      </c>
      <c r="B117" t="s">
        <v>452</v>
      </c>
      <c r="C117" t="s">
        <v>724</v>
      </c>
      <c r="D117" t="s">
        <v>828</v>
      </c>
      <c r="E117" s="32">
        <v>91.711111111111109</v>
      </c>
      <c r="F117" s="32">
        <v>321.62222222222221</v>
      </c>
      <c r="G117" s="32">
        <v>13.727777777777778</v>
      </c>
      <c r="H117" s="37">
        <v>4.2682926829268296E-2</v>
      </c>
      <c r="I117" s="32">
        <v>295.11111111111114</v>
      </c>
      <c r="J117" s="32">
        <v>13.727777777777778</v>
      </c>
      <c r="K117" s="37">
        <v>4.6517319277108428E-2</v>
      </c>
      <c r="L117" s="32">
        <v>49.588888888888889</v>
      </c>
      <c r="M117" s="32">
        <v>0</v>
      </c>
      <c r="N117" s="37">
        <v>0</v>
      </c>
      <c r="O117" s="32">
        <v>29.419444444444444</v>
      </c>
      <c r="P117" s="32">
        <v>0</v>
      </c>
      <c r="Q117" s="37">
        <v>0</v>
      </c>
      <c r="R117" s="32">
        <v>13.402777777777779</v>
      </c>
      <c r="S117" s="32">
        <v>0</v>
      </c>
      <c r="T117" s="37">
        <v>0</v>
      </c>
      <c r="U117" s="32">
        <v>6.7666666666666666</v>
      </c>
      <c r="V117" s="32">
        <v>0</v>
      </c>
      <c r="W117" s="37">
        <v>0</v>
      </c>
      <c r="X117" s="32">
        <v>94.13055555555556</v>
      </c>
      <c r="Y117" s="32">
        <v>0</v>
      </c>
      <c r="Z117" s="37">
        <v>0</v>
      </c>
      <c r="AA117" s="32">
        <v>6.3416666666666668</v>
      </c>
      <c r="AB117" s="32">
        <v>0</v>
      </c>
      <c r="AC117" s="37">
        <v>0</v>
      </c>
      <c r="AD117" s="32">
        <v>154.89166666666668</v>
      </c>
      <c r="AE117" s="32">
        <v>13.727777777777778</v>
      </c>
      <c r="AF117" s="37">
        <v>8.8628252721436124E-2</v>
      </c>
      <c r="AG117" s="32">
        <v>16.669444444444444</v>
      </c>
      <c r="AH117" s="32">
        <v>0</v>
      </c>
      <c r="AI117" s="37">
        <v>0</v>
      </c>
      <c r="AJ117" s="32">
        <v>0</v>
      </c>
      <c r="AK117" s="32">
        <v>0</v>
      </c>
      <c r="AL117" s="37" t="s">
        <v>1012</v>
      </c>
      <c r="AM117" t="s">
        <v>134</v>
      </c>
      <c r="AN117" s="34">
        <v>4</v>
      </c>
      <c r="AX117"/>
      <c r="AY117"/>
    </row>
    <row r="118" spans="1:51" x14ac:dyDescent="0.25">
      <c r="A118" t="s">
        <v>917</v>
      </c>
      <c r="B118" t="s">
        <v>500</v>
      </c>
      <c r="C118" t="s">
        <v>644</v>
      </c>
      <c r="D118" t="s">
        <v>787</v>
      </c>
      <c r="E118" s="32">
        <v>50.288888888888891</v>
      </c>
      <c r="F118" s="32">
        <v>161.8187777777778</v>
      </c>
      <c r="G118" s="32">
        <v>0</v>
      </c>
      <c r="H118" s="37">
        <v>0</v>
      </c>
      <c r="I118" s="32">
        <v>142.16311111111114</v>
      </c>
      <c r="J118" s="32">
        <v>0</v>
      </c>
      <c r="K118" s="37">
        <v>0</v>
      </c>
      <c r="L118" s="32">
        <v>16.946888888888889</v>
      </c>
      <c r="M118" s="32">
        <v>0</v>
      </c>
      <c r="N118" s="37">
        <v>0</v>
      </c>
      <c r="O118" s="32">
        <v>11.319666666666665</v>
      </c>
      <c r="P118" s="32">
        <v>0</v>
      </c>
      <c r="Q118" s="37">
        <v>0</v>
      </c>
      <c r="R118" s="32">
        <v>5.6272222222222243</v>
      </c>
      <c r="S118" s="32">
        <v>0</v>
      </c>
      <c r="T118" s="37">
        <v>0</v>
      </c>
      <c r="U118" s="32">
        <v>0</v>
      </c>
      <c r="V118" s="32">
        <v>0</v>
      </c>
      <c r="W118" s="37" t="s">
        <v>1012</v>
      </c>
      <c r="X118" s="32">
        <v>55.737444444444456</v>
      </c>
      <c r="Y118" s="32">
        <v>0</v>
      </c>
      <c r="Z118" s="37">
        <v>0</v>
      </c>
      <c r="AA118" s="32">
        <v>14.02844444444445</v>
      </c>
      <c r="AB118" s="32">
        <v>0</v>
      </c>
      <c r="AC118" s="37">
        <v>0</v>
      </c>
      <c r="AD118" s="32">
        <v>75.106000000000009</v>
      </c>
      <c r="AE118" s="32">
        <v>0</v>
      </c>
      <c r="AF118" s="37">
        <v>0</v>
      </c>
      <c r="AG118" s="32">
        <v>0</v>
      </c>
      <c r="AH118" s="32">
        <v>0</v>
      </c>
      <c r="AI118" s="37" t="s">
        <v>1012</v>
      </c>
      <c r="AJ118" s="32">
        <v>0</v>
      </c>
      <c r="AK118" s="32">
        <v>0</v>
      </c>
      <c r="AL118" s="37" t="s">
        <v>1012</v>
      </c>
      <c r="AM118" t="s">
        <v>182</v>
      </c>
      <c r="AN118" s="34">
        <v>4</v>
      </c>
      <c r="AX118"/>
      <c r="AY118"/>
    </row>
    <row r="119" spans="1:51" x14ac:dyDescent="0.25">
      <c r="A119" t="s">
        <v>917</v>
      </c>
      <c r="B119" t="s">
        <v>577</v>
      </c>
      <c r="C119" t="s">
        <v>677</v>
      </c>
      <c r="D119" t="s">
        <v>841</v>
      </c>
      <c r="E119" s="32">
        <v>56.533333333333331</v>
      </c>
      <c r="F119" s="32">
        <v>247.45588888888892</v>
      </c>
      <c r="G119" s="32">
        <v>0.48888888888888893</v>
      </c>
      <c r="H119" s="37">
        <v>1.975660757495275E-3</v>
      </c>
      <c r="I119" s="32">
        <v>229.27144444444448</v>
      </c>
      <c r="J119" s="32">
        <v>0</v>
      </c>
      <c r="K119" s="37">
        <v>0</v>
      </c>
      <c r="L119" s="32">
        <v>24.162333333333329</v>
      </c>
      <c r="M119" s="32">
        <v>0.48888888888888893</v>
      </c>
      <c r="N119" s="37">
        <v>2.0233513135688705E-2</v>
      </c>
      <c r="O119" s="32">
        <v>22.123777777777775</v>
      </c>
      <c r="P119" s="32">
        <v>0</v>
      </c>
      <c r="Q119" s="37">
        <v>0</v>
      </c>
      <c r="R119" s="32">
        <v>8.8888888888888892E-2</v>
      </c>
      <c r="S119" s="32">
        <v>8.8888888888888892E-2</v>
      </c>
      <c r="T119" s="37">
        <v>1</v>
      </c>
      <c r="U119" s="32">
        <v>1.9496666666666667</v>
      </c>
      <c r="V119" s="32">
        <v>0.4</v>
      </c>
      <c r="W119" s="37">
        <v>0.20516327577363652</v>
      </c>
      <c r="X119" s="32">
        <v>53.49522222222221</v>
      </c>
      <c r="Y119" s="32">
        <v>0</v>
      </c>
      <c r="Z119" s="37">
        <v>0</v>
      </c>
      <c r="AA119" s="32">
        <v>16.145888888888884</v>
      </c>
      <c r="AB119" s="32">
        <v>0</v>
      </c>
      <c r="AC119" s="37">
        <v>0</v>
      </c>
      <c r="AD119" s="32">
        <v>147.41144444444447</v>
      </c>
      <c r="AE119" s="32">
        <v>0</v>
      </c>
      <c r="AF119" s="37">
        <v>0</v>
      </c>
      <c r="AG119" s="32">
        <v>6.2410000000000005</v>
      </c>
      <c r="AH119" s="32">
        <v>0</v>
      </c>
      <c r="AI119" s="37">
        <v>0</v>
      </c>
      <c r="AJ119" s="32">
        <v>0</v>
      </c>
      <c r="AK119" s="32">
        <v>0</v>
      </c>
      <c r="AL119" s="37" t="s">
        <v>1012</v>
      </c>
      <c r="AM119" t="s">
        <v>263</v>
      </c>
      <c r="AN119" s="34">
        <v>4</v>
      </c>
      <c r="AX119"/>
      <c r="AY119"/>
    </row>
    <row r="120" spans="1:51" x14ac:dyDescent="0.25">
      <c r="A120" t="s">
        <v>917</v>
      </c>
      <c r="B120" t="s">
        <v>395</v>
      </c>
      <c r="C120" t="s">
        <v>705</v>
      </c>
      <c r="D120" t="s">
        <v>809</v>
      </c>
      <c r="E120" s="32">
        <v>58.211111111111109</v>
      </c>
      <c r="F120" s="32">
        <v>228.65844444444446</v>
      </c>
      <c r="G120" s="32">
        <v>0</v>
      </c>
      <c r="H120" s="37">
        <v>0</v>
      </c>
      <c r="I120" s="32">
        <v>210.75122222222222</v>
      </c>
      <c r="J120" s="32">
        <v>0</v>
      </c>
      <c r="K120" s="37">
        <v>0</v>
      </c>
      <c r="L120" s="32">
        <v>18.636111111111109</v>
      </c>
      <c r="M120" s="32">
        <v>0</v>
      </c>
      <c r="N120" s="37">
        <v>0</v>
      </c>
      <c r="O120" s="32">
        <v>4.9444444444444446</v>
      </c>
      <c r="P120" s="32">
        <v>0</v>
      </c>
      <c r="Q120" s="37">
        <v>0</v>
      </c>
      <c r="R120" s="32">
        <v>8.3583333333333325</v>
      </c>
      <c r="S120" s="32">
        <v>0</v>
      </c>
      <c r="T120" s="37">
        <v>0</v>
      </c>
      <c r="U120" s="32">
        <v>5.333333333333333</v>
      </c>
      <c r="V120" s="32">
        <v>0</v>
      </c>
      <c r="W120" s="37">
        <v>0</v>
      </c>
      <c r="X120" s="32">
        <v>66.566000000000017</v>
      </c>
      <c r="Y120" s="32">
        <v>0</v>
      </c>
      <c r="Z120" s="37">
        <v>0</v>
      </c>
      <c r="AA120" s="32">
        <v>4.2155555555555555</v>
      </c>
      <c r="AB120" s="32">
        <v>0</v>
      </c>
      <c r="AC120" s="37">
        <v>0</v>
      </c>
      <c r="AD120" s="32">
        <v>139.24077777777777</v>
      </c>
      <c r="AE120" s="32">
        <v>0</v>
      </c>
      <c r="AF120" s="37">
        <v>0</v>
      </c>
      <c r="AG120" s="32">
        <v>0</v>
      </c>
      <c r="AH120" s="32">
        <v>0</v>
      </c>
      <c r="AI120" s="37" t="s">
        <v>1012</v>
      </c>
      <c r="AJ120" s="32">
        <v>0</v>
      </c>
      <c r="AK120" s="32">
        <v>0</v>
      </c>
      <c r="AL120" s="37" t="s">
        <v>1012</v>
      </c>
      <c r="AM120" t="s">
        <v>76</v>
      </c>
      <c r="AN120" s="34">
        <v>4</v>
      </c>
      <c r="AX120"/>
      <c r="AY120"/>
    </row>
    <row r="121" spans="1:51" x14ac:dyDescent="0.25">
      <c r="A121" t="s">
        <v>917</v>
      </c>
      <c r="B121" t="s">
        <v>447</v>
      </c>
      <c r="C121" t="s">
        <v>624</v>
      </c>
      <c r="D121" t="s">
        <v>813</v>
      </c>
      <c r="E121" s="32">
        <v>72.63333333333334</v>
      </c>
      <c r="F121" s="32">
        <v>241.41677777777778</v>
      </c>
      <c r="G121" s="32">
        <v>0</v>
      </c>
      <c r="H121" s="37">
        <v>0</v>
      </c>
      <c r="I121" s="32">
        <v>224.35011111111112</v>
      </c>
      <c r="J121" s="32">
        <v>0</v>
      </c>
      <c r="K121" s="37">
        <v>0</v>
      </c>
      <c r="L121" s="32">
        <v>55.228222222222236</v>
      </c>
      <c r="M121" s="32">
        <v>0</v>
      </c>
      <c r="N121" s="37">
        <v>0</v>
      </c>
      <c r="O121" s="32">
        <v>38.161555555555566</v>
      </c>
      <c r="P121" s="32">
        <v>0</v>
      </c>
      <c r="Q121" s="37">
        <v>0</v>
      </c>
      <c r="R121" s="32">
        <v>11.377777777777778</v>
      </c>
      <c r="S121" s="32">
        <v>0</v>
      </c>
      <c r="T121" s="37">
        <v>0</v>
      </c>
      <c r="U121" s="32">
        <v>5.6888888888888891</v>
      </c>
      <c r="V121" s="32">
        <v>0</v>
      </c>
      <c r="W121" s="37">
        <v>0</v>
      </c>
      <c r="X121" s="32">
        <v>44.241444444444461</v>
      </c>
      <c r="Y121" s="32">
        <v>0</v>
      </c>
      <c r="Z121" s="37">
        <v>0</v>
      </c>
      <c r="AA121" s="32">
        <v>0</v>
      </c>
      <c r="AB121" s="32">
        <v>0</v>
      </c>
      <c r="AC121" s="37" t="s">
        <v>1012</v>
      </c>
      <c r="AD121" s="32">
        <v>141.55422222222222</v>
      </c>
      <c r="AE121" s="32">
        <v>0</v>
      </c>
      <c r="AF121" s="37">
        <v>0</v>
      </c>
      <c r="AG121" s="32">
        <v>0.3928888888888889</v>
      </c>
      <c r="AH121" s="32">
        <v>0</v>
      </c>
      <c r="AI121" s="37">
        <v>0</v>
      </c>
      <c r="AJ121" s="32">
        <v>0</v>
      </c>
      <c r="AK121" s="32">
        <v>0</v>
      </c>
      <c r="AL121" s="37" t="s">
        <v>1012</v>
      </c>
      <c r="AM121" t="s">
        <v>129</v>
      </c>
      <c r="AN121" s="34">
        <v>4</v>
      </c>
      <c r="AX121"/>
      <c r="AY121"/>
    </row>
    <row r="122" spans="1:51" x14ac:dyDescent="0.25">
      <c r="A122" t="s">
        <v>917</v>
      </c>
      <c r="B122" t="s">
        <v>564</v>
      </c>
      <c r="C122" t="s">
        <v>664</v>
      </c>
      <c r="D122" t="s">
        <v>822</v>
      </c>
      <c r="E122" s="32">
        <v>77.855555555555554</v>
      </c>
      <c r="F122" s="32">
        <v>254.86199999999999</v>
      </c>
      <c r="G122" s="32">
        <v>0</v>
      </c>
      <c r="H122" s="37">
        <v>0</v>
      </c>
      <c r="I122" s="32">
        <v>231.06199999999998</v>
      </c>
      <c r="J122" s="32">
        <v>0</v>
      </c>
      <c r="K122" s="37">
        <v>0</v>
      </c>
      <c r="L122" s="32">
        <v>21.088888888888889</v>
      </c>
      <c r="M122" s="32">
        <v>0</v>
      </c>
      <c r="N122" s="37">
        <v>0</v>
      </c>
      <c r="O122" s="32">
        <v>7.333333333333333</v>
      </c>
      <c r="P122" s="32">
        <v>0</v>
      </c>
      <c r="Q122" s="37">
        <v>0</v>
      </c>
      <c r="R122" s="32">
        <v>8.5055555555555564</v>
      </c>
      <c r="S122" s="32">
        <v>0</v>
      </c>
      <c r="T122" s="37">
        <v>0</v>
      </c>
      <c r="U122" s="32">
        <v>5.25</v>
      </c>
      <c r="V122" s="32">
        <v>0</v>
      </c>
      <c r="W122" s="37">
        <v>0</v>
      </c>
      <c r="X122" s="32">
        <v>76.458333333333329</v>
      </c>
      <c r="Y122" s="32">
        <v>0</v>
      </c>
      <c r="Z122" s="37">
        <v>0</v>
      </c>
      <c r="AA122" s="32">
        <v>10.044444444444444</v>
      </c>
      <c r="AB122" s="32">
        <v>0</v>
      </c>
      <c r="AC122" s="37">
        <v>0</v>
      </c>
      <c r="AD122" s="32">
        <v>147.27033333333333</v>
      </c>
      <c r="AE122" s="32">
        <v>0</v>
      </c>
      <c r="AF122" s="37">
        <v>0</v>
      </c>
      <c r="AG122" s="32">
        <v>0</v>
      </c>
      <c r="AH122" s="32">
        <v>0</v>
      </c>
      <c r="AI122" s="37" t="s">
        <v>1012</v>
      </c>
      <c r="AJ122" s="32">
        <v>0</v>
      </c>
      <c r="AK122" s="32">
        <v>0</v>
      </c>
      <c r="AL122" s="37" t="s">
        <v>1012</v>
      </c>
      <c r="AM122" t="s">
        <v>250</v>
      </c>
      <c r="AN122" s="34">
        <v>4</v>
      </c>
      <c r="AX122"/>
      <c r="AY122"/>
    </row>
    <row r="123" spans="1:51" x14ac:dyDescent="0.25">
      <c r="A123" t="s">
        <v>917</v>
      </c>
      <c r="B123" t="s">
        <v>559</v>
      </c>
      <c r="C123" t="s">
        <v>726</v>
      </c>
      <c r="D123" t="s">
        <v>837</v>
      </c>
      <c r="E123" s="32">
        <v>77.266666666666666</v>
      </c>
      <c r="F123" s="32">
        <v>316.68055555555554</v>
      </c>
      <c r="G123" s="32">
        <v>1.286111111111111</v>
      </c>
      <c r="H123" s="37">
        <v>4.0612253848515412E-3</v>
      </c>
      <c r="I123" s="32">
        <v>278.02777777777777</v>
      </c>
      <c r="J123" s="32">
        <v>0.28611111111111109</v>
      </c>
      <c r="K123" s="37">
        <v>1.0290738335498051E-3</v>
      </c>
      <c r="L123" s="32">
        <v>59.31944444444445</v>
      </c>
      <c r="M123" s="32">
        <v>1</v>
      </c>
      <c r="N123" s="37">
        <v>1.6857878716928117E-2</v>
      </c>
      <c r="O123" s="32">
        <v>37.341666666666669</v>
      </c>
      <c r="P123" s="32">
        <v>0</v>
      </c>
      <c r="Q123" s="37">
        <v>0</v>
      </c>
      <c r="R123" s="32">
        <v>16.377777777777776</v>
      </c>
      <c r="S123" s="32">
        <v>1</v>
      </c>
      <c r="T123" s="37">
        <v>6.1058344640434199E-2</v>
      </c>
      <c r="U123" s="32">
        <v>5.6</v>
      </c>
      <c r="V123" s="32">
        <v>0</v>
      </c>
      <c r="W123" s="37">
        <v>0</v>
      </c>
      <c r="X123" s="32">
        <v>43.161111111111111</v>
      </c>
      <c r="Y123" s="32">
        <v>0.28611111111111109</v>
      </c>
      <c r="Z123" s="37">
        <v>6.6289097695971166E-3</v>
      </c>
      <c r="AA123" s="32">
        <v>16.675000000000001</v>
      </c>
      <c r="AB123" s="32">
        <v>0</v>
      </c>
      <c r="AC123" s="37">
        <v>0</v>
      </c>
      <c r="AD123" s="32">
        <v>194.59166666666667</v>
      </c>
      <c r="AE123" s="32">
        <v>0</v>
      </c>
      <c r="AF123" s="37">
        <v>0</v>
      </c>
      <c r="AG123" s="32">
        <v>2.9333333333333331</v>
      </c>
      <c r="AH123" s="32">
        <v>0</v>
      </c>
      <c r="AI123" s="37">
        <v>0</v>
      </c>
      <c r="AJ123" s="32">
        <v>0</v>
      </c>
      <c r="AK123" s="32">
        <v>0</v>
      </c>
      <c r="AL123" s="37" t="s">
        <v>1012</v>
      </c>
      <c r="AM123" t="s">
        <v>244</v>
      </c>
      <c r="AN123" s="34">
        <v>4</v>
      </c>
      <c r="AX123"/>
      <c r="AY123"/>
    </row>
    <row r="124" spans="1:51" x14ac:dyDescent="0.25">
      <c r="A124" t="s">
        <v>917</v>
      </c>
      <c r="B124" t="s">
        <v>419</v>
      </c>
      <c r="C124" t="s">
        <v>690</v>
      </c>
      <c r="D124" t="s">
        <v>782</v>
      </c>
      <c r="E124" s="32">
        <v>116.06666666666666</v>
      </c>
      <c r="F124" s="32">
        <v>404.26755555555548</v>
      </c>
      <c r="G124" s="32">
        <v>0.16111111111111112</v>
      </c>
      <c r="H124" s="37">
        <v>3.9852594871163442E-4</v>
      </c>
      <c r="I124" s="32">
        <v>365.20699999999988</v>
      </c>
      <c r="J124" s="32">
        <v>0</v>
      </c>
      <c r="K124" s="37">
        <v>0</v>
      </c>
      <c r="L124" s="32">
        <v>46.80555555555555</v>
      </c>
      <c r="M124" s="32">
        <v>0</v>
      </c>
      <c r="N124" s="37">
        <v>0</v>
      </c>
      <c r="O124" s="32">
        <v>30.449999999999996</v>
      </c>
      <c r="P124" s="32">
        <v>0</v>
      </c>
      <c r="Q124" s="37">
        <v>0</v>
      </c>
      <c r="R124" s="32">
        <v>11.022222222222222</v>
      </c>
      <c r="S124" s="32">
        <v>0</v>
      </c>
      <c r="T124" s="37">
        <v>0</v>
      </c>
      <c r="U124" s="32">
        <v>5.333333333333333</v>
      </c>
      <c r="V124" s="32">
        <v>0</v>
      </c>
      <c r="W124" s="37">
        <v>0</v>
      </c>
      <c r="X124" s="32">
        <v>97.326888888888831</v>
      </c>
      <c r="Y124" s="32">
        <v>0</v>
      </c>
      <c r="Z124" s="37">
        <v>0</v>
      </c>
      <c r="AA124" s="32">
        <v>22.705000000000002</v>
      </c>
      <c r="AB124" s="32">
        <v>0.16111111111111112</v>
      </c>
      <c r="AC124" s="37">
        <v>7.0958428148474393E-3</v>
      </c>
      <c r="AD124" s="32">
        <v>237.43011111111107</v>
      </c>
      <c r="AE124" s="32">
        <v>0</v>
      </c>
      <c r="AF124" s="37">
        <v>0</v>
      </c>
      <c r="AG124" s="32">
        <v>0</v>
      </c>
      <c r="AH124" s="32">
        <v>0</v>
      </c>
      <c r="AI124" s="37" t="s">
        <v>1012</v>
      </c>
      <c r="AJ124" s="32">
        <v>0</v>
      </c>
      <c r="AK124" s="32">
        <v>0</v>
      </c>
      <c r="AL124" s="37" t="s">
        <v>1012</v>
      </c>
      <c r="AM124" t="s">
        <v>101</v>
      </c>
      <c r="AN124" s="34">
        <v>4</v>
      </c>
      <c r="AX124"/>
      <c r="AY124"/>
    </row>
    <row r="125" spans="1:51" x14ac:dyDescent="0.25">
      <c r="A125" t="s">
        <v>917</v>
      </c>
      <c r="B125" t="s">
        <v>315</v>
      </c>
      <c r="C125" t="s">
        <v>774</v>
      </c>
      <c r="D125" t="s">
        <v>782</v>
      </c>
      <c r="E125" s="32">
        <v>139.15555555555557</v>
      </c>
      <c r="F125" s="32">
        <v>610.07777777777767</v>
      </c>
      <c r="G125" s="32">
        <v>0</v>
      </c>
      <c r="H125" s="37">
        <v>0</v>
      </c>
      <c r="I125" s="32">
        <v>558.00277777777774</v>
      </c>
      <c r="J125" s="32">
        <v>0</v>
      </c>
      <c r="K125" s="37">
        <v>0</v>
      </c>
      <c r="L125" s="32">
        <v>67.033333333333331</v>
      </c>
      <c r="M125" s="32">
        <v>0</v>
      </c>
      <c r="N125" s="37">
        <v>0</v>
      </c>
      <c r="O125" s="32">
        <v>45.05</v>
      </c>
      <c r="P125" s="32">
        <v>0</v>
      </c>
      <c r="Q125" s="37">
        <v>0</v>
      </c>
      <c r="R125" s="32">
        <v>16.383333333333333</v>
      </c>
      <c r="S125" s="32">
        <v>0</v>
      </c>
      <c r="T125" s="37">
        <v>0</v>
      </c>
      <c r="U125" s="32">
        <v>5.6</v>
      </c>
      <c r="V125" s="32">
        <v>0</v>
      </c>
      <c r="W125" s="37">
        <v>0</v>
      </c>
      <c r="X125" s="32">
        <v>122.375</v>
      </c>
      <c r="Y125" s="32">
        <v>0</v>
      </c>
      <c r="Z125" s="37">
        <v>0</v>
      </c>
      <c r="AA125" s="32">
        <v>30.091666666666665</v>
      </c>
      <c r="AB125" s="32">
        <v>0</v>
      </c>
      <c r="AC125" s="37">
        <v>0</v>
      </c>
      <c r="AD125" s="32">
        <v>384.06666666666666</v>
      </c>
      <c r="AE125" s="32">
        <v>0</v>
      </c>
      <c r="AF125" s="37">
        <v>0</v>
      </c>
      <c r="AG125" s="32">
        <v>6.5111111111111111</v>
      </c>
      <c r="AH125" s="32">
        <v>0</v>
      </c>
      <c r="AI125" s="37">
        <v>0</v>
      </c>
      <c r="AJ125" s="32">
        <v>0</v>
      </c>
      <c r="AK125" s="32">
        <v>0</v>
      </c>
      <c r="AL125" s="37" t="s">
        <v>1012</v>
      </c>
      <c r="AM125" t="s">
        <v>247</v>
      </c>
      <c r="AN125" s="34">
        <v>4</v>
      </c>
      <c r="AX125"/>
      <c r="AY125"/>
    </row>
    <row r="126" spans="1:51" x14ac:dyDescent="0.25">
      <c r="A126" t="s">
        <v>917</v>
      </c>
      <c r="B126" t="s">
        <v>388</v>
      </c>
      <c r="C126" t="s">
        <v>720</v>
      </c>
      <c r="D126" t="s">
        <v>794</v>
      </c>
      <c r="E126" s="32">
        <v>9.3555555555555561</v>
      </c>
      <c r="F126" s="32">
        <v>56.289777777777772</v>
      </c>
      <c r="G126" s="32">
        <v>0</v>
      </c>
      <c r="H126" s="37">
        <v>0</v>
      </c>
      <c r="I126" s="32">
        <v>56.289777777777772</v>
      </c>
      <c r="J126" s="32">
        <v>0</v>
      </c>
      <c r="K126" s="37">
        <v>0</v>
      </c>
      <c r="L126" s="32">
        <v>14.749999999999998</v>
      </c>
      <c r="M126" s="32">
        <v>0</v>
      </c>
      <c r="N126" s="37">
        <v>0</v>
      </c>
      <c r="O126" s="32">
        <v>14.749999999999998</v>
      </c>
      <c r="P126" s="32">
        <v>0</v>
      </c>
      <c r="Q126" s="37">
        <v>0</v>
      </c>
      <c r="R126" s="32">
        <v>0</v>
      </c>
      <c r="S126" s="32">
        <v>0</v>
      </c>
      <c r="T126" s="37" t="s">
        <v>1012</v>
      </c>
      <c r="U126" s="32">
        <v>0</v>
      </c>
      <c r="V126" s="32">
        <v>0</v>
      </c>
      <c r="W126" s="37" t="s">
        <v>1012</v>
      </c>
      <c r="X126" s="32">
        <v>19.92433333333333</v>
      </c>
      <c r="Y126" s="32">
        <v>0</v>
      </c>
      <c r="Z126" s="37">
        <v>0</v>
      </c>
      <c r="AA126" s="32">
        <v>0</v>
      </c>
      <c r="AB126" s="32">
        <v>0</v>
      </c>
      <c r="AC126" s="37" t="s">
        <v>1012</v>
      </c>
      <c r="AD126" s="32">
        <v>21.615444444444446</v>
      </c>
      <c r="AE126" s="32">
        <v>0</v>
      </c>
      <c r="AF126" s="37">
        <v>0</v>
      </c>
      <c r="AG126" s="32">
        <v>0</v>
      </c>
      <c r="AH126" s="32">
        <v>0</v>
      </c>
      <c r="AI126" s="37" t="s">
        <v>1012</v>
      </c>
      <c r="AJ126" s="32">
        <v>0</v>
      </c>
      <c r="AK126" s="32">
        <v>0</v>
      </c>
      <c r="AL126" s="37" t="s">
        <v>1012</v>
      </c>
      <c r="AM126" t="s">
        <v>69</v>
      </c>
      <c r="AN126" s="34">
        <v>4</v>
      </c>
      <c r="AX126"/>
      <c r="AY126"/>
    </row>
    <row r="127" spans="1:51" x14ac:dyDescent="0.25">
      <c r="A127" t="s">
        <v>917</v>
      </c>
      <c r="B127" t="s">
        <v>513</v>
      </c>
      <c r="C127" t="s">
        <v>627</v>
      </c>
      <c r="D127" t="s">
        <v>790</v>
      </c>
      <c r="E127" s="32">
        <v>41.344444444444441</v>
      </c>
      <c r="F127" s="32">
        <v>152.20555555555558</v>
      </c>
      <c r="G127" s="32">
        <v>0</v>
      </c>
      <c r="H127" s="37">
        <v>0</v>
      </c>
      <c r="I127" s="32">
        <v>147.16666666666669</v>
      </c>
      <c r="J127" s="32">
        <v>0</v>
      </c>
      <c r="K127" s="37">
        <v>0</v>
      </c>
      <c r="L127" s="32">
        <v>19.147222222222222</v>
      </c>
      <c r="M127" s="32">
        <v>0</v>
      </c>
      <c r="N127" s="37">
        <v>0</v>
      </c>
      <c r="O127" s="32">
        <v>14.108333333333333</v>
      </c>
      <c r="P127" s="32">
        <v>0</v>
      </c>
      <c r="Q127" s="37">
        <v>0</v>
      </c>
      <c r="R127" s="32">
        <v>0</v>
      </c>
      <c r="S127" s="32">
        <v>0</v>
      </c>
      <c r="T127" s="37" t="s">
        <v>1012</v>
      </c>
      <c r="U127" s="32">
        <v>5.0388888888888888</v>
      </c>
      <c r="V127" s="32">
        <v>0</v>
      </c>
      <c r="W127" s="37">
        <v>0</v>
      </c>
      <c r="X127" s="32">
        <v>39.338888888888889</v>
      </c>
      <c r="Y127" s="32">
        <v>0</v>
      </c>
      <c r="Z127" s="37">
        <v>0</v>
      </c>
      <c r="AA127" s="32">
        <v>0</v>
      </c>
      <c r="AB127" s="32">
        <v>0</v>
      </c>
      <c r="AC127" s="37" t="s">
        <v>1012</v>
      </c>
      <c r="AD127" s="32">
        <v>93.719444444444463</v>
      </c>
      <c r="AE127" s="32">
        <v>0</v>
      </c>
      <c r="AF127" s="37">
        <v>0</v>
      </c>
      <c r="AG127" s="32">
        <v>0</v>
      </c>
      <c r="AH127" s="32">
        <v>0</v>
      </c>
      <c r="AI127" s="37" t="s">
        <v>1012</v>
      </c>
      <c r="AJ127" s="32">
        <v>0</v>
      </c>
      <c r="AK127" s="32">
        <v>0</v>
      </c>
      <c r="AL127" s="37" t="s">
        <v>1012</v>
      </c>
      <c r="AM127" t="s">
        <v>196</v>
      </c>
      <c r="AN127" s="34">
        <v>4</v>
      </c>
      <c r="AX127"/>
      <c r="AY127"/>
    </row>
    <row r="128" spans="1:51" x14ac:dyDescent="0.25">
      <c r="A128" t="s">
        <v>917</v>
      </c>
      <c r="B128" t="s">
        <v>485</v>
      </c>
      <c r="C128" t="s">
        <v>697</v>
      </c>
      <c r="D128" t="s">
        <v>791</v>
      </c>
      <c r="E128" s="32">
        <v>99.12222222222222</v>
      </c>
      <c r="F128" s="32">
        <v>301.04944444444448</v>
      </c>
      <c r="G128" s="32">
        <v>2.0694444444444446</v>
      </c>
      <c r="H128" s="37">
        <v>6.8741015226365543E-3</v>
      </c>
      <c r="I128" s="32">
        <v>272.74666666666667</v>
      </c>
      <c r="J128" s="32">
        <v>2.0694444444444446</v>
      </c>
      <c r="K128" s="37">
        <v>7.5874234128536049E-3</v>
      </c>
      <c r="L128" s="32">
        <v>40.941666666666663</v>
      </c>
      <c r="M128" s="32">
        <v>0.26666666666666666</v>
      </c>
      <c r="N128" s="37">
        <v>6.5133319763891724E-3</v>
      </c>
      <c r="O128" s="32">
        <v>24.488888888888887</v>
      </c>
      <c r="P128" s="32">
        <v>0.26666666666666666</v>
      </c>
      <c r="Q128" s="37">
        <v>1.0889292196007261E-2</v>
      </c>
      <c r="R128" s="32">
        <v>12.302777777777777</v>
      </c>
      <c r="S128" s="32">
        <v>0</v>
      </c>
      <c r="T128" s="37">
        <v>0</v>
      </c>
      <c r="U128" s="32">
        <v>4.1500000000000004</v>
      </c>
      <c r="V128" s="32">
        <v>0</v>
      </c>
      <c r="W128" s="37">
        <v>0</v>
      </c>
      <c r="X128" s="32">
        <v>80.486111111111114</v>
      </c>
      <c r="Y128" s="32">
        <v>0</v>
      </c>
      <c r="Z128" s="37">
        <v>0</v>
      </c>
      <c r="AA128" s="32">
        <v>11.85</v>
      </c>
      <c r="AB128" s="32">
        <v>0</v>
      </c>
      <c r="AC128" s="37">
        <v>0</v>
      </c>
      <c r="AD128" s="32">
        <v>167.77166666666668</v>
      </c>
      <c r="AE128" s="32">
        <v>1.8027777777777778</v>
      </c>
      <c r="AF128" s="37">
        <v>1.0745424502216968E-2</v>
      </c>
      <c r="AG128" s="32">
        <v>0</v>
      </c>
      <c r="AH128" s="32">
        <v>0</v>
      </c>
      <c r="AI128" s="37" t="s">
        <v>1012</v>
      </c>
      <c r="AJ128" s="32">
        <v>0</v>
      </c>
      <c r="AK128" s="32">
        <v>0</v>
      </c>
      <c r="AL128" s="37" t="s">
        <v>1012</v>
      </c>
      <c r="AM128" t="s">
        <v>167</v>
      </c>
      <c r="AN128" s="34">
        <v>4</v>
      </c>
      <c r="AX128"/>
      <c r="AY128"/>
    </row>
    <row r="129" spans="1:51" x14ac:dyDescent="0.25">
      <c r="A129" t="s">
        <v>917</v>
      </c>
      <c r="B129" t="s">
        <v>609</v>
      </c>
      <c r="C129" t="s">
        <v>634</v>
      </c>
      <c r="D129" t="s">
        <v>842</v>
      </c>
      <c r="E129" s="32">
        <v>61.077777777777776</v>
      </c>
      <c r="F129" s="32">
        <v>207.26311111111107</v>
      </c>
      <c r="G129" s="32">
        <v>115.25699999999999</v>
      </c>
      <c r="H129" s="37">
        <v>0.55609027280407952</v>
      </c>
      <c r="I129" s="32">
        <v>191.88533333333328</v>
      </c>
      <c r="J129" s="32">
        <v>115.25699999999999</v>
      </c>
      <c r="K129" s="37">
        <v>0.60065559987214601</v>
      </c>
      <c r="L129" s="32">
        <v>44.946444444444452</v>
      </c>
      <c r="M129" s="32">
        <v>22.468666666666671</v>
      </c>
      <c r="N129" s="37">
        <v>0.49989864480690599</v>
      </c>
      <c r="O129" s="32">
        <v>29.568666666666676</v>
      </c>
      <c r="P129" s="32">
        <v>22.468666666666671</v>
      </c>
      <c r="Q129" s="37">
        <v>0.75988095506504627</v>
      </c>
      <c r="R129" s="32">
        <v>10.088888888888889</v>
      </c>
      <c r="S129" s="32">
        <v>0</v>
      </c>
      <c r="T129" s="37">
        <v>0</v>
      </c>
      <c r="U129" s="32">
        <v>5.2888888888888888</v>
      </c>
      <c r="V129" s="32">
        <v>0</v>
      </c>
      <c r="W129" s="37">
        <v>0</v>
      </c>
      <c r="X129" s="32">
        <v>35.755666666666663</v>
      </c>
      <c r="Y129" s="32">
        <v>17.411222222222225</v>
      </c>
      <c r="Z129" s="37">
        <v>0.48695000947790729</v>
      </c>
      <c r="AA129" s="32">
        <v>0</v>
      </c>
      <c r="AB129" s="32">
        <v>0</v>
      </c>
      <c r="AC129" s="37" t="s">
        <v>1012</v>
      </c>
      <c r="AD129" s="32">
        <v>126.56099999999994</v>
      </c>
      <c r="AE129" s="32">
        <v>75.377111111111091</v>
      </c>
      <c r="AF129" s="37">
        <v>0.59557929465720982</v>
      </c>
      <c r="AG129" s="32">
        <v>0</v>
      </c>
      <c r="AH129" s="32">
        <v>0</v>
      </c>
      <c r="AI129" s="37" t="s">
        <v>1012</v>
      </c>
      <c r="AJ129" s="32">
        <v>0</v>
      </c>
      <c r="AK129" s="32">
        <v>0</v>
      </c>
      <c r="AL129" s="37" t="s">
        <v>1012</v>
      </c>
      <c r="AM129" t="s">
        <v>296</v>
      </c>
      <c r="AN129" s="34">
        <v>4</v>
      </c>
      <c r="AX129"/>
      <c r="AY129"/>
    </row>
    <row r="130" spans="1:51" x14ac:dyDescent="0.25">
      <c r="A130" t="s">
        <v>917</v>
      </c>
      <c r="B130" t="s">
        <v>482</v>
      </c>
      <c r="C130" t="s">
        <v>688</v>
      </c>
      <c r="D130" t="s">
        <v>783</v>
      </c>
      <c r="E130" s="32">
        <v>33.799999999999997</v>
      </c>
      <c r="F130" s="32">
        <v>113.432</v>
      </c>
      <c r="G130" s="32">
        <v>2.641111111111111</v>
      </c>
      <c r="H130" s="37">
        <v>2.3283651095908658E-2</v>
      </c>
      <c r="I130" s="32">
        <v>101.51911111111112</v>
      </c>
      <c r="J130" s="32">
        <v>2.641111111111111</v>
      </c>
      <c r="K130" s="37">
        <v>2.6015900673326969E-2</v>
      </c>
      <c r="L130" s="32">
        <v>11.545888888888889</v>
      </c>
      <c r="M130" s="32">
        <v>0</v>
      </c>
      <c r="N130" s="37">
        <v>0</v>
      </c>
      <c r="O130" s="32">
        <v>5.2425555555555565</v>
      </c>
      <c r="P130" s="32">
        <v>0</v>
      </c>
      <c r="Q130" s="37">
        <v>0</v>
      </c>
      <c r="R130" s="32">
        <v>0</v>
      </c>
      <c r="S130" s="32">
        <v>0</v>
      </c>
      <c r="T130" s="37" t="s">
        <v>1012</v>
      </c>
      <c r="U130" s="32">
        <v>6.3033333333333328</v>
      </c>
      <c r="V130" s="32">
        <v>0</v>
      </c>
      <c r="W130" s="37">
        <v>0</v>
      </c>
      <c r="X130" s="32">
        <v>35.199333333333328</v>
      </c>
      <c r="Y130" s="32">
        <v>2.5033333333333334</v>
      </c>
      <c r="Z130" s="37">
        <v>7.1118771188848282E-2</v>
      </c>
      <c r="AA130" s="32">
        <v>5.6095555555555547</v>
      </c>
      <c r="AB130" s="32">
        <v>0</v>
      </c>
      <c r="AC130" s="37">
        <v>0</v>
      </c>
      <c r="AD130" s="32">
        <v>61.077222222222233</v>
      </c>
      <c r="AE130" s="32">
        <v>0.13777777777777778</v>
      </c>
      <c r="AF130" s="37">
        <v>2.2557963961833375E-3</v>
      </c>
      <c r="AG130" s="32">
        <v>0</v>
      </c>
      <c r="AH130" s="32">
        <v>0</v>
      </c>
      <c r="AI130" s="37" t="s">
        <v>1012</v>
      </c>
      <c r="AJ130" s="32">
        <v>0</v>
      </c>
      <c r="AK130" s="32">
        <v>0</v>
      </c>
      <c r="AL130" s="37" t="s">
        <v>1012</v>
      </c>
      <c r="AM130" t="s">
        <v>164</v>
      </c>
      <c r="AN130" s="34">
        <v>4</v>
      </c>
      <c r="AX130"/>
      <c r="AY130"/>
    </row>
    <row r="131" spans="1:51" x14ac:dyDescent="0.25">
      <c r="A131" t="s">
        <v>917</v>
      </c>
      <c r="B131" t="s">
        <v>431</v>
      </c>
      <c r="C131" t="s">
        <v>728</v>
      </c>
      <c r="D131" t="s">
        <v>806</v>
      </c>
      <c r="E131" s="32">
        <v>51.87777777777778</v>
      </c>
      <c r="F131" s="32">
        <v>223.38888888888889</v>
      </c>
      <c r="G131" s="32">
        <v>0</v>
      </c>
      <c r="H131" s="37">
        <v>0</v>
      </c>
      <c r="I131" s="32">
        <v>206.96666666666667</v>
      </c>
      <c r="J131" s="32">
        <v>0</v>
      </c>
      <c r="K131" s="37">
        <v>0</v>
      </c>
      <c r="L131" s="32">
        <v>48.283333333333331</v>
      </c>
      <c r="M131" s="32">
        <v>0</v>
      </c>
      <c r="N131" s="37">
        <v>0</v>
      </c>
      <c r="O131" s="32">
        <v>36.841666666666669</v>
      </c>
      <c r="P131" s="32">
        <v>0</v>
      </c>
      <c r="Q131" s="37">
        <v>0</v>
      </c>
      <c r="R131" s="32">
        <v>5.9972222222222218</v>
      </c>
      <c r="S131" s="32">
        <v>0</v>
      </c>
      <c r="T131" s="37">
        <v>0</v>
      </c>
      <c r="U131" s="32">
        <v>5.4444444444444446</v>
      </c>
      <c r="V131" s="32">
        <v>0</v>
      </c>
      <c r="W131" s="37">
        <v>0</v>
      </c>
      <c r="X131" s="32">
        <v>68.069444444444443</v>
      </c>
      <c r="Y131" s="32">
        <v>0</v>
      </c>
      <c r="Z131" s="37">
        <v>0</v>
      </c>
      <c r="AA131" s="32">
        <v>4.9805555555555552</v>
      </c>
      <c r="AB131" s="32">
        <v>0</v>
      </c>
      <c r="AC131" s="37">
        <v>0</v>
      </c>
      <c r="AD131" s="32">
        <v>102.05555555555556</v>
      </c>
      <c r="AE131" s="32">
        <v>0</v>
      </c>
      <c r="AF131" s="37">
        <v>0</v>
      </c>
      <c r="AG131" s="32">
        <v>0</v>
      </c>
      <c r="AH131" s="32">
        <v>0</v>
      </c>
      <c r="AI131" s="37" t="s">
        <v>1012</v>
      </c>
      <c r="AJ131" s="32">
        <v>0</v>
      </c>
      <c r="AK131" s="32">
        <v>0</v>
      </c>
      <c r="AL131" s="37" t="s">
        <v>1012</v>
      </c>
      <c r="AM131" t="s">
        <v>113</v>
      </c>
      <c r="AN131" s="34">
        <v>4</v>
      </c>
      <c r="AX131"/>
      <c r="AY131"/>
    </row>
    <row r="132" spans="1:51" x14ac:dyDescent="0.25">
      <c r="A132" t="s">
        <v>917</v>
      </c>
      <c r="B132" t="s">
        <v>616</v>
      </c>
      <c r="C132" t="s">
        <v>676</v>
      </c>
      <c r="D132" t="s">
        <v>857</v>
      </c>
      <c r="E132" s="32">
        <v>42.355555555555554</v>
      </c>
      <c r="F132" s="32">
        <v>143.74166666666667</v>
      </c>
      <c r="G132" s="32">
        <v>0</v>
      </c>
      <c r="H132" s="37">
        <v>0</v>
      </c>
      <c r="I132" s="32">
        <v>143.74166666666667</v>
      </c>
      <c r="J132" s="32">
        <v>0</v>
      </c>
      <c r="K132" s="37">
        <v>0</v>
      </c>
      <c r="L132" s="32">
        <v>18.358333333333334</v>
      </c>
      <c r="M132" s="32">
        <v>0</v>
      </c>
      <c r="N132" s="37">
        <v>0</v>
      </c>
      <c r="O132" s="32">
        <v>18.358333333333334</v>
      </c>
      <c r="P132" s="32">
        <v>0</v>
      </c>
      <c r="Q132" s="37">
        <v>0</v>
      </c>
      <c r="R132" s="32">
        <v>0</v>
      </c>
      <c r="S132" s="32">
        <v>0</v>
      </c>
      <c r="T132" s="37" t="s">
        <v>1012</v>
      </c>
      <c r="U132" s="32">
        <v>0</v>
      </c>
      <c r="V132" s="32">
        <v>0</v>
      </c>
      <c r="W132" s="37" t="s">
        <v>1012</v>
      </c>
      <c r="X132" s="32">
        <v>26.580555555555556</v>
      </c>
      <c r="Y132" s="32">
        <v>0</v>
      </c>
      <c r="Z132" s="37">
        <v>0</v>
      </c>
      <c r="AA132" s="32">
        <v>0</v>
      </c>
      <c r="AB132" s="32">
        <v>0</v>
      </c>
      <c r="AC132" s="37" t="s">
        <v>1012</v>
      </c>
      <c r="AD132" s="32">
        <v>98.802777777777777</v>
      </c>
      <c r="AE132" s="32">
        <v>0</v>
      </c>
      <c r="AF132" s="37">
        <v>0</v>
      </c>
      <c r="AG132" s="32">
        <v>0</v>
      </c>
      <c r="AH132" s="32">
        <v>0</v>
      </c>
      <c r="AI132" s="37" t="s">
        <v>1012</v>
      </c>
      <c r="AJ132" s="32">
        <v>0</v>
      </c>
      <c r="AK132" s="32">
        <v>0</v>
      </c>
      <c r="AL132" s="37" t="s">
        <v>1012</v>
      </c>
      <c r="AM132" t="s">
        <v>303</v>
      </c>
      <c r="AN132" s="34">
        <v>4</v>
      </c>
      <c r="AX132"/>
      <c r="AY132"/>
    </row>
    <row r="133" spans="1:51" x14ac:dyDescent="0.25">
      <c r="A133" t="s">
        <v>917</v>
      </c>
      <c r="B133" t="s">
        <v>313</v>
      </c>
      <c r="C133" t="s">
        <v>626</v>
      </c>
      <c r="D133" t="s">
        <v>789</v>
      </c>
      <c r="E133" s="32">
        <v>47.155555555555559</v>
      </c>
      <c r="F133" s="32">
        <v>186.77499999999998</v>
      </c>
      <c r="G133" s="32">
        <v>31.897222222222222</v>
      </c>
      <c r="H133" s="37">
        <v>0.17077886345721979</v>
      </c>
      <c r="I133" s="32">
        <v>169.03333333333333</v>
      </c>
      <c r="J133" s="32">
        <v>31.897222222222222</v>
      </c>
      <c r="K133" s="37">
        <v>0.1887037402221784</v>
      </c>
      <c r="L133" s="32">
        <v>12.06388888888889</v>
      </c>
      <c r="M133" s="32">
        <v>2.1138888888888889</v>
      </c>
      <c r="N133" s="37">
        <v>0.17522449919410543</v>
      </c>
      <c r="O133" s="32">
        <v>5.5111111111111111</v>
      </c>
      <c r="P133" s="32">
        <v>2.1138888888888889</v>
      </c>
      <c r="Q133" s="37">
        <v>0.38356854838709681</v>
      </c>
      <c r="R133" s="32">
        <v>2.0111111111111111</v>
      </c>
      <c r="S133" s="32">
        <v>0</v>
      </c>
      <c r="T133" s="37">
        <v>0</v>
      </c>
      <c r="U133" s="32">
        <v>4.541666666666667</v>
      </c>
      <c r="V133" s="32">
        <v>0</v>
      </c>
      <c r="W133" s="37">
        <v>0</v>
      </c>
      <c r="X133" s="32">
        <v>50.138888888888886</v>
      </c>
      <c r="Y133" s="32">
        <v>20.591666666666665</v>
      </c>
      <c r="Z133" s="37">
        <v>0.41069252077562324</v>
      </c>
      <c r="AA133" s="32">
        <v>11.188888888888888</v>
      </c>
      <c r="AB133" s="32">
        <v>0</v>
      </c>
      <c r="AC133" s="37">
        <v>0</v>
      </c>
      <c r="AD133" s="32">
        <v>109.05833333333334</v>
      </c>
      <c r="AE133" s="32">
        <v>9.1916666666666664</v>
      </c>
      <c r="AF133" s="37">
        <v>8.4282112019561387E-2</v>
      </c>
      <c r="AG133" s="32">
        <v>4.3250000000000002</v>
      </c>
      <c r="AH133" s="32">
        <v>0</v>
      </c>
      <c r="AI133" s="37">
        <v>0</v>
      </c>
      <c r="AJ133" s="32">
        <v>0</v>
      </c>
      <c r="AK133" s="32">
        <v>0</v>
      </c>
      <c r="AL133" s="37" t="s">
        <v>1012</v>
      </c>
      <c r="AM133" t="s">
        <v>199</v>
      </c>
      <c r="AN133" s="34">
        <v>4</v>
      </c>
      <c r="AX133"/>
      <c r="AY133"/>
    </row>
    <row r="134" spans="1:51" x14ac:dyDescent="0.25">
      <c r="A134" t="s">
        <v>917</v>
      </c>
      <c r="B134" t="s">
        <v>433</v>
      </c>
      <c r="C134" t="s">
        <v>663</v>
      </c>
      <c r="D134" t="s">
        <v>832</v>
      </c>
      <c r="E134" s="32">
        <v>51.7</v>
      </c>
      <c r="F134" s="32">
        <v>216.86088888888889</v>
      </c>
      <c r="G134" s="32">
        <v>87.683333333333337</v>
      </c>
      <c r="H134" s="37">
        <v>0.40432986225680773</v>
      </c>
      <c r="I134" s="32">
        <v>191.61644444444443</v>
      </c>
      <c r="J134" s="32">
        <v>87.683333333333337</v>
      </c>
      <c r="K134" s="37">
        <v>0.45759816485247157</v>
      </c>
      <c r="L134" s="32">
        <v>40.18333333333333</v>
      </c>
      <c r="M134" s="32">
        <v>4.2388888888888889</v>
      </c>
      <c r="N134" s="37">
        <v>0.10548873219964054</v>
      </c>
      <c r="O134" s="32">
        <v>20.627777777777776</v>
      </c>
      <c r="P134" s="32">
        <v>4.2388888888888889</v>
      </c>
      <c r="Q134" s="37">
        <v>0.20549420953406949</v>
      </c>
      <c r="R134" s="32">
        <v>13.866666666666667</v>
      </c>
      <c r="S134" s="32">
        <v>0</v>
      </c>
      <c r="T134" s="37">
        <v>0</v>
      </c>
      <c r="U134" s="32">
        <v>5.6888888888888891</v>
      </c>
      <c r="V134" s="32">
        <v>0</v>
      </c>
      <c r="W134" s="37">
        <v>0</v>
      </c>
      <c r="X134" s="32">
        <v>56.524999999999999</v>
      </c>
      <c r="Y134" s="32">
        <v>26.047222222222221</v>
      </c>
      <c r="Z134" s="37">
        <v>0.46080888495749173</v>
      </c>
      <c r="AA134" s="32">
        <v>5.6888888888888891</v>
      </c>
      <c r="AB134" s="32">
        <v>0</v>
      </c>
      <c r="AC134" s="37">
        <v>0</v>
      </c>
      <c r="AD134" s="32">
        <v>114.46366666666667</v>
      </c>
      <c r="AE134" s="32">
        <v>57.397222222222226</v>
      </c>
      <c r="AF134" s="37">
        <v>0.5014449029434862</v>
      </c>
      <c r="AG134" s="32">
        <v>0</v>
      </c>
      <c r="AH134" s="32">
        <v>0</v>
      </c>
      <c r="AI134" s="37" t="s">
        <v>1012</v>
      </c>
      <c r="AJ134" s="32">
        <v>0</v>
      </c>
      <c r="AK134" s="32">
        <v>0</v>
      </c>
      <c r="AL134" s="37" t="s">
        <v>1012</v>
      </c>
      <c r="AM134" t="s">
        <v>115</v>
      </c>
      <c r="AN134" s="34">
        <v>4</v>
      </c>
      <c r="AX134"/>
      <c r="AY134"/>
    </row>
    <row r="135" spans="1:51" x14ac:dyDescent="0.25">
      <c r="A135" t="s">
        <v>917</v>
      </c>
      <c r="B135" t="s">
        <v>454</v>
      </c>
      <c r="C135" t="s">
        <v>655</v>
      </c>
      <c r="D135" t="s">
        <v>852</v>
      </c>
      <c r="E135" s="32">
        <v>93.7</v>
      </c>
      <c r="F135" s="32">
        <v>309.67533333333324</v>
      </c>
      <c r="G135" s="32">
        <v>0</v>
      </c>
      <c r="H135" s="37">
        <v>0</v>
      </c>
      <c r="I135" s="32">
        <v>293.80622222222212</v>
      </c>
      <c r="J135" s="32">
        <v>0</v>
      </c>
      <c r="K135" s="37">
        <v>0</v>
      </c>
      <c r="L135" s="32">
        <v>75.753222222222249</v>
      </c>
      <c r="M135" s="32">
        <v>0</v>
      </c>
      <c r="N135" s="37">
        <v>0</v>
      </c>
      <c r="O135" s="32">
        <v>59.884111111111139</v>
      </c>
      <c r="P135" s="32">
        <v>0</v>
      </c>
      <c r="Q135" s="37">
        <v>0</v>
      </c>
      <c r="R135" s="32">
        <v>10.539444444444447</v>
      </c>
      <c r="S135" s="32">
        <v>0</v>
      </c>
      <c r="T135" s="37">
        <v>0</v>
      </c>
      <c r="U135" s="32">
        <v>5.3296666666666672</v>
      </c>
      <c r="V135" s="32">
        <v>0</v>
      </c>
      <c r="W135" s="37">
        <v>0</v>
      </c>
      <c r="X135" s="32">
        <v>62.453222222222195</v>
      </c>
      <c r="Y135" s="32">
        <v>0</v>
      </c>
      <c r="Z135" s="37">
        <v>0</v>
      </c>
      <c r="AA135" s="32">
        <v>0</v>
      </c>
      <c r="AB135" s="32">
        <v>0</v>
      </c>
      <c r="AC135" s="37" t="s">
        <v>1012</v>
      </c>
      <c r="AD135" s="32">
        <v>162.6197777777777</v>
      </c>
      <c r="AE135" s="32">
        <v>0</v>
      </c>
      <c r="AF135" s="37">
        <v>0</v>
      </c>
      <c r="AG135" s="32">
        <v>8.8491111111111103</v>
      </c>
      <c r="AH135" s="32">
        <v>0</v>
      </c>
      <c r="AI135" s="37">
        <v>0</v>
      </c>
      <c r="AJ135" s="32">
        <v>0</v>
      </c>
      <c r="AK135" s="32">
        <v>0</v>
      </c>
      <c r="AL135" s="37" t="s">
        <v>1012</v>
      </c>
      <c r="AM135" t="s">
        <v>136</v>
      </c>
      <c r="AN135" s="34">
        <v>4</v>
      </c>
      <c r="AX135"/>
      <c r="AY135"/>
    </row>
    <row r="136" spans="1:51" x14ac:dyDescent="0.25">
      <c r="A136" t="s">
        <v>917</v>
      </c>
      <c r="B136" t="s">
        <v>603</v>
      </c>
      <c r="C136" t="s">
        <v>642</v>
      </c>
      <c r="D136" t="s">
        <v>799</v>
      </c>
      <c r="E136" s="32">
        <v>96.211111111111109</v>
      </c>
      <c r="F136" s="32">
        <v>399.83166666666682</v>
      </c>
      <c r="G136" s="32">
        <v>0</v>
      </c>
      <c r="H136" s="37">
        <v>0</v>
      </c>
      <c r="I136" s="32">
        <v>351.03011111111124</v>
      </c>
      <c r="J136" s="32">
        <v>0</v>
      </c>
      <c r="K136" s="37">
        <v>0</v>
      </c>
      <c r="L136" s="32">
        <v>92.527333333333289</v>
      </c>
      <c r="M136" s="32">
        <v>0</v>
      </c>
      <c r="N136" s="37">
        <v>0</v>
      </c>
      <c r="O136" s="32">
        <v>53.313666666666634</v>
      </c>
      <c r="P136" s="32">
        <v>0</v>
      </c>
      <c r="Q136" s="37">
        <v>0</v>
      </c>
      <c r="R136" s="32">
        <v>34.024777777777771</v>
      </c>
      <c r="S136" s="32">
        <v>0</v>
      </c>
      <c r="T136" s="37">
        <v>0</v>
      </c>
      <c r="U136" s="32">
        <v>5.1888888888888891</v>
      </c>
      <c r="V136" s="32">
        <v>0</v>
      </c>
      <c r="W136" s="37">
        <v>0</v>
      </c>
      <c r="X136" s="32">
        <v>112.28377777777783</v>
      </c>
      <c r="Y136" s="32">
        <v>0</v>
      </c>
      <c r="Z136" s="37">
        <v>0</v>
      </c>
      <c r="AA136" s="32">
        <v>9.5878888888888909</v>
      </c>
      <c r="AB136" s="32">
        <v>0</v>
      </c>
      <c r="AC136" s="37">
        <v>0</v>
      </c>
      <c r="AD136" s="32">
        <v>182.79377777777785</v>
      </c>
      <c r="AE136" s="32">
        <v>0</v>
      </c>
      <c r="AF136" s="37">
        <v>0</v>
      </c>
      <c r="AG136" s="32">
        <v>2.6388888888888888</v>
      </c>
      <c r="AH136" s="32">
        <v>0</v>
      </c>
      <c r="AI136" s="37">
        <v>0</v>
      </c>
      <c r="AJ136" s="32">
        <v>0</v>
      </c>
      <c r="AK136" s="32">
        <v>0</v>
      </c>
      <c r="AL136" s="37" t="s">
        <v>1012</v>
      </c>
      <c r="AM136" t="s">
        <v>290</v>
      </c>
      <c r="AN136" s="34">
        <v>4</v>
      </c>
      <c r="AX136"/>
      <c r="AY136"/>
    </row>
    <row r="137" spans="1:51" x14ac:dyDescent="0.25">
      <c r="A137" t="s">
        <v>917</v>
      </c>
      <c r="B137" t="s">
        <v>469</v>
      </c>
      <c r="C137" t="s">
        <v>748</v>
      </c>
      <c r="D137" t="s">
        <v>809</v>
      </c>
      <c r="E137" s="32">
        <v>64.75555555555556</v>
      </c>
      <c r="F137" s="32">
        <v>232.75066666666663</v>
      </c>
      <c r="G137" s="32">
        <v>0</v>
      </c>
      <c r="H137" s="37">
        <v>0</v>
      </c>
      <c r="I137" s="32">
        <v>216.55522222222217</v>
      </c>
      <c r="J137" s="32">
        <v>0</v>
      </c>
      <c r="K137" s="37">
        <v>0</v>
      </c>
      <c r="L137" s="32">
        <v>23.289444444444442</v>
      </c>
      <c r="M137" s="32">
        <v>0</v>
      </c>
      <c r="N137" s="37">
        <v>0</v>
      </c>
      <c r="O137" s="32">
        <v>11.280444444444441</v>
      </c>
      <c r="P137" s="32">
        <v>0</v>
      </c>
      <c r="Q137" s="37">
        <v>0</v>
      </c>
      <c r="R137" s="32">
        <v>11.475666666666665</v>
      </c>
      <c r="S137" s="32">
        <v>0</v>
      </c>
      <c r="T137" s="37">
        <v>0</v>
      </c>
      <c r="U137" s="32">
        <v>0.53333333333333333</v>
      </c>
      <c r="V137" s="32">
        <v>0</v>
      </c>
      <c r="W137" s="37">
        <v>0</v>
      </c>
      <c r="X137" s="32">
        <v>67.996222222222215</v>
      </c>
      <c r="Y137" s="32">
        <v>0</v>
      </c>
      <c r="Z137" s="37">
        <v>0</v>
      </c>
      <c r="AA137" s="32">
        <v>4.1864444444444446</v>
      </c>
      <c r="AB137" s="32">
        <v>0</v>
      </c>
      <c r="AC137" s="37">
        <v>0</v>
      </c>
      <c r="AD137" s="32">
        <v>135.76999999999998</v>
      </c>
      <c r="AE137" s="32">
        <v>0</v>
      </c>
      <c r="AF137" s="37">
        <v>0</v>
      </c>
      <c r="AG137" s="32">
        <v>1.5085555555555554</v>
      </c>
      <c r="AH137" s="32">
        <v>0</v>
      </c>
      <c r="AI137" s="37">
        <v>0</v>
      </c>
      <c r="AJ137" s="32">
        <v>0</v>
      </c>
      <c r="AK137" s="32">
        <v>0</v>
      </c>
      <c r="AL137" s="37" t="s">
        <v>1012</v>
      </c>
      <c r="AM137" t="s">
        <v>151</v>
      </c>
      <c r="AN137" s="34">
        <v>4</v>
      </c>
      <c r="AX137"/>
      <c r="AY137"/>
    </row>
    <row r="138" spans="1:51" x14ac:dyDescent="0.25">
      <c r="A138" t="s">
        <v>917</v>
      </c>
      <c r="B138" t="s">
        <v>422</v>
      </c>
      <c r="C138" t="s">
        <v>670</v>
      </c>
      <c r="D138" t="s">
        <v>838</v>
      </c>
      <c r="E138" s="32">
        <v>63.533333333333331</v>
      </c>
      <c r="F138" s="32">
        <v>238.24588888888886</v>
      </c>
      <c r="G138" s="32">
        <v>0</v>
      </c>
      <c r="H138" s="37">
        <v>0</v>
      </c>
      <c r="I138" s="32">
        <v>221.06022222222219</v>
      </c>
      <c r="J138" s="32">
        <v>0</v>
      </c>
      <c r="K138" s="37">
        <v>0</v>
      </c>
      <c r="L138" s="32">
        <v>20.533888888888885</v>
      </c>
      <c r="M138" s="32">
        <v>0</v>
      </c>
      <c r="N138" s="37">
        <v>0</v>
      </c>
      <c r="O138" s="32">
        <v>5.2751111111111104</v>
      </c>
      <c r="P138" s="32">
        <v>0</v>
      </c>
      <c r="Q138" s="37">
        <v>0</v>
      </c>
      <c r="R138" s="32">
        <v>9.6587777777777752</v>
      </c>
      <c r="S138" s="32">
        <v>0</v>
      </c>
      <c r="T138" s="37">
        <v>0</v>
      </c>
      <c r="U138" s="32">
        <v>5.6</v>
      </c>
      <c r="V138" s="32">
        <v>0</v>
      </c>
      <c r="W138" s="37">
        <v>0</v>
      </c>
      <c r="X138" s="32">
        <v>73.739222222222224</v>
      </c>
      <c r="Y138" s="32">
        <v>0</v>
      </c>
      <c r="Z138" s="37">
        <v>0</v>
      </c>
      <c r="AA138" s="32">
        <v>1.9268888888888887</v>
      </c>
      <c r="AB138" s="32">
        <v>0</v>
      </c>
      <c r="AC138" s="37">
        <v>0</v>
      </c>
      <c r="AD138" s="32">
        <v>139.15933333333331</v>
      </c>
      <c r="AE138" s="32">
        <v>0</v>
      </c>
      <c r="AF138" s="37">
        <v>0</v>
      </c>
      <c r="AG138" s="32">
        <v>2.8865555555555558</v>
      </c>
      <c r="AH138" s="32">
        <v>0</v>
      </c>
      <c r="AI138" s="37">
        <v>0</v>
      </c>
      <c r="AJ138" s="32">
        <v>0</v>
      </c>
      <c r="AK138" s="32">
        <v>0</v>
      </c>
      <c r="AL138" s="37" t="s">
        <v>1012</v>
      </c>
      <c r="AM138" t="s">
        <v>104</v>
      </c>
      <c r="AN138" s="34">
        <v>4</v>
      </c>
      <c r="AX138"/>
      <c r="AY138"/>
    </row>
    <row r="139" spans="1:51" x14ac:dyDescent="0.25">
      <c r="A139" t="s">
        <v>917</v>
      </c>
      <c r="B139" t="s">
        <v>417</v>
      </c>
      <c r="C139" t="s">
        <v>658</v>
      </c>
      <c r="D139" t="s">
        <v>808</v>
      </c>
      <c r="E139" s="32">
        <v>99.422222222222217</v>
      </c>
      <c r="F139" s="32">
        <v>313.20822222222216</v>
      </c>
      <c r="G139" s="32">
        <v>0</v>
      </c>
      <c r="H139" s="37">
        <v>0</v>
      </c>
      <c r="I139" s="32">
        <v>285.53244444444431</v>
      </c>
      <c r="J139" s="32">
        <v>0</v>
      </c>
      <c r="K139" s="37">
        <v>0</v>
      </c>
      <c r="L139" s="32">
        <v>67.582888888888888</v>
      </c>
      <c r="M139" s="32">
        <v>0</v>
      </c>
      <c r="N139" s="37">
        <v>0</v>
      </c>
      <c r="O139" s="32">
        <v>45.655666666666669</v>
      </c>
      <c r="P139" s="32">
        <v>0</v>
      </c>
      <c r="Q139" s="37">
        <v>0</v>
      </c>
      <c r="R139" s="32">
        <v>16.499444444444446</v>
      </c>
      <c r="S139" s="32">
        <v>0</v>
      </c>
      <c r="T139" s="37">
        <v>0</v>
      </c>
      <c r="U139" s="32">
        <v>5.427777777777778</v>
      </c>
      <c r="V139" s="32">
        <v>0</v>
      </c>
      <c r="W139" s="37">
        <v>0</v>
      </c>
      <c r="X139" s="32">
        <v>87.814444444444433</v>
      </c>
      <c r="Y139" s="32">
        <v>0</v>
      </c>
      <c r="Z139" s="37">
        <v>0</v>
      </c>
      <c r="AA139" s="32">
        <v>5.7485555555555559</v>
      </c>
      <c r="AB139" s="32">
        <v>0</v>
      </c>
      <c r="AC139" s="37">
        <v>0</v>
      </c>
      <c r="AD139" s="32">
        <v>146.30722222222215</v>
      </c>
      <c r="AE139" s="32">
        <v>0</v>
      </c>
      <c r="AF139" s="37">
        <v>0</v>
      </c>
      <c r="AG139" s="32">
        <v>5.7551111111111126</v>
      </c>
      <c r="AH139" s="32">
        <v>0</v>
      </c>
      <c r="AI139" s="37">
        <v>0</v>
      </c>
      <c r="AJ139" s="32">
        <v>0</v>
      </c>
      <c r="AK139" s="32">
        <v>0</v>
      </c>
      <c r="AL139" s="37" t="s">
        <v>1012</v>
      </c>
      <c r="AM139" t="s">
        <v>99</v>
      </c>
      <c r="AN139" s="34">
        <v>4</v>
      </c>
      <c r="AX139"/>
      <c r="AY139"/>
    </row>
    <row r="140" spans="1:51" x14ac:dyDescent="0.25">
      <c r="A140" t="s">
        <v>917</v>
      </c>
      <c r="B140" t="s">
        <v>451</v>
      </c>
      <c r="C140" t="s">
        <v>742</v>
      </c>
      <c r="D140" t="s">
        <v>816</v>
      </c>
      <c r="E140" s="32">
        <v>114.67777777777778</v>
      </c>
      <c r="F140" s="32">
        <v>371.6365555555555</v>
      </c>
      <c r="G140" s="32">
        <v>0</v>
      </c>
      <c r="H140" s="37">
        <v>0</v>
      </c>
      <c r="I140" s="32">
        <v>341.55099999999999</v>
      </c>
      <c r="J140" s="32">
        <v>0</v>
      </c>
      <c r="K140" s="37">
        <v>0</v>
      </c>
      <c r="L140" s="32">
        <v>79.607777777777741</v>
      </c>
      <c r="M140" s="32">
        <v>0</v>
      </c>
      <c r="N140" s="37">
        <v>0</v>
      </c>
      <c r="O140" s="32">
        <v>63.192333333333309</v>
      </c>
      <c r="P140" s="32">
        <v>0</v>
      </c>
      <c r="Q140" s="37">
        <v>0</v>
      </c>
      <c r="R140" s="32">
        <v>11.526555555555552</v>
      </c>
      <c r="S140" s="32">
        <v>0</v>
      </c>
      <c r="T140" s="37">
        <v>0</v>
      </c>
      <c r="U140" s="32">
        <v>4.8888888888888893</v>
      </c>
      <c r="V140" s="32">
        <v>0</v>
      </c>
      <c r="W140" s="37">
        <v>0</v>
      </c>
      <c r="X140" s="32">
        <v>57.145888888888898</v>
      </c>
      <c r="Y140" s="32">
        <v>0</v>
      </c>
      <c r="Z140" s="37">
        <v>0</v>
      </c>
      <c r="AA140" s="32">
        <v>13.67011111111111</v>
      </c>
      <c r="AB140" s="32">
        <v>0</v>
      </c>
      <c r="AC140" s="37">
        <v>0</v>
      </c>
      <c r="AD140" s="32">
        <v>201.66188888888888</v>
      </c>
      <c r="AE140" s="32">
        <v>0</v>
      </c>
      <c r="AF140" s="37">
        <v>0</v>
      </c>
      <c r="AG140" s="32">
        <v>19.550888888888878</v>
      </c>
      <c r="AH140" s="32">
        <v>0</v>
      </c>
      <c r="AI140" s="37">
        <v>0</v>
      </c>
      <c r="AJ140" s="32">
        <v>0</v>
      </c>
      <c r="AK140" s="32">
        <v>0</v>
      </c>
      <c r="AL140" s="37" t="s">
        <v>1012</v>
      </c>
      <c r="AM140" t="s">
        <v>133</v>
      </c>
      <c r="AN140" s="34">
        <v>4</v>
      </c>
      <c r="AX140"/>
      <c r="AY140"/>
    </row>
    <row r="141" spans="1:51" x14ac:dyDescent="0.25">
      <c r="A141" t="s">
        <v>917</v>
      </c>
      <c r="B141" t="s">
        <v>318</v>
      </c>
      <c r="C141" t="s">
        <v>665</v>
      </c>
      <c r="D141" t="s">
        <v>850</v>
      </c>
      <c r="E141" s="32">
        <v>98.311111111111117</v>
      </c>
      <c r="F141" s="32">
        <v>335.57188888888879</v>
      </c>
      <c r="G141" s="32">
        <v>0</v>
      </c>
      <c r="H141" s="37">
        <v>0</v>
      </c>
      <c r="I141" s="32">
        <v>310.37622222222217</v>
      </c>
      <c r="J141" s="32">
        <v>0</v>
      </c>
      <c r="K141" s="37">
        <v>0</v>
      </c>
      <c r="L141" s="32">
        <v>38.985555555555557</v>
      </c>
      <c r="M141" s="32">
        <v>0</v>
      </c>
      <c r="N141" s="37">
        <v>0</v>
      </c>
      <c r="O141" s="32">
        <v>18.734888888888889</v>
      </c>
      <c r="P141" s="32">
        <v>0</v>
      </c>
      <c r="Q141" s="37">
        <v>0</v>
      </c>
      <c r="R141" s="32">
        <v>15.095111111111107</v>
      </c>
      <c r="S141" s="32">
        <v>0</v>
      </c>
      <c r="T141" s="37">
        <v>0</v>
      </c>
      <c r="U141" s="32">
        <v>5.1555555555555559</v>
      </c>
      <c r="V141" s="32">
        <v>0</v>
      </c>
      <c r="W141" s="37">
        <v>0</v>
      </c>
      <c r="X141" s="32">
        <v>112.03766666666669</v>
      </c>
      <c r="Y141" s="32">
        <v>0</v>
      </c>
      <c r="Z141" s="37">
        <v>0</v>
      </c>
      <c r="AA141" s="32">
        <v>4.9450000000000012</v>
      </c>
      <c r="AB141" s="32">
        <v>0</v>
      </c>
      <c r="AC141" s="37">
        <v>0</v>
      </c>
      <c r="AD141" s="32">
        <v>179.60366666666658</v>
      </c>
      <c r="AE141" s="32">
        <v>0</v>
      </c>
      <c r="AF141" s="37">
        <v>0</v>
      </c>
      <c r="AG141" s="32">
        <v>0</v>
      </c>
      <c r="AH141" s="32">
        <v>0</v>
      </c>
      <c r="AI141" s="37" t="s">
        <v>1012</v>
      </c>
      <c r="AJ141" s="32">
        <v>0</v>
      </c>
      <c r="AK141" s="32">
        <v>0</v>
      </c>
      <c r="AL141" s="37" t="s">
        <v>1012</v>
      </c>
      <c r="AM141" t="s">
        <v>92</v>
      </c>
      <c r="AN141" s="34">
        <v>4</v>
      </c>
      <c r="AX141"/>
      <c r="AY141"/>
    </row>
    <row r="142" spans="1:51" x14ac:dyDescent="0.25">
      <c r="A142" t="s">
        <v>917</v>
      </c>
      <c r="B142" t="s">
        <v>461</v>
      </c>
      <c r="C142" t="s">
        <v>745</v>
      </c>
      <c r="D142" t="s">
        <v>812</v>
      </c>
      <c r="E142" s="32">
        <v>44.333333333333336</v>
      </c>
      <c r="F142" s="32">
        <v>166.02088888888886</v>
      </c>
      <c r="G142" s="32">
        <v>0</v>
      </c>
      <c r="H142" s="37">
        <v>0</v>
      </c>
      <c r="I142" s="32">
        <v>146.90211111111111</v>
      </c>
      <c r="J142" s="32">
        <v>0</v>
      </c>
      <c r="K142" s="37">
        <v>0</v>
      </c>
      <c r="L142" s="32">
        <v>33.316111111111098</v>
      </c>
      <c r="M142" s="32">
        <v>0</v>
      </c>
      <c r="N142" s="37">
        <v>0</v>
      </c>
      <c r="O142" s="32">
        <v>17.711666666666659</v>
      </c>
      <c r="P142" s="32">
        <v>0</v>
      </c>
      <c r="Q142" s="37">
        <v>0</v>
      </c>
      <c r="R142" s="32">
        <v>10.715555555555554</v>
      </c>
      <c r="S142" s="32">
        <v>0</v>
      </c>
      <c r="T142" s="37">
        <v>0</v>
      </c>
      <c r="U142" s="32">
        <v>4.8888888888888893</v>
      </c>
      <c r="V142" s="32">
        <v>0</v>
      </c>
      <c r="W142" s="37">
        <v>0</v>
      </c>
      <c r="X142" s="32">
        <v>37.999666666666663</v>
      </c>
      <c r="Y142" s="32">
        <v>0</v>
      </c>
      <c r="Z142" s="37">
        <v>0</v>
      </c>
      <c r="AA142" s="32">
        <v>3.5143333333333322</v>
      </c>
      <c r="AB142" s="32">
        <v>0</v>
      </c>
      <c r="AC142" s="37">
        <v>0</v>
      </c>
      <c r="AD142" s="32">
        <v>91.190777777777797</v>
      </c>
      <c r="AE142" s="32">
        <v>0</v>
      </c>
      <c r="AF142" s="37">
        <v>0</v>
      </c>
      <c r="AG142" s="32">
        <v>0</v>
      </c>
      <c r="AH142" s="32">
        <v>0</v>
      </c>
      <c r="AI142" s="37" t="s">
        <v>1012</v>
      </c>
      <c r="AJ142" s="32">
        <v>0</v>
      </c>
      <c r="AK142" s="32">
        <v>0</v>
      </c>
      <c r="AL142" s="37" t="s">
        <v>1012</v>
      </c>
      <c r="AM142" t="s">
        <v>143</v>
      </c>
      <c r="AN142" s="34">
        <v>4</v>
      </c>
      <c r="AX142"/>
      <c r="AY142"/>
    </row>
    <row r="143" spans="1:51" x14ac:dyDescent="0.25">
      <c r="A143" t="s">
        <v>917</v>
      </c>
      <c r="B143" t="s">
        <v>378</v>
      </c>
      <c r="C143" t="s">
        <v>723</v>
      </c>
      <c r="D143" t="s">
        <v>826</v>
      </c>
      <c r="E143" s="32">
        <v>85.311111111111117</v>
      </c>
      <c r="F143" s="32">
        <v>265.22766666666672</v>
      </c>
      <c r="G143" s="32">
        <v>0</v>
      </c>
      <c r="H143" s="37">
        <v>0</v>
      </c>
      <c r="I143" s="32">
        <v>248.34788888888892</v>
      </c>
      <c r="J143" s="32">
        <v>0</v>
      </c>
      <c r="K143" s="37">
        <v>0</v>
      </c>
      <c r="L143" s="32">
        <v>34.605555555555547</v>
      </c>
      <c r="M143" s="32">
        <v>0</v>
      </c>
      <c r="N143" s="37">
        <v>0</v>
      </c>
      <c r="O143" s="32">
        <v>17.725777777777772</v>
      </c>
      <c r="P143" s="32">
        <v>0</v>
      </c>
      <c r="Q143" s="37">
        <v>0</v>
      </c>
      <c r="R143" s="32">
        <v>11.678444444444441</v>
      </c>
      <c r="S143" s="32">
        <v>0</v>
      </c>
      <c r="T143" s="37">
        <v>0</v>
      </c>
      <c r="U143" s="32">
        <v>5.2013333333333334</v>
      </c>
      <c r="V143" s="32">
        <v>0</v>
      </c>
      <c r="W143" s="37">
        <v>0</v>
      </c>
      <c r="X143" s="32">
        <v>88.977666666666678</v>
      </c>
      <c r="Y143" s="32">
        <v>0</v>
      </c>
      <c r="Z143" s="37">
        <v>0</v>
      </c>
      <c r="AA143" s="32">
        <v>0</v>
      </c>
      <c r="AB143" s="32">
        <v>0</v>
      </c>
      <c r="AC143" s="37" t="s">
        <v>1012</v>
      </c>
      <c r="AD143" s="32">
        <v>141.52455555555559</v>
      </c>
      <c r="AE143" s="32">
        <v>0</v>
      </c>
      <c r="AF143" s="37">
        <v>0</v>
      </c>
      <c r="AG143" s="32">
        <v>0</v>
      </c>
      <c r="AH143" s="32">
        <v>0</v>
      </c>
      <c r="AI143" s="37" t="s">
        <v>1012</v>
      </c>
      <c r="AJ143" s="32">
        <v>0.11988888888888888</v>
      </c>
      <c r="AK143" s="32">
        <v>0</v>
      </c>
      <c r="AL143" s="37">
        <v>0</v>
      </c>
      <c r="AM143" t="s">
        <v>59</v>
      </c>
      <c r="AN143" s="34">
        <v>4</v>
      </c>
      <c r="AX143"/>
      <c r="AY143"/>
    </row>
    <row r="144" spans="1:51" x14ac:dyDescent="0.25">
      <c r="A144" t="s">
        <v>917</v>
      </c>
      <c r="B144" t="s">
        <v>611</v>
      </c>
      <c r="C144" t="s">
        <v>710</v>
      </c>
      <c r="D144" t="s">
        <v>816</v>
      </c>
      <c r="E144" s="32">
        <v>46.37777777777778</v>
      </c>
      <c r="F144" s="32">
        <v>197.48811111111104</v>
      </c>
      <c r="G144" s="32">
        <v>3.25</v>
      </c>
      <c r="H144" s="37">
        <v>1.6456686844158838E-2</v>
      </c>
      <c r="I144" s="32">
        <v>178.29266666666658</v>
      </c>
      <c r="J144" s="32">
        <v>0</v>
      </c>
      <c r="K144" s="37">
        <v>0</v>
      </c>
      <c r="L144" s="32">
        <v>24.585777777777771</v>
      </c>
      <c r="M144" s="32">
        <v>3.25</v>
      </c>
      <c r="N144" s="37">
        <v>0.13219024548971406</v>
      </c>
      <c r="O144" s="32">
        <v>19.18388888888888</v>
      </c>
      <c r="P144" s="32">
        <v>0</v>
      </c>
      <c r="Q144" s="37">
        <v>0</v>
      </c>
      <c r="R144" s="32">
        <v>2.1518888888888892</v>
      </c>
      <c r="S144" s="32">
        <v>0</v>
      </c>
      <c r="T144" s="37">
        <v>0</v>
      </c>
      <c r="U144" s="32">
        <v>3.25</v>
      </c>
      <c r="V144" s="32">
        <v>3.25</v>
      </c>
      <c r="W144" s="37">
        <v>1</v>
      </c>
      <c r="X144" s="32">
        <v>34.703222222222216</v>
      </c>
      <c r="Y144" s="32">
        <v>0</v>
      </c>
      <c r="Z144" s="37">
        <v>0</v>
      </c>
      <c r="AA144" s="32">
        <v>13.793555555555553</v>
      </c>
      <c r="AB144" s="32">
        <v>0</v>
      </c>
      <c r="AC144" s="37">
        <v>0</v>
      </c>
      <c r="AD144" s="32">
        <v>124.40555555555548</v>
      </c>
      <c r="AE144" s="32">
        <v>0</v>
      </c>
      <c r="AF144" s="37">
        <v>0</v>
      </c>
      <c r="AG144" s="32">
        <v>0</v>
      </c>
      <c r="AH144" s="32">
        <v>0</v>
      </c>
      <c r="AI144" s="37" t="s">
        <v>1012</v>
      </c>
      <c r="AJ144" s="32">
        <v>0</v>
      </c>
      <c r="AK144" s="32">
        <v>0</v>
      </c>
      <c r="AL144" s="37" t="s">
        <v>1012</v>
      </c>
      <c r="AM144" t="s">
        <v>298</v>
      </c>
      <c r="AN144" s="34">
        <v>4</v>
      </c>
      <c r="AX144"/>
      <c r="AY144"/>
    </row>
    <row r="145" spans="1:51" x14ac:dyDescent="0.25">
      <c r="A145" t="s">
        <v>917</v>
      </c>
      <c r="B145" t="s">
        <v>456</v>
      </c>
      <c r="C145" t="s">
        <v>726</v>
      </c>
      <c r="D145" t="s">
        <v>837</v>
      </c>
      <c r="E145" s="32">
        <v>92.444444444444443</v>
      </c>
      <c r="F145" s="32">
        <v>293.44100000000003</v>
      </c>
      <c r="G145" s="32">
        <v>0</v>
      </c>
      <c r="H145" s="37">
        <v>0</v>
      </c>
      <c r="I145" s="32">
        <v>265.66399999999999</v>
      </c>
      <c r="J145" s="32">
        <v>0</v>
      </c>
      <c r="K145" s="37">
        <v>0</v>
      </c>
      <c r="L145" s="32">
        <v>28.307444444444442</v>
      </c>
      <c r="M145" s="32">
        <v>0</v>
      </c>
      <c r="N145" s="37">
        <v>0</v>
      </c>
      <c r="O145" s="32">
        <v>10.261111111111109</v>
      </c>
      <c r="P145" s="32">
        <v>0</v>
      </c>
      <c r="Q145" s="37">
        <v>0</v>
      </c>
      <c r="R145" s="32">
        <v>13.868555555555556</v>
      </c>
      <c r="S145" s="32">
        <v>0</v>
      </c>
      <c r="T145" s="37">
        <v>0</v>
      </c>
      <c r="U145" s="32">
        <v>4.177777777777778</v>
      </c>
      <c r="V145" s="32">
        <v>0</v>
      </c>
      <c r="W145" s="37">
        <v>0</v>
      </c>
      <c r="X145" s="32">
        <v>105.14922222222222</v>
      </c>
      <c r="Y145" s="32">
        <v>0</v>
      </c>
      <c r="Z145" s="37">
        <v>0</v>
      </c>
      <c r="AA145" s="32">
        <v>9.7306666666666661</v>
      </c>
      <c r="AB145" s="32">
        <v>0</v>
      </c>
      <c r="AC145" s="37">
        <v>0</v>
      </c>
      <c r="AD145" s="32">
        <v>121.32255555555558</v>
      </c>
      <c r="AE145" s="32">
        <v>0</v>
      </c>
      <c r="AF145" s="37">
        <v>0</v>
      </c>
      <c r="AG145" s="32">
        <v>28.931111111111107</v>
      </c>
      <c r="AH145" s="32">
        <v>0</v>
      </c>
      <c r="AI145" s="37">
        <v>0</v>
      </c>
      <c r="AJ145" s="32">
        <v>0</v>
      </c>
      <c r="AK145" s="32">
        <v>0</v>
      </c>
      <c r="AL145" s="37" t="s">
        <v>1012</v>
      </c>
      <c r="AM145" t="s">
        <v>138</v>
      </c>
      <c r="AN145" s="34">
        <v>4</v>
      </c>
      <c r="AX145"/>
      <c r="AY145"/>
    </row>
    <row r="146" spans="1:51" x14ac:dyDescent="0.25">
      <c r="A146" t="s">
        <v>917</v>
      </c>
      <c r="B146" t="s">
        <v>567</v>
      </c>
      <c r="C146" t="s">
        <v>656</v>
      </c>
      <c r="D146" t="s">
        <v>791</v>
      </c>
      <c r="E146" s="32">
        <v>74.7</v>
      </c>
      <c r="F146" s="32">
        <v>211.31055555555562</v>
      </c>
      <c r="G146" s="32">
        <v>0</v>
      </c>
      <c r="H146" s="37">
        <v>0</v>
      </c>
      <c r="I146" s="32">
        <v>193.06200000000007</v>
      </c>
      <c r="J146" s="32">
        <v>0</v>
      </c>
      <c r="K146" s="37">
        <v>0</v>
      </c>
      <c r="L146" s="32">
        <v>26.608444444444448</v>
      </c>
      <c r="M146" s="32">
        <v>0</v>
      </c>
      <c r="N146" s="37">
        <v>0</v>
      </c>
      <c r="O146" s="32">
        <v>12.95488888888889</v>
      </c>
      <c r="P146" s="32">
        <v>0</v>
      </c>
      <c r="Q146" s="37">
        <v>0</v>
      </c>
      <c r="R146" s="32">
        <v>8.4091111111111125</v>
      </c>
      <c r="S146" s="32">
        <v>0</v>
      </c>
      <c r="T146" s="37">
        <v>0</v>
      </c>
      <c r="U146" s="32">
        <v>5.2444444444444445</v>
      </c>
      <c r="V146" s="32">
        <v>0</v>
      </c>
      <c r="W146" s="37">
        <v>0</v>
      </c>
      <c r="X146" s="32">
        <v>70.528444444444474</v>
      </c>
      <c r="Y146" s="32">
        <v>0</v>
      </c>
      <c r="Z146" s="37">
        <v>0</v>
      </c>
      <c r="AA146" s="32">
        <v>4.5950000000000006</v>
      </c>
      <c r="AB146" s="32">
        <v>0</v>
      </c>
      <c r="AC146" s="37">
        <v>0</v>
      </c>
      <c r="AD146" s="32">
        <v>103.27488888888892</v>
      </c>
      <c r="AE146" s="32">
        <v>0</v>
      </c>
      <c r="AF146" s="37">
        <v>0</v>
      </c>
      <c r="AG146" s="32">
        <v>6.3037777777777793</v>
      </c>
      <c r="AH146" s="32">
        <v>0</v>
      </c>
      <c r="AI146" s="37">
        <v>0</v>
      </c>
      <c r="AJ146" s="32">
        <v>0</v>
      </c>
      <c r="AK146" s="32">
        <v>0</v>
      </c>
      <c r="AL146" s="37" t="s">
        <v>1012</v>
      </c>
      <c r="AM146" t="s">
        <v>253</v>
      </c>
      <c r="AN146" s="34">
        <v>4</v>
      </c>
      <c r="AX146"/>
      <c r="AY146"/>
    </row>
    <row r="147" spans="1:51" x14ac:dyDescent="0.25">
      <c r="A147" t="s">
        <v>917</v>
      </c>
      <c r="B147" t="s">
        <v>406</v>
      </c>
      <c r="C147" t="s">
        <v>728</v>
      </c>
      <c r="D147" t="s">
        <v>806</v>
      </c>
      <c r="E147" s="32">
        <v>91.766666666666666</v>
      </c>
      <c r="F147" s="32">
        <v>300.9876666666666</v>
      </c>
      <c r="G147" s="32">
        <v>0</v>
      </c>
      <c r="H147" s="37">
        <v>0</v>
      </c>
      <c r="I147" s="32">
        <v>278.38977777777768</v>
      </c>
      <c r="J147" s="32">
        <v>0</v>
      </c>
      <c r="K147" s="37">
        <v>0</v>
      </c>
      <c r="L147" s="32">
        <v>58.221666666666664</v>
      </c>
      <c r="M147" s="32">
        <v>0</v>
      </c>
      <c r="N147" s="37">
        <v>0</v>
      </c>
      <c r="O147" s="32">
        <v>35.623777777777775</v>
      </c>
      <c r="P147" s="32">
        <v>0</v>
      </c>
      <c r="Q147" s="37">
        <v>0</v>
      </c>
      <c r="R147" s="32">
        <v>17.251777777777772</v>
      </c>
      <c r="S147" s="32">
        <v>0</v>
      </c>
      <c r="T147" s="37">
        <v>0</v>
      </c>
      <c r="U147" s="32">
        <v>5.3461111111111119</v>
      </c>
      <c r="V147" s="32">
        <v>0</v>
      </c>
      <c r="W147" s="37">
        <v>0</v>
      </c>
      <c r="X147" s="32">
        <v>69.136222222222187</v>
      </c>
      <c r="Y147" s="32">
        <v>0</v>
      </c>
      <c r="Z147" s="37">
        <v>0</v>
      </c>
      <c r="AA147" s="32">
        <v>0</v>
      </c>
      <c r="AB147" s="32">
        <v>0</v>
      </c>
      <c r="AC147" s="37" t="s">
        <v>1012</v>
      </c>
      <c r="AD147" s="32">
        <v>169.38099999999994</v>
      </c>
      <c r="AE147" s="32">
        <v>0</v>
      </c>
      <c r="AF147" s="37">
        <v>0</v>
      </c>
      <c r="AG147" s="32">
        <v>4.2487777777777787</v>
      </c>
      <c r="AH147" s="32">
        <v>0</v>
      </c>
      <c r="AI147" s="37">
        <v>0</v>
      </c>
      <c r="AJ147" s="32">
        <v>0</v>
      </c>
      <c r="AK147" s="32">
        <v>0</v>
      </c>
      <c r="AL147" s="37" t="s">
        <v>1012</v>
      </c>
      <c r="AM147" t="s">
        <v>87</v>
      </c>
      <c r="AN147" s="34">
        <v>4</v>
      </c>
      <c r="AX147"/>
      <c r="AY147"/>
    </row>
    <row r="148" spans="1:51" x14ac:dyDescent="0.25">
      <c r="A148" t="s">
        <v>917</v>
      </c>
      <c r="B148" t="s">
        <v>591</v>
      </c>
      <c r="C148" t="s">
        <v>640</v>
      </c>
      <c r="D148" t="s">
        <v>842</v>
      </c>
      <c r="E148" s="32">
        <v>81.544444444444451</v>
      </c>
      <c r="F148" s="32">
        <v>298.90888888888895</v>
      </c>
      <c r="G148" s="32">
        <v>0</v>
      </c>
      <c r="H148" s="37">
        <v>0</v>
      </c>
      <c r="I148" s="32">
        <v>278.27588888888897</v>
      </c>
      <c r="J148" s="32">
        <v>0</v>
      </c>
      <c r="K148" s="37">
        <v>0</v>
      </c>
      <c r="L148" s="32">
        <v>37.914555555555545</v>
      </c>
      <c r="M148" s="32">
        <v>0</v>
      </c>
      <c r="N148" s="37">
        <v>0</v>
      </c>
      <c r="O148" s="32">
        <v>21.769222222222215</v>
      </c>
      <c r="P148" s="32">
        <v>0</v>
      </c>
      <c r="Q148" s="37">
        <v>0</v>
      </c>
      <c r="R148" s="32">
        <v>10.911999999999997</v>
      </c>
      <c r="S148" s="32">
        <v>0</v>
      </c>
      <c r="T148" s="37">
        <v>0</v>
      </c>
      <c r="U148" s="32">
        <v>5.2333333333333334</v>
      </c>
      <c r="V148" s="32">
        <v>0</v>
      </c>
      <c r="W148" s="37">
        <v>0</v>
      </c>
      <c r="X148" s="32">
        <v>113.55900000000001</v>
      </c>
      <c r="Y148" s="32">
        <v>0</v>
      </c>
      <c r="Z148" s="37">
        <v>0</v>
      </c>
      <c r="AA148" s="32">
        <v>4.4876666666666667</v>
      </c>
      <c r="AB148" s="32">
        <v>0</v>
      </c>
      <c r="AC148" s="37">
        <v>0</v>
      </c>
      <c r="AD148" s="32">
        <v>132.87766666666676</v>
      </c>
      <c r="AE148" s="32">
        <v>0</v>
      </c>
      <c r="AF148" s="37">
        <v>0</v>
      </c>
      <c r="AG148" s="32">
        <v>10.069999999999999</v>
      </c>
      <c r="AH148" s="32">
        <v>0</v>
      </c>
      <c r="AI148" s="37">
        <v>0</v>
      </c>
      <c r="AJ148" s="32">
        <v>0</v>
      </c>
      <c r="AK148" s="32">
        <v>0</v>
      </c>
      <c r="AL148" s="37" t="s">
        <v>1012</v>
      </c>
      <c r="AM148" t="s">
        <v>278</v>
      </c>
      <c r="AN148" s="34">
        <v>4</v>
      </c>
      <c r="AX148"/>
      <c r="AY148"/>
    </row>
    <row r="149" spans="1:51" x14ac:dyDescent="0.25">
      <c r="A149" t="s">
        <v>917</v>
      </c>
      <c r="B149" t="s">
        <v>497</v>
      </c>
      <c r="C149" t="s">
        <v>756</v>
      </c>
      <c r="D149" t="s">
        <v>816</v>
      </c>
      <c r="E149" s="32">
        <v>76.277777777777771</v>
      </c>
      <c r="F149" s="32">
        <v>287.78222222222217</v>
      </c>
      <c r="G149" s="32">
        <v>0</v>
      </c>
      <c r="H149" s="37">
        <v>0</v>
      </c>
      <c r="I149" s="32">
        <v>265.15788888888881</v>
      </c>
      <c r="J149" s="32">
        <v>0</v>
      </c>
      <c r="K149" s="37">
        <v>0</v>
      </c>
      <c r="L149" s="32">
        <v>49.504444444444445</v>
      </c>
      <c r="M149" s="32">
        <v>0</v>
      </c>
      <c r="N149" s="37">
        <v>0</v>
      </c>
      <c r="O149" s="32">
        <v>42.264555555555553</v>
      </c>
      <c r="P149" s="32">
        <v>0</v>
      </c>
      <c r="Q149" s="37">
        <v>0</v>
      </c>
      <c r="R149" s="32">
        <v>1.639888888888889</v>
      </c>
      <c r="S149" s="32">
        <v>0</v>
      </c>
      <c r="T149" s="37">
        <v>0</v>
      </c>
      <c r="U149" s="32">
        <v>5.6</v>
      </c>
      <c r="V149" s="32">
        <v>0</v>
      </c>
      <c r="W149" s="37">
        <v>0</v>
      </c>
      <c r="X149" s="32">
        <v>90.319555555555525</v>
      </c>
      <c r="Y149" s="32">
        <v>0</v>
      </c>
      <c r="Z149" s="37">
        <v>0</v>
      </c>
      <c r="AA149" s="32">
        <v>15.384444444444444</v>
      </c>
      <c r="AB149" s="32">
        <v>0</v>
      </c>
      <c r="AC149" s="37">
        <v>0</v>
      </c>
      <c r="AD149" s="32">
        <v>129.62633333333329</v>
      </c>
      <c r="AE149" s="32">
        <v>0</v>
      </c>
      <c r="AF149" s="37">
        <v>0</v>
      </c>
      <c r="AG149" s="32">
        <v>2.9474444444444443</v>
      </c>
      <c r="AH149" s="32">
        <v>0</v>
      </c>
      <c r="AI149" s="37">
        <v>0</v>
      </c>
      <c r="AJ149" s="32">
        <v>0</v>
      </c>
      <c r="AK149" s="32">
        <v>0</v>
      </c>
      <c r="AL149" s="37" t="s">
        <v>1012</v>
      </c>
      <c r="AM149" t="s">
        <v>179</v>
      </c>
      <c r="AN149" s="34">
        <v>4</v>
      </c>
      <c r="AX149"/>
      <c r="AY149"/>
    </row>
    <row r="150" spans="1:51" x14ac:dyDescent="0.25">
      <c r="A150" t="s">
        <v>917</v>
      </c>
      <c r="B150" t="s">
        <v>437</v>
      </c>
      <c r="C150" t="s">
        <v>690</v>
      </c>
      <c r="D150" t="s">
        <v>782</v>
      </c>
      <c r="E150" s="32">
        <v>83.5</v>
      </c>
      <c r="F150" s="32">
        <v>241.15777777777777</v>
      </c>
      <c r="G150" s="32">
        <v>0</v>
      </c>
      <c r="H150" s="37">
        <v>0</v>
      </c>
      <c r="I150" s="32">
        <v>213.98922222222222</v>
      </c>
      <c r="J150" s="32">
        <v>0</v>
      </c>
      <c r="K150" s="37">
        <v>0</v>
      </c>
      <c r="L150" s="32">
        <v>37.578111111111113</v>
      </c>
      <c r="M150" s="32">
        <v>0</v>
      </c>
      <c r="N150" s="37">
        <v>0</v>
      </c>
      <c r="O150" s="32">
        <v>21.882444444444445</v>
      </c>
      <c r="P150" s="32">
        <v>0</v>
      </c>
      <c r="Q150" s="37">
        <v>0</v>
      </c>
      <c r="R150" s="32">
        <v>10.540111111111109</v>
      </c>
      <c r="S150" s="32">
        <v>0</v>
      </c>
      <c r="T150" s="37">
        <v>0</v>
      </c>
      <c r="U150" s="32">
        <v>5.1555555555555559</v>
      </c>
      <c r="V150" s="32">
        <v>0</v>
      </c>
      <c r="W150" s="37">
        <v>0</v>
      </c>
      <c r="X150" s="32">
        <v>85.691555555555567</v>
      </c>
      <c r="Y150" s="32">
        <v>0</v>
      </c>
      <c r="Z150" s="37">
        <v>0</v>
      </c>
      <c r="AA150" s="32">
        <v>11.472888888888885</v>
      </c>
      <c r="AB150" s="32">
        <v>0</v>
      </c>
      <c r="AC150" s="37">
        <v>0</v>
      </c>
      <c r="AD150" s="32">
        <v>106.41522222222221</v>
      </c>
      <c r="AE150" s="32">
        <v>0</v>
      </c>
      <c r="AF150" s="37">
        <v>0</v>
      </c>
      <c r="AG150" s="32">
        <v>0</v>
      </c>
      <c r="AH150" s="32">
        <v>0</v>
      </c>
      <c r="AI150" s="37" t="s">
        <v>1012</v>
      </c>
      <c r="AJ150" s="32">
        <v>0</v>
      </c>
      <c r="AK150" s="32">
        <v>0</v>
      </c>
      <c r="AL150" s="37" t="s">
        <v>1012</v>
      </c>
      <c r="AM150" t="s">
        <v>119</v>
      </c>
      <c r="AN150" s="34">
        <v>4</v>
      </c>
      <c r="AX150"/>
      <c r="AY150"/>
    </row>
    <row r="151" spans="1:51" x14ac:dyDescent="0.25">
      <c r="A151" t="s">
        <v>917</v>
      </c>
      <c r="B151" t="s">
        <v>413</v>
      </c>
      <c r="C151" t="s">
        <v>731</v>
      </c>
      <c r="D151" t="s">
        <v>786</v>
      </c>
      <c r="E151" s="32">
        <v>74.75555555555556</v>
      </c>
      <c r="F151" s="32">
        <v>242.01011111111114</v>
      </c>
      <c r="G151" s="32">
        <v>0</v>
      </c>
      <c r="H151" s="37">
        <v>0</v>
      </c>
      <c r="I151" s="32">
        <v>217.59077777777782</v>
      </c>
      <c r="J151" s="32">
        <v>0</v>
      </c>
      <c r="K151" s="37">
        <v>0</v>
      </c>
      <c r="L151" s="32">
        <v>47.662444444444453</v>
      </c>
      <c r="M151" s="32">
        <v>0</v>
      </c>
      <c r="N151" s="37">
        <v>0</v>
      </c>
      <c r="O151" s="32">
        <v>25.409333333333336</v>
      </c>
      <c r="P151" s="32">
        <v>0</v>
      </c>
      <c r="Q151" s="37">
        <v>0</v>
      </c>
      <c r="R151" s="32">
        <v>16.564222222222227</v>
      </c>
      <c r="S151" s="32">
        <v>0</v>
      </c>
      <c r="T151" s="37">
        <v>0</v>
      </c>
      <c r="U151" s="32">
        <v>5.6888888888888891</v>
      </c>
      <c r="V151" s="32">
        <v>0</v>
      </c>
      <c r="W151" s="37">
        <v>0</v>
      </c>
      <c r="X151" s="32">
        <v>59.785777777777803</v>
      </c>
      <c r="Y151" s="32">
        <v>0</v>
      </c>
      <c r="Z151" s="37">
        <v>0</v>
      </c>
      <c r="AA151" s="32">
        <v>2.1662222222222223</v>
      </c>
      <c r="AB151" s="32">
        <v>0</v>
      </c>
      <c r="AC151" s="37">
        <v>0</v>
      </c>
      <c r="AD151" s="32">
        <v>124.21855555555555</v>
      </c>
      <c r="AE151" s="32">
        <v>0</v>
      </c>
      <c r="AF151" s="37">
        <v>0</v>
      </c>
      <c r="AG151" s="32">
        <v>8.1771111111111132</v>
      </c>
      <c r="AH151" s="32">
        <v>0</v>
      </c>
      <c r="AI151" s="37">
        <v>0</v>
      </c>
      <c r="AJ151" s="32">
        <v>0</v>
      </c>
      <c r="AK151" s="32">
        <v>0</v>
      </c>
      <c r="AL151" s="37" t="s">
        <v>1012</v>
      </c>
      <c r="AM151" t="s">
        <v>95</v>
      </c>
      <c r="AN151" s="34">
        <v>4</v>
      </c>
      <c r="AX151"/>
      <c r="AY151"/>
    </row>
    <row r="152" spans="1:51" x14ac:dyDescent="0.25">
      <c r="A152" t="s">
        <v>917</v>
      </c>
      <c r="B152" t="s">
        <v>462</v>
      </c>
      <c r="C152" t="s">
        <v>672</v>
      </c>
      <c r="D152" t="s">
        <v>858</v>
      </c>
      <c r="E152" s="32">
        <v>92.322222222222223</v>
      </c>
      <c r="F152" s="32">
        <v>334.90866666666659</v>
      </c>
      <c r="G152" s="32">
        <v>0</v>
      </c>
      <c r="H152" s="37">
        <v>0</v>
      </c>
      <c r="I152" s="32">
        <v>301.9924444444444</v>
      </c>
      <c r="J152" s="32">
        <v>0</v>
      </c>
      <c r="K152" s="37">
        <v>0</v>
      </c>
      <c r="L152" s="32">
        <v>42.425888888888892</v>
      </c>
      <c r="M152" s="32">
        <v>0</v>
      </c>
      <c r="N152" s="37">
        <v>0</v>
      </c>
      <c r="O152" s="32">
        <v>23.519777777777787</v>
      </c>
      <c r="P152" s="32">
        <v>0</v>
      </c>
      <c r="Q152" s="37">
        <v>0</v>
      </c>
      <c r="R152" s="32">
        <v>13.540111111111109</v>
      </c>
      <c r="S152" s="32">
        <v>0</v>
      </c>
      <c r="T152" s="37">
        <v>0</v>
      </c>
      <c r="U152" s="32">
        <v>5.3659999999999997</v>
      </c>
      <c r="V152" s="32">
        <v>0</v>
      </c>
      <c r="W152" s="37">
        <v>0</v>
      </c>
      <c r="X152" s="32">
        <v>107.96455555555555</v>
      </c>
      <c r="Y152" s="32">
        <v>0</v>
      </c>
      <c r="Z152" s="37">
        <v>0</v>
      </c>
      <c r="AA152" s="32">
        <v>14.010111111111112</v>
      </c>
      <c r="AB152" s="32">
        <v>0</v>
      </c>
      <c r="AC152" s="37">
        <v>0</v>
      </c>
      <c r="AD152" s="32">
        <v>148.82588888888887</v>
      </c>
      <c r="AE152" s="32">
        <v>0</v>
      </c>
      <c r="AF152" s="37">
        <v>0</v>
      </c>
      <c r="AG152" s="32">
        <v>21.682222222222229</v>
      </c>
      <c r="AH152" s="32">
        <v>0</v>
      </c>
      <c r="AI152" s="37">
        <v>0</v>
      </c>
      <c r="AJ152" s="32">
        <v>0</v>
      </c>
      <c r="AK152" s="32">
        <v>0</v>
      </c>
      <c r="AL152" s="37" t="s">
        <v>1012</v>
      </c>
      <c r="AM152" t="s">
        <v>144</v>
      </c>
      <c r="AN152" s="34">
        <v>4</v>
      </c>
      <c r="AX152"/>
      <c r="AY152"/>
    </row>
    <row r="153" spans="1:51" x14ac:dyDescent="0.25">
      <c r="A153" t="s">
        <v>917</v>
      </c>
      <c r="B153" t="s">
        <v>593</v>
      </c>
      <c r="C153" t="s">
        <v>777</v>
      </c>
      <c r="D153" t="s">
        <v>842</v>
      </c>
      <c r="E153" s="32">
        <v>75.388888888888886</v>
      </c>
      <c r="F153" s="32">
        <v>296.95277777777773</v>
      </c>
      <c r="G153" s="32">
        <v>0</v>
      </c>
      <c r="H153" s="37">
        <v>0</v>
      </c>
      <c r="I153" s="32">
        <v>275.82388888888886</v>
      </c>
      <c r="J153" s="32">
        <v>0</v>
      </c>
      <c r="K153" s="37">
        <v>0</v>
      </c>
      <c r="L153" s="32">
        <v>51.408444444444434</v>
      </c>
      <c r="M153" s="32">
        <v>0</v>
      </c>
      <c r="N153" s="37">
        <v>0</v>
      </c>
      <c r="O153" s="32">
        <v>31.473777777777766</v>
      </c>
      <c r="P153" s="32">
        <v>0</v>
      </c>
      <c r="Q153" s="37">
        <v>0</v>
      </c>
      <c r="R153" s="32">
        <v>14.601333333333335</v>
      </c>
      <c r="S153" s="32">
        <v>0</v>
      </c>
      <c r="T153" s="37">
        <v>0</v>
      </c>
      <c r="U153" s="32">
        <v>5.333333333333333</v>
      </c>
      <c r="V153" s="32">
        <v>0</v>
      </c>
      <c r="W153" s="37">
        <v>0</v>
      </c>
      <c r="X153" s="32">
        <v>91.546666666666681</v>
      </c>
      <c r="Y153" s="32">
        <v>0</v>
      </c>
      <c r="Z153" s="37">
        <v>0</v>
      </c>
      <c r="AA153" s="32">
        <v>1.1942222222222223</v>
      </c>
      <c r="AB153" s="32">
        <v>0</v>
      </c>
      <c r="AC153" s="37">
        <v>0</v>
      </c>
      <c r="AD153" s="32">
        <v>144.67055555555552</v>
      </c>
      <c r="AE153" s="32">
        <v>0</v>
      </c>
      <c r="AF153" s="37">
        <v>0</v>
      </c>
      <c r="AG153" s="32">
        <v>8.1328888888888873</v>
      </c>
      <c r="AH153" s="32">
        <v>0</v>
      </c>
      <c r="AI153" s="37">
        <v>0</v>
      </c>
      <c r="AJ153" s="32">
        <v>0</v>
      </c>
      <c r="AK153" s="32">
        <v>0</v>
      </c>
      <c r="AL153" s="37" t="s">
        <v>1012</v>
      </c>
      <c r="AM153" t="s">
        <v>280</v>
      </c>
      <c r="AN153" s="34">
        <v>4</v>
      </c>
      <c r="AX153"/>
      <c r="AY153"/>
    </row>
    <row r="154" spans="1:51" x14ac:dyDescent="0.25">
      <c r="A154" t="s">
        <v>917</v>
      </c>
      <c r="B154" t="s">
        <v>595</v>
      </c>
      <c r="C154" t="s">
        <v>778</v>
      </c>
      <c r="D154" t="s">
        <v>816</v>
      </c>
      <c r="E154" s="32">
        <v>66.62222222222222</v>
      </c>
      <c r="F154" s="32">
        <v>262.35199999999998</v>
      </c>
      <c r="G154" s="32">
        <v>0</v>
      </c>
      <c r="H154" s="37">
        <v>0</v>
      </c>
      <c r="I154" s="32">
        <v>238.03422222222227</v>
      </c>
      <c r="J154" s="32">
        <v>0</v>
      </c>
      <c r="K154" s="37">
        <v>0</v>
      </c>
      <c r="L154" s="32">
        <v>79.689333333333323</v>
      </c>
      <c r="M154" s="32">
        <v>0</v>
      </c>
      <c r="N154" s="37">
        <v>0</v>
      </c>
      <c r="O154" s="32">
        <v>60.4</v>
      </c>
      <c r="P154" s="32">
        <v>0</v>
      </c>
      <c r="Q154" s="37">
        <v>0</v>
      </c>
      <c r="R154" s="32">
        <v>13.600444444444447</v>
      </c>
      <c r="S154" s="32">
        <v>0</v>
      </c>
      <c r="T154" s="37">
        <v>0</v>
      </c>
      <c r="U154" s="32">
        <v>5.6888888888888891</v>
      </c>
      <c r="V154" s="32">
        <v>0</v>
      </c>
      <c r="W154" s="37">
        <v>0</v>
      </c>
      <c r="X154" s="32">
        <v>44.781888888888886</v>
      </c>
      <c r="Y154" s="32">
        <v>0</v>
      </c>
      <c r="Z154" s="37">
        <v>0</v>
      </c>
      <c r="AA154" s="32">
        <v>5.0284444444444443</v>
      </c>
      <c r="AB154" s="32">
        <v>0</v>
      </c>
      <c r="AC154" s="37">
        <v>0</v>
      </c>
      <c r="AD154" s="32">
        <v>116.74455555555558</v>
      </c>
      <c r="AE154" s="32">
        <v>0</v>
      </c>
      <c r="AF154" s="37">
        <v>0</v>
      </c>
      <c r="AG154" s="32">
        <v>16.107777777777777</v>
      </c>
      <c r="AH154" s="32">
        <v>0</v>
      </c>
      <c r="AI154" s="37">
        <v>0</v>
      </c>
      <c r="AJ154" s="32">
        <v>0</v>
      </c>
      <c r="AK154" s="32">
        <v>0</v>
      </c>
      <c r="AL154" s="37" t="s">
        <v>1012</v>
      </c>
      <c r="AM154" t="s">
        <v>282</v>
      </c>
      <c r="AN154" s="34">
        <v>4</v>
      </c>
      <c r="AX154"/>
      <c r="AY154"/>
    </row>
    <row r="155" spans="1:51" x14ac:dyDescent="0.25">
      <c r="A155" t="s">
        <v>917</v>
      </c>
      <c r="B155" t="s">
        <v>414</v>
      </c>
      <c r="C155" t="s">
        <v>710</v>
      </c>
      <c r="D155" t="s">
        <v>816</v>
      </c>
      <c r="E155" s="32">
        <v>78.344444444444449</v>
      </c>
      <c r="F155" s="32">
        <v>266.22666666666674</v>
      </c>
      <c r="G155" s="32">
        <v>0</v>
      </c>
      <c r="H155" s="37">
        <v>0</v>
      </c>
      <c r="I155" s="32">
        <v>242.19700000000006</v>
      </c>
      <c r="J155" s="32">
        <v>0</v>
      </c>
      <c r="K155" s="37">
        <v>0</v>
      </c>
      <c r="L155" s="32">
        <v>33.838000000000001</v>
      </c>
      <c r="M155" s="32">
        <v>0</v>
      </c>
      <c r="N155" s="37">
        <v>0</v>
      </c>
      <c r="O155" s="32">
        <v>17.628666666666668</v>
      </c>
      <c r="P155" s="32">
        <v>0</v>
      </c>
      <c r="Q155" s="37">
        <v>0</v>
      </c>
      <c r="R155" s="32">
        <v>11.320444444444444</v>
      </c>
      <c r="S155" s="32">
        <v>0</v>
      </c>
      <c r="T155" s="37">
        <v>0</v>
      </c>
      <c r="U155" s="32">
        <v>4.8888888888888893</v>
      </c>
      <c r="V155" s="32">
        <v>0</v>
      </c>
      <c r="W155" s="37">
        <v>0</v>
      </c>
      <c r="X155" s="32">
        <v>88.49944444444445</v>
      </c>
      <c r="Y155" s="32">
        <v>0</v>
      </c>
      <c r="Z155" s="37">
        <v>0</v>
      </c>
      <c r="AA155" s="32">
        <v>7.8203333333333349</v>
      </c>
      <c r="AB155" s="32">
        <v>0</v>
      </c>
      <c r="AC155" s="37">
        <v>0</v>
      </c>
      <c r="AD155" s="32">
        <v>131.69166666666672</v>
      </c>
      <c r="AE155" s="32">
        <v>0</v>
      </c>
      <c r="AF155" s="37">
        <v>0</v>
      </c>
      <c r="AG155" s="32">
        <v>4.3772222222222217</v>
      </c>
      <c r="AH155" s="32">
        <v>0</v>
      </c>
      <c r="AI155" s="37">
        <v>0</v>
      </c>
      <c r="AJ155" s="32">
        <v>0</v>
      </c>
      <c r="AK155" s="32">
        <v>0</v>
      </c>
      <c r="AL155" s="37" t="s">
        <v>1012</v>
      </c>
      <c r="AM155" t="s">
        <v>96</v>
      </c>
      <c r="AN155" s="34">
        <v>4</v>
      </c>
      <c r="AX155"/>
      <c r="AY155"/>
    </row>
    <row r="156" spans="1:51" x14ac:dyDescent="0.25">
      <c r="A156" t="s">
        <v>917</v>
      </c>
      <c r="B156" t="s">
        <v>582</v>
      </c>
      <c r="C156" t="s">
        <v>676</v>
      </c>
      <c r="D156" t="s">
        <v>857</v>
      </c>
      <c r="E156" s="32">
        <v>79.988888888888894</v>
      </c>
      <c r="F156" s="32">
        <v>225.77944444444447</v>
      </c>
      <c r="G156" s="32">
        <v>0</v>
      </c>
      <c r="H156" s="37">
        <v>0</v>
      </c>
      <c r="I156" s="32">
        <v>208.04000000000002</v>
      </c>
      <c r="J156" s="32">
        <v>0</v>
      </c>
      <c r="K156" s="37">
        <v>0</v>
      </c>
      <c r="L156" s="32">
        <v>28.696666666666658</v>
      </c>
      <c r="M156" s="32">
        <v>0</v>
      </c>
      <c r="N156" s="37">
        <v>0</v>
      </c>
      <c r="O156" s="32">
        <v>19.469666666666662</v>
      </c>
      <c r="P156" s="32">
        <v>0</v>
      </c>
      <c r="Q156" s="37">
        <v>0</v>
      </c>
      <c r="R156" s="32">
        <v>4.1825555555555542</v>
      </c>
      <c r="S156" s="32">
        <v>0</v>
      </c>
      <c r="T156" s="37">
        <v>0</v>
      </c>
      <c r="U156" s="32">
        <v>5.0444444444444443</v>
      </c>
      <c r="V156" s="32">
        <v>0</v>
      </c>
      <c r="W156" s="37">
        <v>0</v>
      </c>
      <c r="X156" s="32">
        <v>56.338444444444448</v>
      </c>
      <c r="Y156" s="32">
        <v>0</v>
      </c>
      <c r="Z156" s="37">
        <v>0</v>
      </c>
      <c r="AA156" s="32">
        <v>8.5124444444444425</v>
      </c>
      <c r="AB156" s="32">
        <v>0</v>
      </c>
      <c r="AC156" s="37">
        <v>0</v>
      </c>
      <c r="AD156" s="32">
        <v>131.96977777777778</v>
      </c>
      <c r="AE156" s="32">
        <v>0</v>
      </c>
      <c r="AF156" s="37">
        <v>0</v>
      </c>
      <c r="AG156" s="32">
        <v>0.26211111111111113</v>
      </c>
      <c r="AH156" s="32">
        <v>0</v>
      </c>
      <c r="AI156" s="37">
        <v>0</v>
      </c>
      <c r="AJ156" s="32">
        <v>0</v>
      </c>
      <c r="AK156" s="32">
        <v>0</v>
      </c>
      <c r="AL156" s="37" t="s">
        <v>1012</v>
      </c>
      <c r="AM156" t="s">
        <v>268</v>
      </c>
      <c r="AN156" s="34">
        <v>4</v>
      </c>
      <c r="AX156"/>
      <c r="AY156"/>
    </row>
    <row r="157" spans="1:51" x14ac:dyDescent="0.25">
      <c r="A157" t="s">
        <v>917</v>
      </c>
      <c r="B157" t="s">
        <v>518</v>
      </c>
      <c r="C157" t="s">
        <v>654</v>
      </c>
      <c r="D157" t="s">
        <v>803</v>
      </c>
      <c r="E157" s="32">
        <v>58.5</v>
      </c>
      <c r="F157" s="32">
        <v>230.16022222222222</v>
      </c>
      <c r="G157" s="32">
        <v>0</v>
      </c>
      <c r="H157" s="37">
        <v>0</v>
      </c>
      <c r="I157" s="32">
        <v>204.923</v>
      </c>
      <c r="J157" s="32">
        <v>0</v>
      </c>
      <c r="K157" s="37">
        <v>0</v>
      </c>
      <c r="L157" s="32">
        <v>46.297666666666665</v>
      </c>
      <c r="M157" s="32">
        <v>0</v>
      </c>
      <c r="N157" s="37">
        <v>0</v>
      </c>
      <c r="O157" s="32">
        <v>21.060444444444446</v>
      </c>
      <c r="P157" s="32">
        <v>0</v>
      </c>
      <c r="Q157" s="37">
        <v>0</v>
      </c>
      <c r="R157" s="32">
        <v>20.176999999999996</v>
      </c>
      <c r="S157" s="32">
        <v>0</v>
      </c>
      <c r="T157" s="37">
        <v>0</v>
      </c>
      <c r="U157" s="32">
        <v>5.0602222222222224</v>
      </c>
      <c r="V157" s="32">
        <v>0</v>
      </c>
      <c r="W157" s="37">
        <v>0</v>
      </c>
      <c r="X157" s="32">
        <v>57.668777777777755</v>
      </c>
      <c r="Y157" s="32">
        <v>0</v>
      </c>
      <c r="Z157" s="37">
        <v>0</v>
      </c>
      <c r="AA157" s="32">
        <v>0</v>
      </c>
      <c r="AB157" s="32">
        <v>0</v>
      </c>
      <c r="AC157" s="37" t="s">
        <v>1012</v>
      </c>
      <c r="AD157" s="32">
        <v>126.19377777777778</v>
      </c>
      <c r="AE157" s="32">
        <v>0</v>
      </c>
      <c r="AF157" s="37">
        <v>0</v>
      </c>
      <c r="AG157" s="32">
        <v>0</v>
      </c>
      <c r="AH157" s="32">
        <v>0</v>
      </c>
      <c r="AI157" s="37" t="s">
        <v>1012</v>
      </c>
      <c r="AJ157" s="32">
        <v>0</v>
      </c>
      <c r="AK157" s="32">
        <v>0</v>
      </c>
      <c r="AL157" s="37" t="s">
        <v>1012</v>
      </c>
      <c r="AM157" t="s">
        <v>202</v>
      </c>
      <c r="AN157" s="34">
        <v>4</v>
      </c>
      <c r="AX157"/>
      <c r="AY157"/>
    </row>
    <row r="158" spans="1:51" x14ac:dyDescent="0.25">
      <c r="A158" t="s">
        <v>917</v>
      </c>
      <c r="B158" t="s">
        <v>412</v>
      </c>
      <c r="C158" t="s">
        <v>730</v>
      </c>
      <c r="D158" t="s">
        <v>787</v>
      </c>
      <c r="E158" s="32">
        <v>71.711111111111109</v>
      </c>
      <c r="F158" s="32">
        <v>251.99833333333333</v>
      </c>
      <c r="G158" s="32">
        <v>0</v>
      </c>
      <c r="H158" s="37">
        <v>0</v>
      </c>
      <c r="I158" s="32">
        <v>234.60755555555556</v>
      </c>
      <c r="J158" s="32">
        <v>0</v>
      </c>
      <c r="K158" s="37">
        <v>0</v>
      </c>
      <c r="L158" s="32">
        <v>33.61088888888888</v>
      </c>
      <c r="M158" s="32">
        <v>0</v>
      </c>
      <c r="N158" s="37">
        <v>0</v>
      </c>
      <c r="O158" s="32">
        <v>22.638999999999996</v>
      </c>
      <c r="P158" s="32">
        <v>0</v>
      </c>
      <c r="Q158" s="37">
        <v>0</v>
      </c>
      <c r="R158" s="32">
        <v>7.6421111111111095</v>
      </c>
      <c r="S158" s="32">
        <v>0</v>
      </c>
      <c r="T158" s="37">
        <v>0</v>
      </c>
      <c r="U158" s="32">
        <v>3.3297777777777777</v>
      </c>
      <c r="V158" s="32">
        <v>0</v>
      </c>
      <c r="W158" s="37">
        <v>0</v>
      </c>
      <c r="X158" s="32">
        <v>86.663222222222217</v>
      </c>
      <c r="Y158" s="32">
        <v>0</v>
      </c>
      <c r="Z158" s="37">
        <v>0</v>
      </c>
      <c r="AA158" s="32">
        <v>6.4188888888888904</v>
      </c>
      <c r="AB158" s="32">
        <v>0</v>
      </c>
      <c r="AC158" s="37">
        <v>0</v>
      </c>
      <c r="AD158" s="32">
        <v>124.70511111111112</v>
      </c>
      <c r="AE158" s="32">
        <v>0</v>
      </c>
      <c r="AF158" s="37">
        <v>0</v>
      </c>
      <c r="AG158" s="32">
        <v>0.60022222222222221</v>
      </c>
      <c r="AH158" s="32">
        <v>0</v>
      </c>
      <c r="AI158" s="37">
        <v>0</v>
      </c>
      <c r="AJ158" s="32">
        <v>0</v>
      </c>
      <c r="AK158" s="32">
        <v>0</v>
      </c>
      <c r="AL158" s="37" t="s">
        <v>1012</v>
      </c>
      <c r="AM158" t="s">
        <v>94</v>
      </c>
      <c r="AN158" s="34">
        <v>4</v>
      </c>
      <c r="AX158"/>
      <c r="AY158"/>
    </row>
    <row r="159" spans="1:51" x14ac:dyDescent="0.25">
      <c r="A159" t="s">
        <v>917</v>
      </c>
      <c r="B159" t="s">
        <v>440</v>
      </c>
      <c r="C159" t="s">
        <v>737</v>
      </c>
      <c r="D159" t="s">
        <v>843</v>
      </c>
      <c r="E159" s="32">
        <v>54.8</v>
      </c>
      <c r="F159" s="32">
        <v>204.1286666666667</v>
      </c>
      <c r="G159" s="32">
        <v>0</v>
      </c>
      <c r="H159" s="37">
        <v>0</v>
      </c>
      <c r="I159" s="32">
        <v>182.35711111111115</v>
      </c>
      <c r="J159" s="32">
        <v>0</v>
      </c>
      <c r="K159" s="37">
        <v>0</v>
      </c>
      <c r="L159" s="32">
        <v>34.402222222222207</v>
      </c>
      <c r="M159" s="32">
        <v>0</v>
      </c>
      <c r="N159" s="37">
        <v>0</v>
      </c>
      <c r="O159" s="32">
        <v>12.870333333333329</v>
      </c>
      <c r="P159" s="32">
        <v>0</v>
      </c>
      <c r="Q159" s="37">
        <v>0</v>
      </c>
      <c r="R159" s="32">
        <v>16.642999999999994</v>
      </c>
      <c r="S159" s="32">
        <v>0</v>
      </c>
      <c r="T159" s="37">
        <v>0</v>
      </c>
      <c r="U159" s="32">
        <v>4.8888888888888893</v>
      </c>
      <c r="V159" s="32">
        <v>0</v>
      </c>
      <c r="W159" s="37">
        <v>0</v>
      </c>
      <c r="X159" s="32">
        <v>73.51711111111112</v>
      </c>
      <c r="Y159" s="32">
        <v>0</v>
      </c>
      <c r="Z159" s="37">
        <v>0</v>
      </c>
      <c r="AA159" s="32">
        <v>0.23966666666666667</v>
      </c>
      <c r="AB159" s="32">
        <v>0</v>
      </c>
      <c r="AC159" s="37">
        <v>0</v>
      </c>
      <c r="AD159" s="32">
        <v>93.358888888888927</v>
      </c>
      <c r="AE159" s="32">
        <v>0</v>
      </c>
      <c r="AF159" s="37">
        <v>0</v>
      </c>
      <c r="AG159" s="32">
        <v>2.6107777777777779</v>
      </c>
      <c r="AH159" s="32">
        <v>0</v>
      </c>
      <c r="AI159" s="37">
        <v>0</v>
      </c>
      <c r="AJ159" s="32">
        <v>0</v>
      </c>
      <c r="AK159" s="32">
        <v>0</v>
      </c>
      <c r="AL159" s="37" t="s">
        <v>1012</v>
      </c>
      <c r="AM159" t="s">
        <v>122</v>
      </c>
      <c r="AN159" s="34">
        <v>4</v>
      </c>
      <c r="AX159"/>
      <c r="AY159"/>
    </row>
    <row r="160" spans="1:51" x14ac:dyDescent="0.25">
      <c r="A160" t="s">
        <v>917</v>
      </c>
      <c r="B160" t="s">
        <v>435</v>
      </c>
      <c r="C160" t="s">
        <v>735</v>
      </c>
      <c r="D160" t="s">
        <v>781</v>
      </c>
      <c r="E160" s="32">
        <v>56.3</v>
      </c>
      <c r="F160" s="32">
        <v>205.38388888888889</v>
      </c>
      <c r="G160" s="32">
        <v>0</v>
      </c>
      <c r="H160" s="37">
        <v>0</v>
      </c>
      <c r="I160" s="32">
        <v>178.43566666666666</v>
      </c>
      <c r="J160" s="32">
        <v>0</v>
      </c>
      <c r="K160" s="37">
        <v>0</v>
      </c>
      <c r="L160" s="32">
        <v>27.25577777777778</v>
      </c>
      <c r="M160" s="32">
        <v>0</v>
      </c>
      <c r="N160" s="37">
        <v>0</v>
      </c>
      <c r="O160" s="32">
        <v>16.589111111111112</v>
      </c>
      <c r="P160" s="32">
        <v>0</v>
      </c>
      <c r="Q160" s="37">
        <v>0</v>
      </c>
      <c r="R160" s="32">
        <v>5.0666666666666664</v>
      </c>
      <c r="S160" s="32">
        <v>0</v>
      </c>
      <c r="T160" s="37">
        <v>0</v>
      </c>
      <c r="U160" s="32">
        <v>5.6</v>
      </c>
      <c r="V160" s="32">
        <v>0</v>
      </c>
      <c r="W160" s="37">
        <v>0</v>
      </c>
      <c r="X160" s="32">
        <v>32.102333333333327</v>
      </c>
      <c r="Y160" s="32">
        <v>0</v>
      </c>
      <c r="Z160" s="37">
        <v>0</v>
      </c>
      <c r="AA160" s="32">
        <v>16.281555555555556</v>
      </c>
      <c r="AB160" s="32">
        <v>0</v>
      </c>
      <c r="AC160" s="37">
        <v>0</v>
      </c>
      <c r="AD160" s="32">
        <v>81.071777777777783</v>
      </c>
      <c r="AE160" s="32">
        <v>0</v>
      </c>
      <c r="AF160" s="37">
        <v>0</v>
      </c>
      <c r="AG160" s="32">
        <v>48.67244444444443</v>
      </c>
      <c r="AH160" s="32">
        <v>0</v>
      </c>
      <c r="AI160" s="37">
        <v>0</v>
      </c>
      <c r="AJ160" s="32">
        <v>0</v>
      </c>
      <c r="AK160" s="32">
        <v>0</v>
      </c>
      <c r="AL160" s="37" t="s">
        <v>1012</v>
      </c>
      <c r="AM160" t="s">
        <v>117</v>
      </c>
      <c r="AN160" s="34">
        <v>4</v>
      </c>
      <c r="AX160"/>
      <c r="AY160"/>
    </row>
    <row r="161" spans="1:51" x14ac:dyDescent="0.25">
      <c r="A161" t="s">
        <v>917</v>
      </c>
      <c r="B161" t="s">
        <v>549</v>
      </c>
      <c r="C161" t="s">
        <v>681</v>
      </c>
      <c r="D161" t="s">
        <v>800</v>
      </c>
      <c r="E161" s="32">
        <v>44.68888888888889</v>
      </c>
      <c r="F161" s="32">
        <v>151.39300000000003</v>
      </c>
      <c r="G161" s="32">
        <v>0</v>
      </c>
      <c r="H161" s="37">
        <v>0</v>
      </c>
      <c r="I161" s="32">
        <v>137.33600000000001</v>
      </c>
      <c r="J161" s="32">
        <v>0</v>
      </c>
      <c r="K161" s="37">
        <v>0</v>
      </c>
      <c r="L161" s="32">
        <v>29.195666666666671</v>
      </c>
      <c r="M161" s="32">
        <v>0</v>
      </c>
      <c r="N161" s="37">
        <v>0</v>
      </c>
      <c r="O161" s="32">
        <v>15.822777777777782</v>
      </c>
      <c r="P161" s="32">
        <v>0</v>
      </c>
      <c r="Q161" s="37">
        <v>0</v>
      </c>
      <c r="R161" s="32">
        <v>5.2444444444444445</v>
      </c>
      <c r="S161" s="32">
        <v>0</v>
      </c>
      <c r="T161" s="37">
        <v>0</v>
      </c>
      <c r="U161" s="32">
        <v>8.1284444444444439</v>
      </c>
      <c r="V161" s="32">
        <v>0</v>
      </c>
      <c r="W161" s="37">
        <v>0</v>
      </c>
      <c r="X161" s="32">
        <v>47.231111111111126</v>
      </c>
      <c r="Y161" s="32">
        <v>0</v>
      </c>
      <c r="Z161" s="37">
        <v>0</v>
      </c>
      <c r="AA161" s="32">
        <v>0.68411111111111111</v>
      </c>
      <c r="AB161" s="32">
        <v>0</v>
      </c>
      <c r="AC161" s="37">
        <v>0</v>
      </c>
      <c r="AD161" s="32">
        <v>74.282111111111107</v>
      </c>
      <c r="AE161" s="32">
        <v>0</v>
      </c>
      <c r="AF161" s="37">
        <v>0</v>
      </c>
      <c r="AG161" s="32">
        <v>0</v>
      </c>
      <c r="AH161" s="32">
        <v>0</v>
      </c>
      <c r="AI161" s="37" t="s">
        <v>1012</v>
      </c>
      <c r="AJ161" s="32">
        <v>0</v>
      </c>
      <c r="AK161" s="32">
        <v>0</v>
      </c>
      <c r="AL161" s="37" t="s">
        <v>1012</v>
      </c>
      <c r="AM161" t="s">
        <v>233</v>
      </c>
      <c r="AN161" s="34">
        <v>4</v>
      </c>
      <c r="AX161"/>
      <c r="AY161"/>
    </row>
    <row r="162" spans="1:51" x14ac:dyDescent="0.25">
      <c r="A162" t="s">
        <v>917</v>
      </c>
      <c r="B162" t="s">
        <v>553</v>
      </c>
      <c r="C162" t="s">
        <v>653</v>
      </c>
      <c r="D162" t="s">
        <v>830</v>
      </c>
      <c r="E162" s="32">
        <v>96.788888888888891</v>
      </c>
      <c r="F162" s="32">
        <v>296.0672222222222</v>
      </c>
      <c r="G162" s="32">
        <v>98.920000000000016</v>
      </c>
      <c r="H162" s="37">
        <v>0.33411331135384054</v>
      </c>
      <c r="I162" s="32">
        <v>268.39111111111106</v>
      </c>
      <c r="J162" s="32">
        <v>98.920000000000016</v>
      </c>
      <c r="K162" s="37">
        <v>0.36856660263628549</v>
      </c>
      <c r="L162" s="32">
        <v>34.513111111111115</v>
      </c>
      <c r="M162" s="32">
        <v>5.6111111111111107</v>
      </c>
      <c r="N162" s="37">
        <v>0.16257911647103512</v>
      </c>
      <c r="O162" s="32">
        <v>18.817666666666675</v>
      </c>
      <c r="P162" s="32">
        <v>5.6111111111111107</v>
      </c>
      <c r="Q162" s="37">
        <v>0.29818314940451923</v>
      </c>
      <c r="R162" s="32">
        <v>10.006555555555554</v>
      </c>
      <c r="S162" s="32">
        <v>0</v>
      </c>
      <c r="T162" s="37">
        <v>0</v>
      </c>
      <c r="U162" s="32">
        <v>5.6888888888888891</v>
      </c>
      <c r="V162" s="32">
        <v>0</v>
      </c>
      <c r="W162" s="37">
        <v>0</v>
      </c>
      <c r="X162" s="32">
        <v>95.888555555555513</v>
      </c>
      <c r="Y162" s="32">
        <v>37.495666666666665</v>
      </c>
      <c r="Z162" s="37">
        <v>0.39103380428900697</v>
      </c>
      <c r="AA162" s="32">
        <v>11.98066666666667</v>
      </c>
      <c r="AB162" s="32">
        <v>0</v>
      </c>
      <c r="AC162" s="37">
        <v>0</v>
      </c>
      <c r="AD162" s="32">
        <v>153.68488888888891</v>
      </c>
      <c r="AE162" s="32">
        <v>55.81322222222223</v>
      </c>
      <c r="AF162" s="37">
        <v>0.36316662376984943</v>
      </c>
      <c r="AG162" s="32">
        <v>0</v>
      </c>
      <c r="AH162" s="32">
        <v>0</v>
      </c>
      <c r="AI162" s="37" t="s">
        <v>1012</v>
      </c>
      <c r="AJ162" s="32">
        <v>0</v>
      </c>
      <c r="AK162" s="32">
        <v>0</v>
      </c>
      <c r="AL162" s="37" t="s">
        <v>1012</v>
      </c>
      <c r="AM162" t="s">
        <v>237</v>
      </c>
      <c r="AN162" s="34">
        <v>4</v>
      </c>
      <c r="AX162"/>
      <c r="AY162"/>
    </row>
    <row r="163" spans="1:51" x14ac:dyDescent="0.25">
      <c r="A163" t="s">
        <v>917</v>
      </c>
      <c r="B163" t="s">
        <v>557</v>
      </c>
      <c r="C163" t="s">
        <v>665</v>
      </c>
      <c r="D163" t="s">
        <v>850</v>
      </c>
      <c r="E163" s="32">
        <v>71.2</v>
      </c>
      <c r="F163" s="32">
        <v>254.32688888888887</v>
      </c>
      <c r="G163" s="32">
        <v>52.575333333333333</v>
      </c>
      <c r="H163" s="37">
        <v>0.20672345564020408</v>
      </c>
      <c r="I163" s="32">
        <v>249.69477777777777</v>
      </c>
      <c r="J163" s="32">
        <v>52.575333333333333</v>
      </c>
      <c r="K163" s="37">
        <v>0.21055840174648782</v>
      </c>
      <c r="L163" s="32">
        <v>20.300444444444445</v>
      </c>
      <c r="M163" s="32">
        <v>2.1444444444444444</v>
      </c>
      <c r="N163" s="37">
        <v>0.10563534460110342</v>
      </c>
      <c r="O163" s="32">
        <v>15.668333333333335</v>
      </c>
      <c r="P163" s="32">
        <v>2.1444444444444444</v>
      </c>
      <c r="Q163" s="37">
        <v>0.13686487253129098</v>
      </c>
      <c r="R163" s="32">
        <v>0</v>
      </c>
      <c r="S163" s="32">
        <v>0</v>
      </c>
      <c r="T163" s="37" t="s">
        <v>1012</v>
      </c>
      <c r="U163" s="32">
        <v>4.6321111111111115</v>
      </c>
      <c r="V163" s="32">
        <v>0</v>
      </c>
      <c r="W163" s="37">
        <v>0</v>
      </c>
      <c r="X163" s="32">
        <v>87.081999999999979</v>
      </c>
      <c r="Y163" s="32">
        <v>0</v>
      </c>
      <c r="Z163" s="37">
        <v>0</v>
      </c>
      <c r="AA163" s="32">
        <v>0</v>
      </c>
      <c r="AB163" s="32">
        <v>0</v>
      </c>
      <c r="AC163" s="37" t="s">
        <v>1012</v>
      </c>
      <c r="AD163" s="32">
        <v>146.94444444444446</v>
      </c>
      <c r="AE163" s="32">
        <v>50.430888888888887</v>
      </c>
      <c r="AF163" s="37">
        <v>0.34319697542533079</v>
      </c>
      <c r="AG163" s="32">
        <v>0</v>
      </c>
      <c r="AH163" s="32">
        <v>0</v>
      </c>
      <c r="AI163" s="37" t="s">
        <v>1012</v>
      </c>
      <c r="AJ163" s="32">
        <v>0</v>
      </c>
      <c r="AK163" s="32">
        <v>0</v>
      </c>
      <c r="AL163" s="37" t="s">
        <v>1012</v>
      </c>
      <c r="AM163" t="s">
        <v>241</v>
      </c>
      <c r="AN163" s="34">
        <v>4</v>
      </c>
      <c r="AX163"/>
      <c r="AY163"/>
    </row>
    <row r="164" spans="1:51" x14ac:dyDescent="0.25">
      <c r="A164" t="s">
        <v>917</v>
      </c>
      <c r="B164" t="s">
        <v>368</v>
      </c>
      <c r="C164" t="s">
        <v>720</v>
      </c>
      <c r="D164" t="s">
        <v>794</v>
      </c>
      <c r="E164" s="32">
        <v>154.0888888888889</v>
      </c>
      <c r="F164" s="32">
        <v>416.97422222222224</v>
      </c>
      <c r="G164" s="32">
        <v>83.205555555555549</v>
      </c>
      <c r="H164" s="37">
        <v>0.19954604174838411</v>
      </c>
      <c r="I164" s="32">
        <v>378.69066666666663</v>
      </c>
      <c r="J164" s="32">
        <v>83.205555555555549</v>
      </c>
      <c r="K164" s="37">
        <v>0.21971905536503555</v>
      </c>
      <c r="L164" s="32">
        <v>20.592111111111112</v>
      </c>
      <c r="M164" s="32">
        <v>4.0333333333333332</v>
      </c>
      <c r="N164" s="37">
        <v>0.19586788899740459</v>
      </c>
      <c r="O164" s="32">
        <v>15.081000000000001</v>
      </c>
      <c r="P164" s="32">
        <v>4.0333333333333332</v>
      </c>
      <c r="Q164" s="37">
        <v>0.26744468757597856</v>
      </c>
      <c r="R164" s="32">
        <v>0</v>
      </c>
      <c r="S164" s="32">
        <v>0</v>
      </c>
      <c r="T164" s="37" t="s">
        <v>1012</v>
      </c>
      <c r="U164" s="32">
        <v>5.5111111111111111</v>
      </c>
      <c r="V164" s="32">
        <v>0</v>
      </c>
      <c r="W164" s="37">
        <v>0</v>
      </c>
      <c r="X164" s="32">
        <v>118.11044444444445</v>
      </c>
      <c r="Y164" s="32">
        <v>31.95</v>
      </c>
      <c r="Z164" s="37">
        <v>0.2705095231017296</v>
      </c>
      <c r="AA164" s="32">
        <v>32.772444444444446</v>
      </c>
      <c r="AB164" s="32">
        <v>0</v>
      </c>
      <c r="AC164" s="37">
        <v>0</v>
      </c>
      <c r="AD164" s="32">
        <v>245.49922222222222</v>
      </c>
      <c r="AE164" s="32">
        <v>47.222222222222221</v>
      </c>
      <c r="AF164" s="37">
        <v>0.19235182007818083</v>
      </c>
      <c r="AG164" s="32">
        <v>0</v>
      </c>
      <c r="AH164" s="32">
        <v>0</v>
      </c>
      <c r="AI164" s="37" t="s">
        <v>1012</v>
      </c>
      <c r="AJ164" s="32">
        <v>0</v>
      </c>
      <c r="AK164" s="32">
        <v>0</v>
      </c>
      <c r="AL164" s="37" t="s">
        <v>1012</v>
      </c>
      <c r="AM164" t="s">
        <v>49</v>
      </c>
      <c r="AN164" s="34">
        <v>4</v>
      </c>
      <c r="AX164"/>
      <c r="AY164"/>
    </row>
    <row r="165" spans="1:51" x14ac:dyDescent="0.25">
      <c r="A165" t="s">
        <v>917</v>
      </c>
      <c r="B165" t="s">
        <v>503</v>
      </c>
      <c r="C165" t="s">
        <v>644</v>
      </c>
      <c r="D165" t="s">
        <v>787</v>
      </c>
      <c r="E165" s="32">
        <v>114.21111111111111</v>
      </c>
      <c r="F165" s="32">
        <v>398.01522222222218</v>
      </c>
      <c r="G165" s="32">
        <v>91.007777777777775</v>
      </c>
      <c r="H165" s="37">
        <v>0.22865401295372009</v>
      </c>
      <c r="I165" s="32">
        <v>345.84399999999999</v>
      </c>
      <c r="J165" s="32">
        <v>88.432777777777773</v>
      </c>
      <c r="K165" s="37">
        <v>0.2557013502555423</v>
      </c>
      <c r="L165" s="32">
        <v>68.714333333333315</v>
      </c>
      <c r="M165" s="32">
        <v>12.097444444444445</v>
      </c>
      <c r="N165" s="37">
        <v>0.17605416304862812</v>
      </c>
      <c r="O165" s="32">
        <v>28.286444444444442</v>
      </c>
      <c r="P165" s="32">
        <v>9.522444444444444</v>
      </c>
      <c r="Q165" s="37">
        <v>0.33664338630989327</v>
      </c>
      <c r="R165" s="32">
        <v>34.383444444444436</v>
      </c>
      <c r="S165" s="32">
        <v>2.5750000000000002</v>
      </c>
      <c r="T165" s="37">
        <v>7.4890693518521539E-2</v>
      </c>
      <c r="U165" s="32">
        <v>6.0444444444444443</v>
      </c>
      <c r="V165" s="32">
        <v>0</v>
      </c>
      <c r="W165" s="37">
        <v>0</v>
      </c>
      <c r="X165" s="32">
        <v>131.19655555555556</v>
      </c>
      <c r="Y165" s="32">
        <v>39.264666666666663</v>
      </c>
      <c r="Z165" s="37">
        <v>0.29928123112988225</v>
      </c>
      <c r="AA165" s="32">
        <v>11.743333333333334</v>
      </c>
      <c r="AB165" s="32">
        <v>0</v>
      </c>
      <c r="AC165" s="37">
        <v>0</v>
      </c>
      <c r="AD165" s="32">
        <v>186.36099999999999</v>
      </c>
      <c r="AE165" s="32">
        <v>39.645666666666671</v>
      </c>
      <c r="AF165" s="37">
        <v>0.21273585496250114</v>
      </c>
      <c r="AG165" s="32">
        <v>0</v>
      </c>
      <c r="AH165" s="32">
        <v>0</v>
      </c>
      <c r="AI165" s="37" t="s">
        <v>1012</v>
      </c>
      <c r="AJ165" s="32">
        <v>0</v>
      </c>
      <c r="AK165" s="32">
        <v>0</v>
      </c>
      <c r="AL165" s="37" t="s">
        <v>1012</v>
      </c>
      <c r="AM165" t="s">
        <v>186</v>
      </c>
      <c r="AN165" s="34">
        <v>4</v>
      </c>
      <c r="AX165"/>
      <c r="AY165"/>
    </row>
    <row r="166" spans="1:51" x14ac:dyDescent="0.25">
      <c r="A166" t="s">
        <v>917</v>
      </c>
      <c r="B166" t="s">
        <v>515</v>
      </c>
      <c r="C166" t="s">
        <v>626</v>
      </c>
      <c r="D166" t="s">
        <v>789</v>
      </c>
      <c r="E166" s="32">
        <v>119.83333333333333</v>
      </c>
      <c r="F166" s="32">
        <v>421.89466666666669</v>
      </c>
      <c r="G166" s="32">
        <v>168.58611111111111</v>
      </c>
      <c r="H166" s="37">
        <v>0.399592894698308</v>
      </c>
      <c r="I166" s="32">
        <v>391.08633333333336</v>
      </c>
      <c r="J166" s="32">
        <v>165.46944444444443</v>
      </c>
      <c r="K166" s="37">
        <v>0.42310208856981557</v>
      </c>
      <c r="L166" s="32">
        <v>30.016666666666666</v>
      </c>
      <c r="M166" s="32">
        <v>3.1166666666666667</v>
      </c>
      <c r="N166" s="37">
        <v>0.10383120488617435</v>
      </c>
      <c r="O166" s="32">
        <v>14.088888888888889</v>
      </c>
      <c r="P166" s="32">
        <v>0</v>
      </c>
      <c r="Q166" s="37">
        <v>0</v>
      </c>
      <c r="R166" s="32">
        <v>8.7666666666666675</v>
      </c>
      <c r="S166" s="32">
        <v>0</v>
      </c>
      <c r="T166" s="37">
        <v>0</v>
      </c>
      <c r="U166" s="32">
        <v>7.1611111111111114</v>
      </c>
      <c r="V166" s="32">
        <v>3.1166666666666667</v>
      </c>
      <c r="W166" s="37">
        <v>0.43522110162916988</v>
      </c>
      <c r="X166" s="32">
        <v>137.56666666666666</v>
      </c>
      <c r="Y166" s="32">
        <v>74.36944444444444</v>
      </c>
      <c r="Z166" s="37">
        <v>0.54060657459009775</v>
      </c>
      <c r="AA166" s="32">
        <v>14.880555555555556</v>
      </c>
      <c r="AB166" s="32">
        <v>0</v>
      </c>
      <c r="AC166" s="37">
        <v>0</v>
      </c>
      <c r="AD166" s="32">
        <v>236.45577777777777</v>
      </c>
      <c r="AE166" s="32">
        <v>91.1</v>
      </c>
      <c r="AF166" s="37">
        <v>0.38527288635601115</v>
      </c>
      <c r="AG166" s="32">
        <v>2.9750000000000001</v>
      </c>
      <c r="AH166" s="32">
        <v>0</v>
      </c>
      <c r="AI166" s="37">
        <v>0</v>
      </c>
      <c r="AJ166" s="32">
        <v>0</v>
      </c>
      <c r="AK166" s="32">
        <v>0</v>
      </c>
      <c r="AL166" s="37" t="s">
        <v>1012</v>
      </c>
      <c r="AM166" t="s">
        <v>198</v>
      </c>
      <c r="AN166" s="34">
        <v>4</v>
      </c>
      <c r="AX166"/>
      <c r="AY166"/>
    </row>
    <row r="167" spans="1:51" x14ac:dyDescent="0.25">
      <c r="A167" t="s">
        <v>917</v>
      </c>
      <c r="B167" t="s">
        <v>579</v>
      </c>
      <c r="C167" t="s">
        <v>692</v>
      </c>
      <c r="D167" t="s">
        <v>842</v>
      </c>
      <c r="E167" s="32">
        <v>145.65555555555557</v>
      </c>
      <c r="F167" s="32">
        <v>531.51833333333332</v>
      </c>
      <c r="G167" s="32">
        <v>5.4666666666666668</v>
      </c>
      <c r="H167" s="37">
        <v>1.0285001144519945E-2</v>
      </c>
      <c r="I167" s="32">
        <v>504.58499999999992</v>
      </c>
      <c r="J167" s="32">
        <v>5.4666666666666668</v>
      </c>
      <c r="K167" s="37">
        <v>1.0833985684605503E-2</v>
      </c>
      <c r="L167" s="32">
        <v>65.982333333333344</v>
      </c>
      <c r="M167" s="32">
        <v>0</v>
      </c>
      <c r="N167" s="37">
        <v>0</v>
      </c>
      <c r="O167" s="32">
        <v>60.737888888888897</v>
      </c>
      <c r="P167" s="32">
        <v>0</v>
      </c>
      <c r="Q167" s="37">
        <v>0</v>
      </c>
      <c r="R167" s="32">
        <v>0</v>
      </c>
      <c r="S167" s="32">
        <v>0</v>
      </c>
      <c r="T167" s="37" t="s">
        <v>1012</v>
      </c>
      <c r="U167" s="32">
        <v>5.2444444444444445</v>
      </c>
      <c r="V167" s="32">
        <v>0</v>
      </c>
      <c r="W167" s="37">
        <v>0</v>
      </c>
      <c r="X167" s="32">
        <v>124.08666666666667</v>
      </c>
      <c r="Y167" s="32">
        <v>5.4666666666666668</v>
      </c>
      <c r="Z167" s="37">
        <v>4.4055230215440819E-2</v>
      </c>
      <c r="AA167" s="32">
        <v>21.68888888888889</v>
      </c>
      <c r="AB167" s="32">
        <v>0</v>
      </c>
      <c r="AC167" s="37">
        <v>0</v>
      </c>
      <c r="AD167" s="32">
        <v>319.76044444444437</v>
      </c>
      <c r="AE167" s="32">
        <v>0</v>
      </c>
      <c r="AF167" s="37">
        <v>0</v>
      </c>
      <c r="AG167" s="32">
        <v>0</v>
      </c>
      <c r="AH167" s="32">
        <v>0</v>
      </c>
      <c r="AI167" s="37" t="s">
        <v>1012</v>
      </c>
      <c r="AJ167" s="32">
        <v>0</v>
      </c>
      <c r="AK167" s="32">
        <v>0</v>
      </c>
      <c r="AL167" s="37" t="s">
        <v>1012</v>
      </c>
      <c r="AM167" t="s">
        <v>265</v>
      </c>
      <c r="AN167" s="34">
        <v>4</v>
      </c>
      <c r="AX167"/>
      <c r="AY167"/>
    </row>
    <row r="168" spans="1:51" x14ac:dyDescent="0.25">
      <c r="A168" t="s">
        <v>917</v>
      </c>
      <c r="B168" t="s">
        <v>450</v>
      </c>
      <c r="C168" t="s">
        <v>631</v>
      </c>
      <c r="D168" t="s">
        <v>794</v>
      </c>
      <c r="E168" s="32">
        <v>124.51111111111111</v>
      </c>
      <c r="F168" s="32">
        <v>664.94477777777786</v>
      </c>
      <c r="G168" s="32">
        <v>154.453</v>
      </c>
      <c r="H168" s="37">
        <v>0.23227943907789833</v>
      </c>
      <c r="I168" s="32">
        <v>602.34533333333343</v>
      </c>
      <c r="J168" s="32">
        <v>154.453</v>
      </c>
      <c r="K168" s="37">
        <v>0.25641935191108528</v>
      </c>
      <c r="L168" s="32">
        <v>75.777444444444455</v>
      </c>
      <c r="M168" s="32">
        <v>0.12777777777777777</v>
      </c>
      <c r="N168" s="37">
        <v>1.686224426207153E-3</v>
      </c>
      <c r="O168" s="32">
        <v>53.521222222222228</v>
      </c>
      <c r="P168" s="32">
        <v>0.12777777777777777</v>
      </c>
      <c r="Q168" s="37">
        <v>2.3874226423163392E-3</v>
      </c>
      <c r="R168" s="32">
        <v>16.986777777777778</v>
      </c>
      <c r="S168" s="32">
        <v>0</v>
      </c>
      <c r="T168" s="37">
        <v>0</v>
      </c>
      <c r="U168" s="32">
        <v>5.2694444444444448</v>
      </c>
      <c r="V168" s="32">
        <v>0</v>
      </c>
      <c r="W168" s="37">
        <v>0</v>
      </c>
      <c r="X168" s="32">
        <v>189.03800000000001</v>
      </c>
      <c r="Y168" s="32">
        <v>20.963111111111115</v>
      </c>
      <c r="Z168" s="37">
        <v>0.11089363572991205</v>
      </c>
      <c r="AA168" s="32">
        <v>40.343222222222224</v>
      </c>
      <c r="AB168" s="32">
        <v>0</v>
      </c>
      <c r="AC168" s="37">
        <v>0</v>
      </c>
      <c r="AD168" s="32">
        <v>355.35744444444452</v>
      </c>
      <c r="AE168" s="32">
        <v>133.36211111111112</v>
      </c>
      <c r="AF168" s="37">
        <v>0.37529004442162611</v>
      </c>
      <c r="AG168" s="32">
        <v>4.4286666666666683</v>
      </c>
      <c r="AH168" s="32">
        <v>0</v>
      </c>
      <c r="AI168" s="37">
        <v>0</v>
      </c>
      <c r="AJ168" s="32">
        <v>0</v>
      </c>
      <c r="AK168" s="32">
        <v>0</v>
      </c>
      <c r="AL168" s="37" t="s">
        <v>1012</v>
      </c>
      <c r="AM168" t="s">
        <v>132</v>
      </c>
      <c r="AN168" s="34">
        <v>4</v>
      </c>
      <c r="AX168"/>
      <c r="AY168"/>
    </row>
    <row r="169" spans="1:51" x14ac:dyDescent="0.25">
      <c r="A169" t="s">
        <v>917</v>
      </c>
      <c r="B169" t="s">
        <v>362</v>
      </c>
      <c r="C169" t="s">
        <v>720</v>
      </c>
      <c r="D169" t="s">
        <v>794</v>
      </c>
      <c r="E169" s="32">
        <v>163.35555555555555</v>
      </c>
      <c r="F169" s="32">
        <v>497.9692222222223</v>
      </c>
      <c r="G169" s="32">
        <v>164.69688888888894</v>
      </c>
      <c r="H169" s="37">
        <v>0.33073708482206515</v>
      </c>
      <c r="I169" s="32">
        <v>456.2191111111112</v>
      </c>
      <c r="J169" s="32">
        <v>164.69688888888894</v>
      </c>
      <c r="K169" s="37">
        <v>0.36100392306620699</v>
      </c>
      <c r="L169" s="32">
        <v>62.195888888888881</v>
      </c>
      <c r="M169" s="32">
        <v>22.417888888888896</v>
      </c>
      <c r="N169" s="37">
        <v>0.36044004337550017</v>
      </c>
      <c r="O169" s="32">
        <v>37.739333333333335</v>
      </c>
      <c r="P169" s="32">
        <v>22.417888888888896</v>
      </c>
      <c r="Q169" s="37">
        <v>0.59401920778203721</v>
      </c>
      <c r="R169" s="32">
        <v>18.745444444444438</v>
      </c>
      <c r="S169" s="32">
        <v>0</v>
      </c>
      <c r="T169" s="37">
        <v>0</v>
      </c>
      <c r="U169" s="32">
        <v>5.7111111111111112</v>
      </c>
      <c r="V169" s="32">
        <v>0</v>
      </c>
      <c r="W169" s="37">
        <v>0</v>
      </c>
      <c r="X169" s="32">
        <v>142.56299999999999</v>
      </c>
      <c r="Y169" s="32">
        <v>51.635888888888907</v>
      </c>
      <c r="Z169" s="37">
        <v>0.36219698581601756</v>
      </c>
      <c r="AA169" s="32">
        <v>17.293555555555553</v>
      </c>
      <c r="AB169" s="32">
        <v>0</v>
      </c>
      <c r="AC169" s="37">
        <v>0</v>
      </c>
      <c r="AD169" s="32">
        <v>275.9167777777779</v>
      </c>
      <c r="AE169" s="32">
        <v>90.643111111111125</v>
      </c>
      <c r="AF169" s="37">
        <v>0.32851612664205099</v>
      </c>
      <c r="AG169" s="32">
        <v>0</v>
      </c>
      <c r="AH169" s="32">
        <v>0</v>
      </c>
      <c r="AI169" s="37" t="s">
        <v>1012</v>
      </c>
      <c r="AJ169" s="32">
        <v>0</v>
      </c>
      <c r="AK169" s="32">
        <v>0</v>
      </c>
      <c r="AL169" s="37" t="s">
        <v>1012</v>
      </c>
      <c r="AM169" t="s">
        <v>43</v>
      </c>
      <c r="AN169" s="34">
        <v>4</v>
      </c>
      <c r="AX169"/>
      <c r="AY169"/>
    </row>
    <row r="170" spans="1:51" x14ac:dyDescent="0.25">
      <c r="A170" t="s">
        <v>917</v>
      </c>
      <c r="B170" t="s">
        <v>522</v>
      </c>
      <c r="C170" t="s">
        <v>763</v>
      </c>
      <c r="D170" t="s">
        <v>794</v>
      </c>
      <c r="E170" s="32">
        <v>72.911111111111111</v>
      </c>
      <c r="F170" s="32">
        <v>155.303</v>
      </c>
      <c r="G170" s="32">
        <v>0</v>
      </c>
      <c r="H170" s="37">
        <v>0</v>
      </c>
      <c r="I170" s="32">
        <v>134.1348888888889</v>
      </c>
      <c r="J170" s="32">
        <v>0</v>
      </c>
      <c r="K170" s="37">
        <v>0</v>
      </c>
      <c r="L170" s="32">
        <v>18.188444444444443</v>
      </c>
      <c r="M170" s="32">
        <v>0</v>
      </c>
      <c r="N170" s="37">
        <v>0</v>
      </c>
      <c r="O170" s="32">
        <v>12.783333333333331</v>
      </c>
      <c r="P170" s="32">
        <v>0</v>
      </c>
      <c r="Q170" s="37">
        <v>0</v>
      </c>
      <c r="R170" s="32">
        <v>1.582888888888889</v>
      </c>
      <c r="S170" s="32">
        <v>0</v>
      </c>
      <c r="T170" s="37">
        <v>0</v>
      </c>
      <c r="U170" s="32">
        <v>3.8222222222222224</v>
      </c>
      <c r="V170" s="32">
        <v>0</v>
      </c>
      <c r="W170" s="37">
        <v>0</v>
      </c>
      <c r="X170" s="32">
        <v>41.780333333333324</v>
      </c>
      <c r="Y170" s="32">
        <v>0</v>
      </c>
      <c r="Z170" s="37">
        <v>0</v>
      </c>
      <c r="AA170" s="32">
        <v>15.763000000000002</v>
      </c>
      <c r="AB170" s="32">
        <v>0</v>
      </c>
      <c r="AC170" s="37">
        <v>0</v>
      </c>
      <c r="AD170" s="32">
        <v>79.571222222222232</v>
      </c>
      <c r="AE170" s="32">
        <v>0</v>
      </c>
      <c r="AF170" s="37">
        <v>0</v>
      </c>
      <c r="AG170" s="32">
        <v>0</v>
      </c>
      <c r="AH170" s="32">
        <v>0</v>
      </c>
      <c r="AI170" s="37" t="s">
        <v>1012</v>
      </c>
      <c r="AJ170" s="32">
        <v>0</v>
      </c>
      <c r="AK170" s="32">
        <v>0</v>
      </c>
      <c r="AL170" s="37" t="s">
        <v>1012</v>
      </c>
      <c r="AM170" t="s">
        <v>206</v>
      </c>
      <c r="AN170" s="34">
        <v>4</v>
      </c>
      <c r="AX170"/>
      <c r="AY170"/>
    </row>
    <row r="171" spans="1:51" x14ac:dyDescent="0.25">
      <c r="A171" t="s">
        <v>917</v>
      </c>
      <c r="B171" t="s">
        <v>540</v>
      </c>
      <c r="C171" t="s">
        <v>626</v>
      </c>
      <c r="D171" t="s">
        <v>789</v>
      </c>
      <c r="E171" s="32">
        <v>41.87777777777778</v>
      </c>
      <c r="F171" s="32">
        <v>111.82222222222222</v>
      </c>
      <c r="G171" s="32">
        <v>0</v>
      </c>
      <c r="H171" s="37">
        <v>0</v>
      </c>
      <c r="I171" s="32">
        <v>106.3111111111111</v>
      </c>
      <c r="J171" s="32">
        <v>0</v>
      </c>
      <c r="K171" s="37">
        <v>0</v>
      </c>
      <c r="L171" s="32">
        <v>17.066666666666666</v>
      </c>
      <c r="M171" s="32">
        <v>0</v>
      </c>
      <c r="N171" s="37">
        <v>0</v>
      </c>
      <c r="O171" s="32">
        <v>11.555555555555555</v>
      </c>
      <c r="P171" s="32">
        <v>0</v>
      </c>
      <c r="Q171" s="37">
        <v>0</v>
      </c>
      <c r="R171" s="32">
        <v>0</v>
      </c>
      <c r="S171" s="32">
        <v>0</v>
      </c>
      <c r="T171" s="37" t="s">
        <v>1012</v>
      </c>
      <c r="U171" s="32">
        <v>5.5111111111111111</v>
      </c>
      <c r="V171" s="32">
        <v>0</v>
      </c>
      <c r="W171" s="37">
        <v>0</v>
      </c>
      <c r="X171" s="32">
        <v>30.708333333333332</v>
      </c>
      <c r="Y171" s="32">
        <v>0</v>
      </c>
      <c r="Z171" s="37">
        <v>0</v>
      </c>
      <c r="AA171" s="32">
        <v>0</v>
      </c>
      <c r="AB171" s="32">
        <v>0</v>
      </c>
      <c r="AC171" s="37" t="s">
        <v>1012</v>
      </c>
      <c r="AD171" s="32">
        <v>64.047222222222217</v>
      </c>
      <c r="AE171" s="32">
        <v>0</v>
      </c>
      <c r="AF171" s="37">
        <v>0</v>
      </c>
      <c r="AG171" s="32">
        <v>0</v>
      </c>
      <c r="AH171" s="32">
        <v>0</v>
      </c>
      <c r="AI171" s="37" t="s">
        <v>1012</v>
      </c>
      <c r="AJ171" s="32">
        <v>0</v>
      </c>
      <c r="AK171" s="32">
        <v>0</v>
      </c>
      <c r="AL171" s="37" t="s">
        <v>1012</v>
      </c>
      <c r="AM171" t="s">
        <v>224</v>
      </c>
      <c r="AN171" s="34">
        <v>4</v>
      </c>
      <c r="AX171"/>
      <c r="AY171"/>
    </row>
    <row r="172" spans="1:51" x14ac:dyDescent="0.25">
      <c r="A172" t="s">
        <v>917</v>
      </c>
      <c r="B172" t="s">
        <v>396</v>
      </c>
      <c r="C172" t="s">
        <v>725</v>
      </c>
      <c r="D172" t="s">
        <v>805</v>
      </c>
      <c r="E172" s="32">
        <v>74.900000000000006</v>
      </c>
      <c r="F172" s="32">
        <v>241.61244444444438</v>
      </c>
      <c r="G172" s="32">
        <v>0.27777777777777779</v>
      </c>
      <c r="H172" s="37">
        <v>1.1496832392739157E-3</v>
      </c>
      <c r="I172" s="32">
        <v>212.34433333333328</v>
      </c>
      <c r="J172" s="32">
        <v>0.13333333333333333</v>
      </c>
      <c r="K172" s="37">
        <v>6.2791095594733721E-4</v>
      </c>
      <c r="L172" s="32">
        <v>54.179333333333311</v>
      </c>
      <c r="M172" s="32">
        <v>0.13333333333333333</v>
      </c>
      <c r="N172" s="37">
        <v>2.460962974812045E-3</v>
      </c>
      <c r="O172" s="32">
        <v>25.05566666666666</v>
      </c>
      <c r="P172" s="32">
        <v>0.13333333333333333</v>
      </c>
      <c r="Q172" s="37">
        <v>5.3214841619327645E-3</v>
      </c>
      <c r="R172" s="32">
        <v>23.434777777777764</v>
      </c>
      <c r="S172" s="32">
        <v>0</v>
      </c>
      <c r="T172" s="37">
        <v>0</v>
      </c>
      <c r="U172" s="32">
        <v>5.6888888888888891</v>
      </c>
      <c r="V172" s="32">
        <v>0</v>
      </c>
      <c r="W172" s="37">
        <v>0</v>
      </c>
      <c r="X172" s="32">
        <v>49.692333333333337</v>
      </c>
      <c r="Y172" s="32">
        <v>0</v>
      </c>
      <c r="Z172" s="37">
        <v>0</v>
      </c>
      <c r="AA172" s="32">
        <v>0.14444444444444443</v>
      </c>
      <c r="AB172" s="32">
        <v>0.14444444444444443</v>
      </c>
      <c r="AC172" s="37">
        <v>1</v>
      </c>
      <c r="AD172" s="32">
        <v>130.25422222222218</v>
      </c>
      <c r="AE172" s="32">
        <v>0</v>
      </c>
      <c r="AF172" s="37">
        <v>0</v>
      </c>
      <c r="AG172" s="32">
        <v>7.3421111111111097</v>
      </c>
      <c r="AH172" s="32">
        <v>0</v>
      </c>
      <c r="AI172" s="37">
        <v>0</v>
      </c>
      <c r="AJ172" s="32">
        <v>0</v>
      </c>
      <c r="AK172" s="32">
        <v>0</v>
      </c>
      <c r="AL172" s="37" t="s">
        <v>1012</v>
      </c>
      <c r="AM172" t="s">
        <v>77</v>
      </c>
      <c r="AN172" s="34">
        <v>4</v>
      </c>
      <c r="AX172"/>
      <c r="AY172"/>
    </row>
    <row r="173" spans="1:51" x14ac:dyDescent="0.25">
      <c r="A173" t="s">
        <v>917</v>
      </c>
      <c r="B173" t="s">
        <v>494</v>
      </c>
      <c r="C173" t="s">
        <v>674</v>
      </c>
      <c r="D173" t="s">
        <v>850</v>
      </c>
      <c r="E173" s="32">
        <v>50.822222222222223</v>
      </c>
      <c r="F173" s="32">
        <v>149.5528888888889</v>
      </c>
      <c r="G173" s="32">
        <v>0</v>
      </c>
      <c r="H173" s="37">
        <v>0</v>
      </c>
      <c r="I173" s="32">
        <v>130.46711111111111</v>
      </c>
      <c r="J173" s="32">
        <v>0</v>
      </c>
      <c r="K173" s="37">
        <v>0</v>
      </c>
      <c r="L173" s="32">
        <v>14.874777777777778</v>
      </c>
      <c r="M173" s="32">
        <v>0</v>
      </c>
      <c r="N173" s="37">
        <v>0</v>
      </c>
      <c r="O173" s="32">
        <v>4.4547777777777773</v>
      </c>
      <c r="P173" s="32">
        <v>0</v>
      </c>
      <c r="Q173" s="37">
        <v>0</v>
      </c>
      <c r="R173" s="32">
        <v>4.8200000000000012</v>
      </c>
      <c r="S173" s="32">
        <v>0</v>
      </c>
      <c r="T173" s="37">
        <v>0</v>
      </c>
      <c r="U173" s="32">
        <v>5.6</v>
      </c>
      <c r="V173" s="32">
        <v>0</v>
      </c>
      <c r="W173" s="37">
        <v>0</v>
      </c>
      <c r="X173" s="32">
        <v>46.833888888888872</v>
      </c>
      <c r="Y173" s="32">
        <v>0</v>
      </c>
      <c r="Z173" s="37">
        <v>0</v>
      </c>
      <c r="AA173" s="32">
        <v>8.6657777777777802</v>
      </c>
      <c r="AB173" s="32">
        <v>0</v>
      </c>
      <c r="AC173" s="37">
        <v>0</v>
      </c>
      <c r="AD173" s="32">
        <v>79.178444444444452</v>
      </c>
      <c r="AE173" s="32">
        <v>0</v>
      </c>
      <c r="AF173" s="37">
        <v>0</v>
      </c>
      <c r="AG173" s="32">
        <v>0</v>
      </c>
      <c r="AH173" s="32">
        <v>0</v>
      </c>
      <c r="AI173" s="37" t="s">
        <v>1012</v>
      </c>
      <c r="AJ173" s="32">
        <v>0</v>
      </c>
      <c r="AK173" s="32">
        <v>0</v>
      </c>
      <c r="AL173" s="37" t="s">
        <v>1012</v>
      </c>
      <c r="AM173" t="s">
        <v>176</v>
      </c>
      <c r="AN173" s="34">
        <v>4</v>
      </c>
      <c r="AX173"/>
      <c r="AY173"/>
    </row>
    <row r="174" spans="1:51" x14ac:dyDescent="0.25">
      <c r="A174" t="s">
        <v>917</v>
      </c>
      <c r="B174" t="s">
        <v>596</v>
      </c>
      <c r="C174" t="s">
        <v>634</v>
      </c>
      <c r="D174" t="s">
        <v>842</v>
      </c>
      <c r="E174" s="32">
        <v>116.48888888888889</v>
      </c>
      <c r="F174" s="32">
        <v>408.62177777777777</v>
      </c>
      <c r="G174" s="32">
        <v>115.10344444444448</v>
      </c>
      <c r="H174" s="37">
        <v>0.28168700422776194</v>
      </c>
      <c r="I174" s="32">
        <v>381.02766666666668</v>
      </c>
      <c r="J174" s="32">
        <v>115.10344444444448</v>
      </c>
      <c r="K174" s="37">
        <v>0.30208684175456502</v>
      </c>
      <c r="L174" s="32">
        <v>56.611777777777775</v>
      </c>
      <c r="M174" s="32">
        <v>11.393333333333334</v>
      </c>
      <c r="N174" s="37">
        <v>0.2012537634493019</v>
      </c>
      <c r="O174" s="32">
        <v>35.815777777777775</v>
      </c>
      <c r="P174" s="32">
        <v>11.393333333333334</v>
      </c>
      <c r="Q174" s="37">
        <v>0.3181093372877255</v>
      </c>
      <c r="R174" s="32">
        <v>14.929666666666664</v>
      </c>
      <c r="S174" s="32">
        <v>0</v>
      </c>
      <c r="T174" s="37">
        <v>0</v>
      </c>
      <c r="U174" s="32">
        <v>5.8663333333333334</v>
      </c>
      <c r="V174" s="32">
        <v>0</v>
      </c>
      <c r="W174" s="37">
        <v>0</v>
      </c>
      <c r="X174" s="32">
        <v>125.72488888888888</v>
      </c>
      <c r="Y174" s="32">
        <v>35.097111111111111</v>
      </c>
      <c r="Z174" s="37">
        <v>0.27915802051039129</v>
      </c>
      <c r="AA174" s="32">
        <v>6.7981111111111128</v>
      </c>
      <c r="AB174" s="32">
        <v>0</v>
      </c>
      <c r="AC174" s="37">
        <v>0</v>
      </c>
      <c r="AD174" s="32">
        <v>219.48700000000002</v>
      </c>
      <c r="AE174" s="32">
        <v>68.613000000000028</v>
      </c>
      <c r="AF174" s="37">
        <v>0.31260621357984764</v>
      </c>
      <c r="AG174" s="32">
        <v>0</v>
      </c>
      <c r="AH174" s="32">
        <v>0</v>
      </c>
      <c r="AI174" s="37" t="s">
        <v>1012</v>
      </c>
      <c r="AJ174" s="32">
        <v>0</v>
      </c>
      <c r="AK174" s="32">
        <v>0</v>
      </c>
      <c r="AL174" s="37" t="s">
        <v>1012</v>
      </c>
      <c r="AM174" t="s">
        <v>283</v>
      </c>
      <c r="AN174" s="34">
        <v>4</v>
      </c>
      <c r="AX174"/>
      <c r="AY174"/>
    </row>
    <row r="175" spans="1:51" x14ac:dyDescent="0.25">
      <c r="A175" t="s">
        <v>917</v>
      </c>
      <c r="B175" t="s">
        <v>589</v>
      </c>
      <c r="C175" t="s">
        <v>635</v>
      </c>
      <c r="D175" t="s">
        <v>873</v>
      </c>
      <c r="E175" s="32">
        <v>58.444444444444443</v>
      </c>
      <c r="F175" s="32">
        <v>211.78333333333333</v>
      </c>
      <c r="G175" s="32">
        <v>21.80833333333333</v>
      </c>
      <c r="H175" s="37">
        <v>0.10297473833320216</v>
      </c>
      <c r="I175" s="32">
        <v>173.09166666666667</v>
      </c>
      <c r="J175" s="32">
        <v>21.80833333333333</v>
      </c>
      <c r="K175" s="37">
        <v>0.12599297096913964</v>
      </c>
      <c r="L175" s="32">
        <v>51.87777777777778</v>
      </c>
      <c r="M175" s="32">
        <v>5.9249999999999998</v>
      </c>
      <c r="N175" s="37">
        <v>0.11421075176697365</v>
      </c>
      <c r="O175" s="32">
        <v>19.447222222222223</v>
      </c>
      <c r="P175" s="32">
        <v>5.9249999999999998</v>
      </c>
      <c r="Q175" s="37">
        <v>0.30467076131981141</v>
      </c>
      <c r="R175" s="32">
        <v>26.919444444444444</v>
      </c>
      <c r="S175" s="32">
        <v>0</v>
      </c>
      <c r="T175" s="37">
        <v>0</v>
      </c>
      <c r="U175" s="32">
        <v>5.5111111111111111</v>
      </c>
      <c r="V175" s="32">
        <v>0</v>
      </c>
      <c r="W175" s="37">
        <v>0</v>
      </c>
      <c r="X175" s="32">
        <v>52.7</v>
      </c>
      <c r="Y175" s="32">
        <v>11.783333333333333</v>
      </c>
      <c r="Z175" s="37">
        <v>0.22359266287160023</v>
      </c>
      <c r="AA175" s="32">
        <v>6.2611111111111111</v>
      </c>
      <c r="AB175" s="32">
        <v>0</v>
      </c>
      <c r="AC175" s="37">
        <v>0</v>
      </c>
      <c r="AD175" s="32">
        <v>100.85277777777777</v>
      </c>
      <c r="AE175" s="32">
        <v>4.0999999999999996</v>
      </c>
      <c r="AF175" s="37">
        <v>4.0653317542071778E-2</v>
      </c>
      <c r="AG175" s="32">
        <v>9.166666666666666E-2</v>
      </c>
      <c r="AH175" s="32">
        <v>0</v>
      </c>
      <c r="AI175" s="37">
        <v>0</v>
      </c>
      <c r="AJ175" s="32">
        <v>0</v>
      </c>
      <c r="AK175" s="32">
        <v>0</v>
      </c>
      <c r="AL175" s="37" t="s">
        <v>1012</v>
      </c>
      <c r="AM175" t="s">
        <v>276</v>
      </c>
      <c r="AN175" s="34">
        <v>4</v>
      </c>
      <c r="AX175"/>
      <c r="AY175"/>
    </row>
    <row r="176" spans="1:51" x14ac:dyDescent="0.25">
      <c r="A176" t="s">
        <v>917</v>
      </c>
      <c r="B176" t="s">
        <v>334</v>
      </c>
      <c r="C176" t="s">
        <v>655</v>
      </c>
      <c r="D176" t="s">
        <v>852</v>
      </c>
      <c r="E176" s="32">
        <v>64.333333333333329</v>
      </c>
      <c r="F176" s="32">
        <v>249.53644444444447</v>
      </c>
      <c r="G176" s="32">
        <v>29.658666666666665</v>
      </c>
      <c r="H176" s="37">
        <v>0.11885505034223456</v>
      </c>
      <c r="I176" s="32">
        <v>239.0447777777778</v>
      </c>
      <c r="J176" s="32">
        <v>29.658666666666665</v>
      </c>
      <c r="K176" s="37">
        <v>0.12407159421084751</v>
      </c>
      <c r="L176" s="32">
        <v>37.158333333333339</v>
      </c>
      <c r="M176" s="32">
        <v>0</v>
      </c>
      <c r="N176" s="37">
        <v>0</v>
      </c>
      <c r="O176" s="32">
        <v>26.822222222222223</v>
      </c>
      <c r="P176" s="32">
        <v>0</v>
      </c>
      <c r="Q176" s="37">
        <v>0</v>
      </c>
      <c r="R176" s="32">
        <v>5.0027777777777782</v>
      </c>
      <c r="S176" s="32">
        <v>0</v>
      </c>
      <c r="T176" s="37">
        <v>0</v>
      </c>
      <c r="U176" s="32">
        <v>5.333333333333333</v>
      </c>
      <c r="V176" s="32">
        <v>0</v>
      </c>
      <c r="W176" s="37">
        <v>0</v>
      </c>
      <c r="X176" s="32">
        <v>77.543888888888901</v>
      </c>
      <c r="Y176" s="32">
        <v>11.004999999999999</v>
      </c>
      <c r="Z176" s="37">
        <v>0.14191962974372932</v>
      </c>
      <c r="AA176" s="32">
        <v>0.15555555555555556</v>
      </c>
      <c r="AB176" s="32">
        <v>0</v>
      </c>
      <c r="AC176" s="37">
        <v>0</v>
      </c>
      <c r="AD176" s="32">
        <v>118.00366666666666</v>
      </c>
      <c r="AE176" s="32">
        <v>18.653666666666666</v>
      </c>
      <c r="AF176" s="37">
        <v>0.15807700890650292</v>
      </c>
      <c r="AG176" s="32">
        <v>16.675000000000001</v>
      </c>
      <c r="AH176" s="32">
        <v>0</v>
      </c>
      <c r="AI176" s="37">
        <v>0</v>
      </c>
      <c r="AJ176" s="32">
        <v>0</v>
      </c>
      <c r="AK176" s="32">
        <v>0</v>
      </c>
      <c r="AL176" s="37" t="s">
        <v>1012</v>
      </c>
      <c r="AM176" t="s">
        <v>15</v>
      </c>
      <c r="AN176" s="34">
        <v>4</v>
      </c>
      <c r="AX176"/>
      <c r="AY176"/>
    </row>
    <row r="177" spans="1:51" x14ac:dyDescent="0.25">
      <c r="A177" t="s">
        <v>917</v>
      </c>
      <c r="B177" t="s">
        <v>322</v>
      </c>
      <c r="C177" t="s">
        <v>710</v>
      </c>
      <c r="D177" t="s">
        <v>816</v>
      </c>
      <c r="E177" s="32">
        <v>175.07777777777778</v>
      </c>
      <c r="F177" s="32">
        <v>655.09511111111112</v>
      </c>
      <c r="G177" s="32">
        <v>78.53088888888891</v>
      </c>
      <c r="H177" s="37">
        <v>0.11987707976585592</v>
      </c>
      <c r="I177" s="32">
        <v>632.43122222222223</v>
      </c>
      <c r="J177" s="32">
        <v>78.53088888888891</v>
      </c>
      <c r="K177" s="37">
        <v>0.1241730106444601</v>
      </c>
      <c r="L177" s="32">
        <v>61.19444444444445</v>
      </c>
      <c r="M177" s="32">
        <v>0</v>
      </c>
      <c r="N177" s="37">
        <v>0</v>
      </c>
      <c r="O177" s="32">
        <v>43.991666666666667</v>
      </c>
      <c r="P177" s="32">
        <v>0</v>
      </c>
      <c r="Q177" s="37">
        <v>0</v>
      </c>
      <c r="R177" s="32">
        <v>11.691666666666666</v>
      </c>
      <c r="S177" s="32">
        <v>0</v>
      </c>
      <c r="T177" s="37">
        <v>0</v>
      </c>
      <c r="U177" s="32">
        <v>5.5111111111111111</v>
      </c>
      <c r="V177" s="32">
        <v>0</v>
      </c>
      <c r="W177" s="37">
        <v>0</v>
      </c>
      <c r="X177" s="32">
        <v>208.00422222222224</v>
      </c>
      <c r="Y177" s="32">
        <v>22.276444444444444</v>
      </c>
      <c r="Z177" s="37">
        <v>0.10709611663865796</v>
      </c>
      <c r="AA177" s="32">
        <v>5.4611111111111112</v>
      </c>
      <c r="AB177" s="32">
        <v>0</v>
      </c>
      <c r="AC177" s="37">
        <v>0</v>
      </c>
      <c r="AD177" s="32">
        <v>368.42144444444443</v>
      </c>
      <c r="AE177" s="32">
        <v>56.254444444444459</v>
      </c>
      <c r="AF177" s="37">
        <v>0.15269047253552925</v>
      </c>
      <c r="AG177" s="32">
        <v>12.013888888888889</v>
      </c>
      <c r="AH177" s="32">
        <v>0</v>
      </c>
      <c r="AI177" s="37">
        <v>0</v>
      </c>
      <c r="AJ177" s="32">
        <v>0</v>
      </c>
      <c r="AK177" s="32">
        <v>0</v>
      </c>
      <c r="AL177" s="37" t="s">
        <v>1012</v>
      </c>
      <c r="AM177" t="s">
        <v>3</v>
      </c>
      <c r="AN177" s="34">
        <v>4</v>
      </c>
      <c r="AX177"/>
      <c r="AY177"/>
    </row>
    <row r="178" spans="1:51" x14ac:dyDescent="0.25">
      <c r="A178" t="s">
        <v>917</v>
      </c>
      <c r="B178" t="s">
        <v>339</v>
      </c>
      <c r="C178" t="s">
        <v>665</v>
      </c>
      <c r="D178" t="s">
        <v>850</v>
      </c>
      <c r="E178" s="32">
        <v>91.8</v>
      </c>
      <c r="F178" s="32">
        <v>350.05122222222224</v>
      </c>
      <c r="G178" s="32">
        <v>82.103999999999999</v>
      </c>
      <c r="H178" s="37">
        <v>0.23454853115147273</v>
      </c>
      <c r="I178" s="32">
        <v>330.27622222222226</v>
      </c>
      <c r="J178" s="32">
        <v>82.103999999999999</v>
      </c>
      <c r="K178" s="37">
        <v>0.24859191935639055</v>
      </c>
      <c r="L178" s="32">
        <v>36.424999999999997</v>
      </c>
      <c r="M178" s="32">
        <v>0</v>
      </c>
      <c r="N178" s="37">
        <v>0</v>
      </c>
      <c r="O178" s="32">
        <v>21.547222222222221</v>
      </c>
      <c r="P178" s="32">
        <v>0</v>
      </c>
      <c r="Q178" s="37">
        <v>0</v>
      </c>
      <c r="R178" s="32">
        <v>11.322222222222223</v>
      </c>
      <c r="S178" s="32">
        <v>0</v>
      </c>
      <c r="T178" s="37">
        <v>0</v>
      </c>
      <c r="U178" s="32">
        <v>3.5555555555555554</v>
      </c>
      <c r="V178" s="32">
        <v>0</v>
      </c>
      <c r="W178" s="37">
        <v>0</v>
      </c>
      <c r="X178" s="32">
        <v>122.40900000000002</v>
      </c>
      <c r="Y178" s="32">
        <v>57.836777777777783</v>
      </c>
      <c r="Z178" s="37">
        <v>0.47248795250167697</v>
      </c>
      <c r="AA178" s="32">
        <v>4.8972222222222221</v>
      </c>
      <c r="AB178" s="32">
        <v>0</v>
      </c>
      <c r="AC178" s="37">
        <v>0</v>
      </c>
      <c r="AD178" s="32">
        <v>173.98666666666671</v>
      </c>
      <c r="AE178" s="32">
        <v>24.26722222222222</v>
      </c>
      <c r="AF178" s="37">
        <v>0.13947748231026638</v>
      </c>
      <c r="AG178" s="32">
        <v>12.333333333333334</v>
      </c>
      <c r="AH178" s="32">
        <v>0</v>
      </c>
      <c r="AI178" s="37">
        <v>0</v>
      </c>
      <c r="AJ178" s="32">
        <v>0</v>
      </c>
      <c r="AK178" s="32">
        <v>0</v>
      </c>
      <c r="AL178" s="37" t="s">
        <v>1012</v>
      </c>
      <c r="AM178" t="s">
        <v>20</v>
      </c>
      <c r="AN178" s="34">
        <v>4</v>
      </c>
      <c r="AX178"/>
      <c r="AY178"/>
    </row>
    <row r="179" spans="1:51" x14ac:dyDescent="0.25">
      <c r="A179" t="s">
        <v>917</v>
      </c>
      <c r="B179" t="s">
        <v>340</v>
      </c>
      <c r="C179" t="s">
        <v>714</v>
      </c>
      <c r="D179" t="s">
        <v>815</v>
      </c>
      <c r="E179" s="32">
        <v>95.222222222222229</v>
      </c>
      <c r="F179" s="32">
        <v>407.94499999999999</v>
      </c>
      <c r="G179" s="32">
        <v>0</v>
      </c>
      <c r="H179" s="37">
        <v>0</v>
      </c>
      <c r="I179" s="32">
        <v>389.31166666666667</v>
      </c>
      <c r="J179" s="32">
        <v>0</v>
      </c>
      <c r="K179" s="37">
        <v>0</v>
      </c>
      <c r="L179" s="32">
        <v>35.863888888888887</v>
      </c>
      <c r="M179" s="32">
        <v>0</v>
      </c>
      <c r="N179" s="37">
        <v>0</v>
      </c>
      <c r="O179" s="32">
        <v>21.736111111111111</v>
      </c>
      <c r="P179" s="32">
        <v>0</v>
      </c>
      <c r="Q179" s="37">
        <v>0</v>
      </c>
      <c r="R179" s="32">
        <v>8.7055555555555557</v>
      </c>
      <c r="S179" s="32">
        <v>0</v>
      </c>
      <c r="T179" s="37">
        <v>0</v>
      </c>
      <c r="U179" s="32">
        <v>5.4222222222222225</v>
      </c>
      <c r="V179" s="32">
        <v>0</v>
      </c>
      <c r="W179" s="37">
        <v>0</v>
      </c>
      <c r="X179" s="32">
        <v>137.08944444444444</v>
      </c>
      <c r="Y179" s="32">
        <v>0</v>
      </c>
      <c r="Z179" s="37">
        <v>0</v>
      </c>
      <c r="AA179" s="32">
        <v>4.5055555555555555</v>
      </c>
      <c r="AB179" s="32">
        <v>0</v>
      </c>
      <c r="AC179" s="37">
        <v>0</v>
      </c>
      <c r="AD179" s="32">
        <v>171.12222222222223</v>
      </c>
      <c r="AE179" s="32">
        <v>0</v>
      </c>
      <c r="AF179" s="37">
        <v>0</v>
      </c>
      <c r="AG179" s="32">
        <v>59.363888888888887</v>
      </c>
      <c r="AH179" s="32">
        <v>0</v>
      </c>
      <c r="AI179" s="37">
        <v>0</v>
      </c>
      <c r="AJ179" s="32">
        <v>0</v>
      </c>
      <c r="AK179" s="32">
        <v>0</v>
      </c>
      <c r="AL179" s="37" t="s">
        <v>1012</v>
      </c>
      <c r="AM179" t="s">
        <v>21</v>
      </c>
      <c r="AN179" s="34">
        <v>4</v>
      </c>
      <c r="AX179"/>
      <c r="AY179"/>
    </row>
    <row r="180" spans="1:51" x14ac:dyDescent="0.25">
      <c r="A180" t="s">
        <v>917</v>
      </c>
      <c r="B180" t="s">
        <v>320</v>
      </c>
      <c r="C180" t="s">
        <v>709</v>
      </c>
      <c r="D180" t="s">
        <v>849</v>
      </c>
      <c r="E180" s="32">
        <v>177.5888888888889</v>
      </c>
      <c r="F180" s="32">
        <v>674.01711111111115</v>
      </c>
      <c r="G180" s="32">
        <v>137.00333333333333</v>
      </c>
      <c r="H180" s="37">
        <v>0.20326388021141564</v>
      </c>
      <c r="I180" s="32">
        <v>658.72822222222226</v>
      </c>
      <c r="J180" s="32">
        <v>137.00333333333333</v>
      </c>
      <c r="K180" s="37">
        <v>0.20798157527113692</v>
      </c>
      <c r="L180" s="32">
        <v>78.396222222222221</v>
      </c>
      <c r="M180" s="32">
        <v>0</v>
      </c>
      <c r="N180" s="37">
        <v>0</v>
      </c>
      <c r="O180" s="32">
        <v>63.10733333333333</v>
      </c>
      <c r="P180" s="32">
        <v>0</v>
      </c>
      <c r="Q180" s="37">
        <v>0</v>
      </c>
      <c r="R180" s="32">
        <v>10.4</v>
      </c>
      <c r="S180" s="32">
        <v>0</v>
      </c>
      <c r="T180" s="37">
        <v>0</v>
      </c>
      <c r="U180" s="32">
        <v>4.8888888888888893</v>
      </c>
      <c r="V180" s="32">
        <v>0</v>
      </c>
      <c r="W180" s="37">
        <v>0</v>
      </c>
      <c r="X180" s="32">
        <v>188.15800000000002</v>
      </c>
      <c r="Y180" s="32">
        <v>34.759888888888881</v>
      </c>
      <c r="Z180" s="37">
        <v>0.18473776766807087</v>
      </c>
      <c r="AA180" s="32">
        <v>0</v>
      </c>
      <c r="AB180" s="32">
        <v>0</v>
      </c>
      <c r="AC180" s="37" t="s">
        <v>1012</v>
      </c>
      <c r="AD180" s="32">
        <v>336.7378888888889</v>
      </c>
      <c r="AE180" s="32">
        <v>102.24344444444446</v>
      </c>
      <c r="AF180" s="37">
        <v>0.30362916623908942</v>
      </c>
      <c r="AG180" s="32">
        <v>70.724999999999994</v>
      </c>
      <c r="AH180" s="32">
        <v>0</v>
      </c>
      <c r="AI180" s="37">
        <v>0</v>
      </c>
      <c r="AJ180" s="32">
        <v>0</v>
      </c>
      <c r="AK180" s="32">
        <v>0</v>
      </c>
      <c r="AL180" s="37" t="s">
        <v>1012</v>
      </c>
      <c r="AM180" t="s">
        <v>1</v>
      </c>
      <c r="AN180" s="34">
        <v>4</v>
      </c>
      <c r="AX180"/>
      <c r="AY180"/>
    </row>
    <row r="181" spans="1:51" x14ac:dyDescent="0.25">
      <c r="A181" t="s">
        <v>917</v>
      </c>
      <c r="B181" t="s">
        <v>516</v>
      </c>
      <c r="C181" t="s">
        <v>664</v>
      </c>
      <c r="D181" t="s">
        <v>822</v>
      </c>
      <c r="E181" s="32">
        <v>99.055555555555557</v>
      </c>
      <c r="F181" s="32">
        <v>376.33055555555558</v>
      </c>
      <c r="G181" s="32">
        <v>0</v>
      </c>
      <c r="H181" s="37">
        <v>0</v>
      </c>
      <c r="I181" s="32">
        <v>356.18333333333334</v>
      </c>
      <c r="J181" s="32">
        <v>0</v>
      </c>
      <c r="K181" s="37">
        <v>0</v>
      </c>
      <c r="L181" s="32">
        <v>69.166666666666671</v>
      </c>
      <c r="M181" s="32">
        <v>0</v>
      </c>
      <c r="N181" s="37">
        <v>0</v>
      </c>
      <c r="O181" s="32">
        <v>58.444444444444443</v>
      </c>
      <c r="P181" s="32">
        <v>0</v>
      </c>
      <c r="Q181" s="37">
        <v>0</v>
      </c>
      <c r="R181" s="32">
        <v>5.2444444444444445</v>
      </c>
      <c r="S181" s="32">
        <v>0</v>
      </c>
      <c r="T181" s="37">
        <v>0</v>
      </c>
      <c r="U181" s="32">
        <v>5.4777777777777779</v>
      </c>
      <c r="V181" s="32">
        <v>0</v>
      </c>
      <c r="W181" s="37">
        <v>0</v>
      </c>
      <c r="X181" s="32">
        <v>133.8388888888889</v>
      </c>
      <c r="Y181" s="32">
        <v>0</v>
      </c>
      <c r="Z181" s="37">
        <v>0</v>
      </c>
      <c r="AA181" s="32">
        <v>9.4250000000000007</v>
      </c>
      <c r="AB181" s="32">
        <v>0</v>
      </c>
      <c r="AC181" s="37">
        <v>0</v>
      </c>
      <c r="AD181" s="32">
        <v>163.89722222222221</v>
      </c>
      <c r="AE181" s="32">
        <v>0</v>
      </c>
      <c r="AF181" s="37">
        <v>0</v>
      </c>
      <c r="AG181" s="32">
        <v>2.7777777777777779E-3</v>
      </c>
      <c r="AH181" s="32">
        <v>0</v>
      </c>
      <c r="AI181" s="37">
        <v>0</v>
      </c>
      <c r="AJ181" s="32">
        <v>0</v>
      </c>
      <c r="AK181" s="32">
        <v>0</v>
      </c>
      <c r="AL181" s="37" t="s">
        <v>1012</v>
      </c>
      <c r="AM181" t="s">
        <v>200</v>
      </c>
      <c r="AN181" s="34">
        <v>4</v>
      </c>
      <c r="AX181"/>
      <c r="AY181"/>
    </row>
    <row r="182" spans="1:51" x14ac:dyDescent="0.25">
      <c r="A182" t="s">
        <v>917</v>
      </c>
      <c r="B182" t="s">
        <v>351</v>
      </c>
      <c r="C182" t="s">
        <v>660</v>
      </c>
      <c r="D182" t="s">
        <v>825</v>
      </c>
      <c r="E182" s="32">
        <v>69.055555555555557</v>
      </c>
      <c r="F182" s="32">
        <v>260.81422222222227</v>
      </c>
      <c r="G182" s="32">
        <v>114.70066666666666</v>
      </c>
      <c r="H182" s="37">
        <v>0.43977918722905351</v>
      </c>
      <c r="I182" s="32">
        <v>240.71422222222225</v>
      </c>
      <c r="J182" s="32">
        <v>114.70066666666666</v>
      </c>
      <c r="K182" s="37">
        <v>0.47650141154010189</v>
      </c>
      <c r="L182" s="32">
        <v>47.023222222222223</v>
      </c>
      <c r="M182" s="32">
        <v>1.3182222222222222</v>
      </c>
      <c r="N182" s="37">
        <v>2.8033430290943715E-2</v>
      </c>
      <c r="O182" s="32">
        <v>26.923222222222218</v>
      </c>
      <c r="P182" s="32">
        <v>1.3182222222222222</v>
      </c>
      <c r="Q182" s="37">
        <v>4.8962275441688095E-2</v>
      </c>
      <c r="R182" s="32">
        <v>14.411111111111111</v>
      </c>
      <c r="S182" s="32">
        <v>0</v>
      </c>
      <c r="T182" s="37">
        <v>0</v>
      </c>
      <c r="U182" s="32">
        <v>5.6888888888888891</v>
      </c>
      <c r="V182" s="32">
        <v>0</v>
      </c>
      <c r="W182" s="37">
        <v>0</v>
      </c>
      <c r="X182" s="32">
        <v>57.354444444444461</v>
      </c>
      <c r="Y182" s="32">
        <v>26.809444444444448</v>
      </c>
      <c r="Z182" s="37">
        <v>0.46743447180301823</v>
      </c>
      <c r="AA182" s="32">
        <v>0</v>
      </c>
      <c r="AB182" s="32">
        <v>0</v>
      </c>
      <c r="AC182" s="37" t="s">
        <v>1012</v>
      </c>
      <c r="AD182" s="32">
        <v>154.08655555555558</v>
      </c>
      <c r="AE182" s="32">
        <v>86.572999999999993</v>
      </c>
      <c r="AF182" s="37">
        <v>0.56184655233458236</v>
      </c>
      <c r="AG182" s="32">
        <v>2.35</v>
      </c>
      <c r="AH182" s="32">
        <v>0</v>
      </c>
      <c r="AI182" s="37">
        <v>0</v>
      </c>
      <c r="AJ182" s="32">
        <v>0</v>
      </c>
      <c r="AK182" s="32">
        <v>0</v>
      </c>
      <c r="AL182" s="37" t="s">
        <v>1012</v>
      </c>
      <c r="AM182" t="s">
        <v>32</v>
      </c>
      <c r="AN182" s="34">
        <v>4</v>
      </c>
      <c r="AX182"/>
      <c r="AY182"/>
    </row>
    <row r="183" spans="1:51" x14ac:dyDescent="0.25">
      <c r="A183" t="s">
        <v>917</v>
      </c>
      <c r="B183" t="s">
        <v>337</v>
      </c>
      <c r="C183" t="s">
        <v>664</v>
      </c>
      <c r="D183" t="s">
        <v>822</v>
      </c>
      <c r="E183" s="32">
        <v>127.34444444444445</v>
      </c>
      <c r="F183" s="32">
        <v>494.80555555555554</v>
      </c>
      <c r="G183" s="32">
        <v>23.7</v>
      </c>
      <c r="H183" s="37">
        <v>4.7897602874305285E-2</v>
      </c>
      <c r="I183" s="32">
        <v>472.13611111111112</v>
      </c>
      <c r="J183" s="32">
        <v>23.7</v>
      </c>
      <c r="K183" s="37">
        <v>5.0197388935629438E-2</v>
      </c>
      <c r="L183" s="32">
        <v>76.677777777777777</v>
      </c>
      <c r="M183" s="32">
        <v>0</v>
      </c>
      <c r="N183" s="37">
        <v>0</v>
      </c>
      <c r="O183" s="32">
        <v>54.008333333333333</v>
      </c>
      <c r="P183" s="32">
        <v>0</v>
      </c>
      <c r="Q183" s="37">
        <v>0</v>
      </c>
      <c r="R183" s="32">
        <v>17.824999999999999</v>
      </c>
      <c r="S183" s="32">
        <v>0</v>
      </c>
      <c r="T183" s="37">
        <v>0</v>
      </c>
      <c r="U183" s="32">
        <v>4.8444444444444441</v>
      </c>
      <c r="V183" s="32">
        <v>0</v>
      </c>
      <c r="W183" s="37">
        <v>0</v>
      </c>
      <c r="X183" s="32">
        <v>147.22777777777779</v>
      </c>
      <c r="Y183" s="32">
        <v>9.2027777777777775</v>
      </c>
      <c r="Z183" s="37">
        <v>6.2507075204709245E-2</v>
      </c>
      <c r="AA183" s="32">
        <v>0</v>
      </c>
      <c r="AB183" s="32">
        <v>0</v>
      </c>
      <c r="AC183" s="37" t="s">
        <v>1012</v>
      </c>
      <c r="AD183" s="32">
        <v>221.82222222222222</v>
      </c>
      <c r="AE183" s="32">
        <v>14.497222222222222</v>
      </c>
      <c r="AF183" s="37">
        <v>6.5355139250651173E-2</v>
      </c>
      <c r="AG183" s="32">
        <v>49.077777777777776</v>
      </c>
      <c r="AH183" s="32">
        <v>0</v>
      </c>
      <c r="AI183" s="37">
        <v>0</v>
      </c>
      <c r="AJ183" s="32">
        <v>0</v>
      </c>
      <c r="AK183" s="32">
        <v>0</v>
      </c>
      <c r="AL183" s="37" t="s">
        <v>1012</v>
      </c>
      <c r="AM183" t="s">
        <v>18</v>
      </c>
      <c r="AN183" s="34">
        <v>4</v>
      </c>
      <c r="AX183"/>
      <c r="AY183"/>
    </row>
    <row r="184" spans="1:51" x14ac:dyDescent="0.25">
      <c r="A184" t="s">
        <v>917</v>
      </c>
      <c r="B184" t="s">
        <v>390</v>
      </c>
      <c r="C184" t="s">
        <v>699</v>
      </c>
      <c r="D184" t="s">
        <v>833</v>
      </c>
      <c r="E184" s="32">
        <v>89.577777777777783</v>
      </c>
      <c r="F184" s="32">
        <v>386.60977777777782</v>
      </c>
      <c r="G184" s="32">
        <v>108.74866666666665</v>
      </c>
      <c r="H184" s="37">
        <v>0.2812879366159618</v>
      </c>
      <c r="I184" s="32">
        <v>372.02644444444451</v>
      </c>
      <c r="J184" s="32">
        <v>108.74866666666665</v>
      </c>
      <c r="K184" s="37">
        <v>0.29231434563492786</v>
      </c>
      <c r="L184" s="32">
        <v>64.687444444444424</v>
      </c>
      <c r="M184" s="32">
        <v>11.098555555555556</v>
      </c>
      <c r="N184" s="37">
        <v>0.17157202067376984</v>
      </c>
      <c r="O184" s="32">
        <v>53.587444444444422</v>
      </c>
      <c r="P184" s="32">
        <v>11.098555555555556</v>
      </c>
      <c r="Q184" s="37">
        <v>0.20711111848339278</v>
      </c>
      <c r="R184" s="32">
        <v>6.3</v>
      </c>
      <c r="S184" s="32">
        <v>0</v>
      </c>
      <c r="T184" s="37">
        <v>0</v>
      </c>
      <c r="U184" s="32">
        <v>4.8</v>
      </c>
      <c r="V184" s="32">
        <v>0</v>
      </c>
      <c r="W184" s="37">
        <v>0</v>
      </c>
      <c r="X184" s="32">
        <v>123.56433333333332</v>
      </c>
      <c r="Y184" s="32">
        <v>12.830999999999998</v>
      </c>
      <c r="Z184" s="37">
        <v>0.10384064441465039</v>
      </c>
      <c r="AA184" s="32">
        <v>3.4833333333333334</v>
      </c>
      <c r="AB184" s="32">
        <v>0</v>
      </c>
      <c r="AC184" s="37">
        <v>0</v>
      </c>
      <c r="AD184" s="32">
        <v>193.58300000000006</v>
      </c>
      <c r="AE184" s="32">
        <v>84.819111111111098</v>
      </c>
      <c r="AF184" s="37">
        <v>0.43815371758424593</v>
      </c>
      <c r="AG184" s="32">
        <v>1.2916666666666667</v>
      </c>
      <c r="AH184" s="32">
        <v>0</v>
      </c>
      <c r="AI184" s="37">
        <v>0</v>
      </c>
      <c r="AJ184" s="32">
        <v>0</v>
      </c>
      <c r="AK184" s="32">
        <v>0</v>
      </c>
      <c r="AL184" s="37" t="s">
        <v>1012</v>
      </c>
      <c r="AM184" t="s">
        <v>71</v>
      </c>
      <c r="AN184" s="34">
        <v>4</v>
      </c>
      <c r="AX184"/>
      <c r="AY184"/>
    </row>
    <row r="185" spans="1:51" x14ac:dyDescent="0.25">
      <c r="A185" t="s">
        <v>917</v>
      </c>
      <c r="B185" t="s">
        <v>324</v>
      </c>
      <c r="C185" t="s">
        <v>697</v>
      </c>
      <c r="D185" t="s">
        <v>791</v>
      </c>
      <c r="E185" s="32">
        <v>139.71111111111111</v>
      </c>
      <c r="F185" s="32">
        <v>535.2883333333333</v>
      </c>
      <c r="G185" s="32">
        <v>3.3250000000000002</v>
      </c>
      <c r="H185" s="37">
        <v>6.2116055832837766E-3</v>
      </c>
      <c r="I185" s="32">
        <v>513.8994444444445</v>
      </c>
      <c r="J185" s="32">
        <v>3.3250000000000002</v>
      </c>
      <c r="K185" s="37">
        <v>6.4701373701513158E-3</v>
      </c>
      <c r="L185" s="32">
        <v>94.724999999999994</v>
      </c>
      <c r="M185" s="32">
        <v>0</v>
      </c>
      <c r="N185" s="37">
        <v>0</v>
      </c>
      <c r="O185" s="32">
        <v>78.37777777777778</v>
      </c>
      <c r="P185" s="32">
        <v>0</v>
      </c>
      <c r="Q185" s="37">
        <v>0</v>
      </c>
      <c r="R185" s="32">
        <v>11.102777777777778</v>
      </c>
      <c r="S185" s="32">
        <v>0</v>
      </c>
      <c r="T185" s="37">
        <v>0</v>
      </c>
      <c r="U185" s="32">
        <v>5.2444444444444445</v>
      </c>
      <c r="V185" s="32">
        <v>0</v>
      </c>
      <c r="W185" s="37">
        <v>0</v>
      </c>
      <c r="X185" s="32">
        <v>104.50833333333334</v>
      </c>
      <c r="Y185" s="32">
        <v>0</v>
      </c>
      <c r="Z185" s="37">
        <v>0</v>
      </c>
      <c r="AA185" s="32">
        <v>5.041666666666667</v>
      </c>
      <c r="AB185" s="32">
        <v>0</v>
      </c>
      <c r="AC185" s="37">
        <v>0</v>
      </c>
      <c r="AD185" s="32">
        <v>277.53555555555556</v>
      </c>
      <c r="AE185" s="32">
        <v>3.3250000000000002</v>
      </c>
      <c r="AF185" s="37">
        <v>1.1980446949740174E-2</v>
      </c>
      <c r="AG185" s="32">
        <v>53.477777777777774</v>
      </c>
      <c r="AH185" s="32">
        <v>0</v>
      </c>
      <c r="AI185" s="37">
        <v>0</v>
      </c>
      <c r="AJ185" s="32">
        <v>0</v>
      </c>
      <c r="AK185" s="32">
        <v>0</v>
      </c>
      <c r="AL185" s="37" t="s">
        <v>1012</v>
      </c>
      <c r="AM185" t="s">
        <v>5</v>
      </c>
      <c r="AN185" s="34">
        <v>4</v>
      </c>
      <c r="AX185"/>
      <c r="AY185"/>
    </row>
    <row r="186" spans="1:51" x14ac:dyDescent="0.25">
      <c r="A186" t="s">
        <v>917</v>
      </c>
      <c r="B186" t="s">
        <v>600</v>
      </c>
      <c r="C186" t="s">
        <v>724</v>
      </c>
      <c r="D186" t="s">
        <v>828</v>
      </c>
      <c r="E186" s="32">
        <v>60.9</v>
      </c>
      <c r="F186" s="32">
        <v>285.70833333333337</v>
      </c>
      <c r="G186" s="32">
        <v>0</v>
      </c>
      <c r="H186" s="37">
        <v>0</v>
      </c>
      <c r="I186" s="32">
        <v>264.34444444444443</v>
      </c>
      <c r="J186" s="32">
        <v>0</v>
      </c>
      <c r="K186" s="37">
        <v>0</v>
      </c>
      <c r="L186" s="32">
        <v>56.636111111111113</v>
      </c>
      <c r="M186" s="32">
        <v>0</v>
      </c>
      <c r="N186" s="37">
        <v>0</v>
      </c>
      <c r="O186" s="32">
        <v>35.272222222222226</v>
      </c>
      <c r="P186" s="32">
        <v>0</v>
      </c>
      <c r="Q186" s="37">
        <v>0</v>
      </c>
      <c r="R186" s="32">
        <v>15.852777777777778</v>
      </c>
      <c r="S186" s="32">
        <v>0</v>
      </c>
      <c r="T186" s="37">
        <v>0</v>
      </c>
      <c r="U186" s="32">
        <v>5.5111111111111111</v>
      </c>
      <c r="V186" s="32">
        <v>0</v>
      </c>
      <c r="W186" s="37">
        <v>0</v>
      </c>
      <c r="X186" s="32">
        <v>77.219444444444449</v>
      </c>
      <c r="Y186" s="32">
        <v>0</v>
      </c>
      <c r="Z186" s="37">
        <v>0</v>
      </c>
      <c r="AA186" s="32">
        <v>0</v>
      </c>
      <c r="AB186" s="32">
        <v>0</v>
      </c>
      <c r="AC186" s="37" t="s">
        <v>1012</v>
      </c>
      <c r="AD186" s="32">
        <v>151.85277777777779</v>
      </c>
      <c r="AE186" s="32">
        <v>0</v>
      </c>
      <c r="AF186" s="37">
        <v>0</v>
      </c>
      <c r="AG186" s="32">
        <v>0</v>
      </c>
      <c r="AH186" s="32">
        <v>0</v>
      </c>
      <c r="AI186" s="37" t="s">
        <v>1012</v>
      </c>
      <c r="AJ186" s="32">
        <v>0</v>
      </c>
      <c r="AK186" s="32">
        <v>0</v>
      </c>
      <c r="AL186" s="37" t="s">
        <v>1012</v>
      </c>
      <c r="AM186" t="s">
        <v>287</v>
      </c>
      <c r="AN186" s="34">
        <v>4</v>
      </c>
      <c r="AX186"/>
      <c r="AY186"/>
    </row>
    <row r="187" spans="1:51" x14ac:dyDescent="0.25">
      <c r="A187" t="s">
        <v>917</v>
      </c>
      <c r="B187" t="s">
        <v>333</v>
      </c>
      <c r="C187" t="s">
        <v>664</v>
      </c>
      <c r="D187" t="s">
        <v>822</v>
      </c>
      <c r="E187" s="32">
        <v>98.588888888888889</v>
      </c>
      <c r="F187" s="32">
        <v>401.37222222222221</v>
      </c>
      <c r="G187" s="32">
        <v>73.591333333333338</v>
      </c>
      <c r="H187" s="37">
        <v>0.18334934322532426</v>
      </c>
      <c r="I187" s="32">
        <v>383.14444444444445</v>
      </c>
      <c r="J187" s="32">
        <v>73.591333333333338</v>
      </c>
      <c r="K187" s="37">
        <v>0.19207203549575155</v>
      </c>
      <c r="L187" s="32">
        <v>50.583333333333329</v>
      </c>
      <c r="M187" s="32">
        <v>0</v>
      </c>
      <c r="N187" s="37">
        <v>0</v>
      </c>
      <c r="O187" s="32">
        <v>32.761111111111113</v>
      </c>
      <c r="P187" s="32">
        <v>0</v>
      </c>
      <c r="Q187" s="37">
        <v>0</v>
      </c>
      <c r="R187" s="32">
        <v>12.755555555555556</v>
      </c>
      <c r="S187" s="32">
        <v>0</v>
      </c>
      <c r="T187" s="37">
        <v>0</v>
      </c>
      <c r="U187" s="32">
        <v>5.0666666666666664</v>
      </c>
      <c r="V187" s="32">
        <v>0</v>
      </c>
      <c r="W187" s="37">
        <v>0</v>
      </c>
      <c r="X187" s="32">
        <v>113.04033333333335</v>
      </c>
      <c r="Y187" s="32">
        <v>26.267777777777777</v>
      </c>
      <c r="Z187" s="37">
        <v>0.232375268217932</v>
      </c>
      <c r="AA187" s="32">
        <v>0.40555555555555556</v>
      </c>
      <c r="AB187" s="32">
        <v>0</v>
      </c>
      <c r="AC187" s="37">
        <v>0</v>
      </c>
      <c r="AD187" s="32">
        <v>185.85411111111111</v>
      </c>
      <c r="AE187" s="32">
        <v>47.323555555555558</v>
      </c>
      <c r="AF187" s="37">
        <v>0.25462743478008737</v>
      </c>
      <c r="AG187" s="32">
        <v>51.488888888888887</v>
      </c>
      <c r="AH187" s="32">
        <v>0</v>
      </c>
      <c r="AI187" s="37">
        <v>0</v>
      </c>
      <c r="AJ187" s="32">
        <v>0</v>
      </c>
      <c r="AK187" s="32">
        <v>0</v>
      </c>
      <c r="AL187" s="37" t="s">
        <v>1012</v>
      </c>
      <c r="AM187" t="s">
        <v>14</v>
      </c>
      <c r="AN187" s="34">
        <v>4</v>
      </c>
      <c r="AX187"/>
      <c r="AY187"/>
    </row>
    <row r="188" spans="1:51" x14ac:dyDescent="0.25">
      <c r="A188" t="s">
        <v>917</v>
      </c>
      <c r="B188" t="s">
        <v>384</v>
      </c>
      <c r="C188" t="s">
        <v>668</v>
      </c>
      <c r="D188" t="s">
        <v>793</v>
      </c>
      <c r="E188" s="32">
        <v>88.277777777777771</v>
      </c>
      <c r="F188" s="32">
        <v>285.96911111111109</v>
      </c>
      <c r="G188" s="32">
        <v>30.682999999999996</v>
      </c>
      <c r="H188" s="37">
        <v>0.10729480495562457</v>
      </c>
      <c r="I188" s="32">
        <v>269.6802222222222</v>
      </c>
      <c r="J188" s="32">
        <v>30.682999999999996</v>
      </c>
      <c r="K188" s="37">
        <v>0.11377549212606536</v>
      </c>
      <c r="L188" s="32">
        <v>58.075000000000003</v>
      </c>
      <c r="M188" s="32">
        <v>0</v>
      </c>
      <c r="N188" s="37">
        <v>0</v>
      </c>
      <c r="O188" s="32">
        <v>41.786111111111111</v>
      </c>
      <c r="P188" s="32">
        <v>0</v>
      </c>
      <c r="Q188" s="37">
        <v>0</v>
      </c>
      <c r="R188" s="32">
        <v>10.688888888888888</v>
      </c>
      <c r="S188" s="32">
        <v>0</v>
      </c>
      <c r="T188" s="37">
        <v>0</v>
      </c>
      <c r="U188" s="32">
        <v>5.6</v>
      </c>
      <c r="V188" s="32">
        <v>0</v>
      </c>
      <c r="W188" s="37">
        <v>0</v>
      </c>
      <c r="X188" s="32">
        <v>68.694444444444443</v>
      </c>
      <c r="Y188" s="32">
        <v>0</v>
      </c>
      <c r="Z188" s="37">
        <v>0</v>
      </c>
      <c r="AA188" s="32">
        <v>0</v>
      </c>
      <c r="AB188" s="32">
        <v>0</v>
      </c>
      <c r="AC188" s="37" t="s">
        <v>1012</v>
      </c>
      <c r="AD188" s="32">
        <v>142.12188888888886</v>
      </c>
      <c r="AE188" s="32">
        <v>30.682999999999996</v>
      </c>
      <c r="AF188" s="37">
        <v>0.21589214891442948</v>
      </c>
      <c r="AG188" s="32">
        <v>17.077777777777779</v>
      </c>
      <c r="AH188" s="32">
        <v>0</v>
      </c>
      <c r="AI188" s="37">
        <v>0</v>
      </c>
      <c r="AJ188" s="32">
        <v>0</v>
      </c>
      <c r="AK188" s="32">
        <v>0</v>
      </c>
      <c r="AL188" s="37" t="s">
        <v>1012</v>
      </c>
      <c r="AM188" t="s">
        <v>65</v>
      </c>
      <c r="AN188" s="34">
        <v>4</v>
      </c>
      <c r="AX188"/>
      <c r="AY188"/>
    </row>
    <row r="189" spans="1:51" x14ac:dyDescent="0.25">
      <c r="A189" t="s">
        <v>917</v>
      </c>
      <c r="B189" t="s">
        <v>332</v>
      </c>
      <c r="C189" t="s">
        <v>704</v>
      </c>
      <c r="D189" t="s">
        <v>785</v>
      </c>
      <c r="E189" s="32">
        <v>83.544444444444451</v>
      </c>
      <c r="F189" s="32">
        <v>322.67099999999999</v>
      </c>
      <c r="G189" s="32">
        <v>100.26944444444445</v>
      </c>
      <c r="H189" s="37">
        <v>0.31074823719653905</v>
      </c>
      <c r="I189" s="32">
        <v>302.62933333333331</v>
      </c>
      <c r="J189" s="32">
        <v>100.26944444444445</v>
      </c>
      <c r="K189" s="37">
        <v>0.33132757931962242</v>
      </c>
      <c r="L189" s="32">
        <v>53.096333333333341</v>
      </c>
      <c r="M189" s="32">
        <v>0.27666666666666667</v>
      </c>
      <c r="N189" s="37">
        <v>5.2106548474784818E-3</v>
      </c>
      <c r="O189" s="32">
        <v>33.05466666666667</v>
      </c>
      <c r="P189" s="32">
        <v>0.27666666666666667</v>
      </c>
      <c r="Q189" s="37">
        <v>8.3699729740631668E-3</v>
      </c>
      <c r="R189" s="32">
        <v>14.530555555555555</v>
      </c>
      <c r="S189" s="32">
        <v>0</v>
      </c>
      <c r="T189" s="37">
        <v>0</v>
      </c>
      <c r="U189" s="32">
        <v>5.5111111111111111</v>
      </c>
      <c r="V189" s="32">
        <v>0</v>
      </c>
      <c r="W189" s="37">
        <v>0</v>
      </c>
      <c r="X189" s="32">
        <v>84.544555555555547</v>
      </c>
      <c r="Y189" s="32">
        <v>15.862666666666668</v>
      </c>
      <c r="Z189" s="37">
        <v>0.18762493412415021</v>
      </c>
      <c r="AA189" s="32">
        <v>0</v>
      </c>
      <c r="AB189" s="32">
        <v>0</v>
      </c>
      <c r="AC189" s="37" t="s">
        <v>1012</v>
      </c>
      <c r="AD189" s="32">
        <v>163.42455555555554</v>
      </c>
      <c r="AE189" s="32">
        <v>84.130111111111106</v>
      </c>
      <c r="AF189" s="37">
        <v>0.51479479827932839</v>
      </c>
      <c r="AG189" s="32">
        <v>21.605555555555554</v>
      </c>
      <c r="AH189" s="32">
        <v>0</v>
      </c>
      <c r="AI189" s="37">
        <v>0</v>
      </c>
      <c r="AJ189" s="32">
        <v>0</v>
      </c>
      <c r="AK189" s="32">
        <v>0</v>
      </c>
      <c r="AL189" s="37" t="s">
        <v>1012</v>
      </c>
      <c r="AM189" t="s">
        <v>13</v>
      </c>
      <c r="AN189" s="34">
        <v>4</v>
      </c>
      <c r="AX189"/>
      <c r="AY189"/>
    </row>
    <row r="190" spans="1:51" x14ac:dyDescent="0.25">
      <c r="A190" t="s">
        <v>917</v>
      </c>
      <c r="B190" t="s">
        <v>329</v>
      </c>
      <c r="C190" t="s">
        <v>712</v>
      </c>
      <c r="D190" t="s">
        <v>817</v>
      </c>
      <c r="E190" s="32">
        <v>103.97777777777777</v>
      </c>
      <c r="F190" s="32">
        <v>363.77722222222229</v>
      </c>
      <c r="G190" s="32">
        <v>56.016111111111101</v>
      </c>
      <c r="H190" s="37">
        <v>0.15398465788738216</v>
      </c>
      <c r="I190" s="32">
        <v>347.19388888888898</v>
      </c>
      <c r="J190" s="32">
        <v>56.016111111111101</v>
      </c>
      <c r="K190" s="37">
        <v>0.16133956530852911</v>
      </c>
      <c r="L190" s="32">
        <v>43.577777777777776</v>
      </c>
      <c r="M190" s="32">
        <v>0</v>
      </c>
      <c r="N190" s="37">
        <v>0</v>
      </c>
      <c r="O190" s="32">
        <v>32.80833333333333</v>
      </c>
      <c r="P190" s="32">
        <v>0</v>
      </c>
      <c r="Q190" s="37">
        <v>0</v>
      </c>
      <c r="R190" s="32">
        <v>5.4805555555555552</v>
      </c>
      <c r="S190" s="32">
        <v>0</v>
      </c>
      <c r="T190" s="37">
        <v>0</v>
      </c>
      <c r="U190" s="32">
        <v>5.2888888888888888</v>
      </c>
      <c r="V190" s="32">
        <v>0</v>
      </c>
      <c r="W190" s="37">
        <v>0</v>
      </c>
      <c r="X190" s="32">
        <v>113.21944444444445</v>
      </c>
      <c r="Y190" s="32">
        <v>12.444444444444445</v>
      </c>
      <c r="Z190" s="37">
        <v>0.10991437473932138</v>
      </c>
      <c r="AA190" s="32">
        <v>5.8138888888888891</v>
      </c>
      <c r="AB190" s="32">
        <v>0</v>
      </c>
      <c r="AC190" s="37">
        <v>0</v>
      </c>
      <c r="AD190" s="32">
        <v>194.13555555555561</v>
      </c>
      <c r="AE190" s="32">
        <v>43.571666666666658</v>
      </c>
      <c r="AF190" s="37">
        <v>0.22443939515344366</v>
      </c>
      <c r="AG190" s="32">
        <v>7.0305555555555559</v>
      </c>
      <c r="AH190" s="32">
        <v>0</v>
      </c>
      <c r="AI190" s="37">
        <v>0</v>
      </c>
      <c r="AJ190" s="32">
        <v>0</v>
      </c>
      <c r="AK190" s="32">
        <v>0</v>
      </c>
      <c r="AL190" s="37" t="s">
        <v>1012</v>
      </c>
      <c r="AM190" t="s">
        <v>10</v>
      </c>
      <c r="AN190" s="34">
        <v>4</v>
      </c>
      <c r="AX190"/>
      <c r="AY190"/>
    </row>
    <row r="191" spans="1:51" x14ac:dyDescent="0.25">
      <c r="A191" t="s">
        <v>917</v>
      </c>
      <c r="B191" t="s">
        <v>326</v>
      </c>
      <c r="C191" t="s">
        <v>673</v>
      </c>
      <c r="D191" t="s">
        <v>829</v>
      </c>
      <c r="E191" s="32">
        <v>100.28888888888889</v>
      </c>
      <c r="F191" s="32">
        <v>370.81844444444442</v>
      </c>
      <c r="G191" s="32">
        <v>110.60599999999998</v>
      </c>
      <c r="H191" s="37">
        <v>0.29827534648582144</v>
      </c>
      <c r="I191" s="32">
        <v>350.03788888888892</v>
      </c>
      <c r="J191" s="32">
        <v>110.60599999999998</v>
      </c>
      <c r="K191" s="37">
        <v>0.31598293645037151</v>
      </c>
      <c r="L191" s="32">
        <v>62.410888888888891</v>
      </c>
      <c r="M191" s="32">
        <v>3.1636666666666668</v>
      </c>
      <c r="N191" s="37">
        <v>5.0690940683427749E-2</v>
      </c>
      <c r="O191" s="32">
        <v>41.630333333333333</v>
      </c>
      <c r="P191" s="32">
        <v>3.1636666666666668</v>
      </c>
      <c r="Q191" s="37">
        <v>7.599426700082472E-2</v>
      </c>
      <c r="R191" s="32">
        <v>15.269444444444444</v>
      </c>
      <c r="S191" s="32">
        <v>0</v>
      </c>
      <c r="T191" s="37">
        <v>0</v>
      </c>
      <c r="U191" s="32">
        <v>5.5111111111111111</v>
      </c>
      <c r="V191" s="32">
        <v>0</v>
      </c>
      <c r="W191" s="37">
        <v>0</v>
      </c>
      <c r="X191" s="32">
        <v>99.711888888888865</v>
      </c>
      <c r="Y191" s="32">
        <v>38.468888888888877</v>
      </c>
      <c r="Z191" s="37">
        <v>0.38580042277361326</v>
      </c>
      <c r="AA191" s="32">
        <v>0</v>
      </c>
      <c r="AB191" s="32">
        <v>0</v>
      </c>
      <c r="AC191" s="37" t="s">
        <v>1012</v>
      </c>
      <c r="AD191" s="32">
        <v>208.3678888888889</v>
      </c>
      <c r="AE191" s="32">
        <v>68.973444444444439</v>
      </c>
      <c r="AF191" s="37">
        <v>0.33101762854267902</v>
      </c>
      <c r="AG191" s="32">
        <v>0.32777777777777778</v>
      </c>
      <c r="AH191" s="32">
        <v>0</v>
      </c>
      <c r="AI191" s="37">
        <v>0</v>
      </c>
      <c r="AJ191" s="32">
        <v>0</v>
      </c>
      <c r="AK191" s="32">
        <v>0</v>
      </c>
      <c r="AL191" s="37" t="s">
        <v>1012</v>
      </c>
      <c r="AM191" t="s">
        <v>7</v>
      </c>
      <c r="AN191" s="34">
        <v>4</v>
      </c>
      <c r="AX191"/>
      <c r="AY191"/>
    </row>
    <row r="192" spans="1:51" x14ac:dyDescent="0.25">
      <c r="A192" t="s">
        <v>917</v>
      </c>
      <c r="B192" t="s">
        <v>338</v>
      </c>
      <c r="C192" t="s">
        <v>637</v>
      </c>
      <c r="D192" t="s">
        <v>844</v>
      </c>
      <c r="E192" s="32">
        <v>122.36666666666666</v>
      </c>
      <c r="F192" s="32">
        <v>451.53499999999997</v>
      </c>
      <c r="G192" s="32">
        <v>105.3127777777778</v>
      </c>
      <c r="H192" s="37">
        <v>0.23323281202515375</v>
      </c>
      <c r="I192" s="32">
        <v>436.67666666666662</v>
      </c>
      <c r="J192" s="32">
        <v>105.3127777777778</v>
      </c>
      <c r="K192" s="37">
        <v>0.24116877730535441</v>
      </c>
      <c r="L192" s="32">
        <v>45.859222222222208</v>
      </c>
      <c r="M192" s="32">
        <v>4.9508888888888887</v>
      </c>
      <c r="N192" s="37">
        <v>0.10795841379293639</v>
      </c>
      <c r="O192" s="32">
        <v>31.000888888888877</v>
      </c>
      <c r="P192" s="32">
        <v>4.9508888888888887</v>
      </c>
      <c r="Q192" s="37">
        <v>0.15970151393508436</v>
      </c>
      <c r="R192" s="32">
        <v>9.8583333333333325</v>
      </c>
      <c r="S192" s="32">
        <v>0</v>
      </c>
      <c r="T192" s="37">
        <v>0</v>
      </c>
      <c r="U192" s="32">
        <v>5</v>
      </c>
      <c r="V192" s="32">
        <v>0</v>
      </c>
      <c r="W192" s="37">
        <v>0</v>
      </c>
      <c r="X192" s="32">
        <v>117.43288888888888</v>
      </c>
      <c r="Y192" s="32">
        <v>35.321777777777775</v>
      </c>
      <c r="Z192" s="37">
        <v>0.30078266925033303</v>
      </c>
      <c r="AA192" s="32">
        <v>0</v>
      </c>
      <c r="AB192" s="32">
        <v>0</v>
      </c>
      <c r="AC192" s="37" t="s">
        <v>1012</v>
      </c>
      <c r="AD192" s="32">
        <v>215.93455555555553</v>
      </c>
      <c r="AE192" s="32">
        <v>65.040111111111131</v>
      </c>
      <c r="AF192" s="37">
        <v>0.30120288503049547</v>
      </c>
      <c r="AG192" s="32">
        <v>70.830555555555549</v>
      </c>
      <c r="AH192" s="32">
        <v>0</v>
      </c>
      <c r="AI192" s="37">
        <v>0</v>
      </c>
      <c r="AJ192" s="32">
        <v>1.4777777777777779</v>
      </c>
      <c r="AK192" s="32">
        <v>0</v>
      </c>
      <c r="AL192" s="37">
        <v>0</v>
      </c>
      <c r="AM192" t="s">
        <v>19</v>
      </c>
      <c r="AN192" s="34">
        <v>4</v>
      </c>
      <c r="AX192"/>
      <c r="AY192"/>
    </row>
    <row r="193" spans="1:51" x14ac:dyDescent="0.25">
      <c r="A193" t="s">
        <v>917</v>
      </c>
      <c r="B193" t="s">
        <v>352</v>
      </c>
      <c r="C193" t="s">
        <v>718</v>
      </c>
      <c r="D193" t="s">
        <v>834</v>
      </c>
      <c r="E193" s="32">
        <v>96.13333333333334</v>
      </c>
      <c r="F193" s="32">
        <v>434.30944444444441</v>
      </c>
      <c r="G193" s="32">
        <v>85.520555555555546</v>
      </c>
      <c r="H193" s="37">
        <v>0.19691157226606221</v>
      </c>
      <c r="I193" s="32">
        <v>411.9927777777778</v>
      </c>
      <c r="J193" s="32">
        <v>85.520555555555546</v>
      </c>
      <c r="K193" s="37">
        <v>0.20757780273926049</v>
      </c>
      <c r="L193" s="32">
        <v>64.958333333333329</v>
      </c>
      <c r="M193" s="32">
        <v>0</v>
      </c>
      <c r="N193" s="37">
        <v>0</v>
      </c>
      <c r="O193" s="32">
        <v>48.31666666666667</v>
      </c>
      <c r="P193" s="32">
        <v>0</v>
      </c>
      <c r="Q193" s="37">
        <v>0</v>
      </c>
      <c r="R193" s="32">
        <v>11.574999999999999</v>
      </c>
      <c r="S193" s="32">
        <v>0</v>
      </c>
      <c r="T193" s="37">
        <v>0</v>
      </c>
      <c r="U193" s="32">
        <v>5.0666666666666664</v>
      </c>
      <c r="V193" s="32">
        <v>0</v>
      </c>
      <c r="W193" s="37">
        <v>0</v>
      </c>
      <c r="X193" s="32">
        <v>124.76033333333334</v>
      </c>
      <c r="Y193" s="32">
        <v>25.510333333333342</v>
      </c>
      <c r="Z193" s="37">
        <v>0.20447471284943672</v>
      </c>
      <c r="AA193" s="32">
        <v>5.6749999999999998</v>
      </c>
      <c r="AB193" s="32">
        <v>0</v>
      </c>
      <c r="AC193" s="37">
        <v>0</v>
      </c>
      <c r="AD193" s="32">
        <v>181.29633333333331</v>
      </c>
      <c r="AE193" s="32">
        <v>60.010222222222211</v>
      </c>
      <c r="AF193" s="37">
        <v>0.33100626537154942</v>
      </c>
      <c r="AG193" s="32">
        <v>57.619444444444447</v>
      </c>
      <c r="AH193" s="32">
        <v>0</v>
      </c>
      <c r="AI193" s="37">
        <v>0</v>
      </c>
      <c r="AJ193" s="32">
        <v>0</v>
      </c>
      <c r="AK193" s="32">
        <v>0</v>
      </c>
      <c r="AL193" s="37" t="s">
        <v>1012</v>
      </c>
      <c r="AM193" t="s">
        <v>33</v>
      </c>
      <c r="AN193" s="34">
        <v>4</v>
      </c>
      <c r="AX193"/>
      <c r="AY193"/>
    </row>
    <row r="194" spans="1:51" x14ac:dyDescent="0.25">
      <c r="A194" t="s">
        <v>917</v>
      </c>
      <c r="B194" t="s">
        <v>319</v>
      </c>
      <c r="C194" t="s">
        <v>704</v>
      </c>
      <c r="D194" t="s">
        <v>785</v>
      </c>
      <c r="E194" s="32">
        <v>48.944444444444443</v>
      </c>
      <c r="F194" s="32">
        <v>175.40677777777782</v>
      </c>
      <c r="G194" s="32">
        <v>33.006777777777778</v>
      </c>
      <c r="H194" s="37">
        <v>0.18817276159986213</v>
      </c>
      <c r="I194" s="32">
        <v>162.63455555555558</v>
      </c>
      <c r="J194" s="32">
        <v>33.006777777777778</v>
      </c>
      <c r="K194" s="37">
        <v>0.20295058245787587</v>
      </c>
      <c r="L194" s="32">
        <v>30.18611111111111</v>
      </c>
      <c r="M194" s="32">
        <v>0.12777777777777777</v>
      </c>
      <c r="N194" s="37">
        <v>4.2329989877611116E-3</v>
      </c>
      <c r="O194" s="32">
        <v>17.413888888888888</v>
      </c>
      <c r="P194" s="32">
        <v>0.12777777777777777</v>
      </c>
      <c r="Q194" s="37">
        <v>7.3376934120274366E-3</v>
      </c>
      <c r="R194" s="32">
        <v>7.5277777777777777</v>
      </c>
      <c r="S194" s="32">
        <v>0</v>
      </c>
      <c r="T194" s="37">
        <v>0</v>
      </c>
      <c r="U194" s="32">
        <v>5.2444444444444445</v>
      </c>
      <c r="V194" s="32">
        <v>0</v>
      </c>
      <c r="W194" s="37">
        <v>0</v>
      </c>
      <c r="X194" s="32">
        <v>50.166666666666679</v>
      </c>
      <c r="Y194" s="32">
        <v>11.599999999999998</v>
      </c>
      <c r="Z194" s="37">
        <v>0.23122923588039856</v>
      </c>
      <c r="AA194" s="32">
        <v>0</v>
      </c>
      <c r="AB194" s="32">
        <v>0</v>
      </c>
      <c r="AC194" s="37" t="s">
        <v>1012</v>
      </c>
      <c r="AD194" s="32">
        <v>94.423444444444456</v>
      </c>
      <c r="AE194" s="32">
        <v>21.279</v>
      </c>
      <c r="AF194" s="37">
        <v>0.22535716765257213</v>
      </c>
      <c r="AG194" s="32">
        <v>0.63055555555555554</v>
      </c>
      <c r="AH194" s="32">
        <v>0</v>
      </c>
      <c r="AI194" s="37">
        <v>0</v>
      </c>
      <c r="AJ194" s="32">
        <v>0</v>
      </c>
      <c r="AK194" s="32">
        <v>0</v>
      </c>
      <c r="AL194" s="37" t="s">
        <v>1012</v>
      </c>
      <c r="AM194" t="s">
        <v>0</v>
      </c>
      <c r="AN194" s="34">
        <v>4</v>
      </c>
      <c r="AX194"/>
      <c r="AY194"/>
    </row>
    <row r="195" spans="1:51" x14ac:dyDescent="0.25">
      <c r="A195" t="s">
        <v>917</v>
      </c>
      <c r="B195" t="s">
        <v>335</v>
      </c>
      <c r="C195" t="s">
        <v>657</v>
      </c>
      <c r="D195" t="s">
        <v>853</v>
      </c>
      <c r="E195" s="32">
        <v>88.37777777777778</v>
      </c>
      <c r="F195" s="32">
        <v>326.62244444444445</v>
      </c>
      <c r="G195" s="32">
        <v>43.886888888888883</v>
      </c>
      <c r="H195" s="37">
        <v>0.13436580870471579</v>
      </c>
      <c r="I195" s="32">
        <v>303.34744444444442</v>
      </c>
      <c r="J195" s="32">
        <v>43.886888888888883</v>
      </c>
      <c r="K195" s="37">
        <v>0.14467532096492214</v>
      </c>
      <c r="L195" s="32">
        <v>54.333444444444446</v>
      </c>
      <c r="M195" s="32">
        <v>0.85911111111111105</v>
      </c>
      <c r="N195" s="37">
        <v>1.5811828605667471E-2</v>
      </c>
      <c r="O195" s="32">
        <v>38.314</v>
      </c>
      <c r="P195" s="32">
        <v>0.85911111111111105</v>
      </c>
      <c r="Q195" s="37">
        <v>2.2422903145354466E-2</v>
      </c>
      <c r="R195" s="32">
        <v>10.597222222222221</v>
      </c>
      <c r="S195" s="32">
        <v>0</v>
      </c>
      <c r="T195" s="37">
        <v>0</v>
      </c>
      <c r="U195" s="32">
        <v>5.4222222222222225</v>
      </c>
      <c r="V195" s="32">
        <v>0</v>
      </c>
      <c r="W195" s="37">
        <v>0</v>
      </c>
      <c r="X195" s="32">
        <v>70.403999999999996</v>
      </c>
      <c r="Y195" s="32">
        <v>9.9919999999999991</v>
      </c>
      <c r="Z195" s="37">
        <v>0.14192375433214022</v>
      </c>
      <c r="AA195" s="32">
        <v>7.2555555555555555</v>
      </c>
      <c r="AB195" s="32">
        <v>0</v>
      </c>
      <c r="AC195" s="37">
        <v>0</v>
      </c>
      <c r="AD195" s="32">
        <v>194.62944444444443</v>
      </c>
      <c r="AE195" s="32">
        <v>33.035777777777774</v>
      </c>
      <c r="AF195" s="37">
        <v>0.16973679327953689</v>
      </c>
      <c r="AG195" s="32">
        <v>0</v>
      </c>
      <c r="AH195" s="32">
        <v>0</v>
      </c>
      <c r="AI195" s="37" t="s">
        <v>1012</v>
      </c>
      <c r="AJ195" s="32">
        <v>0</v>
      </c>
      <c r="AK195" s="32">
        <v>0</v>
      </c>
      <c r="AL195" s="37" t="s">
        <v>1012</v>
      </c>
      <c r="AM195" t="s">
        <v>16</v>
      </c>
      <c r="AN195" s="34">
        <v>4</v>
      </c>
      <c r="AX195"/>
      <c r="AY195"/>
    </row>
    <row r="196" spans="1:51" x14ac:dyDescent="0.25">
      <c r="A196" t="s">
        <v>917</v>
      </c>
      <c r="B196" t="s">
        <v>346</v>
      </c>
      <c r="C196" t="s">
        <v>668</v>
      </c>
      <c r="D196" t="s">
        <v>793</v>
      </c>
      <c r="E196" s="32">
        <v>56.611111111111114</v>
      </c>
      <c r="F196" s="32">
        <v>213.54722222222225</v>
      </c>
      <c r="G196" s="32">
        <v>0</v>
      </c>
      <c r="H196" s="37">
        <v>0</v>
      </c>
      <c r="I196" s="32">
        <v>197.59166666666667</v>
      </c>
      <c r="J196" s="32">
        <v>0</v>
      </c>
      <c r="K196" s="37">
        <v>0</v>
      </c>
      <c r="L196" s="32">
        <v>38.469444444444441</v>
      </c>
      <c r="M196" s="32">
        <v>0</v>
      </c>
      <c r="N196" s="37">
        <v>0</v>
      </c>
      <c r="O196" s="32">
        <v>22.513888888888889</v>
      </c>
      <c r="P196" s="32">
        <v>0</v>
      </c>
      <c r="Q196" s="37">
        <v>0</v>
      </c>
      <c r="R196" s="32">
        <v>11.511111111111111</v>
      </c>
      <c r="S196" s="32">
        <v>0</v>
      </c>
      <c r="T196" s="37">
        <v>0</v>
      </c>
      <c r="U196" s="32">
        <v>4.4444444444444446</v>
      </c>
      <c r="V196" s="32">
        <v>0</v>
      </c>
      <c r="W196" s="37">
        <v>0</v>
      </c>
      <c r="X196" s="32">
        <v>60.50277777777778</v>
      </c>
      <c r="Y196" s="32">
        <v>0</v>
      </c>
      <c r="Z196" s="37">
        <v>0</v>
      </c>
      <c r="AA196" s="32">
        <v>0</v>
      </c>
      <c r="AB196" s="32">
        <v>0</v>
      </c>
      <c r="AC196" s="37" t="s">
        <v>1012</v>
      </c>
      <c r="AD196" s="32">
        <v>84.952777777777783</v>
      </c>
      <c r="AE196" s="32">
        <v>0</v>
      </c>
      <c r="AF196" s="37">
        <v>0</v>
      </c>
      <c r="AG196" s="32">
        <v>29.622222222222224</v>
      </c>
      <c r="AH196" s="32">
        <v>0</v>
      </c>
      <c r="AI196" s="37">
        <v>0</v>
      </c>
      <c r="AJ196" s="32">
        <v>0</v>
      </c>
      <c r="AK196" s="32">
        <v>0</v>
      </c>
      <c r="AL196" s="37" t="s">
        <v>1012</v>
      </c>
      <c r="AM196" t="s">
        <v>27</v>
      </c>
      <c r="AN196" s="34">
        <v>4</v>
      </c>
      <c r="AX196"/>
      <c r="AY196"/>
    </row>
    <row r="197" spans="1:51" x14ac:dyDescent="0.25">
      <c r="A197" t="s">
        <v>917</v>
      </c>
      <c r="B197" t="s">
        <v>350</v>
      </c>
      <c r="C197" t="s">
        <v>675</v>
      </c>
      <c r="D197" t="s">
        <v>854</v>
      </c>
      <c r="E197" s="32">
        <v>95.12222222222222</v>
      </c>
      <c r="F197" s="32">
        <v>373.28699999999992</v>
      </c>
      <c r="G197" s="32">
        <v>3.606444444444445</v>
      </c>
      <c r="H197" s="37">
        <v>9.6613180862029635E-3</v>
      </c>
      <c r="I197" s="32">
        <v>353.03144444444445</v>
      </c>
      <c r="J197" s="32">
        <v>3.606444444444445</v>
      </c>
      <c r="K197" s="37">
        <v>1.0215646513074222E-2</v>
      </c>
      <c r="L197" s="32">
        <v>53.175000000000004</v>
      </c>
      <c r="M197" s="32">
        <v>0</v>
      </c>
      <c r="N197" s="37">
        <v>0</v>
      </c>
      <c r="O197" s="32">
        <v>37.633333333333333</v>
      </c>
      <c r="P197" s="32">
        <v>0</v>
      </c>
      <c r="Q197" s="37">
        <v>0</v>
      </c>
      <c r="R197" s="32">
        <v>10.297222222222222</v>
      </c>
      <c r="S197" s="32">
        <v>0</v>
      </c>
      <c r="T197" s="37">
        <v>0</v>
      </c>
      <c r="U197" s="32">
        <v>5.2444444444444445</v>
      </c>
      <c r="V197" s="32">
        <v>0</v>
      </c>
      <c r="W197" s="37">
        <v>0</v>
      </c>
      <c r="X197" s="32">
        <v>81.397222222222226</v>
      </c>
      <c r="Y197" s="32">
        <v>0</v>
      </c>
      <c r="Z197" s="37">
        <v>0</v>
      </c>
      <c r="AA197" s="32">
        <v>4.7138888888888886</v>
      </c>
      <c r="AB197" s="32">
        <v>0</v>
      </c>
      <c r="AC197" s="37">
        <v>0</v>
      </c>
      <c r="AD197" s="32">
        <v>166.63144444444441</v>
      </c>
      <c r="AE197" s="32">
        <v>3.606444444444445</v>
      </c>
      <c r="AF197" s="37">
        <v>2.1643240604847833E-2</v>
      </c>
      <c r="AG197" s="32">
        <v>67.36944444444444</v>
      </c>
      <c r="AH197" s="32">
        <v>0</v>
      </c>
      <c r="AI197" s="37">
        <v>0</v>
      </c>
      <c r="AJ197" s="32">
        <v>0</v>
      </c>
      <c r="AK197" s="32">
        <v>0</v>
      </c>
      <c r="AL197" s="37" t="s">
        <v>1012</v>
      </c>
      <c r="AM197" t="s">
        <v>31</v>
      </c>
      <c r="AN197" s="34">
        <v>4</v>
      </c>
      <c r="AX197"/>
      <c r="AY197"/>
    </row>
    <row r="198" spans="1:51" x14ac:dyDescent="0.25">
      <c r="A198" t="s">
        <v>917</v>
      </c>
      <c r="B198" t="s">
        <v>345</v>
      </c>
      <c r="C198" t="s">
        <v>716</v>
      </c>
      <c r="D198" t="s">
        <v>798</v>
      </c>
      <c r="E198" s="32">
        <v>79.811111111111117</v>
      </c>
      <c r="F198" s="32">
        <v>289.0097777777778</v>
      </c>
      <c r="G198" s="32">
        <v>29.318111111111111</v>
      </c>
      <c r="H198" s="37">
        <v>0.10144331910339058</v>
      </c>
      <c r="I198" s="32">
        <v>260.87366666666668</v>
      </c>
      <c r="J198" s="32">
        <v>29.318111111111111</v>
      </c>
      <c r="K198" s="37">
        <v>0.11238432566125024</v>
      </c>
      <c r="L198" s="32">
        <v>42.054555555555559</v>
      </c>
      <c r="M198" s="32">
        <v>0.27400000000000002</v>
      </c>
      <c r="N198" s="37">
        <v>6.5153464679477188E-3</v>
      </c>
      <c r="O198" s="32">
        <v>19.701777777777778</v>
      </c>
      <c r="P198" s="32">
        <v>0.27400000000000002</v>
      </c>
      <c r="Q198" s="37">
        <v>1.3907374405017032E-2</v>
      </c>
      <c r="R198" s="32">
        <v>16.886111111111113</v>
      </c>
      <c r="S198" s="32">
        <v>0</v>
      </c>
      <c r="T198" s="37">
        <v>0</v>
      </c>
      <c r="U198" s="32">
        <v>5.4666666666666668</v>
      </c>
      <c r="V198" s="32">
        <v>0</v>
      </c>
      <c r="W198" s="37">
        <v>0</v>
      </c>
      <c r="X198" s="32">
        <v>86.197888888888897</v>
      </c>
      <c r="Y198" s="32">
        <v>12.570111111111114</v>
      </c>
      <c r="Z198" s="37">
        <v>0.14582852634957547</v>
      </c>
      <c r="AA198" s="32">
        <v>5.7833333333333332</v>
      </c>
      <c r="AB198" s="32">
        <v>0</v>
      </c>
      <c r="AC198" s="37">
        <v>0</v>
      </c>
      <c r="AD198" s="32">
        <v>121.85455555555554</v>
      </c>
      <c r="AE198" s="32">
        <v>16.473999999999997</v>
      </c>
      <c r="AF198" s="37">
        <v>0.13519396074190451</v>
      </c>
      <c r="AG198" s="32">
        <v>33.119444444444447</v>
      </c>
      <c r="AH198" s="32">
        <v>0</v>
      </c>
      <c r="AI198" s="37">
        <v>0</v>
      </c>
      <c r="AJ198" s="32">
        <v>0</v>
      </c>
      <c r="AK198" s="32">
        <v>0</v>
      </c>
      <c r="AL198" s="37" t="s">
        <v>1012</v>
      </c>
      <c r="AM198" t="s">
        <v>26</v>
      </c>
      <c r="AN198" s="34">
        <v>4</v>
      </c>
      <c r="AX198"/>
      <c r="AY198"/>
    </row>
    <row r="199" spans="1:51" x14ac:dyDescent="0.25">
      <c r="A199" t="s">
        <v>917</v>
      </c>
      <c r="B199" t="s">
        <v>347</v>
      </c>
      <c r="C199" t="s">
        <v>701</v>
      </c>
      <c r="D199" t="s">
        <v>797</v>
      </c>
      <c r="E199" s="32">
        <v>69.033333333333331</v>
      </c>
      <c r="F199" s="32">
        <v>260.10177777777778</v>
      </c>
      <c r="G199" s="32">
        <v>16.842333333333332</v>
      </c>
      <c r="H199" s="37">
        <v>6.4752857428459626E-2</v>
      </c>
      <c r="I199" s="32">
        <v>244.72400000000002</v>
      </c>
      <c r="J199" s="32">
        <v>16.842333333333332</v>
      </c>
      <c r="K199" s="37">
        <v>6.882174749241321E-2</v>
      </c>
      <c r="L199" s="32">
        <v>60.524999999999999</v>
      </c>
      <c r="M199" s="32">
        <v>0</v>
      </c>
      <c r="N199" s="37">
        <v>0</v>
      </c>
      <c r="O199" s="32">
        <v>45.147222222222226</v>
      </c>
      <c r="P199" s="32">
        <v>0</v>
      </c>
      <c r="Q199" s="37">
        <v>0</v>
      </c>
      <c r="R199" s="32">
        <v>10.577777777777778</v>
      </c>
      <c r="S199" s="32">
        <v>0</v>
      </c>
      <c r="T199" s="37">
        <v>0</v>
      </c>
      <c r="U199" s="32">
        <v>4.8</v>
      </c>
      <c r="V199" s="32">
        <v>0</v>
      </c>
      <c r="W199" s="37">
        <v>0</v>
      </c>
      <c r="X199" s="32">
        <v>63.778444444444439</v>
      </c>
      <c r="Y199" s="32">
        <v>0.26344444444444448</v>
      </c>
      <c r="Z199" s="37">
        <v>4.1306188437054674E-3</v>
      </c>
      <c r="AA199" s="32">
        <v>0</v>
      </c>
      <c r="AB199" s="32">
        <v>0</v>
      </c>
      <c r="AC199" s="37" t="s">
        <v>1012</v>
      </c>
      <c r="AD199" s="32">
        <v>128.78166666666667</v>
      </c>
      <c r="AE199" s="32">
        <v>16.578888888888887</v>
      </c>
      <c r="AF199" s="37">
        <v>0.12873640571682476</v>
      </c>
      <c r="AG199" s="32">
        <v>7.0166666666666666</v>
      </c>
      <c r="AH199" s="32">
        <v>0</v>
      </c>
      <c r="AI199" s="37">
        <v>0</v>
      </c>
      <c r="AJ199" s="32">
        <v>0</v>
      </c>
      <c r="AK199" s="32">
        <v>0</v>
      </c>
      <c r="AL199" s="37" t="s">
        <v>1012</v>
      </c>
      <c r="AM199" t="s">
        <v>28</v>
      </c>
      <c r="AN199" s="34">
        <v>4</v>
      </c>
      <c r="AX199"/>
      <c r="AY199"/>
    </row>
    <row r="200" spans="1:51" x14ac:dyDescent="0.25">
      <c r="A200" t="s">
        <v>917</v>
      </c>
      <c r="B200" t="s">
        <v>354</v>
      </c>
      <c r="C200" t="s">
        <v>654</v>
      </c>
      <c r="D200" t="s">
        <v>803</v>
      </c>
      <c r="E200" s="32">
        <v>87.177777777777777</v>
      </c>
      <c r="F200" s="32">
        <v>332.3936666666666</v>
      </c>
      <c r="G200" s="32">
        <v>45.909999999999989</v>
      </c>
      <c r="H200" s="37">
        <v>0.13811935847153123</v>
      </c>
      <c r="I200" s="32">
        <v>315.59922222222212</v>
      </c>
      <c r="J200" s="32">
        <v>45.909999999999989</v>
      </c>
      <c r="K200" s="37">
        <v>0.1454693065361026</v>
      </c>
      <c r="L200" s="32">
        <v>47.841444444444448</v>
      </c>
      <c r="M200" s="32">
        <v>0.79977777777777781</v>
      </c>
      <c r="N200" s="37">
        <v>1.6717258165282078E-2</v>
      </c>
      <c r="O200" s="32">
        <v>31.047000000000001</v>
      </c>
      <c r="P200" s="32">
        <v>0.79977777777777781</v>
      </c>
      <c r="Q200" s="37">
        <v>2.576022732559596E-2</v>
      </c>
      <c r="R200" s="32">
        <v>11.372222222222222</v>
      </c>
      <c r="S200" s="32">
        <v>0</v>
      </c>
      <c r="T200" s="37">
        <v>0</v>
      </c>
      <c r="U200" s="32">
        <v>5.4222222222222225</v>
      </c>
      <c r="V200" s="32">
        <v>0</v>
      </c>
      <c r="W200" s="37">
        <v>0</v>
      </c>
      <c r="X200" s="32">
        <v>105.80444444444441</v>
      </c>
      <c r="Y200" s="32">
        <v>7.4794444444444457</v>
      </c>
      <c r="Z200" s="37">
        <v>7.0691212299420353E-2</v>
      </c>
      <c r="AA200" s="32">
        <v>0</v>
      </c>
      <c r="AB200" s="32">
        <v>0</v>
      </c>
      <c r="AC200" s="37" t="s">
        <v>1012</v>
      </c>
      <c r="AD200" s="32">
        <v>122.52833333333331</v>
      </c>
      <c r="AE200" s="32">
        <v>37.630777777777766</v>
      </c>
      <c r="AF200" s="37">
        <v>0.30711898835190043</v>
      </c>
      <c r="AG200" s="32">
        <v>56.219444444444441</v>
      </c>
      <c r="AH200" s="32">
        <v>0</v>
      </c>
      <c r="AI200" s="37">
        <v>0</v>
      </c>
      <c r="AJ200" s="32">
        <v>0</v>
      </c>
      <c r="AK200" s="32">
        <v>0</v>
      </c>
      <c r="AL200" s="37" t="s">
        <v>1012</v>
      </c>
      <c r="AM200" t="s">
        <v>35</v>
      </c>
      <c r="AN200" s="34">
        <v>4</v>
      </c>
      <c r="AX200"/>
      <c r="AY200"/>
    </row>
    <row r="201" spans="1:51" x14ac:dyDescent="0.25">
      <c r="A201" t="s">
        <v>917</v>
      </c>
      <c r="B201" t="s">
        <v>331</v>
      </c>
      <c r="C201" t="s">
        <v>643</v>
      </c>
      <c r="D201" t="s">
        <v>839</v>
      </c>
      <c r="E201" s="32">
        <v>89.477777777777774</v>
      </c>
      <c r="F201" s="32">
        <v>374.95666666666671</v>
      </c>
      <c r="G201" s="32">
        <v>88.778888888888844</v>
      </c>
      <c r="H201" s="37">
        <v>0.23677106391553379</v>
      </c>
      <c r="I201" s="32">
        <v>354.64555555555557</v>
      </c>
      <c r="J201" s="32">
        <v>88.778888888888844</v>
      </c>
      <c r="K201" s="37">
        <v>0.250331316713714</v>
      </c>
      <c r="L201" s="32">
        <v>33.002444444444443</v>
      </c>
      <c r="M201" s="32">
        <v>8.7968888888888888</v>
      </c>
      <c r="N201" s="37">
        <v>0.26655264593195116</v>
      </c>
      <c r="O201" s="32">
        <v>18.194111111111113</v>
      </c>
      <c r="P201" s="32">
        <v>8.7968888888888888</v>
      </c>
      <c r="Q201" s="37">
        <v>0.48350198782267761</v>
      </c>
      <c r="R201" s="32">
        <v>10.008333333333333</v>
      </c>
      <c r="S201" s="32">
        <v>0</v>
      </c>
      <c r="T201" s="37">
        <v>0</v>
      </c>
      <c r="U201" s="32">
        <v>4.8</v>
      </c>
      <c r="V201" s="32">
        <v>0</v>
      </c>
      <c r="W201" s="37">
        <v>0</v>
      </c>
      <c r="X201" s="32">
        <v>123.96388888888887</v>
      </c>
      <c r="Y201" s="32">
        <v>8.5972222222222214</v>
      </c>
      <c r="Z201" s="37">
        <v>6.9352634055616563E-2</v>
      </c>
      <c r="AA201" s="32">
        <v>5.5027777777777782</v>
      </c>
      <c r="AB201" s="32">
        <v>0</v>
      </c>
      <c r="AC201" s="37">
        <v>0</v>
      </c>
      <c r="AD201" s="32">
        <v>184.13755555555556</v>
      </c>
      <c r="AE201" s="32">
        <v>71.384777777777742</v>
      </c>
      <c r="AF201" s="37">
        <v>0.38767093199649033</v>
      </c>
      <c r="AG201" s="32">
        <v>28.35</v>
      </c>
      <c r="AH201" s="32">
        <v>0</v>
      </c>
      <c r="AI201" s="37">
        <v>0</v>
      </c>
      <c r="AJ201" s="32">
        <v>0</v>
      </c>
      <c r="AK201" s="32">
        <v>0</v>
      </c>
      <c r="AL201" s="37" t="s">
        <v>1012</v>
      </c>
      <c r="AM201" t="s">
        <v>12</v>
      </c>
      <c r="AN201" s="34">
        <v>4</v>
      </c>
      <c r="AX201"/>
      <c r="AY201"/>
    </row>
    <row r="202" spans="1:51" x14ac:dyDescent="0.25">
      <c r="A202" t="s">
        <v>917</v>
      </c>
      <c r="B202" t="s">
        <v>598</v>
      </c>
      <c r="C202" t="s">
        <v>730</v>
      </c>
      <c r="D202" t="s">
        <v>787</v>
      </c>
      <c r="E202" s="32">
        <v>76.766666666666666</v>
      </c>
      <c r="F202" s="32">
        <v>328.6155555555556</v>
      </c>
      <c r="G202" s="32">
        <v>65.00922222222222</v>
      </c>
      <c r="H202" s="37">
        <v>0.19782758644008192</v>
      </c>
      <c r="I202" s="32">
        <v>312.8463333333334</v>
      </c>
      <c r="J202" s="32">
        <v>65.00922222222222</v>
      </c>
      <c r="K202" s="37">
        <v>0.20779921416868838</v>
      </c>
      <c r="L202" s="32">
        <v>29.005555555555553</v>
      </c>
      <c r="M202" s="32">
        <v>0</v>
      </c>
      <c r="N202" s="37">
        <v>0</v>
      </c>
      <c r="O202" s="32">
        <v>18.605555555555554</v>
      </c>
      <c r="P202" s="32">
        <v>0</v>
      </c>
      <c r="Q202" s="37">
        <v>0</v>
      </c>
      <c r="R202" s="32">
        <v>5.2444444444444445</v>
      </c>
      <c r="S202" s="32">
        <v>0</v>
      </c>
      <c r="T202" s="37">
        <v>0</v>
      </c>
      <c r="U202" s="32">
        <v>5.1555555555555559</v>
      </c>
      <c r="V202" s="32">
        <v>0</v>
      </c>
      <c r="W202" s="37">
        <v>0</v>
      </c>
      <c r="X202" s="32">
        <v>110.87688888888891</v>
      </c>
      <c r="Y202" s="32">
        <v>19.889777777777773</v>
      </c>
      <c r="Z202" s="37">
        <v>0.17938614599575897</v>
      </c>
      <c r="AA202" s="32">
        <v>5.3692222222222226</v>
      </c>
      <c r="AB202" s="32">
        <v>0</v>
      </c>
      <c r="AC202" s="37">
        <v>0</v>
      </c>
      <c r="AD202" s="32">
        <v>144.6861111111111</v>
      </c>
      <c r="AE202" s="32">
        <v>45.119444444444447</v>
      </c>
      <c r="AF202" s="37">
        <v>0.31184364620730703</v>
      </c>
      <c r="AG202" s="32">
        <v>38.677777777777777</v>
      </c>
      <c r="AH202" s="32">
        <v>0</v>
      </c>
      <c r="AI202" s="37">
        <v>0</v>
      </c>
      <c r="AJ202" s="32">
        <v>0</v>
      </c>
      <c r="AK202" s="32">
        <v>0</v>
      </c>
      <c r="AL202" s="37" t="s">
        <v>1012</v>
      </c>
      <c r="AM202" t="s">
        <v>285</v>
      </c>
      <c r="AN202" s="34">
        <v>4</v>
      </c>
      <c r="AX202"/>
      <c r="AY202"/>
    </row>
    <row r="203" spans="1:51" x14ac:dyDescent="0.25">
      <c r="A203" t="s">
        <v>917</v>
      </c>
      <c r="B203" t="s">
        <v>563</v>
      </c>
      <c r="C203" t="s">
        <v>660</v>
      </c>
      <c r="D203" t="s">
        <v>825</v>
      </c>
      <c r="E203" s="32">
        <v>97.077777777777783</v>
      </c>
      <c r="F203" s="32">
        <v>465.50611111111124</v>
      </c>
      <c r="G203" s="32">
        <v>204.36644444444445</v>
      </c>
      <c r="H203" s="37">
        <v>0.43901989590779916</v>
      </c>
      <c r="I203" s="32">
        <v>443.44777777777784</v>
      </c>
      <c r="J203" s="32">
        <v>204.36644444444445</v>
      </c>
      <c r="K203" s="37">
        <v>0.46085797400671002</v>
      </c>
      <c r="L203" s="32">
        <v>95.488666666666674</v>
      </c>
      <c r="M203" s="32">
        <v>1.5386666666666666</v>
      </c>
      <c r="N203" s="37">
        <v>1.6113605104968825E-2</v>
      </c>
      <c r="O203" s="32">
        <v>78.849777777777788</v>
      </c>
      <c r="P203" s="32">
        <v>1.5386666666666666</v>
      </c>
      <c r="Q203" s="37">
        <v>1.9513899848939188E-2</v>
      </c>
      <c r="R203" s="32">
        <v>11.75</v>
      </c>
      <c r="S203" s="32">
        <v>0</v>
      </c>
      <c r="T203" s="37">
        <v>0</v>
      </c>
      <c r="U203" s="32">
        <v>4.8888888888888893</v>
      </c>
      <c r="V203" s="32">
        <v>0</v>
      </c>
      <c r="W203" s="37">
        <v>0</v>
      </c>
      <c r="X203" s="32">
        <v>135.84277777777783</v>
      </c>
      <c r="Y203" s="32">
        <v>62.837222222222216</v>
      </c>
      <c r="Z203" s="37">
        <v>0.46257315442280067</v>
      </c>
      <c r="AA203" s="32">
        <v>5.4194444444444443</v>
      </c>
      <c r="AB203" s="32">
        <v>0</v>
      </c>
      <c r="AC203" s="37">
        <v>0</v>
      </c>
      <c r="AD203" s="32">
        <v>227.06355555555558</v>
      </c>
      <c r="AE203" s="32">
        <v>139.99055555555557</v>
      </c>
      <c r="AF203" s="37">
        <v>0.61652586745169735</v>
      </c>
      <c r="AG203" s="32">
        <v>1.6916666666666667</v>
      </c>
      <c r="AH203" s="32">
        <v>0</v>
      </c>
      <c r="AI203" s="37">
        <v>0</v>
      </c>
      <c r="AJ203" s="32">
        <v>0</v>
      </c>
      <c r="AK203" s="32">
        <v>0</v>
      </c>
      <c r="AL203" s="37" t="s">
        <v>1012</v>
      </c>
      <c r="AM203" t="s">
        <v>249</v>
      </c>
      <c r="AN203" s="34">
        <v>4</v>
      </c>
      <c r="AX203"/>
      <c r="AY203"/>
    </row>
    <row r="204" spans="1:51" x14ac:dyDescent="0.25">
      <c r="A204" t="s">
        <v>917</v>
      </c>
      <c r="B204" t="s">
        <v>608</v>
      </c>
      <c r="C204" t="s">
        <v>634</v>
      </c>
      <c r="D204" t="s">
        <v>842</v>
      </c>
      <c r="E204" s="32">
        <v>74.044444444444451</v>
      </c>
      <c r="F204" s="32">
        <v>293.22222222222223</v>
      </c>
      <c r="G204" s="32">
        <v>3.5111111111111111</v>
      </c>
      <c r="H204" s="37">
        <v>1.1974232663887837E-2</v>
      </c>
      <c r="I204" s="32">
        <v>270.71944444444443</v>
      </c>
      <c r="J204" s="32">
        <v>3.5111111111111111</v>
      </c>
      <c r="K204" s="37">
        <v>1.2969556428857264E-2</v>
      </c>
      <c r="L204" s="32">
        <v>68.916666666666671</v>
      </c>
      <c r="M204" s="32">
        <v>0</v>
      </c>
      <c r="N204" s="37">
        <v>0</v>
      </c>
      <c r="O204" s="32">
        <v>46.413888888888891</v>
      </c>
      <c r="P204" s="32">
        <v>0</v>
      </c>
      <c r="Q204" s="37">
        <v>0</v>
      </c>
      <c r="R204" s="32">
        <v>17.258333333333333</v>
      </c>
      <c r="S204" s="32">
        <v>0</v>
      </c>
      <c r="T204" s="37">
        <v>0</v>
      </c>
      <c r="U204" s="32">
        <v>5.2444444444444445</v>
      </c>
      <c r="V204" s="32">
        <v>0</v>
      </c>
      <c r="W204" s="37">
        <v>0</v>
      </c>
      <c r="X204" s="32">
        <v>92.777777777777771</v>
      </c>
      <c r="Y204" s="32">
        <v>0</v>
      </c>
      <c r="Z204" s="37">
        <v>0</v>
      </c>
      <c r="AA204" s="32">
        <v>0</v>
      </c>
      <c r="AB204" s="32">
        <v>0</v>
      </c>
      <c r="AC204" s="37" t="s">
        <v>1012</v>
      </c>
      <c r="AD204" s="32">
        <v>127.35555555555555</v>
      </c>
      <c r="AE204" s="32">
        <v>3.5111111111111111</v>
      </c>
      <c r="AF204" s="37">
        <v>2.7569359623102425E-2</v>
      </c>
      <c r="AG204" s="32">
        <v>4.1722222222222225</v>
      </c>
      <c r="AH204" s="32">
        <v>0</v>
      </c>
      <c r="AI204" s="37">
        <v>0</v>
      </c>
      <c r="AJ204" s="32">
        <v>0</v>
      </c>
      <c r="AK204" s="32">
        <v>0</v>
      </c>
      <c r="AL204" s="37" t="s">
        <v>1012</v>
      </c>
      <c r="AM204" t="s">
        <v>295</v>
      </c>
      <c r="AN204" s="34">
        <v>4</v>
      </c>
      <c r="AX204"/>
      <c r="AY204"/>
    </row>
    <row r="205" spans="1:51" x14ac:dyDescent="0.25">
      <c r="A205" t="s">
        <v>917</v>
      </c>
      <c r="B205" t="s">
        <v>602</v>
      </c>
      <c r="C205" t="s">
        <v>694</v>
      </c>
      <c r="D205" t="s">
        <v>833</v>
      </c>
      <c r="E205" s="32">
        <v>85.588888888888889</v>
      </c>
      <c r="F205" s="32">
        <v>457.75111111111107</v>
      </c>
      <c r="G205" s="32">
        <v>253.25944444444443</v>
      </c>
      <c r="H205" s="37">
        <v>0.55326887974056738</v>
      </c>
      <c r="I205" s="32">
        <v>431.96777777777777</v>
      </c>
      <c r="J205" s="32">
        <v>253.25944444444443</v>
      </c>
      <c r="K205" s="37">
        <v>0.58629244465250752</v>
      </c>
      <c r="L205" s="32">
        <v>58.364111111111107</v>
      </c>
      <c r="M205" s="32">
        <v>0.60022222222222221</v>
      </c>
      <c r="N205" s="37">
        <v>1.0284097723677223E-2</v>
      </c>
      <c r="O205" s="32">
        <v>39.069666666666663</v>
      </c>
      <c r="P205" s="32">
        <v>0.60022222222222221</v>
      </c>
      <c r="Q205" s="37">
        <v>1.5362870314281896E-2</v>
      </c>
      <c r="R205" s="32">
        <v>13.694444444444445</v>
      </c>
      <c r="S205" s="32">
        <v>0</v>
      </c>
      <c r="T205" s="37">
        <v>0</v>
      </c>
      <c r="U205" s="32">
        <v>5.6</v>
      </c>
      <c r="V205" s="32">
        <v>0</v>
      </c>
      <c r="W205" s="37">
        <v>0</v>
      </c>
      <c r="X205" s="32">
        <v>175.834</v>
      </c>
      <c r="Y205" s="32">
        <v>113.89511111111109</v>
      </c>
      <c r="Z205" s="37">
        <v>0.64774225184612244</v>
      </c>
      <c r="AA205" s="32">
        <v>6.4888888888888889</v>
      </c>
      <c r="AB205" s="32">
        <v>0</v>
      </c>
      <c r="AC205" s="37">
        <v>0</v>
      </c>
      <c r="AD205" s="32">
        <v>182.92244444444444</v>
      </c>
      <c r="AE205" s="32">
        <v>138.76411111111111</v>
      </c>
      <c r="AF205" s="37">
        <v>0.75859532455163148</v>
      </c>
      <c r="AG205" s="32">
        <v>34.141666666666666</v>
      </c>
      <c r="AH205" s="32">
        <v>0</v>
      </c>
      <c r="AI205" s="37">
        <v>0</v>
      </c>
      <c r="AJ205" s="32">
        <v>0</v>
      </c>
      <c r="AK205" s="32">
        <v>0</v>
      </c>
      <c r="AL205" s="37" t="s">
        <v>1012</v>
      </c>
      <c r="AM205" t="s">
        <v>289</v>
      </c>
      <c r="AN205" s="34">
        <v>4</v>
      </c>
      <c r="AX205"/>
      <c r="AY205"/>
    </row>
    <row r="206" spans="1:51" x14ac:dyDescent="0.25">
      <c r="A206" t="s">
        <v>917</v>
      </c>
      <c r="B206" t="s">
        <v>325</v>
      </c>
      <c r="C206" t="s">
        <v>665</v>
      </c>
      <c r="D206" t="s">
        <v>850</v>
      </c>
      <c r="E206" s="32">
        <v>95.13333333333334</v>
      </c>
      <c r="F206" s="32">
        <v>382.66666666666663</v>
      </c>
      <c r="G206" s="32">
        <v>103.53333333333333</v>
      </c>
      <c r="H206" s="37">
        <v>0.27055749128919865</v>
      </c>
      <c r="I206" s="32">
        <v>365.37777777777774</v>
      </c>
      <c r="J206" s="32">
        <v>103.53333333333333</v>
      </c>
      <c r="K206" s="37">
        <v>0.28335968860235983</v>
      </c>
      <c r="L206" s="32">
        <v>58.308333333333337</v>
      </c>
      <c r="M206" s="32">
        <v>5.8250000000000002</v>
      </c>
      <c r="N206" s="37">
        <v>9.9899957124481922E-2</v>
      </c>
      <c r="O206" s="32">
        <v>41.019444444444446</v>
      </c>
      <c r="P206" s="32">
        <v>5.8250000000000002</v>
      </c>
      <c r="Q206" s="37">
        <v>0.14200582379630255</v>
      </c>
      <c r="R206" s="32">
        <v>12.311111111111112</v>
      </c>
      <c r="S206" s="32">
        <v>0</v>
      </c>
      <c r="T206" s="37">
        <v>0</v>
      </c>
      <c r="U206" s="32">
        <v>4.9777777777777779</v>
      </c>
      <c r="V206" s="32">
        <v>0</v>
      </c>
      <c r="W206" s="37">
        <v>0</v>
      </c>
      <c r="X206" s="32">
        <v>131.71199999999999</v>
      </c>
      <c r="Y206" s="32">
        <v>29.65</v>
      </c>
      <c r="Z206" s="37">
        <v>0.2251123663751215</v>
      </c>
      <c r="AA206" s="32">
        <v>0</v>
      </c>
      <c r="AB206" s="32">
        <v>0</v>
      </c>
      <c r="AC206" s="37" t="s">
        <v>1012</v>
      </c>
      <c r="AD206" s="32">
        <v>183.50188888888886</v>
      </c>
      <c r="AE206" s="32">
        <v>68.058333333333337</v>
      </c>
      <c r="AF206" s="37">
        <v>0.37088628212728064</v>
      </c>
      <c r="AG206" s="32">
        <v>9.1444444444444439</v>
      </c>
      <c r="AH206" s="32">
        <v>0</v>
      </c>
      <c r="AI206" s="37">
        <v>0</v>
      </c>
      <c r="AJ206" s="32">
        <v>0</v>
      </c>
      <c r="AK206" s="32">
        <v>0</v>
      </c>
      <c r="AL206" s="37" t="s">
        <v>1012</v>
      </c>
      <c r="AM206" t="s">
        <v>6</v>
      </c>
      <c r="AN206" s="34">
        <v>4</v>
      </c>
      <c r="AX206"/>
      <c r="AY206"/>
    </row>
    <row r="207" spans="1:51" x14ac:dyDescent="0.25">
      <c r="A207" t="s">
        <v>917</v>
      </c>
      <c r="B207" t="s">
        <v>457</v>
      </c>
      <c r="C207" t="s">
        <v>744</v>
      </c>
      <c r="D207" t="s">
        <v>834</v>
      </c>
      <c r="E207" s="32">
        <v>65.8</v>
      </c>
      <c r="F207" s="32">
        <v>245.21544444444444</v>
      </c>
      <c r="G207" s="32">
        <v>58.228666666666669</v>
      </c>
      <c r="H207" s="37">
        <v>0.23745921387043323</v>
      </c>
      <c r="I207" s="32">
        <v>213.0987777777778</v>
      </c>
      <c r="J207" s="32">
        <v>58.228666666666669</v>
      </c>
      <c r="K207" s="37">
        <v>0.2732473047188862</v>
      </c>
      <c r="L207" s="32">
        <v>57.084222222222223</v>
      </c>
      <c r="M207" s="32">
        <v>3.3481111111111108</v>
      </c>
      <c r="N207" s="37">
        <v>5.865212804472144E-2</v>
      </c>
      <c r="O207" s="32">
        <v>33.661999999999999</v>
      </c>
      <c r="P207" s="32">
        <v>3.3481111111111108</v>
      </c>
      <c r="Q207" s="37">
        <v>9.9462631783943642E-2</v>
      </c>
      <c r="R207" s="32">
        <v>18.133333333333333</v>
      </c>
      <c r="S207" s="32">
        <v>0</v>
      </c>
      <c r="T207" s="37">
        <v>0</v>
      </c>
      <c r="U207" s="32">
        <v>5.2888888888888888</v>
      </c>
      <c r="V207" s="32">
        <v>0</v>
      </c>
      <c r="W207" s="37">
        <v>0</v>
      </c>
      <c r="X207" s="32">
        <v>56.267444444444465</v>
      </c>
      <c r="Y207" s="32">
        <v>12.739666666666661</v>
      </c>
      <c r="Z207" s="37">
        <v>0.22641274705918343</v>
      </c>
      <c r="AA207" s="32">
        <v>8.6944444444444446</v>
      </c>
      <c r="AB207" s="32">
        <v>0</v>
      </c>
      <c r="AC207" s="37">
        <v>0</v>
      </c>
      <c r="AD207" s="32">
        <v>123.16933333333331</v>
      </c>
      <c r="AE207" s="32">
        <v>42.140888888888895</v>
      </c>
      <c r="AF207" s="37">
        <v>0.34213783373206186</v>
      </c>
      <c r="AG207" s="32">
        <v>0</v>
      </c>
      <c r="AH207" s="32">
        <v>0</v>
      </c>
      <c r="AI207" s="37" t="s">
        <v>1012</v>
      </c>
      <c r="AJ207" s="32">
        <v>0</v>
      </c>
      <c r="AK207" s="32">
        <v>0</v>
      </c>
      <c r="AL207" s="37" t="s">
        <v>1012</v>
      </c>
      <c r="AM207" t="s">
        <v>139</v>
      </c>
      <c r="AN207" s="34">
        <v>4</v>
      </c>
      <c r="AX207"/>
      <c r="AY207"/>
    </row>
    <row r="208" spans="1:51" x14ac:dyDescent="0.25">
      <c r="A208" t="s">
        <v>917</v>
      </c>
      <c r="B208" t="s">
        <v>476</v>
      </c>
      <c r="C208" t="s">
        <v>751</v>
      </c>
      <c r="D208" t="s">
        <v>866</v>
      </c>
      <c r="E208" s="32">
        <v>39.177777777777777</v>
      </c>
      <c r="F208" s="32">
        <v>131.22244444444445</v>
      </c>
      <c r="G208" s="32">
        <v>0</v>
      </c>
      <c r="H208" s="37">
        <v>0</v>
      </c>
      <c r="I208" s="32">
        <v>114.74733333333333</v>
      </c>
      <c r="J208" s="32">
        <v>0</v>
      </c>
      <c r="K208" s="37">
        <v>0</v>
      </c>
      <c r="L208" s="32">
        <v>26.186777777777774</v>
      </c>
      <c r="M208" s="32">
        <v>0</v>
      </c>
      <c r="N208" s="37">
        <v>0</v>
      </c>
      <c r="O208" s="32">
        <v>15.490999999999996</v>
      </c>
      <c r="P208" s="32">
        <v>0</v>
      </c>
      <c r="Q208" s="37">
        <v>0</v>
      </c>
      <c r="R208" s="32">
        <v>4.9180000000000001</v>
      </c>
      <c r="S208" s="32">
        <v>0</v>
      </c>
      <c r="T208" s="37">
        <v>0</v>
      </c>
      <c r="U208" s="32">
        <v>5.7777777777777777</v>
      </c>
      <c r="V208" s="32">
        <v>0</v>
      </c>
      <c r="W208" s="37">
        <v>0</v>
      </c>
      <c r="X208" s="32">
        <v>31.776666666666667</v>
      </c>
      <c r="Y208" s="32">
        <v>0</v>
      </c>
      <c r="Z208" s="37">
        <v>0</v>
      </c>
      <c r="AA208" s="32">
        <v>5.7793333333333345</v>
      </c>
      <c r="AB208" s="32">
        <v>0</v>
      </c>
      <c r="AC208" s="37">
        <v>0</v>
      </c>
      <c r="AD208" s="32">
        <v>67.479666666666674</v>
      </c>
      <c r="AE208" s="32">
        <v>0</v>
      </c>
      <c r="AF208" s="37">
        <v>0</v>
      </c>
      <c r="AG208" s="32">
        <v>0</v>
      </c>
      <c r="AH208" s="32">
        <v>0</v>
      </c>
      <c r="AI208" s="37" t="s">
        <v>1012</v>
      </c>
      <c r="AJ208" s="32">
        <v>0</v>
      </c>
      <c r="AK208" s="32">
        <v>0</v>
      </c>
      <c r="AL208" s="37" t="s">
        <v>1012</v>
      </c>
      <c r="AM208" t="s">
        <v>158</v>
      </c>
      <c r="AN208" s="34">
        <v>4</v>
      </c>
      <c r="AX208"/>
      <c r="AY208"/>
    </row>
    <row r="209" spans="1:51" x14ac:dyDescent="0.25">
      <c r="A209" t="s">
        <v>917</v>
      </c>
      <c r="B209" t="s">
        <v>592</v>
      </c>
      <c r="C209" t="s">
        <v>659</v>
      </c>
      <c r="D209" t="s">
        <v>855</v>
      </c>
      <c r="E209" s="32">
        <v>36.700000000000003</v>
      </c>
      <c r="F209" s="32">
        <v>148.83611111111108</v>
      </c>
      <c r="G209" s="32">
        <v>0</v>
      </c>
      <c r="H209" s="37">
        <v>0</v>
      </c>
      <c r="I209" s="32">
        <v>137.16944444444442</v>
      </c>
      <c r="J209" s="32">
        <v>0</v>
      </c>
      <c r="K209" s="37">
        <v>0</v>
      </c>
      <c r="L209" s="32">
        <v>10.45</v>
      </c>
      <c r="M209" s="32">
        <v>0</v>
      </c>
      <c r="N209" s="37">
        <v>0</v>
      </c>
      <c r="O209" s="32">
        <v>2.3833333333333337</v>
      </c>
      <c r="P209" s="32">
        <v>0</v>
      </c>
      <c r="Q209" s="37">
        <v>0</v>
      </c>
      <c r="R209" s="32">
        <v>8.0666666666666664</v>
      </c>
      <c r="S209" s="32">
        <v>0</v>
      </c>
      <c r="T209" s="37">
        <v>0</v>
      </c>
      <c r="U209" s="32">
        <v>0</v>
      </c>
      <c r="V209" s="32">
        <v>0</v>
      </c>
      <c r="W209" s="37" t="s">
        <v>1012</v>
      </c>
      <c r="X209" s="32">
        <v>59.934999999999974</v>
      </c>
      <c r="Y209" s="32">
        <v>0</v>
      </c>
      <c r="Z209" s="37">
        <v>0</v>
      </c>
      <c r="AA209" s="32">
        <v>3.6</v>
      </c>
      <c r="AB209" s="32">
        <v>0</v>
      </c>
      <c r="AC209" s="37">
        <v>0</v>
      </c>
      <c r="AD209" s="32">
        <v>74.222222222222229</v>
      </c>
      <c r="AE209" s="32">
        <v>0</v>
      </c>
      <c r="AF209" s="37">
        <v>0</v>
      </c>
      <c r="AG209" s="32">
        <v>0.62888888888888883</v>
      </c>
      <c r="AH209" s="32">
        <v>0</v>
      </c>
      <c r="AI209" s="37">
        <v>0</v>
      </c>
      <c r="AJ209" s="32">
        <v>0</v>
      </c>
      <c r="AK209" s="32">
        <v>0</v>
      </c>
      <c r="AL209" s="37" t="s">
        <v>1012</v>
      </c>
      <c r="AM209" t="s">
        <v>279</v>
      </c>
      <c r="AN209" s="34">
        <v>4</v>
      </c>
      <c r="AX209"/>
      <c r="AY209"/>
    </row>
    <row r="210" spans="1:51" x14ac:dyDescent="0.25">
      <c r="A210" t="s">
        <v>917</v>
      </c>
      <c r="B210" t="s">
        <v>424</v>
      </c>
      <c r="C210" t="s">
        <v>698</v>
      </c>
      <c r="D210" t="s">
        <v>813</v>
      </c>
      <c r="E210" s="32">
        <v>35.533333333333331</v>
      </c>
      <c r="F210" s="32">
        <v>124.11877777777778</v>
      </c>
      <c r="G210" s="32">
        <v>0</v>
      </c>
      <c r="H210" s="37">
        <v>0</v>
      </c>
      <c r="I210" s="32">
        <v>107.05211111111112</v>
      </c>
      <c r="J210" s="32">
        <v>0</v>
      </c>
      <c r="K210" s="37">
        <v>0</v>
      </c>
      <c r="L210" s="32">
        <v>31.312111111111115</v>
      </c>
      <c r="M210" s="32">
        <v>0</v>
      </c>
      <c r="N210" s="37">
        <v>0</v>
      </c>
      <c r="O210" s="32">
        <v>25.623222222222225</v>
      </c>
      <c r="P210" s="32">
        <v>0</v>
      </c>
      <c r="Q210" s="37">
        <v>0</v>
      </c>
      <c r="R210" s="32">
        <v>0</v>
      </c>
      <c r="S210" s="32">
        <v>0</v>
      </c>
      <c r="T210" s="37" t="s">
        <v>1012</v>
      </c>
      <c r="U210" s="32">
        <v>5.6888888888888891</v>
      </c>
      <c r="V210" s="32">
        <v>0</v>
      </c>
      <c r="W210" s="37">
        <v>0</v>
      </c>
      <c r="X210" s="32">
        <v>24.33722222222222</v>
      </c>
      <c r="Y210" s="32">
        <v>0</v>
      </c>
      <c r="Z210" s="37">
        <v>0</v>
      </c>
      <c r="AA210" s="32">
        <v>11.377777777777778</v>
      </c>
      <c r="AB210" s="32">
        <v>0</v>
      </c>
      <c r="AC210" s="37">
        <v>0</v>
      </c>
      <c r="AD210" s="32">
        <v>57.091666666666669</v>
      </c>
      <c r="AE210" s="32">
        <v>0</v>
      </c>
      <c r="AF210" s="37">
        <v>0</v>
      </c>
      <c r="AG210" s="32">
        <v>0</v>
      </c>
      <c r="AH210" s="32">
        <v>0</v>
      </c>
      <c r="AI210" s="37" t="s">
        <v>1012</v>
      </c>
      <c r="AJ210" s="32">
        <v>0</v>
      </c>
      <c r="AK210" s="32">
        <v>0</v>
      </c>
      <c r="AL210" s="37" t="s">
        <v>1012</v>
      </c>
      <c r="AM210" t="s">
        <v>106</v>
      </c>
      <c r="AN210" s="34">
        <v>4</v>
      </c>
      <c r="AX210"/>
      <c r="AY210"/>
    </row>
    <row r="211" spans="1:51" x14ac:dyDescent="0.25">
      <c r="A211" t="s">
        <v>917</v>
      </c>
      <c r="B211" t="s">
        <v>383</v>
      </c>
      <c r="C211" t="s">
        <v>724</v>
      </c>
      <c r="D211" t="s">
        <v>828</v>
      </c>
      <c r="E211" s="32">
        <v>70.900000000000006</v>
      </c>
      <c r="F211" s="32">
        <v>201.82133333333326</v>
      </c>
      <c r="G211" s="32">
        <v>0</v>
      </c>
      <c r="H211" s="37">
        <v>0</v>
      </c>
      <c r="I211" s="32">
        <v>184.75466666666659</v>
      </c>
      <c r="J211" s="32">
        <v>0</v>
      </c>
      <c r="K211" s="37">
        <v>0</v>
      </c>
      <c r="L211" s="32">
        <v>51.763333333333335</v>
      </c>
      <c r="M211" s="32">
        <v>0</v>
      </c>
      <c r="N211" s="37">
        <v>0</v>
      </c>
      <c r="O211" s="32">
        <v>40.385555555555555</v>
      </c>
      <c r="P211" s="32">
        <v>0</v>
      </c>
      <c r="Q211" s="37">
        <v>0</v>
      </c>
      <c r="R211" s="32">
        <v>5.6888888888888891</v>
      </c>
      <c r="S211" s="32">
        <v>0</v>
      </c>
      <c r="T211" s="37">
        <v>0</v>
      </c>
      <c r="U211" s="32">
        <v>5.6888888888888891</v>
      </c>
      <c r="V211" s="32">
        <v>0</v>
      </c>
      <c r="W211" s="37">
        <v>0</v>
      </c>
      <c r="X211" s="32">
        <v>54.528777777777762</v>
      </c>
      <c r="Y211" s="32">
        <v>0</v>
      </c>
      <c r="Z211" s="37">
        <v>0</v>
      </c>
      <c r="AA211" s="32">
        <v>5.6888888888888891</v>
      </c>
      <c r="AB211" s="32">
        <v>0</v>
      </c>
      <c r="AC211" s="37">
        <v>0</v>
      </c>
      <c r="AD211" s="32">
        <v>88.542222222222193</v>
      </c>
      <c r="AE211" s="32">
        <v>0</v>
      </c>
      <c r="AF211" s="37">
        <v>0</v>
      </c>
      <c r="AG211" s="32">
        <v>1.298111111111111</v>
      </c>
      <c r="AH211" s="32">
        <v>0</v>
      </c>
      <c r="AI211" s="37">
        <v>0</v>
      </c>
      <c r="AJ211" s="32">
        <v>0</v>
      </c>
      <c r="AK211" s="32">
        <v>0</v>
      </c>
      <c r="AL211" s="37" t="s">
        <v>1012</v>
      </c>
      <c r="AM211" t="s">
        <v>64</v>
      </c>
      <c r="AN211" s="34">
        <v>4</v>
      </c>
      <c r="AX211"/>
      <c r="AY211"/>
    </row>
    <row r="212" spans="1:51" x14ac:dyDescent="0.25">
      <c r="A212" t="s">
        <v>917</v>
      </c>
      <c r="B212" t="s">
        <v>517</v>
      </c>
      <c r="C212" t="s">
        <v>641</v>
      </c>
      <c r="D212" t="s">
        <v>870</v>
      </c>
      <c r="E212" s="32">
        <v>61.366666666666667</v>
      </c>
      <c r="F212" s="32">
        <v>235.23888888888888</v>
      </c>
      <c r="G212" s="32">
        <v>0</v>
      </c>
      <c r="H212" s="37">
        <v>0</v>
      </c>
      <c r="I212" s="32">
        <v>230.53055555555557</v>
      </c>
      <c r="J212" s="32">
        <v>0</v>
      </c>
      <c r="K212" s="37">
        <v>0</v>
      </c>
      <c r="L212" s="32">
        <v>21.905555555555559</v>
      </c>
      <c r="M212" s="32">
        <v>0</v>
      </c>
      <c r="N212" s="37">
        <v>0</v>
      </c>
      <c r="O212" s="32">
        <v>17.372222222222224</v>
      </c>
      <c r="P212" s="32">
        <v>0</v>
      </c>
      <c r="Q212" s="37">
        <v>0</v>
      </c>
      <c r="R212" s="32">
        <v>0</v>
      </c>
      <c r="S212" s="32">
        <v>0</v>
      </c>
      <c r="T212" s="37" t="s">
        <v>1012</v>
      </c>
      <c r="U212" s="32">
        <v>4.5333333333333332</v>
      </c>
      <c r="V212" s="32">
        <v>0</v>
      </c>
      <c r="W212" s="37">
        <v>0</v>
      </c>
      <c r="X212" s="32">
        <v>97.36944444444444</v>
      </c>
      <c r="Y212" s="32">
        <v>0</v>
      </c>
      <c r="Z212" s="37">
        <v>0</v>
      </c>
      <c r="AA212" s="32">
        <v>0.17499999999999999</v>
      </c>
      <c r="AB212" s="32">
        <v>0</v>
      </c>
      <c r="AC212" s="37">
        <v>0</v>
      </c>
      <c r="AD212" s="32">
        <v>115.78888888888889</v>
      </c>
      <c r="AE212" s="32">
        <v>0</v>
      </c>
      <c r="AF212" s="37">
        <v>0</v>
      </c>
      <c r="AG212" s="32">
        <v>0</v>
      </c>
      <c r="AH212" s="32">
        <v>0</v>
      </c>
      <c r="AI212" s="37" t="s">
        <v>1012</v>
      </c>
      <c r="AJ212" s="32">
        <v>0</v>
      </c>
      <c r="AK212" s="32">
        <v>0</v>
      </c>
      <c r="AL212" s="37" t="s">
        <v>1012</v>
      </c>
      <c r="AM212" t="s">
        <v>201</v>
      </c>
      <c r="AN212" s="34">
        <v>4</v>
      </c>
      <c r="AX212"/>
      <c r="AY212"/>
    </row>
    <row r="213" spans="1:51" x14ac:dyDescent="0.25">
      <c r="A213" t="s">
        <v>917</v>
      </c>
      <c r="B213" t="s">
        <v>623</v>
      </c>
      <c r="C213" t="s">
        <v>651</v>
      </c>
      <c r="D213" t="s">
        <v>824</v>
      </c>
      <c r="E213" s="32">
        <v>42.43333333333333</v>
      </c>
      <c r="F213" s="32">
        <v>114.23788888888889</v>
      </c>
      <c r="G213" s="32">
        <v>0</v>
      </c>
      <c r="H213" s="37">
        <v>0</v>
      </c>
      <c r="I213" s="32">
        <v>100.06844444444445</v>
      </c>
      <c r="J213" s="32">
        <v>0</v>
      </c>
      <c r="K213" s="37">
        <v>0</v>
      </c>
      <c r="L213" s="32">
        <v>0.71111111111111114</v>
      </c>
      <c r="M213" s="32">
        <v>0</v>
      </c>
      <c r="N213" s="37">
        <v>0</v>
      </c>
      <c r="O213" s="32">
        <v>0</v>
      </c>
      <c r="P213" s="32">
        <v>0</v>
      </c>
      <c r="Q213" s="37" t="s">
        <v>1012</v>
      </c>
      <c r="R213" s="32">
        <v>0.71111111111111114</v>
      </c>
      <c r="S213" s="32">
        <v>0</v>
      </c>
      <c r="T213" s="37">
        <v>0</v>
      </c>
      <c r="U213" s="32">
        <v>0</v>
      </c>
      <c r="V213" s="32">
        <v>0</v>
      </c>
      <c r="W213" s="37" t="s">
        <v>1012</v>
      </c>
      <c r="X213" s="32">
        <v>33.4</v>
      </c>
      <c r="Y213" s="32">
        <v>0</v>
      </c>
      <c r="Z213" s="37">
        <v>0</v>
      </c>
      <c r="AA213" s="32">
        <v>13.458333333333334</v>
      </c>
      <c r="AB213" s="32">
        <v>0</v>
      </c>
      <c r="AC213" s="37">
        <v>0</v>
      </c>
      <c r="AD213" s="32">
        <v>66.668444444444447</v>
      </c>
      <c r="AE213" s="32">
        <v>0</v>
      </c>
      <c r="AF213" s="37">
        <v>0</v>
      </c>
      <c r="AG213" s="32">
        <v>0</v>
      </c>
      <c r="AH213" s="32">
        <v>0</v>
      </c>
      <c r="AI213" s="37" t="s">
        <v>1012</v>
      </c>
      <c r="AJ213" s="32">
        <v>0</v>
      </c>
      <c r="AK213" s="32">
        <v>0</v>
      </c>
      <c r="AL213" s="37" t="s">
        <v>1012</v>
      </c>
      <c r="AM213" t="s">
        <v>310</v>
      </c>
      <c r="AN213" s="34">
        <v>4</v>
      </c>
      <c r="AX213"/>
      <c r="AY213"/>
    </row>
    <row r="214" spans="1:51" x14ac:dyDescent="0.25">
      <c r="A214" t="s">
        <v>917</v>
      </c>
      <c r="B214" t="s">
        <v>314</v>
      </c>
      <c r="C214" t="s">
        <v>720</v>
      </c>
      <c r="D214" t="s">
        <v>794</v>
      </c>
      <c r="E214" s="32">
        <v>83.944444444444443</v>
      </c>
      <c r="F214" s="32">
        <v>186.13211111111113</v>
      </c>
      <c r="G214" s="32">
        <v>2.5226666666666664</v>
      </c>
      <c r="H214" s="37">
        <v>1.3553097590779306E-2</v>
      </c>
      <c r="I214" s="32">
        <v>164.27433333333335</v>
      </c>
      <c r="J214" s="32">
        <v>2.5226666666666664</v>
      </c>
      <c r="K214" s="37">
        <v>1.5356426140825405E-2</v>
      </c>
      <c r="L214" s="32">
        <v>11.243555555555556</v>
      </c>
      <c r="M214" s="32">
        <v>0</v>
      </c>
      <c r="N214" s="37">
        <v>0</v>
      </c>
      <c r="O214" s="32">
        <v>1.024</v>
      </c>
      <c r="P214" s="32">
        <v>0</v>
      </c>
      <c r="Q214" s="37">
        <v>0</v>
      </c>
      <c r="R214" s="32">
        <v>4.886222222222222</v>
      </c>
      <c r="S214" s="32">
        <v>0</v>
      </c>
      <c r="T214" s="37">
        <v>0</v>
      </c>
      <c r="U214" s="32">
        <v>5.333333333333333</v>
      </c>
      <c r="V214" s="32">
        <v>0</v>
      </c>
      <c r="W214" s="37">
        <v>0</v>
      </c>
      <c r="X214" s="32">
        <v>83.61655555555555</v>
      </c>
      <c r="Y214" s="32">
        <v>0</v>
      </c>
      <c r="Z214" s="37">
        <v>0</v>
      </c>
      <c r="AA214" s="32">
        <v>11.638222222222224</v>
      </c>
      <c r="AB214" s="32">
        <v>0</v>
      </c>
      <c r="AC214" s="37">
        <v>0</v>
      </c>
      <c r="AD214" s="32">
        <v>79.633777777777794</v>
      </c>
      <c r="AE214" s="32">
        <v>2.5226666666666664</v>
      </c>
      <c r="AF214" s="37">
        <v>3.167834977898825E-2</v>
      </c>
      <c r="AG214" s="32">
        <v>0</v>
      </c>
      <c r="AH214" s="32">
        <v>0</v>
      </c>
      <c r="AI214" s="37" t="s">
        <v>1012</v>
      </c>
      <c r="AJ214" s="32">
        <v>0</v>
      </c>
      <c r="AK214" s="32">
        <v>0</v>
      </c>
      <c r="AL214" s="37" t="s">
        <v>1012</v>
      </c>
      <c r="AM214" t="s">
        <v>183</v>
      </c>
      <c r="AN214" s="34">
        <v>4</v>
      </c>
      <c r="AX214"/>
      <c r="AY214"/>
    </row>
    <row r="215" spans="1:51" x14ac:dyDescent="0.25">
      <c r="A215" t="s">
        <v>917</v>
      </c>
      <c r="B215" t="s">
        <v>586</v>
      </c>
      <c r="C215" t="s">
        <v>663</v>
      </c>
      <c r="D215" t="s">
        <v>832</v>
      </c>
      <c r="E215" s="32">
        <v>58.455555555555556</v>
      </c>
      <c r="F215" s="32">
        <v>204.93044444444442</v>
      </c>
      <c r="G215" s="32">
        <v>40.860666666666667</v>
      </c>
      <c r="H215" s="37">
        <v>0.19938797662513136</v>
      </c>
      <c r="I215" s="32">
        <v>172.59422222222221</v>
      </c>
      <c r="J215" s="32">
        <v>40.860666666666667</v>
      </c>
      <c r="K215" s="37">
        <v>0.23674411657915678</v>
      </c>
      <c r="L215" s="32">
        <v>26.318333333333335</v>
      </c>
      <c r="M215" s="32">
        <v>0</v>
      </c>
      <c r="N215" s="37">
        <v>0</v>
      </c>
      <c r="O215" s="32">
        <v>14.982444444444445</v>
      </c>
      <c r="P215" s="32">
        <v>0</v>
      </c>
      <c r="Q215" s="37">
        <v>0</v>
      </c>
      <c r="R215" s="32">
        <v>5.6470000000000002</v>
      </c>
      <c r="S215" s="32">
        <v>0</v>
      </c>
      <c r="T215" s="37">
        <v>0</v>
      </c>
      <c r="U215" s="32">
        <v>5.6888888888888891</v>
      </c>
      <c r="V215" s="32">
        <v>0</v>
      </c>
      <c r="W215" s="37">
        <v>0</v>
      </c>
      <c r="X215" s="32">
        <v>46.371666666666663</v>
      </c>
      <c r="Y215" s="32">
        <v>11.137222222222222</v>
      </c>
      <c r="Z215" s="37">
        <v>0.24017299835867212</v>
      </c>
      <c r="AA215" s="32">
        <v>21.000333333333337</v>
      </c>
      <c r="AB215" s="32">
        <v>0</v>
      </c>
      <c r="AC215" s="37">
        <v>0</v>
      </c>
      <c r="AD215" s="32">
        <v>110.99288888888886</v>
      </c>
      <c r="AE215" s="32">
        <v>29.723444444444446</v>
      </c>
      <c r="AF215" s="37">
        <v>0.26779593487470676</v>
      </c>
      <c r="AG215" s="32">
        <v>0.24722222222222223</v>
      </c>
      <c r="AH215" s="32">
        <v>0</v>
      </c>
      <c r="AI215" s="37">
        <v>0</v>
      </c>
      <c r="AJ215" s="32">
        <v>0</v>
      </c>
      <c r="AK215" s="32">
        <v>0</v>
      </c>
      <c r="AL215" s="37" t="s">
        <v>1012</v>
      </c>
      <c r="AM215" t="s">
        <v>272</v>
      </c>
      <c r="AN215" s="34">
        <v>4</v>
      </c>
      <c r="AX215"/>
      <c r="AY215"/>
    </row>
    <row r="216" spans="1:51" x14ac:dyDescent="0.25">
      <c r="A216" t="s">
        <v>917</v>
      </c>
      <c r="B216" t="s">
        <v>311</v>
      </c>
      <c r="C216" t="s">
        <v>629</v>
      </c>
      <c r="D216" t="s">
        <v>788</v>
      </c>
      <c r="E216" s="32">
        <v>82.777777777777771</v>
      </c>
      <c r="F216" s="32">
        <v>316.85833333333329</v>
      </c>
      <c r="G216" s="32">
        <v>0</v>
      </c>
      <c r="H216" s="37">
        <v>0</v>
      </c>
      <c r="I216" s="32">
        <v>291.1611111111111</v>
      </c>
      <c r="J216" s="32">
        <v>0</v>
      </c>
      <c r="K216" s="37">
        <v>0</v>
      </c>
      <c r="L216" s="32">
        <v>24.091666666666669</v>
      </c>
      <c r="M216" s="32">
        <v>0</v>
      </c>
      <c r="N216" s="37">
        <v>0</v>
      </c>
      <c r="O216" s="32">
        <v>11.102777777777778</v>
      </c>
      <c r="P216" s="32">
        <v>0</v>
      </c>
      <c r="Q216" s="37">
        <v>0</v>
      </c>
      <c r="R216" s="32">
        <v>7.4083333333333332</v>
      </c>
      <c r="S216" s="32">
        <v>0</v>
      </c>
      <c r="T216" s="37">
        <v>0</v>
      </c>
      <c r="U216" s="32">
        <v>5.5805555555555557</v>
      </c>
      <c r="V216" s="32">
        <v>0</v>
      </c>
      <c r="W216" s="37">
        <v>0</v>
      </c>
      <c r="X216" s="32">
        <v>80.919444444444451</v>
      </c>
      <c r="Y216" s="32">
        <v>0</v>
      </c>
      <c r="Z216" s="37">
        <v>0</v>
      </c>
      <c r="AA216" s="32">
        <v>12.708333333333334</v>
      </c>
      <c r="AB216" s="32">
        <v>0</v>
      </c>
      <c r="AC216" s="37">
        <v>0</v>
      </c>
      <c r="AD216" s="32">
        <v>187.21944444444443</v>
      </c>
      <c r="AE216" s="32">
        <v>0</v>
      </c>
      <c r="AF216" s="37">
        <v>0</v>
      </c>
      <c r="AG216" s="32">
        <v>11.919444444444444</v>
      </c>
      <c r="AH216" s="32">
        <v>0</v>
      </c>
      <c r="AI216" s="37">
        <v>0</v>
      </c>
      <c r="AJ216" s="32">
        <v>0</v>
      </c>
      <c r="AK216" s="32">
        <v>0</v>
      </c>
      <c r="AL216" s="37" t="s">
        <v>1012</v>
      </c>
      <c r="AM216" t="s">
        <v>275</v>
      </c>
      <c r="AN216" s="34">
        <v>4</v>
      </c>
      <c r="AX216"/>
      <c r="AY216"/>
    </row>
    <row r="217" spans="1:51" x14ac:dyDescent="0.25">
      <c r="A217" t="s">
        <v>917</v>
      </c>
      <c r="B217" t="s">
        <v>502</v>
      </c>
      <c r="C217" t="s">
        <v>758</v>
      </c>
      <c r="D217" t="s">
        <v>868</v>
      </c>
      <c r="E217" s="32">
        <v>55.533333333333331</v>
      </c>
      <c r="F217" s="32">
        <v>199.16566666666674</v>
      </c>
      <c r="G217" s="32">
        <v>8.8888888888888892E-2</v>
      </c>
      <c r="H217" s="37">
        <v>4.4630628549878341E-4</v>
      </c>
      <c r="I217" s="32">
        <v>178.99511111111119</v>
      </c>
      <c r="J217" s="32">
        <v>1.1111111111111112E-2</v>
      </c>
      <c r="K217" s="37">
        <v>6.2074941835779481E-5</v>
      </c>
      <c r="L217" s="32">
        <v>30.974333333333327</v>
      </c>
      <c r="M217" s="32">
        <v>1.1111111111111112E-2</v>
      </c>
      <c r="N217" s="37">
        <v>3.5871994375271293E-4</v>
      </c>
      <c r="O217" s="32">
        <v>20.504888888888885</v>
      </c>
      <c r="P217" s="32">
        <v>1.1111111111111112E-2</v>
      </c>
      <c r="Q217" s="37">
        <v>5.4187619212762279E-4</v>
      </c>
      <c r="R217" s="32">
        <v>5.2027777777777775</v>
      </c>
      <c r="S217" s="32">
        <v>0</v>
      </c>
      <c r="T217" s="37">
        <v>0</v>
      </c>
      <c r="U217" s="32">
        <v>5.2666666666666666</v>
      </c>
      <c r="V217" s="32">
        <v>0</v>
      </c>
      <c r="W217" s="37">
        <v>0</v>
      </c>
      <c r="X217" s="32">
        <v>63.081777777777845</v>
      </c>
      <c r="Y217" s="32">
        <v>0</v>
      </c>
      <c r="Z217" s="37">
        <v>0</v>
      </c>
      <c r="AA217" s="32">
        <v>9.7011111111111106</v>
      </c>
      <c r="AB217" s="32">
        <v>7.7777777777777779E-2</v>
      </c>
      <c r="AC217" s="37">
        <v>8.0174092314740583E-3</v>
      </c>
      <c r="AD217" s="32">
        <v>84.915222222222226</v>
      </c>
      <c r="AE217" s="32">
        <v>0</v>
      </c>
      <c r="AF217" s="37">
        <v>0</v>
      </c>
      <c r="AG217" s="32">
        <v>10.493222222222222</v>
      </c>
      <c r="AH217" s="32">
        <v>0</v>
      </c>
      <c r="AI217" s="37">
        <v>0</v>
      </c>
      <c r="AJ217" s="32">
        <v>0</v>
      </c>
      <c r="AK217" s="32">
        <v>0</v>
      </c>
      <c r="AL217" s="37" t="s">
        <v>1012</v>
      </c>
      <c r="AM217" t="s">
        <v>185</v>
      </c>
      <c r="AN217" s="34">
        <v>4</v>
      </c>
      <c r="AX217"/>
      <c r="AY217"/>
    </row>
    <row r="218" spans="1:51" x14ac:dyDescent="0.25">
      <c r="A218" t="s">
        <v>917</v>
      </c>
      <c r="B218" t="s">
        <v>407</v>
      </c>
      <c r="C218" t="s">
        <v>693</v>
      </c>
      <c r="D218" t="s">
        <v>859</v>
      </c>
      <c r="E218" s="32">
        <v>100.22222222222223</v>
      </c>
      <c r="F218" s="32">
        <v>358.37855555555558</v>
      </c>
      <c r="G218" s="32">
        <v>8.8888888888888892E-2</v>
      </c>
      <c r="H218" s="37">
        <v>2.4803071364327045E-4</v>
      </c>
      <c r="I218" s="32">
        <v>310.02455555555559</v>
      </c>
      <c r="J218" s="32">
        <v>0</v>
      </c>
      <c r="K218" s="37">
        <v>0</v>
      </c>
      <c r="L218" s="32">
        <v>44.320444444444448</v>
      </c>
      <c r="M218" s="32">
        <v>0</v>
      </c>
      <c r="N218" s="37">
        <v>0</v>
      </c>
      <c r="O218" s="32">
        <v>19.498555555555559</v>
      </c>
      <c r="P218" s="32">
        <v>0</v>
      </c>
      <c r="Q218" s="37">
        <v>0</v>
      </c>
      <c r="R218" s="32">
        <v>20.199666666666666</v>
      </c>
      <c r="S218" s="32">
        <v>0</v>
      </c>
      <c r="T218" s="37">
        <v>0</v>
      </c>
      <c r="U218" s="32">
        <v>4.6222222222222218</v>
      </c>
      <c r="V218" s="32">
        <v>0</v>
      </c>
      <c r="W218" s="37">
        <v>0</v>
      </c>
      <c r="X218" s="32">
        <v>80.179333333333346</v>
      </c>
      <c r="Y218" s="32">
        <v>0</v>
      </c>
      <c r="Z218" s="37">
        <v>0</v>
      </c>
      <c r="AA218" s="32">
        <v>23.532111111111114</v>
      </c>
      <c r="AB218" s="32">
        <v>8.8888888888888892E-2</v>
      </c>
      <c r="AC218" s="37">
        <v>3.7773444324303903E-3</v>
      </c>
      <c r="AD218" s="32">
        <v>210.34666666666666</v>
      </c>
      <c r="AE218" s="32">
        <v>0</v>
      </c>
      <c r="AF218" s="37">
        <v>0</v>
      </c>
      <c r="AG218" s="32">
        <v>0</v>
      </c>
      <c r="AH218" s="32">
        <v>0</v>
      </c>
      <c r="AI218" s="37" t="s">
        <v>1012</v>
      </c>
      <c r="AJ218" s="32">
        <v>0</v>
      </c>
      <c r="AK218" s="32">
        <v>0</v>
      </c>
      <c r="AL218" s="37" t="s">
        <v>1012</v>
      </c>
      <c r="AM218" t="s">
        <v>88</v>
      </c>
      <c r="AN218" s="34">
        <v>4</v>
      </c>
      <c r="AX218"/>
      <c r="AY218"/>
    </row>
    <row r="219" spans="1:51" x14ac:dyDescent="0.25">
      <c r="A219" t="s">
        <v>917</v>
      </c>
      <c r="B219" t="s">
        <v>483</v>
      </c>
      <c r="C219" t="s">
        <v>697</v>
      </c>
      <c r="D219" t="s">
        <v>791</v>
      </c>
      <c r="E219" s="32">
        <v>34.711111111111109</v>
      </c>
      <c r="F219" s="32">
        <v>208.60911111111119</v>
      </c>
      <c r="G219" s="32">
        <v>0.3</v>
      </c>
      <c r="H219" s="37">
        <v>1.4380963439329904E-3</v>
      </c>
      <c r="I219" s="32">
        <v>161.46677777777782</v>
      </c>
      <c r="J219" s="32">
        <v>0.14444444444444443</v>
      </c>
      <c r="K219" s="37">
        <v>8.9457686858184068E-4</v>
      </c>
      <c r="L219" s="32">
        <v>69.856444444444463</v>
      </c>
      <c r="M219" s="32">
        <v>0.14444444444444443</v>
      </c>
      <c r="N219" s="37">
        <v>2.0677325562900419E-3</v>
      </c>
      <c r="O219" s="32">
        <v>31.255444444444453</v>
      </c>
      <c r="P219" s="32">
        <v>0.14444444444444443</v>
      </c>
      <c r="Q219" s="37">
        <v>4.6214170686707011E-3</v>
      </c>
      <c r="R219" s="32">
        <v>30.867666666666679</v>
      </c>
      <c r="S219" s="32">
        <v>0</v>
      </c>
      <c r="T219" s="37">
        <v>0</v>
      </c>
      <c r="U219" s="32">
        <v>7.7333333333333334</v>
      </c>
      <c r="V219" s="32">
        <v>0</v>
      </c>
      <c r="W219" s="37">
        <v>0</v>
      </c>
      <c r="X219" s="32">
        <v>62.73977777777781</v>
      </c>
      <c r="Y219" s="32">
        <v>0</v>
      </c>
      <c r="Z219" s="37">
        <v>0</v>
      </c>
      <c r="AA219" s="32">
        <v>8.5413333333333341</v>
      </c>
      <c r="AB219" s="32">
        <v>0.15555555555555556</v>
      </c>
      <c r="AC219" s="37">
        <v>1.8212092829638878E-2</v>
      </c>
      <c r="AD219" s="32">
        <v>65.848777777777798</v>
      </c>
      <c r="AE219" s="32">
        <v>0</v>
      </c>
      <c r="AF219" s="37">
        <v>0</v>
      </c>
      <c r="AG219" s="32">
        <v>1.6227777777777777</v>
      </c>
      <c r="AH219" s="32">
        <v>0</v>
      </c>
      <c r="AI219" s="37">
        <v>0</v>
      </c>
      <c r="AJ219" s="32">
        <v>0</v>
      </c>
      <c r="AK219" s="32">
        <v>0</v>
      </c>
      <c r="AL219" s="37" t="s">
        <v>1012</v>
      </c>
      <c r="AM219" t="s">
        <v>165</v>
      </c>
      <c r="AN219" s="34">
        <v>4</v>
      </c>
      <c r="AX219"/>
      <c r="AY219"/>
    </row>
    <row r="220" spans="1:51" x14ac:dyDescent="0.25">
      <c r="A220" t="s">
        <v>917</v>
      </c>
      <c r="B220" t="s">
        <v>369</v>
      </c>
      <c r="C220" t="s">
        <v>663</v>
      </c>
      <c r="D220" t="s">
        <v>832</v>
      </c>
      <c r="E220" s="32">
        <v>250.32222222222222</v>
      </c>
      <c r="F220" s="32">
        <v>818.38577777777778</v>
      </c>
      <c r="G220" s="32">
        <v>98.37488888888889</v>
      </c>
      <c r="H220" s="37">
        <v>0.12020600987961125</v>
      </c>
      <c r="I220" s="32">
        <v>757.8941111111111</v>
      </c>
      <c r="J220" s="32">
        <v>98.37488888888889</v>
      </c>
      <c r="K220" s="37">
        <v>0.12980030778266152</v>
      </c>
      <c r="L220" s="32">
        <v>104.74722222222223</v>
      </c>
      <c r="M220" s="32">
        <v>1.7944444444444445</v>
      </c>
      <c r="N220" s="37">
        <v>1.7131188840860272E-2</v>
      </c>
      <c r="O220" s="32">
        <v>83.15</v>
      </c>
      <c r="P220" s="32">
        <v>1.7944444444444445</v>
      </c>
      <c r="Q220" s="37">
        <v>2.1580811117792476E-2</v>
      </c>
      <c r="R220" s="32">
        <v>16.597222222222221</v>
      </c>
      <c r="S220" s="32">
        <v>0</v>
      </c>
      <c r="T220" s="37">
        <v>0</v>
      </c>
      <c r="U220" s="32">
        <v>5</v>
      </c>
      <c r="V220" s="32">
        <v>0</v>
      </c>
      <c r="W220" s="37">
        <v>0</v>
      </c>
      <c r="X220" s="32">
        <v>249.11144444444443</v>
      </c>
      <c r="Y220" s="32">
        <v>23.655555555555555</v>
      </c>
      <c r="Z220" s="37">
        <v>9.495973020553497E-2</v>
      </c>
      <c r="AA220" s="32">
        <v>38.894444444444446</v>
      </c>
      <c r="AB220" s="32">
        <v>0</v>
      </c>
      <c r="AC220" s="37">
        <v>0</v>
      </c>
      <c r="AD220" s="32">
        <v>425.63266666666664</v>
      </c>
      <c r="AE220" s="32">
        <v>72.924888888888887</v>
      </c>
      <c r="AF220" s="37">
        <v>0.17133292296382849</v>
      </c>
      <c r="AG220" s="32">
        <v>0</v>
      </c>
      <c r="AH220" s="32">
        <v>0</v>
      </c>
      <c r="AI220" s="37" t="s">
        <v>1012</v>
      </c>
      <c r="AJ220" s="32">
        <v>0</v>
      </c>
      <c r="AK220" s="32">
        <v>0</v>
      </c>
      <c r="AL220" s="37" t="s">
        <v>1012</v>
      </c>
      <c r="AM220" t="s">
        <v>50</v>
      </c>
      <c r="AN220" s="34">
        <v>4</v>
      </c>
      <c r="AX220"/>
      <c r="AY220"/>
    </row>
    <row r="221" spans="1:51" x14ac:dyDescent="0.25">
      <c r="A221" t="s">
        <v>917</v>
      </c>
      <c r="B221" t="s">
        <v>391</v>
      </c>
      <c r="C221" t="s">
        <v>720</v>
      </c>
      <c r="D221" t="s">
        <v>794</v>
      </c>
      <c r="E221" s="32">
        <v>165.3</v>
      </c>
      <c r="F221" s="32">
        <v>559.10611111111109</v>
      </c>
      <c r="G221" s="32">
        <v>175.41122222222228</v>
      </c>
      <c r="H221" s="37">
        <v>0.31373511885539529</v>
      </c>
      <c r="I221" s="32">
        <v>527.88322222222223</v>
      </c>
      <c r="J221" s="32">
        <v>175.41122222222228</v>
      </c>
      <c r="K221" s="37">
        <v>0.33229171687593373</v>
      </c>
      <c r="L221" s="32">
        <v>62.486999999999995</v>
      </c>
      <c r="M221" s="32">
        <v>0</v>
      </c>
      <c r="N221" s="37">
        <v>0</v>
      </c>
      <c r="O221" s="32">
        <v>37.642999999999994</v>
      </c>
      <c r="P221" s="32">
        <v>0</v>
      </c>
      <c r="Q221" s="37">
        <v>0</v>
      </c>
      <c r="R221" s="32">
        <v>21.377333333333333</v>
      </c>
      <c r="S221" s="32">
        <v>0</v>
      </c>
      <c r="T221" s="37">
        <v>0</v>
      </c>
      <c r="U221" s="32">
        <v>3.4666666666666668</v>
      </c>
      <c r="V221" s="32">
        <v>0</v>
      </c>
      <c r="W221" s="37">
        <v>0</v>
      </c>
      <c r="X221" s="32">
        <v>201.11477777777779</v>
      </c>
      <c r="Y221" s="32">
        <v>28.150888888888904</v>
      </c>
      <c r="Z221" s="37">
        <v>0.1399742435635152</v>
      </c>
      <c r="AA221" s="32">
        <v>6.3788888888888895</v>
      </c>
      <c r="AB221" s="32">
        <v>0</v>
      </c>
      <c r="AC221" s="37">
        <v>0</v>
      </c>
      <c r="AD221" s="32">
        <v>289.12544444444444</v>
      </c>
      <c r="AE221" s="32">
        <v>147.26033333333336</v>
      </c>
      <c r="AF221" s="37">
        <v>0.50933024458049558</v>
      </c>
      <c r="AG221" s="32">
        <v>0</v>
      </c>
      <c r="AH221" s="32">
        <v>0</v>
      </c>
      <c r="AI221" s="37" t="s">
        <v>1012</v>
      </c>
      <c r="AJ221" s="32">
        <v>0</v>
      </c>
      <c r="AK221" s="32">
        <v>0</v>
      </c>
      <c r="AL221" s="37" t="s">
        <v>1012</v>
      </c>
      <c r="AM221" t="s">
        <v>72</v>
      </c>
      <c r="AN221" s="34">
        <v>4</v>
      </c>
      <c r="AX221"/>
      <c r="AY221"/>
    </row>
    <row r="222" spans="1:51" x14ac:dyDescent="0.25">
      <c r="A222" t="s">
        <v>917</v>
      </c>
      <c r="B222" t="s">
        <v>443</v>
      </c>
      <c r="C222" t="s">
        <v>667</v>
      </c>
      <c r="D222" t="s">
        <v>794</v>
      </c>
      <c r="E222" s="32">
        <v>71.355555555555554</v>
      </c>
      <c r="F222" s="32">
        <v>218.8745555555555</v>
      </c>
      <c r="G222" s="32">
        <v>1.4750000000000001</v>
      </c>
      <c r="H222" s="37">
        <v>6.7390199662820584E-3</v>
      </c>
      <c r="I222" s="32">
        <v>192.54222222222216</v>
      </c>
      <c r="J222" s="32">
        <v>1.4583333333333333</v>
      </c>
      <c r="K222" s="37">
        <v>7.574096302109784E-3</v>
      </c>
      <c r="L222" s="32">
        <v>23.490000000000002</v>
      </c>
      <c r="M222" s="32">
        <v>0</v>
      </c>
      <c r="N222" s="37">
        <v>0</v>
      </c>
      <c r="O222" s="32">
        <v>10.606666666666667</v>
      </c>
      <c r="P222" s="32">
        <v>0</v>
      </c>
      <c r="Q222" s="37">
        <v>0</v>
      </c>
      <c r="R222" s="32">
        <v>7.1944444444444446</v>
      </c>
      <c r="S222" s="32">
        <v>0</v>
      </c>
      <c r="T222" s="37">
        <v>0</v>
      </c>
      <c r="U222" s="32">
        <v>5.6888888888888891</v>
      </c>
      <c r="V222" s="32">
        <v>0</v>
      </c>
      <c r="W222" s="37">
        <v>0</v>
      </c>
      <c r="X222" s="32">
        <v>59.237222222222229</v>
      </c>
      <c r="Y222" s="32">
        <v>0.63055555555555554</v>
      </c>
      <c r="Z222" s="37">
        <v>1.0644583454472131E-2</v>
      </c>
      <c r="AA222" s="32">
        <v>13.449000000000002</v>
      </c>
      <c r="AB222" s="32">
        <v>1.6666666666666666E-2</v>
      </c>
      <c r="AC222" s="37">
        <v>1.2392495104964433E-3</v>
      </c>
      <c r="AD222" s="32">
        <v>122.69833333333328</v>
      </c>
      <c r="AE222" s="32">
        <v>0.82777777777777772</v>
      </c>
      <c r="AF222" s="37">
        <v>6.7464467958905563E-3</v>
      </c>
      <c r="AG222" s="32">
        <v>0</v>
      </c>
      <c r="AH222" s="32">
        <v>0</v>
      </c>
      <c r="AI222" s="37" t="s">
        <v>1012</v>
      </c>
      <c r="AJ222" s="32">
        <v>0</v>
      </c>
      <c r="AK222" s="32">
        <v>0</v>
      </c>
      <c r="AL222" s="37" t="s">
        <v>1012</v>
      </c>
      <c r="AM222" t="s">
        <v>125</v>
      </c>
      <c r="AN222" s="34">
        <v>4</v>
      </c>
      <c r="AX222"/>
      <c r="AY222"/>
    </row>
    <row r="223" spans="1:51" x14ac:dyDescent="0.25">
      <c r="A223" t="s">
        <v>917</v>
      </c>
      <c r="B223" t="s">
        <v>445</v>
      </c>
      <c r="C223" t="s">
        <v>740</v>
      </c>
      <c r="D223" t="s">
        <v>814</v>
      </c>
      <c r="E223" s="32">
        <v>52.144444444444446</v>
      </c>
      <c r="F223" s="32">
        <v>170.0158888888889</v>
      </c>
      <c r="G223" s="32">
        <v>0</v>
      </c>
      <c r="H223" s="37">
        <v>0</v>
      </c>
      <c r="I223" s="32">
        <v>155.15022222222225</v>
      </c>
      <c r="J223" s="32">
        <v>0</v>
      </c>
      <c r="K223" s="37">
        <v>0</v>
      </c>
      <c r="L223" s="32">
        <v>20.190777777777779</v>
      </c>
      <c r="M223" s="32">
        <v>0</v>
      </c>
      <c r="N223" s="37">
        <v>0</v>
      </c>
      <c r="O223" s="32">
        <v>10.680111111111112</v>
      </c>
      <c r="P223" s="32">
        <v>0</v>
      </c>
      <c r="Q223" s="37">
        <v>0</v>
      </c>
      <c r="R223" s="32">
        <v>3.8217777777777777</v>
      </c>
      <c r="S223" s="32">
        <v>0</v>
      </c>
      <c r="T223" s="37">
        <v>0</v>
      </c>
      <c r="U223" s="32">
        <v>5.6888888888888891</v>
      </c>
      <c r="V223" s="32">
        <v>0</v>
      </c>
      <c r="W223" s="37">
        <v>0</v>
      </c>
      <c r="X223" s="32">
        <v>53.924333333333337</v>
      </c>
      <c r="Y223" s="32">
        <v>0</v>
      </c>
      <c r="Z223" s="37">
        <v>0</v>
      </c>
      <c r="AA223" s="32">
        <v>5.3550000000000004</v>
      </c>
      <c r="AB223" s="32">
        <v>0</v>
      </c>
      <c r="AC223" s="37">
        <v>0</v>
      </c>
      <c r="AD223" s="32">
        <v>89.64155555555557</v>
      </c>
      <c r="AE223" s="32">
        <v>0</v>
      </c>
      <c r="AF223" s="37">
        <v>0</v>
      </c>
      <c r="AG223" s="32">
        <v>0.90422222222222237</v>
      </c>
      <c r="AH223" s="32">
        <v>0</v>
      </c>
      <c r="AI223" s="37">
        <v>0</v>
      </c>
      <c r="AJ223" s="32">
        <v>0</v>
      </c>
      <c r="AK223" s="32">
        <v>0</v>
      </c>
      <c r="AL223" s="37" t="s">
        <v>1012</v>
      </c>
      <c r="AM223" t="s">
        <v>127</v>
      </c>
      <c r="AN223" s="34">
        <v>4</v>
      </c>
      <c r="AX223"/>
      <c r="AY223"/>
    </row>
    <row r="224" spans="1:51" x14ac:dyDescent="0.25">
      <c r="A224" t="s">
        <v>917</v>
      </c>
      <c r="B224" t="s">
        <v>604</v>
      </c>
      <c r="C224" t="s">
        <v>720</v>
      </c>
      <c r="D224" t="s">
        <v>794</v>
      </c>
      <c r="E224" s="32">
        <v>20.3</v>
      </c>
      <c r="F224" s="32">
        <v>85.871222222222201</v>
      </c>
      <c r="G224" s="32">
        <v>0</v>
      </c>
      <c r="H224" s="37">
        <v>0</v>
      </c>
      <c r="I224" s="32">
        <v>80.271222222222207</v>
      </c>
      <c r="J224" s="32">
        <v>0</v>
      </c>
      <c r="K224" s="37">
        <v>0</v>
      </c>
      <c r="L224" s="32">
        <v>26.161555555555552</v>
      </c>
      <c r="M224" s="32">
        <v>0</v>
      </c>
      <c r="N224" s="37">
        <v>0</v>
      </c>
      <c r="O224" s="32">
        <v>20.561555555555554</v>
      </c>
      <c r="P224" s="32">
        <v>0</v>
      </c>
      <c r="Q224" s="37">
        <v>0</v>
      </c>
      <c r="R224" s="32">
        <v>0</v>
      </c>
      <c r="S224" s="32">
        <v>0</v>
      </c>
      <c r="T224" s="37" t="s">
        <v>1012</v>
      </c>
      <c r="U224" s="32">
        <v>5.6</v>
      </c>
      <c r="V224" s="32">
        <v>0</v>
      </c>
      <c r="W224" s="37">
        <v>0</v>
      </c>
      <c r="X224" s="32">
        <v>30.565666666666662</v>
      </c>
      <c r="Y224" s="32">
        <v>0</v>
      </c>
      <c r="Z224" s="37">
        <v>0</v>
      </c>
      <c r="AA224" s="32">
        <v>0</v>
      </c>
      <c r="AB224" s="32">
        <v>0</v>
      </c>
      <c r="AC224" s="37" t="s">
        <v>1012</v>
      </c>
      <c r="AD224" s="32">
        <v>29.143999999999995</v>
      </c>
      <c r="AE224" s="32">
        <v>0</v>
      </c>
      <c r="AF224" s="37">
        <v>0</v>
      </c>
      <c r="AG224" s="32">
        <v>0</v>
      </c>
      <c r="AH224" s="32">
        <v>0</v>
      </c>
      <c r="AI224" s="37" t="s">
        <v>1012</v>
      </c>
      <c r="AJ224" s="32">
        <v>0</v>
      </c>
      <c r="AK224" s="32">
        <v>0</v>
      </c>
      <c r="AL224" s="37" t="s">
        <v>1012</v>
      </c>
      <c r="AM224" t="s">
        <v>291</v>
      </c>
      <c r="AN224" s="34">
        <v>4</v>
      </c>
      <c r="AX224"/>
      <c r="AY224"/>
    </row>
    <row r="225" spans="1:51" x14ac:dyDescent="0.25">
      <c r="A225" t="s">
        <v>917</v>
      </c>
      <c r="B225" t="s">
        <v>404</v>
      </c>
      <c r="C225" t="s">
        <v>727</v>
      </c>
      <c r="D225" t="s">
        <v>856</v>
      </c>
      <c r="E225" s="32">
        <v>48.177777777777777</v>
      </c>
      <c r="F225" s="32">
        <v>131.07255555555557</v>
      </c>
      <c r="G225" s="32">
        <v>0</v>
      </c>
      <c r="H225" s="37">
        <v>0</v>
      </c>
      <c r="I225" s="32">
        <v>115.52177777777779</v>
      </c>
      <c r="J225" s="32">
        <v>0</v>
      </c>
      <c r="K225" s="37">
        <v>0</v>
      </c>
      <c r="L225" s="32">
        <v>24.349555555555554</v>
      </c>
      <c r="M225" s="32">
        <v>0</v>
      </c>
      <c r="N225" s="37">
        <v>0</v>
      </c>
      <c r="O225" s="32">
        <v>18.838444444444441</v>
      </c>
      <c r="P225" s="32">
        <v>0</v>
      </c>
      <c r="Q225" s="37">
        <v>0</v>
      </c>
      <c r="R225" s="32">
        <v>0</v>
      </c>
      <c r="S225" s="32">
        <v>0</v>
      </c>
      <c r="T225" s="37" t="s">
        <v>1012</v>
      </c>
      <c r="U225" s="32">
        <v>5.5111111111111111</v>
      </c>
      <c r="V225" s="32">
        <v>0</v>
      </c>
      <c r="W225" s="37">
        <v>0</v>
      </c>
      <c r="X225" s="32">
        <v>42.631333333333345</v>
      </c>
      <c r="Y225" s="32">
        <v>0</v>
      </c>
      <c r="Z225" s="37">
        <v>0</v>
      </c>
      <c r="AA225" s="32">
        <v>10.039666666666669</v>
      </c>
      <c r="AB225" s="32">
        <v>0</v>
      </c>
      <c r="AC225" s="37">
        <v>0</v>
      </c>
      <c r="AD225" s="32">
        <v>52.556777777777775</v>
      </c>
      <c r="AE225" s="32">
        <v>0</v>
      </c>
      <c r="AF225" s="37">
        <v>0</v>
      </c>
      <c r="AG225" s="32">
        <v>1.4952222222222222</v>
      </c>
      <c r="AH225" s="32">
        <v>0</v>
      </c>
      <c r="AI225" s="37">
        <v>0</v>
      </c>
      <c r="AJ225" s="32">
        <v>0</v>
      </c>
      <c r="AK225" s="32">
        <v>0</v>
      </c>
      <c r="AL225" s="37" t="s">
        <v>1012</v>
      </c>
      <c r="AM225" t="s">
        <v>85</v>
      </c>
      <c r="AN225" s="34">
        <v>4</v>
      </c>
      <c r="AX225"/>
      <c r="AY225"/>
    </row>
    <row r="226" spans="1:51" x14ac:dyDescent="0.25">
      <c r="A226" t="s">
        <v>917</v>
      </c>
      <c r="B226" t="s">
        <v>455</v>
      </c>
      <c r="C226" t="s">
        <v>743</v>
      </c>
      <c r="D226" t="s">
        <v>864</v>
      </c>
      <c r="E226" s="32">
        <v>80.655555555555551</v>
      </c>
      <c r="F226" s="32">
        <v>273.85488888888892</v>
      </c>
      <c r="G226" s="32">
        <v>0</v>
      </c>
      <c r="H226" s="37">
        <v>0</v>
      </c>
      <c r="I226" s="32">
        <v>247.62611111111113</v>
      </c>
      <c r="J226" s="32">
        <v>0</v>
      </c>
      <c r="K226" s="37">
        <v>0</v>
      </c>
      <c r="L226" s="32">
        <v>37.393111111111111</v>
      </c>
      <c r="M226" s="32">
        <v>0</v>
      </c>
      <c r="N226" s="37">
        <v>0</v>
      </c>
      <c r="O226" s="32">
        <v>12.41</v>
      </c>
      <c r="P226" s="32">
        <v>0</v>
      </c>
      <c r="Q226" s="37">
        <v>0</v>
      </c>
      <c r="R226" s="32">
        <v>20.071999999999996</v>
      </c>
      <c r="S226" s="32">
        <v>0</v>
      </c>
      <c r="T226" s="37">
        <v>0</v>
      </c>
      <c r="U226" s="32">
        <v>4.9111111111111114</v>
      </c>
      <c r="V226" s="32">
        <v>0</v>
      </c>
      <c r="W226" s="37">
        <v>0</v>
      </c>
      <c r="X226" s="32">
        <v>77.093111111111114</v>
      </c>
      <c r="Y226" s="32">
        <v>0</v>
      </c>
      <c r="Z226" s="37">
        <v>0</v>
      </c>
      <c r="AA226" s="32">
        <v>1.2456666666666669</v>
      </c>
      <c r="AB226" s="32">
        <v>0</v>
      </c>
      <c r="AC226" s="37">
        <v>0</v>
      </c>
      <c r="AD226" s="32">
        <v>157.33166666666668</v>
      </c>
      <c r="AE226" s="32">
        <v>0</v>
      </c>
      <c r="AF226" s="37">
        <v>0</v>
      </c>
      <c r="AG226" s="32">
        <v>0.79133333333333333</v>
      </c>
      <c r="AH226" s="32">
        <v>0</v>
      </c>
      <c r="AI226" s="37">
        <v>0</v>
      </c>
      <c r="AJ226" s="32">
        <v>0</v>
      </c>
      <c r="AK226" s="32">
        <v>0</v>
      </c>
      <c r="AL226" s="37" t="s">
        <v>1012</v>
      </c>
      <c r="AM226" t="s">
        <v>137</v>
      </c>
      <c r="AN226" s="34">
        <v>4</v>
      </c>
      <c r="AX226"/>
      <c r="AY226"/>
    </row>
    <row r="227" spans="1:51" x14ac:dyDescent="0.25">
      <c r="A227" t="s">
        <v>917</v>
      </c>
      <c r="B227" t="s">
        <v>580</v>
      </c>
      <c r="C227" t="s">
        <v>688</v>
      </c>
      <c r="D227" t="s">
        <v>783</v>
      </c>
      <c r="E227" s="32">
        <v>39.711111111111109</v>
      </c>
      <c r="F227" s="32">
        <v>143.49211111111109</v>
      </c>
      <c r="G227" s="32">
        <v>9.4444444444444442E-2</v>
      </c>
      <c r="H227" s="37">
        <v>6.5818562228353258E-4</v>
      </c>
      <c r="I227" s="32">
        <v>131.07977777777774</v>
      </c>
      <c r="J227" s="32">
        <v>0</v>
      </c>
      <c r="K227" s="37">
        <v>0</v>
      </c>
      <c r="L227" s="32">
        <v>21.135444444444449</v>
      </c>
      <c r="M227" s="32">
        <v>0</v>
      </c>
      <c r="N227" s="37">
        <v>0</v>
      </c>
      <c r="O227" s="32">
        <v>9.2632222222222236</v>
      </c>
      <c r="P227" s="32">
        <v>0</v>
      </c>
      <c r="Q227" s="37">
        <v>0</v>
      </c>
      <c r="R227" s="32">
        <v>9.2944444444444443</v>
      </c>
      <c r="S227" s="32">
        <v>0</v>
      </c>
      <c r="T227" s="37">
        <v>0</v>
      </c>
      <c r="U227" s="32">
        <v>2.5777777777777779</v>
      </c>
      <c r="V227" s="32">
        <v>0</v>
      </c>
      <c r="W227" s="37">
        <v>0</v>
      </c>
      <c r="X227" s="32">
        <v>38.046444444444433</v>
      </c>
      <c r="Y227" s="32">
        <v>0</v>
      </c>
      <c r="Z227" s="37">
        <v>0</v>
      </c>
      <c r="AA227" s="32">
        <v>0.54011111111111121</v>
      </c>
      <c r="AB227" s="32">
        <v>9.4444444444444442E-2</v>
      </c>
      <c r="AC227" s="37">
        <v>0.17486113968319272</v>
      </c>
      <c r="AD227" s="32">
        <v>83.770111111111092</v>
      </c>
      <c r="AE227" s="32">
        <v>0</v>
      </c>
      <c r="AF227" s="37">
        <v>0</v>
      </c>
      <c r="AG227" s="32">
        <v>0</v>
      </c>
      <c r="AH227" s="32">
        <v>0</v>
      </c>
      <c r="AI227" s="37" t="s">
        <v>1012</v>
      </c>
      <c r="AJ227" s="32">
        <v>0</v>
      </c>
      <c r="AK227" s="32">
        <v>0</v>
      </c>
      <c r="AL227" s="37" t="s">
        <v>1012</v>
      </c>
      <c r="AM227" t="s">
        <v>266</v>
      </c>
      <c r="AN227" s="34">
        <v>4</v>
      </c>
      <c r="AX227"/>
      <c r="AY227"/>
    </row>
    <row r="228" spans="1:51" x14ac:dyDescent="0.25">
      <c r="A228" t="s">
        <v>917</v>
      </c>
      <c r="B228" t="s">
        <v>423</v>
      </c>
      <c r="C228" t="s">
        <v>733</v>
      </c>
      <c r="D228" t="s">
        <v>862</v>
      </c>
      <c r="E228" s="32">
        <v>113.45555555555555</v>
      </c>
      <c r="F228" s="32">
        <v>372.79144444444438</v>
      </c>
      <c r="G228" s="32">
        <v>0</v>
      </c>
      <c r="H228" s="37">
        <v>0</v>
      </c>
      <c r="I228" s="32">
        <v>330.19366666666662</v>
      </c>
      <c r="J228" s="32">
        <v>0</v>
      </c>
      <c r="K228" s="37">
        <v>0</v>
      </c>
      <c r="L228" s="32">
        <v>54.79477777777776</v>
      </c>
      <c r="M228" s="32">
        <v>0</v>
      </c>
      <c r="N228" s="37">
        <v>0</v>
      </c>
      <c r="O228" s="32">
        <v>28.788222222222217</v>
      </c>
      <c r="P228" s="32">
        <v>0</v>
      </c>
      <c r="Q228" s="37">
        <v>0</v>
      </c>
      <c r="R228" s="32">
        <v>20.406555555555546</v>
      </c>
      <c r="S228" s="32">
        <v>0</v>
      </c>
      <c r="T228" s="37">
        <v>0</v>
      </c>
      <c r="U228" s="32">
        <v>5.6</v>
      </c>
      <c r="V228" s="32">
        <v>0</v>
      </c>
      <c r="W228" s="37">
        <v>0</v>
      </c>
      <c r="X228" s="32">
        <v>90.047222222222203</v>
      </c>
      <c r="Y228" s="32">
        <v>0</v>
      </c>
      <c r="Z228" s="37">
        <v>0</v>
      </c>
      <c r="AA228" s="32">
        <v>16.591222222222221</v>
      </c>
      <c r="AB228" s="32">
        <v>0</v>
      </c>
      <c r="AC228" s="37">
        <v>0</v>
      </c>
      <c r="AD228" s="32">
        <v>208.37199999999999</v>
      </c>
      <c r="AE228" s="32">
        <v>0</v>
      </c>
      <c r="AF228" s="37">
        <v>0</v>
      </c>
      <c r="AG228" s="32">
        <v>0</v>
      </c>
      <c r="AH228" s="32">
        <v>0</v>
      </c>
      <c r="AI228" s="37" t="s">
        <v>1012</v>
      </c>
      <c r="AJ228" s="32">
        <v>2.9862222222222226</v>
      </c>
      <c r="AK228" s="32">
        <v>0</v>
      </c>
      <c r="AL228" s="37">
        <v>0</v>
      </c>
      <c r="AM228" t="s">
        <v>105</v>
      </c>
      <c r="AN228" s="34">
        <v>4</v>
      </c>
      <c r="AX228"/>
      <c r="AY228"/>
    </row>
    <row r="229" spans="1:51" x14ac:dyDescent="0.25">
      <c r="A229" t="s">
        <v>917</v>
      </c>
      <c r="B229" t="s">
        <v>572</v>
      </c>
      <c r="C229" t="s">
        <v>664</v>
      </c>
      <c r="D229" t="s">
        <v>822</v>
      </c>
      <c r="E229" s="32">
        <v>103.92222222222222</v>
      </c>
      <c r="F229" s="32">
        <v>416.52777777777777</v>
      </c>
      <c r="G229" s="32">
        <v>18.819444444444443</v>
      </c>
      <c r="H229" s="37">
        <v>4.5181727242414135E-2</v>
      </c>
      <c r="I229" s="32">
        <v>381.84722222222223</v>
      </c>
      <c r="J229" s="32">
        <v>18.819444444444443</v>
      </c>
      <c r="K229" s="37">
        <v>4.9285272614847414E-2</v>
      </c>
      <c r="L229" s="32">
        <v>90.652777777777771</v>
      </c>
      <c r="M229" s="32">
        <v>0</v>
      </c>
      <c r="N229" s="37">
        <v>0</v>
      </c>
      <c r="O229" s="32">
        <v>62.922222222222224</v>
      </c>
      <c r="P229" s="32">
        <v>0</v>
      </c>
      <c r="Q229" s="37">
        <v>0</v>
      </c>
      <c r="R229" s="32">
        <v>22.572222222222223</v>
      </c>
      <c r="S229" s="32">
        <v>0</v>
      </c>
      <c r="T229" s="37">
        <v>0</v>
      </c>
      <c r="U229" s="32">
        <v>5.1583333333333332</v>
      </c>
      <c r="V229" s="32">
        <v>0</v>
      </c>
      <c r="W229" s="37">
        <v>0</v>
      </c>
      <c r="X229" s="32">
        <v>126.15</v>
      </c>
      <c r="Y229" s="32">
        <v>9.1444444444444439</v>
      </c>
      <c r="Z229" s="37">
        <v>7.2488659884617071E-2</v>
      </c>
      <c r="AA229" s="32">
        <v>6.95</v>
      </c>
      <c r="AB229" s="32">
        <v>0</v>
      </c>
      <c r="AC229" s="37">
        <v>0</v>
      </c>
      <c r="AD229" s="32">
        <v>192.77500000000001</v>
      </c>
      <c r="AE229" s="32">
        <v>9.6750000000000007</v>
      </c>
      <c r="AF229" s="37">
        <v>5.0188043055375442E-2</v>
      </c>
      <c r="AG229" s="32">
        <v>0</v>
      </c>
      <c r="AH229" s="32">
        <v>0</v>
      </c>
      <c r="AI229" s="37" t="s">
        <v>1012</v>
      </c>
      <c r="AJ229" s="32">
        <v>0</v>
      </c>
      <c r="AK229" s="32">
        <v>0</v>
      </c>
      <c r="AL229" s="37" t="s">
        <v>1012</v>
      </c>
      <c r="AM229" t="s">
        <v>258</v>
      </c>
      <c r="AN229" s="34">
        <v>4</v>
      </c>
      <c r="AX229"/>
      <c r="AY229"/>
    </row>
    <row r="230" spans="1:51" x14ac:dyDescent="0.25">
      <c r="A230" t="s">
        <v>917</v>
      </c>
      <c r="B230" t="s">
        <v>622</v>
      </c>
      <c r="C230" t="s">
        <v>664</v>
      </c>
      <c r="D230" t="s">
        <v>822</v>
      </c>
      <c r="E230" s="32">
        <v>68.588888888888889</v>
      </c>
      <c r="F230" s="32">
        <v>256.65488888888888</v>
      </c>
      <c r="G230" s="32">
        <v>66.917555555555552</v>
      </c>
      <c r="H230" s="37">
        <v>0.2607297131383518</v>
      </c>
      <c r="I230" s="32">
        <v>249.3653333333333</v>
      </c>
      <c r="J230" s="32">
        <v>66.811999999999998</v>
      </c>
      <c r="K230" s="37">
        <v>0.2679281803404911</v>
      </c>
      <c r="L230" s="32">
        <v>20.77288888888889</v>
      </c>
      <c r="M230" s="32">
        <v>0</v>
      </c>
      <c r="N230" s="37">
        <v>0</v>
      </c>
      <c r="O230" s="32">
        <v>16.95</v>
      </c>
      <c r="P230" s="32">
        <v>0</v>
      </c>
      <c r="Q230" s="37">
        <v>0</v>
      </c>
      <c r="R230" s="32">
        <v>0</v>
      </c>
      <c r="S230" s="32">
        <v>0</v>
      </c>
      <c r="T230" s="37" t="s">
        <v>1012</v>
      </c>
      <c r="U230" s="32">
        <v>3.822888888888889</v>
      </c>
      <c r="V230" s="32">
        <v>0</v>
      </c>
      <c r="W230" s="37">
        <v>0</v>
      </c>
      <c r="X230" s="32">
        <v>82.426777777777772</v>
      </c>
      <c r="Y230" s="32">
        <v>35.73233333333333</v>
      </c>
      <c r="Z230" s="37">
        <v>0.43350394491541988</v>
      </c>
      <c r="AA230" s="32">
        <v>3.4666666666666668</v>
      </c>
      <c r="AB230" s="32">
        <v>0.10555555555555556</v>
      </c>
      <c r="AC230" s="37">
        <v>3.0448717948717948E-2</v>
      </c>
      <c r="AD230" s="32">
        <v>149.98855555555554</v>
      </c>
      <c r="AE230" s="32">
        <v>31.079666666666668</v>
      </c>
      <c r="AF230" s="37">
        <v>0.20721358740703924</v>
      </c>
      <c r="AG230" s="32">
        <v>0</v>
      </c>
      <c r="AH230" s="32">
        <v>0</v>
      </c>
      <c r="AI230" s="37" t="s">
        <v>1012</v>
      </c>
      <c r="AJ230" s="32">
        <v>0</v>
      </c>
      <c r="AK230" s="32">
        <v>0</v>
      </c>
      <c r="AL230" s="37" t="s">
        <v>1012</v>
      </c>
      <c r="AM230" t="s">
        <v>309</v>
      </c>
      <c r="AN230" s="34">
        <v>4</v>
      </c>
      <c r="AX230"/>
      <c r="AY230"/>
    </row>
    <row r="231" spans="1:51" x14ac:dyDescent="0.25">
      <c r="A231" t="s">
        <v>917</v>
      </c>
      <c r="B231" t="s">
        <v>356</v>
      </c>
      <c r="C231" t="s">
        <v>719</v>
      </c>
      <c r="D231" t="s">
        <v>811</v>
      </c>
      <c r="E231" s="32">
        <v>60.666666666666664</v>
      </c>
      <c r="F231" s="32">
        <v>247.38855555555554</v>
      </c>
      <c r="G231" s="32">
        <v>0</v>
      </c>
      <c r="H231" s="37">
        <v>0</v>
      </c>
      <c r="I231" s="32">
        <v>213.74044444444445</v>
      </c>
      <c r="J231" s="32">
        <v>0</v>
      </c>
      <c r="K231" s="37">
        <v>0</v>
      </c>
      <c r="L231" s="32">
        <v>50.113888888888894</v>
      </c>
      <c r="M231" s="32">
        <v>0</v>
      </c>
      <c r="N231" s="37">
        <v>0</v>
      </c>
      <c r="O231" s="32">
        <v>27.360222222222223</v>
      </c>
      <c r="P231" s="32">
        <v>0</v>
      </c>
      <c r="Q231" s="37">
        <v>0</v>
      </c>
      <c r="R231" s="32">
        <v>17.470333333333336</v>
      </c>
      <c r="S231" s="32">
        <v>0</v>
      </c>
      <c r="T231" s="37">
        <v>0</v>
      </c>
      <c r="U231" s="32">
        <v>5.2833333333333332</v>
      </c>
      <c r="V231" s="32">
        <v>0</v>
      </c>
      <c r="W231" s="37">
        <v>0</v>
      </c>
      <c r="X231" s="32">
        <v>58.331777777777795</v>
      </c>
      <c r="Y231" s="32">
        <v>0</v>
      </c>
      <c r="Z231" s="37">
        <v>0</v>
      </c>
      <c r="AA231" s="32">
        <v>10.894444444444444</v>
      </c>
      <c r="AB231" s="32">
        <v>0</v>
      </c>
      <c r="AC231" s="37">
        <v>0</v>
      </c>
      <c r="AD231" s="32">
        <v>128.04844444444441</v>
      </c>
      <c r="AE231" s="32">
        <v>0</v>
      </c>
      <c r="AF231" s="37">
        <v>0</v>
      </c>
      <c r="AG231" s="32">
        <v>0</v>
      </c>
      <c r="AH231" s="32">
        <v>0</v>
      </c>
      <c r="AI231" s="37" t="s">
        <v>1012</v>
      </c>
      <c r="AJ231" s="32">
        <v>0</v>
      </c>
      <c r="AK231" s="32">
        <v>0</v>
      </c>
      <c r="AL231" s="37" t="s">
        <v>1012</v>
      </c>
      <c r="AM231" t="s">
        <v>37</v>
      </c>
      <c r="AN231" s="34">
        <v>4</v>
      </c>
      <c r="AX231"/>
      <c r="AY231"/>
    </row>
    <row r="232" spans="1:51" x14ac:dyDescent="0.25">
      <c r="A232" t="s">
        <v>917</v>
      </c>
      <c r="B232" t="s">
        <v>336</v>
      </c>
      <c r="C232" t="s">
        <v>664</v>
      </c>
      <c r="D232" t="s">
        <v>822</v>
      </c>
      <c r="E232" s="32">
        <v>102.35555555555555</v>
      </c>
      <c r="F232" s="32">
        <v>467.0905555555554</v>
      </c>
      <c r="G232" s="32">
        <v>0</v>
      </c>
      <c r="H232" s="37">
        <v>0</v>
      </c>
      <c r="I232" s="32">
        <v>451.59166666666653</v>
      </c>
      <c r="J232" s="32">
        <v>0</v>
      </c>
      <c r="K232" s="37">
        <v>0</v>
      </c>
      <c r="L232" s="32">
        <v>63.811666666666675</v>
      </c>
      <c r="M232" s="32">
        <v>0</v>
      </c>
      <c r="N232" s="37">
        <v>0</v>
      </c>
      <c r="O232" s="32">
        <v>48.312777777777782</v>
      </c>
      <c r="P232" s="32">
        <v>0</v>
      </c>
      <c r="Q232" s="37">
        <v>0</v>
      </c>
      <c r="R232" s="32">
        <v>10.076666666666666</v>
      </c>
      <c r="S232" s="32">
        <v>0</v>
      </c>
      <c r="T232" s="37">
        <v>0</v>
      </c>
      <c r="U232" s="32">
        <v>5.4222222222222225</v>
      </c>
      <c r="V232" s="32">
        <v>0</v>
      </c>
      <c r="W232" s="37">
        <v>0</v>
      </c>
      <c r="X232" s="32">
        <v>110.23266666666663</v>
      </c>
      <c r="Y232" s="32">
        <v>0</v>
      </c>
      <c r="Z232" s="37">
        <v>0</v>
      </c>
      <c r="AA232" s="32">
        <v>0</v>
      </c>
      <c r="AB232" s="32">
        <v>0</v>
      </c>
      <c r="AC232" s="37" t="s">
        <v>1012</v>
      </c>
      <c r="AD232" s="32">
        <v>268.96277777777766</v>
      </c>
      <c r="AE232" s="32">
        <v>0</v>
      </c>
      <c r="AF232" s="37">
        <v>0</v>
      </c>
      <c r="AG232" s="32">
        <v>24.083444444444453</v>
      </c>
      <c r="AH232" s="32">
        <v>0</v>
      </c>
      <c r="AI232" s="37">
        <v>0</v>
      </c>
      <c r="AJ232" s="32">
        <v>0</v>
      </c>
      <c r="AK232" s="32">
        <v>0</v>
      </c>
      <c r="AL232" s="37" t="s">
        <v>1012</v>
      </c>
      <c r="AM232" t="s">
        <v>17</v>
      </c>
      <c r="AN232" s="34">
        <v>4</v>
      </c>
      <c r="AX232"/>
      <c r="AY232"/>
    </row>
    <row r="233" spans="1:51" x14ac:dyDescent="0.25">
      <c r="A233" t="s">
        <v>917</v>
      </c>
      <c r="B233" t="s">
        <v>561</v>
      </c>
      <c r="C233" t="s">
        <v>317</v>
      </c>
      <c r="D233" t="s">
        <v>799</v>
      </c>
      <c r="E233" s="32">
        <v>30.266666666666666</v>
      </c>
      <c r="F233" s="32">
        <v>206.86388888888885</v>
      </c>
      <c r="G233" s="32">
        <v>0</v>
      </c>
      <c r="H233" s="37">
        <v>0</v>
      </c>
      <c r="I233" s="32">
        <v>186.73111111111106</v>
      </c>
      <c r="J233" s="32">
        <v>0</v>
      </c>
      <c r="K233" s="37">
        <v>0</v>
      </c>
      <c r="L233" s="32">
        <v>49.549444444444447</v>
      </c>
      <c r="M233" s="32">
        <v>0</v>
      </c>
      <c r="N233" s="37">
        <v>0</v>
      </c>
      <c r="O233" s="32">
        <v>29.416666666666668</v>
      </c>
      <c r="P233" s="32">
        <v>0</v>
      </c>
      <c r="Q233" s="37">
        <v>0</v>
      </c>
      <c r="R233" s="32">
        <v>14.97722222222222</v>
      </c>
      <c r="S233" s="32">
        <v>0</v>
      </c>
      <c r="T233" s="37">
        <v>0</v>
      </c>
      <c r="U233" s="32">
        <v>5.1555555555555559</v>
      </c>
      <c r="V233" s="32">
        <v>0</v>
      </c>
      <c r="W233" s="37">
        <v>0</v>
      </c>
      <c r="X233" s="32">
        <v>81.998888888888843</v>
      </c>
      <c r="Y233" s="32">
        <v>0</v>
      </c>
      <c r="Z233" s="37">
        <v>0</v>
      </c>
      <c r="AA233" s="32">
        <v>0</v>
      </c>
      <c r="AB233" s="32">
        <v>0</v>
      </c>
      <c r="AC233" s="37" t="s">
        <v>1012</v>
      </c>
      <c r="AD233" s="32">
        <v>75.106666666666683</v>
      </c>
      <c r="AE233" s="32">
        <v>0</v>
      </c>
      <c r="AF233" s="37">
        <v>0</v>
      </c>
      <c r="AG233" s="32">
        <v>0.2088888888888889</v>
      </c>
      <c r="AH233" s="32">
        <v>0</v>
      </c>
      <c r="AI233" s="37">
        <v>0</v>
      </c>
      <c r="AJ233" s="32">
        <v>0</v>
      </c>
      <c r="AK233" s="32">
        <v>0</v>
      </c>
      <c r="AL233" s="37" t="s">
        <v>1012</v>
      </c>
      <c r="AM233" t="s">
        <v>246</v>
      </c>
      <c r="AN233" s="34">
        <v>4</v>
      </c>
      <c r="AX233"/>
      <c r="AY233"/>
    </row>
    <row r="234" spans="1:51" x14ac:dyDescent="0.25">
      <c r="A234" t="s">
        <v>917</v>
      </c>
      <c r="B234" t="s">
        <v>459</v>
      </c>
      <c r="C234" t="s">
        <v>645</v>
      </c>
      <c r="D234" t="s">
        <v>833</v>
      </c>
      <c r="E234" s="32">
        <v>64.522222222222226</v>
      </c>
      <c r="F234" s="32">
        <v>220.11166666666668</v>
      </c>
      <c r="G234" s="32">
        <v>14.425000000000002</v>
      </c>
      <c r="H234" s="37">
        <v>6.5534917882589902E-2</v>
      </c>
      <c r="I234" s="32">
        <v>194.90477777777778</v>
      </c>
      <c r="J234" s="32">
        <v>14.297222222222224</v>
      </c>
      <c r="K234" s="37">
        <v>7.3354908921336531E-2</v>
      </c>
      <c r="L234" s="32">
        <v>36.584333333333333</v>
      </c>
      <c r="M234" s="32">
        <v>1.1111111111111112E-2</v>
      </c>
      <c r="N234" s="37">
        <v>3.0371227513902428E-4</v>
      </c>
      <c r="O234" s="32">
        <v>19.112444444444442</v>
      </c>
      <c r="P234" s="32">
        <v>1.1111111111111112E-2</v>
      </c>
      <c r="Q234" s="37">
        <v>5.8135478920075354E-4</v>
      </c>
      <c r="R234" s="32">
        <v>11.782999999999999</v>
      </c>
      <c r="S234" s="32">
        <v>0</v>
      </c>
      <c r="T234" s="37">
        <v>0</v>
      </c>
      <c r="U234" s="32">
        <v>5.6888888888888891</v>
      </c>
      <c r="V234" s="32">
        <v>0</v>
      </c>
      <c r="W234" s="37">
        <v>0</v>
      </c>
      <c r="X234" s="32">
        <v>74.371000000000009</v>
      </c>
      <c r="Y234" s="32">
        <v>8.4026666666666685</v>
      </c>
      <c r="Z234" s="37">
        <v>0.11298310721472976</v>
      </c>
      <c r="AA234" s="32">
        <v>7.7350000000000012</v>
      </c>
      <c r="AB234" s="32">
        <v>0.12777777777777777</v>
      </c>
      <c r="AC234" s="37">
        <v>1.6519428284134163E-2</v>
      </c>
      <c r="AD234" s="32">
        <v>100.26722222222222</v>
      </c>
      <c r="AE234" s="32">
        <v>5.8834444444444447</v>
      </c>
      <c r="AF234" s="37">
        <v>5.86776447382273E-2</v>
      </c>
      <c r="AG234" s="32">
        <v>1.1541111111111111</v>
      </c>
      <c r="AH234" s="32">
        <v>0</v>
      </c>
      <c r="AI234" s="37">
        <v>0</v>
      </c>
      <c r="AJ234" s="32">
        <v>0</v>
      </c>
      <c r="AK234" s="32">
        <v>0</v>
      </c>
      <c r="AL234" s="37" t="s">
        <v>1012</v>
      </c>
      <c r="AM234" t="s">
        <v>141</v>
      </c>
      <c r="AN234" s="34">
        <v>4</v>
      </c>
      <c r="AX234"/>
      <c r="AY234"/>
    </row>
    <row r="235" spans="1:51" x14ac:dyDescent="0.25">
      <c r="A235" t="s">
        <v>917</v>
      </c>
      <c r="B235" t="s">
        <v>541</v>
      </c>
      <c r="C235" t="s">
        <v>633</v>
      </c>
      <c r="D235" t="s">
        <v>784</v>
      </c>
      <c r="E235" s="32">
        <v>86.177777777777777</v>
      </c>
      <c r="F235" s="32">
        <v>323.44088888888894</v>
      </c>
      <c r="G235" s="32">
        <v>6.0765555555555562</v>
      </c>
      <c r="H235" s="37">
        <v>1.8787221295459105E-2</v>
      </c>
      <c r="I235" s="32">
        <v>285.7045555555556</v>
      </c>
      <c r="J235" s="32">
        <v>5.9571111111111117</v>
      </c>
      <c r="K235" s="37">
        <v>2.0850598967620395E-2</v>
      </c>
      <c r="L235" s="32">
        <v>33.003222222222227</v>
      </c>
      <c r="M235" s="32">
        <v>7.7777777777777779E-2</v>
      </c>
      <c r="N235" s="37">
        <v>2.3566722441243108E-3</v>
      </c>
      <c r="O235" s="32">
        <v>11.039111111111117</v>
      </c>
      <c r="P235" s="32">
        <v>7.7777777777777779E-2</v>
      </c>
      <c r="Q235" s="37">
        <v>7.0456558499073967E-3</v>
      </c>
      <c r="R235" s="32">
        <v>16.8</v>
      </c>
      <c r="S235" s="32">
        <v>0</v>
      </c>
      <c r="T235" s="37">
        <v>0</v>
      </c>
      <c r="U235" s="32">
        <v>5.1641111111111107</v>
      </c>
      <c r="V235" s="32">
        <v>0</v>
      </c>
      <c r="W235" s="37">
        <v>0</v>
      </c>
      <c r="X235" s="32">
        <v>88.885888888888914</v>
      </c>
      <c r="Y235" s="32">
        <v>5.6682222222222229</v>
      </c>
      <c r="Z235" s="37">
        <v>6.3769652225762613E-2</v>
      </c>
      <c r="AA235" s="32">
        <v>15.772222222222227</v>
      </c>
      <c r="AB235" s="32">
        <v>0.11944444444444445</v>
      </c>
      <c r="AC235" s="37">
        <v>7.5730891158858728E-3</v>
      </c>
      <c r="AD235" s="32">
        <v>179.57766666666669</v>
      </c>
      <c r="AE235" s="32">
        <v>0.21111111111111111</v>
      </c>
      <c r="AF235" s="37">
        <v>1.1755978069532278E-3</v>
      </c>
      <c r="AG235" s="32">
        <v>6.2018888888888863</v>
      </c>
      <c r="AH235" s="32">
        <v>0</v>
      </c>
      <c r="AI235" s="37">
        <v>0</v>
      </c>
      <c r="AJ235" s="32">
        <v>0</v>
      </c>
      <c r="AK235" s="32">
        <v>0</v>
      </c>
      <c r="AL235" s="37" t="s">
        <v>1012</v>
      </c>
      <c r="AM235" t="s">
        <v>225</v>
      </c>
      <c r="AN235" s="34">
        <v>4</v>
      </c>
      <c r="AX235"/>
      <c r="AY235"/>
    </row>
    <row r="236" spans="1:51" x14ac:dyDescent="0.25">
      <c r="A236" t="s">
        <v>917</v>
      </c>
      <c r="B236" t="s">
        <v>491</v>
      </c>
      <c r="C236" t="s">
        <v>658</v>
      </c>
      <c r="D236" t="s">
        <v>808</v>
      </c>
      <c r="E236" s="32">
        <v>76.62222222222222</v>
      </c>
      <c r="F236" s="32">
        <v>284.65255555555558</v>
      </c>
      <c r="G236" s="32">
        <v>0.15555555555555556</v>
      </c>
      <c r="H236" s="37">
        <v>5.4647517656027436E-4</v>
      </c>
      <c r="I236" s="32">
        <v>254.80044444444448</v>
      </c>
      <c r="J236" s="32">
        <v>2.2222222222222223E-2</v>
      </c>
      <c r="K236" s="37">
        <v>8.7214220801987082E-5</v>
      </c>
      <c r="L236" s="32">
        <v>55.954111111111118</v>
      </c>
      <c r="M236" s="32">
        <v>2.2222222222222223E-2</v>
      </c>
      <c r="N236" s="37">
        <v>3.9715083987473858E-4</v>
      </c>
      <c r="O236" s="32">
        <v>26.531888888888894</v>
      </c>
      <c r="P236" s="32">
        <v>2.2222222222222223E-2</v>
      </c>
      <c r="Q236" s="37">
        <v>8.3756653419155968E-4</v>
      </c>
      <c r="R236" s="32">
        <v>24.355555555555554</v>
      </c>
      <c r="S236" s="32">
        <v>0</v>
      </c>
      <c r="T236" s="37">
        <v>0</v>
      </c>
      <c r="U236" s="32">
        <v>5.0666666666666664</v>
      </c>
      <c r="V236" s="32">
        <v>0</v>
      </c>
      <c r="W236" s="37">
        <v>0</v>
      </c>
      <c r="X236" s="32">
        <v>69.590555555555554</v>
      </c>
      <c r="Y236" s="32">
        <v>0</v>
      </c>
      <c r="Z236" s="37">
        <v>0</v>
      </c>
      <c r="AA236" s="32">
        <v>0.42988888888888888</v>
      </c>
      <c r="AB236" s="32">
        <v>0.13333333333333333</v>
      </c>
      <c r="AC236" s="37">
        <v>0.31015766347893514</v>
      </c>
      <c r="AD236" s="32">
        <v>149.91300000000004</v>
      </c>
      <c r="AE236" s="32">
        <v>0</v>
      </c>
      <c r="AF236" s="37">
        <v>0</v>
      </c>
      <c r="AG236" s="32">
        <v>8.7649999999999988</v>
      </c>
      <c r="AH236" s="32">
        <v>0</v>
      </c>
      <c r="AI236" s="37">
        <v>0</v>
      </c>
      <c r="AJ236" s="32">
        <v>0</v>
      </c>
      <c r="AK236" s="32">
        <v>0</v>
      </c>
      <c r="AL236" s="37" t="s">
        <v>1012</v>
      </c>
      <c r="AM236" t="s">
        <v>173</v>
      </c>
      <c r="AN236" s="34">
        <v>4</v>
      </c>
      <c r="AX236"/>
      <c r="AY236"/>
    </row>
    <row r="237" spans="1:51" x14ac:dyDescent="0.25">
      <c r="A237" t="s">
        <v>917</v>
      </c>
      <c r="B237" t="s">
        <v>399</v>
      </c>
      <c r="C237" t="s">
        <v>726</v>
      </c>
      <c r="D237" t="s">
        <v>837</v>
      </c>
      <c r="E237" s="32">
        <v>51.12222222222222</v>
      </c>
      <c r="F237" s="32">
        <v>195.55977777777778</v>
      </c>
      <c r="G237" s="32">
        <v>0.33055555555555555</v>
      </c>
      <c r="H237" s="37">
        <v>1.6903044138819729E-3</v>
      </c>
      <c r="I237" s="32">
        <v>176.42944444444444</v>
      </c>
      <c r="J237" s="32">
        <v>7.7777777777777779E-2</v>
      </c>
      <c r="K237" s="37">
        <v>4.408435225916561E-4</v>
      </c>
      <c r="L237" s="32">
        <v>32.70266666666668</v>
      </c>
      <c r="M237" s="32">
        <v>7.7777777777777779E-2</v>
      </c>
      <c r="N237" s="37">
        <v>2.3783313627159177E-3</v>
      </c>
      <c r="O237" s="32">
        <v>22.184888888888899</v>
      </c>
      <c r="P237" s="32">
        <v>7.7777777777777779E-2</v>
      </c>
      <c r="Q237" s="37">
        <v>3.505889895023638E-3</v>
      </c>
      <c r="R237" s="32">
        <v>5.0066666666666668</v>
      </c>
      <c r="S237" s="32">
        <v>0</v>
      </c>
      <c r="T237" s="37">
        <v>0</v>
      </c>
      <c r="U237" s="32">
        <v>5.5111111111111111</v>
      </c>
      <c r="V237" s="32">
        <v>0</v>
      </c>
      <c r="W237" s="37">
        <v>0</v>
      </c>
      <c r="X237" s="32">
        <v>45.025333333333322</v>
      </c>
      <c r="Y237" s="32">
        <v>0</v>
      </c>
      <c r="Z237" s="37">
        <v>0</v>
      </c>
      <c r="AA237" s="32">
        <v>8.6125555555555575</v>
      </c>
      <c r="AB237" s="32">
        <v>0.25277777777777777</v>
      </c>
      <c r="AC237" s="37">
        <v>2.9349915498045481E-2</v>
      </c>
      <c r="AD237" s="32">
        <v>107.85600000000001</v>
      </c>
      <c r="AE237" s="32">
        <v>0</v>
      </c>
      <c r="AF237" s="37">
        <v>0</v>
      </c>
      <c r="AG237" s="32">
        <v>1.3632222222222223</v>
      </c>
      <c r="AH237" s="32">
        <v>0</v>
      </c>
      <c r="AI237" s="37">
        <v>0</v>
      </c>
      <c r="AJ237" s="32">
        <v>0</v>
      </c>
      <c r="AK237" s="32">
        <v>0</v>
      </c>
      <c r="AL237" s="37" t="s">
        <v>1012</v>
      </c>
      <c r="AM237" t="s">
        <v>80</v>
      </c>
      <c r="AN237" s="34">
        <v>4</v>
      </c>
      <c r="AX237"/>
      <c r="AY237"/>
    </row>
    <row r="238" spans="1:51" x14ac:dyDescent="0.25">
      <c r="A238" t="s">
        <v>917</v>
      </c>
      <c r="B238" t="s">
        <v>495</v>
      </c>
      <c r="C238" t="s">
        <v>755</v>
      </c>
      <c r="D238" t="s">
        <v>796</v>
      </c>
      <c r="E238" s="32">
        <v>77.388888888888886</v>
      </c>
      <c r="F238" s="32">
        <v>296.56555555555553</v>
      </c>
      <c r="G238" s="32">
        <v>8.2891111111111115</v>
      </c>
      <c r="H238" s="37">
        <v>2.7950350119329063E-2</v>
      </c>
      <c r="I238" s="32">
        <v>263.78022222222222</v>
      </c>
      <c r="J238" s="32">
        <v>8.1641111111111115</v>
      </c>
      <c r="K238" s="37">
        <v>3.0950429271506333E-2</v>
      </c>
      <c r="L238" s="32">
        <v>37.638111111111115</v>
      </c>
      <c r="M238" s="32">
        <v>2.8453333333333339</v>
      </c>
      <c r="N238" s="37">
        <v>7.5597134110520367E-2</v>
      </c>
      <c r="O238" s="32">
        <v>16.739333333333335</v>
      </c>
      <c r="P238" s="32">
        <v>2.8453333333333339</v>
      </c>
      <c r="Q238" s="37">
        <v>0.16997889203074598</v>
      </c>
      <c r="R238" s="32">
        <v>13.965444444444447</v>
      </c>
      <c r="S238" s="32">
        <v>0</v>
      </c>
      <c r="T238" s="37">
        <v>0</v>
      </c>
      <c r="U238" s="32">
        <v>6.9333333333333336</v>
      </c>
      <c r="V238" s="32">
        <v>0</v>
      </c>
      <c r="W238" s="37">
        <v>0</v>
      </c>
      <c r="X238" s="32">
        <v>80.390555555555594</v>
      </c>
      <c r="Y238" s="32">
        <v>5.3187777777777772</v>
      </c>
      <c r="Z238" s="37">
        <v>6.6161724359550214E-2</v>
      </c>
      <c r="AA238" s="32">
        <v>11.886555555555555</v>
      </c>
      <c r="AB238" s="32">
        <v>0.125</v>
      </c>
      <c r="AC238" s="37">
        <v>1.0516082595649614E-2</v>
      </c>
      <c r="AD238" s="32">
        <v>147.20566666666664</v>
      </c>
      <c r="AE238" s="32">
        <v>0</v>
      </c>
      <c r="AF238" s="37">
        <v>0</v>
      </c>
      <c r="AG238" s="32">
        <v>19.44466666666667</v>
      </c>
      <c r="AH238" s="32">
        <v>0</v>
      </c>
      <c r="AI238" s="37">
        <v>0</v>
      </c>
      <c r="AJ238" s="32">
        <v>0</v>
      </c>
      <c r="AK238" s="32">
        <v>0</v>
      </c>
      <c r="AL238" s="37" t="s">
        <v>1012</v>
      </c>
      <c r="AM238" t="s">
        <v>177</v>
      </c>
      <c r="AN238" s="34">
        <v>4</v>
      </c>
      <c r="AX238"/>
      <c r="AY238"/>
    </row>
    <row r="239" spans="1:51" x14ac:dyDescent="0.25">
      <c r="A239" t="s">
        <v>917</v>
      </c>
      <c r="B239" t="s">
        <v>487</v>
      </c>
      <c r="C239" t="s">
        <v>685</v>
      </c>
      <c r="D239" t="s">
        <v>867</v>
      </c>
      <c r="E239" s="32">
        <v>97.1</v>
      </c>
      <c r="F239" s="32">
        <v>347.11377777777773</v>
      </c>
      <c r="G239" s="32">
        <v>0.17777777777777778</v>
      </c>
      <c r="H239" s="37">
        <v>5.1215995779801959E-4</v>
      </c>
      <c r="I239" s="32">
        <v>311.51988888888883</v>
      </c>
      <c r="J239" s="32">
        <v>0.1</v>
      </c>
      <c r="K239" s="37">
        <v>3.210067914336842E-4</v>
      </c>
      <c r="L239" s="32">
        <v>45.537666666666667</v>
      </c>
      <c r="M239" s="32">
        <v>0.1</v>
      </c>
      <c r="N239" s="37">
        <v>2.1959842767525785E-3</v>
      </c>
      <c r="O239" s="32">
        <v>24.004333333333332</v>
      </c>
      <c r="P239" s="32">
        <v>0.1</v>
      </c>
      <c r="Q239" s="37">
        <v>4.1659144876619505E-3</v>
      </c>
      <c r="R239" s="32">
        <v>15.844444444444445</v>
      </c>
      <c r="S239" s="32">
        <v>0</v>
      </c>
      <c r="T239" s="37">
        <v>0</v>
      </c>
      <c r="U239" s="32">
        <v>5.6888888888888891</v>
      </c>
      <c r="V239" s="32">
        <v>0</v>
      </c>
      <c r="W239" s="37">
        <v>0</v>
      </c>
      <c r="X239" s="32">
        <v>122.93322222222218</v>
      </c>
      <c r="Y239" s="32">
        <v>0</v>
      </c>
      <c r="Z239" s="37">
        <v>0</v>
      </c>
      <c r="AA239" s="32">
        <v>14.060555555555554</v>
      </c>
      <c r="AB239" s="32">
        <v>7.7777777777777779E-2</v>
      </c>
      <c r="AC239" s="37">
        <v>5.5316290647595724E-3</v>
      </c>
      <c r="AD239" s="32">
        <v>154.7222222222222</v>
      </c>
      <c r="AE239" s="32">
        <v>0</v>
      </c>
      <c r="AF239" s="37">
        <v>0</v>
      </c>
      <c r="AG239" s="32">
        <v>9.860111111111113</v>
      </c>
      <c r="AH239" s="32">
        <v>0</v>
      </c>
      <c r="AI239" s="37">
        <v>0</v>
      </c>
      <c r="AJ239" s="32">
        <v>0</v>
      </c>
      <c r="AK239" s="32">
        <v>0</v>
      </c>
      <c r="AL239" s="37" t="s">
        <v>1012</v>
      </c>
      <c r="AM239" t="s">
        <v>169</v>
      </c>
      <c r="AN239" s="34">
        <v>4</v>
      </c>
      <c r="AX239"/>
      <c r="AY239"/>
    </row>
    <row r="240" spans="1:51" x14ac:dyDescent="0.25">
      <c r="A240" t="s">
        <v>917</v>
      </c>
      <c r="B240" t="s">
        <v>481</v>
      </c>
      <c r="C240" t="s">
        <v>728</v>
      </c>
      <c r="D240" t="s">
        <v>806</v>
      </c>
      <c r="E240" s="32">
        <v>96.86666666666666</v>
      </c>
      <c r="F240" s="32">
        <v>325.93955555555556</v>
      </c>
      <c r="G240" s="32">
        <v>0.15555555555555556</v>
      </c>
      <c r="H240" s="37">
        <v>4.7725276942964202E-4</v>
      </c>
      <c r="I240" s="32">
        <v>295.80466666666672</v>
      </c>
      <c r="J240" s="32">
        <v>0</v>
      </c>
      <c r="K240" s="37">
        <v>0</v>
      </c>
      <c r="L240" s="32">
        <v>61.402333333333331</v>
      </c>
      <c r="M240" s="32">
        <v>0</v>
      </c>
      <c r="N240" s="37">
        <v>0</v>
      </c>
      <c r="O240" s="32">
        <v>46.780111111111111</v>
      </c>
      <c r="P240" s="32">
        <v>0</v>
      </c>
      <c r="Q240" s="37">
        <v>0</v>
      </c>
      <c r="R240" s="32">
        <v>11.6</v>
      </c>
      <c r="S240" s="32">
        <v>0</v>
      </c>
      <c r="T240" s="37">
        <v>0</v>
      </c>
      <c r="U240" s="32">
        <v>3.0222222222222221</v>
      </c>
      <c r="V240" s="32">
        <v>0</v>
      </c>
      <c r="W240" s="37">
        <v>0</v>
      </c>
      <c r="X240" s="32">
        <v>56.607888888888887</v>
      </c>
      <c r="Y240" s="32">
        <v>0</v>
      </c>
      <c r="Z240" s="37">
        <v>0</v>
      </c>
      <c r="AA240" s="32">
        <v>15.512666666666664</v>
      </c>
      <c r="AB240" s="32">
        <v>0.15555555555555556</v>
      </c>
      <c r="AC240" s="37">
        <v>1.0027647657111753E-2</v>
      </c>
      <c r="AD240" s="32">
        <v>187.43211111111111</v>
      </c>
      <c r="AE240" s="32">
        <v>0</v>
      </c>
      <c r="AF240" s="37">
        <v>0</v>
      </c>
      <c r="AG240" s="32">
        <v>4.9845555555555547</v>
      </c>
      <c r="AH240" s="32">
        <v>0</v>
      </c>
      <c r="AI240" s="37">
        <v>0</v>
      </c>
      <c r="AJ240" s="32">
        <v>0</v>
      </c>
      <c r="AK240" s="32">
        <v>0</v>
      </c>
      <c r="AL240" s="37" t="s">
        <v>1012</v>
      </c>
      <c r="AM240" t="s">
        <v>163</v>
      </c>
      <c r="AN240" s="34">
        <v>4</v>
      </c>
      <c r="AX240"/>
      <c r="AY240"/>
    </row>
    <row r="241" spans="1:51" x14ac:dyDescent="0.25">
      <c r="A241" t="s">
        <v>917</v>
      </c>
      <c r="B241" t="s">
        <v>328</v>
      </c>
      <c r="C241" t="s">
        <v>628</v>
      </c>
      <c r="D241" t="s">
        <v>842</v>
      </c>
      <c r="E241" s="32">
        <v>57.511111111111113</v>
      </c>
      <c r="F241" s="32">
        <v>249.75711111111116</v>
      </c>
      <c r="G241" s="32">
        <v>13.762111111111111</v>
      </c>
      <c r="H241" s="37">
        <v>5.5101979078340101E-2</v>
      </c>
      <c r="I241" s="32">
        <v>226.62833333333339</v>
      </c>
      <c r="J241" s="32">
        <v>13.639888888888891</v>
      </c>
      <c r="K241" s="37">
        <v>6.0186158933741241E-2</v>
      </c>
      <c r="L241" s="32">
        <v>39.132666666666672</v>
      </c>
      <c r="M241" s="32">
        <v>3.1981111111111113</v>
      </c>
      <c r="N241" s="37">
        <v>8.1724844829838092E-2</v>
      </c>
      <c r="O241" s="32">
        <v>26.599333333333337</v>
      </c>
      <c r="P241" s="32">
        <v>3.1981111111111113</v>
      </c>
      <c r="Q241" s="37">
        <v>0.12023275437145459</v>
      </c>
      <c r="R241" s="32">
        <v>11.377777777777778</v>
      </c>
      <c r="S241" s="32">
        <v>0</v>
      </c>
      <c r="T241" s="37">
        <v>0</v>
      </c>
      <c r="U241" s="32">
        <v>1.1555555555555554</v>
      </c>
      <c r="V241" s="32">
        <v>0</v>
      </c>
      <c r="W241" s="37">
        <v>0</v>
      </c>
      <c r="X241" s="32">
        <v>52.811666666666689</v>
      </c>
      <c r="Y241" s="32">
        <v>3.2219999999999995</v>
      </c>
      <c r="Z241" s="37">
        <v>6.100924669422788E-2</v>
      </c>
      <c r="AA241" s="32">
        <v>10.595444444444443</v>
      </c>
      <c r="AB241" s="32">
        <v>0.12222222222222222</v>
      </c>
      <c r="AC241" s="37">
        <v>1.153535586572846E-2</v>
      </c>
      <c r="AD241" s="32">
        <v>147.21733333333336</v>
      </c>
      <c r="AE241" s="32">
        <v>7.2197777777777787</v>
      </c>
      <c r="AF241" s="37">
        <v>4.9041628552193427E-2</v>
      </c>
      <c r="AG241" s="32">
        <v>0</v>
      </c>
      <c r="AH241" s="32">
        <v>0</v>
      </c>
      <c r="AI241" s="37" t="s">
        <v>1012</v>
      </c>
      <c r="AJ241" s="32">
        <v>0</v>
      </c>
      <c r="AK241" s="32">
        <v>0</v>
      </c>
      <c r="AL241" s="37" t="s">
        <v>1012</v>
      </c>
      <c r="AM241" t="s">
        <v>9</v>
      </c>
      <c r="AN241" s="34">
        <v>4</v>
      </c>
      <c r="AX241"/>
      <c r="AY241"/>
    </row>
    <row r="242" spans="1:51" x14ac:dyDescent="0.25">
      <c r="A242" t="s">
        <v>917</v>
      </c>
      <c r="B242" t="s">
        <v>415</v>
      </c>
      <c r="C242" t="s">
        <v>720</v>
      </c>
      <c r="D242" t="s">
        <v>794</v>
      </c>
      <c r="E242" s="32">
        <v>100.93333333333334</v>
      </c>
      <c r="F242" s="32">
        <v>392.50088888888888</v>
      </c>
      <c r="G242" s="32">
        <v>38.433555555555557</v>
      </c>
      <c r="H242" s="37">
        <v>9.7919665008543516E-2</v>
      </c>
      <c r="I242" s="32">
        <v>357.53199999999993</v>
      </c>
      <c r="J242" s="32">
        <v>38.366888888888894</v>
      </c>
      <c r="K242" s="37">
        <v>0.10731036351680102</v>
      </c>
      <c r="L242" s="32">
        <v>37.851444444444446</v>
      </c>
      <c r="M242" s="32">
        <v>0.33144444444444443</v>
      </c>
      <c r="N242" s="37">
        <v>8.7564543258293378E-3</v>
      </c>
      <c r="O242" s="32">
        <v>13.149333333333336</v>
      </c>
      <c r="P242" s="32">
        <v>0.33144444444444443</v>
      </c>
      <c r="Q242" s="37">
        <v>2.5206178597985528E-2</v>
      </c>
      <c r="R242" s="32">
        <v>19.235444444444443</v>
      </c>
      <c r="S242" s="32">
        <v>0</v>
      </c>
      <c r="T242" s="37">
        <v>0</v>
      </c>
      <c r="U242" s="32">
        <v>5.4666666666666668</v>
      </c>
      <c r="V242" s="32">
        <v>0</v>
      </c>
      <c r="W242" s="37">
        <v>0</v>
      </c>
      <c r="X242" s="32">
        <v>126.56466666666667</v>
      </c>
      <c r="Y242" s="32">
        <v>17.858555555555558</v>
      </c>
      <c r="Z242" s="37">
        <v>0.14110222091122501</v>
      </c>
      <c r="AA242" s="32">
        <v>10.266777777777778</v>
      </c>
      <c r="AB242" s="32">
        <v>6.6666666666666666E-2</v>
      </c>
      <c r="AC242" s="37">
        <v>6.4934362182227463E-3</v>
      </c>
      <c r="AD242" s="32">
        <v>207.91966666666664</v>
      </c>
      <c r="AE242" s="32">
        <v>20.176888888888893</v>
      </c>
      <c r="AF242" s="37">
        <v>9.7041752770968728E-2</v>
      </c>
      <c r="AG242" s="32">
        <v>9.8983333333333317</v>
      </c>
      <c r="AH242" s="32">
        <v>0</v>
      </c>
      <c r="AI242" s="37">
        <v>0</v>
      </c>
      <c r="AJ242" s="32">
        <v>0</v>
      </c>
      <c r="AK242" s="32">
        <v>0</v>
      </c>
      <c r="AL242" s="37" t="s">
        <v>1012</v>
      </c>
      <c r="AM242" t="s">
        <v>97</v>
      </c>
      <c r="AN242" s="34">
        <v>4</v>
      </c>
      <c r="AX242"/>
      <c r="AY242"/>
    </row>
    <row r="243" spans="1:51" x14ac:dyDescent="0.25">
      <c r="A243" t="s">
        <v>917</v>
      </c>
      <c r="B243" t="s">
        <v>505</v>
      </c>
      <c r="C243" t="s">
        <v>759</v>
      </c>
      <c r="D243" t="s">
        <v>823</v>
      </c>
      <c r="E243" s="32">
        <v>82.4</v>
      </c>
      <c r="F243" s="32">
        <v>285.31133333333327</v>
      </c>
      <c r="G243" s="32">
        <v>0.13333333333333333</v>
      </c>
      <c r="H243" s="37">
        <v>4.6732575175188751E-4</v>
      </c>
      <c r="I243" s="32">
        <v>252.47111111111107</v>
      </c>
      <c r="J243" s="32">
        <v>0</v>
      </c>
      <c r="K243" s="37">
        <v>0</v>
      </c>
      <c r="L243" s="32">
        <v>25.107444444444443</v>
      </c>
      <c r="M243" s="32">
        <v>0</v>
      </c>
      <c r="N243" s="37">
        <v>0</v>
      </c>
      <c r="O243" s="32">
        <v>8.5203333333333333</v>
      </c>
      <c r="P243" s="32">
        <v>0</v>
      </c>
      <c r="Q243" s="37">
        <v>0</v>
      </c>
      <c r="R243" s="32">
        <v>10.931555555555555</v>
      </c>
      <c r="S243" s="32">
        <v>0</v>
      </c>
      <c r="T243" s="37">
        <v>0</v>
      </c>
      <c r="U243" s="32">
        <v>5.6555555555555559</v>
      </c>
      <c r="V243" s="32">
        <v>0</v>
      </c>
      <c r="W243" s="37">
        <v>0</v>
      </c>
      <c r="X243" s="32">
        <v>68.090999999999994</v>
      </c>
      <c r="Y243" s="32">
        <v>0</v>
      </c>
      <c r="Z243" s="37">
        <v>0</v>
      </c>
      <c r="AA243" s="32">
        <v>16.25311111111111</v>
      </c>
      <c r="AB243" s="32">
        <v>0.13333333333333333</v>
      </c>
      <c r="AC243" s="37">
        <v>8.203557609483313E-3</v>
      </c>
      <c r="AD243" s="32">
        <v>154.90322222222218</v>
      </c>
      <c r="AE243" s="32">
        <v>0</v>
      </c>
      <c r="AF243" s="37">
        <v>0</v>
      </c>
      <c r="AG243" s="32">
        <v>20.95655555555556</v>
      </c>
      <c r="AH243" s="32">
        <v>0</v>
      </c>
      <c r="AI243" s="37">
        <v>0</v>
      </c>
      <c r="AJ243" s="32">
        <v>0</v>
      </c>
      <c r="AK243" s="32">
        <v>0</v>
      </c>
      <c r="AL243" s="37" t="s">
        <v>1012</v>
      </c>
      <c r="AM243" t="s">
        <v>188</v>
      </c>
      <c r="AN243" s="34">
        <v>4</v>
      </c>
      <c r="AX243"/>
      <c r="AY243"/>
    </row>
    <row r="244" spans="1:51" x14ac:dyDescent="0.25">
      <c r="A244" t="s">
        <v>917</v>
      </c>
      <c r="B244" t="s">
        <v>363</v>
      </c>
      <c r="C244" t="s">
        <v>720</v>
      </c>
      <c r="D244" t="s">
        <v>794</v>
      </c>
      <c r="E244" s="32">
        <v>97.455555555555549</v>
      </c>
      <c r="F244" s="32">
        <v>405.76144444444458</v>
      </c>
      <c r="G244" s="32">
        <v>8.8344444444444434</v>
      </c>
      <c r="H244" s="37">
        <v>2.1772508367669773E-2</v>
      </c>
      <c r="I244" s="32">
        <v>353.43188888888903</v>
      </c>
      <c r="J244" s="32">
        <v>8.8344444444444434</v>
      </c>
      <c r="K244" s="37">
        <v>2.4996172451269082E-2</v>
      </c>
      <c r="L244" s="32">
        <v>40.076222222222228</v>
      </c>
      <c r="M244" s="32">
        <v>3.3333333333333333E-2</v>
      </c>
      <c r="N244" s="37">
        <v>8.3174839056686411E-4</v>
      </c>
      <c r="O244" s="32">
        <v>21.286666666666672</v>
      </c>
      <c r="P244" s="32">
        <v>3.3333333333333333E-2</v>
      </c>
      <c r="Q244" s="37">
        <v>1.5659254619480108E-3</v>
      </c>
      <c r="R244" s="32">
        <v>13.100666666666665</v>
      </c>
      <c r="S244" s="32">
        <v>0</v>
      </c>
      <c r="T244" s="37">
        <v>0</v>
      </c>
      <c r="U244" s="32">
        <v>5.6888888888888891</v>
      </c>
      <c r="V244" s="32">
        <v>0</v>
      </c>
      <c r="W244" s="37">
        <v>0</v>
      </c>
      <c r="X244" s="32">
        <v>121.37844444444445</v>
      </c>
      <c r="Y244" s="32">
        <v>8.8011111111111102</v>
      </c>
      <c r="Z244" s="37">
        <v>7.2509671312680435E-2</v>
      </c>
      <c r="AA244" s="32">
        <v>33.540000000000006</v>
      </c>
      <c r="AB244" s="32">
        <v>0</v>
      </c>
      <c r="AC244" s="37">
        <v>0</v>
      </c>
      <c r="AD244" s="32">
        <v>209.99444444444455</v>
      </c>
      <c r="AE244" s="32">
        <v>0</v>
      </c>
      <c r="AF244" s="37">
        <v>0</v>
      </c>
      <c r="AG244" s="32">
        <v>0.77233333333333321</v>
      </c>
      <c r="AH244" s="32">
        <v>0</v>
      </c>
      <c r="AI244" s="37">
        <v>0</v>
      </c>
      <c r="AJ244" s="32">
        <v>0</v>
      </c>
      <c r="AK244" s="32">
        <v>0</v>
      </c>
      <c r="AL244" s="37" t="s">
        <v>1012</v>
      </c>
      <c r="AM244" t="s">
        <v>44</v>
      </c>
      <c r="AN244" s="34">
        <v>4</v>
      </c>
      <c r="AX244"/>
      <c r="AY244"/>
    </row>
    <row r="245" spans="1:51" x14ac:dyDescent="0.25">
      <c r="A245" t="s">
        <v>917</v>
      </c>
      <c r="B245" t="s">
        <v>359</v>
      </c>
      <c r="C245" t="s">
        <v>714</v>
      </c>
      <c r="D245" t="s">
        <v>815</v>
      </c>
      <c r="E245" s="32">
        <v>121.34444444444445</v>
      </c>
      <c r="F245" s="32">
        <v>415.95288888888882</v>
      </c>
      <c r="G245" s="32">
        <v>0.19444444444444445</v>
      </c>
      <c r="H245" s="37">
        <v>4.6746746960660084E-4</v>
      </c>
      <c r="I245" s="32">
        <v>374.87955555555556</v>
      </c>
      <c r="J245" s="32">
        <v>0</v>
      </c>
      <c r="K245" s="37">
        <v>0</v>
      </c>
      <c r="L245" s="32">
        <v>66.259111111111096</v>
      </c>
      <c r="M245" s="32">
        <v>0</v>
      </c>
      <c r="N245" s="37">
        <v>0</v>
      </c>
      <c r="O245" s="32">
        <v>28.168333333333333</v>
      </c>
      <c r="P245" s="32">
        <v>0</v>
      </c>
      <c r="Q245" s="37">
        <v>0</v>
      </c>
      <c r="R245" s="32">
        <v>32.401888888888884</v>
      </c>
      <c r="S245" s="32">
        <v>0</v>
      </c>
      <c r="T245" s="37">
        <v>0</v>
      </c>
      <c r="U245" s="32">
        <v>5.6888888888888891</v>
      </c>
      <c r="V245" s="32">
        <v>0</v>
      </c>
      <c r="W245" s="37">
        <v>0</v>
      </c>
      <c r="X245" s="32">
        <v>118.90033333333334</v>
      </c>
      <c r="Y245" s="32">
        <v>0</v>
      </c>
      <c r="Z245" s="37">
        <v>0</v>
      </c>
      <c r="AA245" s="32">
        <v>2.9825555555555558</v>
      </c>
      <c r="AB245" s="32">
        <v>0.19444444444444445</v>
      </c>
      <c r="AC245" s="37">
        <v>6.5193905301195842E-2</v>
      </c>
      <c r="AD245" s="32">
        <v>223.17388888888885</v>
      </c>
      <c r="AE245" s="32">
        <v>0</v>
      </c>
      <c r="AF245" s="37">
        <v>0</v>
      </c>
      <c r="AG245" s="32">
        <v>4.6369999999999996</v>
      </c>
      <c r="AH245" s="32">
        <v>0</v>
      </c>
      <c r="AI245" s="37">
        <v>0</v>
      </c>
      <c r="AJ245" s="32">
        <v>0</v>
      </c>
      <c r="AK245" s="32">
        <v>0</v>
      </c>
      <c r="AL245" s="37" t="s">
        <v>1012</v>
      </c>
      <c r="AM245" t="s">
        <v>40</v>
      </c>
      <c r="AN245" s="34">
        <v>4</v>
      </c>
      <c r="AX245"/>
      <c r="AY245"/>
    </row>
    <row r="246" spans="1:51" x14ac:dyDescent="0.25">
      <c r="A246" t="s">
        <v>917</v>
      </c>
      <c r="B246" t="s">
        <v>470</v>
      </c>
      <c r="C246" t="s">
        <v>749</v>
      </c>
      <c r="D246" t="s">
        <v>814</v>
      </c>
      <c r="E246" s="32">
        <v>54.255555555555553</v>
      </c>
      <c r="F246" s="32">
        <v>202.33277777777778</v>
      </c>
      <c r="G246" s="32">
        <v>8.3333333333333329E-2</v>
      </c>
      <c r="H246" s="37">
        <v>4.1186274536723054E-4</v>
      </c>
      <c r="I246" s="32">
        <v>175.00122222222222</v>
      </c>
      <c r="J246" s="32">
        <v>0</v>
      </c>
      <c r="K246" s="37">
        <v>0</v>
      </c>
      <c r="L246" s="32">
        <v>25.495888888888892</v>
      </c>
      <c r="M246" s="32">
        <v>0</v>
      </c>
      <c r="N246" s="37">
        <v>0</v>
      </c>
      <c r="O246" s="32">
        <v>7.6401111111111142</v>
      </c>
      <c r="P246" s="32">
        <v>0</v>
      </c>
      <c r="Q246" s="37">
        <v>0</v>
      </c>
      <c r="R246" s="32">
        <v>12.166888888888888</v>
      </c>
      <c r="S246" s="32">
        <v>0</v>
      </c>
      <c r="T246" s="37">
        <v>0</v>
      </c>
      <c r="U246" s="32">
        <v>5.6888888888888891</v>
      </c>
      <c r="V246" s="32">
        <v>0</v>
      </c>
      <c r="W246" s="37">
        <v>0</v>
      </c>
      <c r="X246" s="32">
        <v>54.93544444444445</v>
      </c>
      <c r="Y246" s="32">
        <v>0</v>
      </c>
      <c r="Z246" s="37">
        <v>0</v>
      </c>
      <c r="AA246" s="32">
        <v>9.4757777777777754</v>
      </c>
      <c r="AB246" s="32">
        <v>8.3333333333333329E-2</v>
      </c>
      <c r="AC246" s="37">
        <v>8.7943528528880675E-3</v>
      </c>
      <c r="AD246" s="32">
        <v>107.9028888888889</v>
      </c>
      <c r="AE246" s="32">
        <v>0</v>
      </c>
      <c r="AF246" s="37">
        <v>0</v>
      </c>
      <c r="AG246" s="32">
        <v>4.5227777777777769</v>
      </c>
      <c r="AH246" s="32">
        <v>0</v>
      </c>
      <c r="AI246" s="37">
        <v>0</v>
      </c>
      <c r="AJ246" s="32">
        <v>0</v>
      </c>
      <c r="AK246" s="32">
        <v>0</v>
      </c>
      <c r="AL246" s="37" t="s">
        <v>1012</v>
      </c>
      <c r="AM246" t="s">
        <v>152</v>
      </c>
      <c r="AN246" s="34">
        <v>4</v>
      </c>
      <c r="AX246"/>
      <c r="AY246"/>
    </row>
    <row r="247" spans="1:51" x14ac:dyDescent="0.25">
      <c r="A247" t="s">
        <v>917</v>
      </c>
      <c r="B247" t="s">
        <v>365</v>
      </c>
      <c r="C247" t="s">
        <v>721</v>
      </c>
      <c r="D247" t="s">
        <v>856</v>
      </c>
      <c r="E247" s="32">
        <v>98.166666666666671</v>
      </c>
      <c r="F247" s="32">
        <v>361.68155555555552</v>
      </c>
      <c r="G247" s="32">
        <v>0.26666666666666666</v>
      </c>
      <c r="H247" s="37">
        <v>7.372968363207168E-4</v>
      </c>
      <c r="I247" s="32">
        <v>321.65166666666664</v>
      </c>
      <c r="J247" s="32">
        <v>0.12222222222222222</v>
      </c>
      <c r="K247" s="37">
        <v>3.7998317710843168E-4</v>
      </c>
      <c r="L247" s="32">
        <v>43.993222222222222</v>
      </c>
      <c r="M247" s="32">
        <v>0.12222222222222222</v>
      </c>
      <c r="N247" s="37">
        <v>2.7782057337115058E-3</v>
      </c>
      <c r="O247" s="32">
        <v>24.751333333333331</v>
      </c>
      <c r="P247" s="32">
        <v>0.12222222222222222</v>
      </c>
      <c r="Q247" s="37">
        <v>4.9380055844354068E-3</v>
      </c>
      <c r="R247" s="32">
        <v>13.553000000000003</v>
      </c>
      <c r="S247" s="32">
        <v>0</v>
      </c>
      <c r="T247" s="37">
        <v>0</v>
      </c>
      <c r="U247" s="32">
        <v>5.6888888888888891</v>
      </c>
      <c r="V247" s="32">
        <v>0</v>
      </c>
      <c r="W247" s="37">
        <v>0</v>
      </c>
      <c r="X247" s="32">
        <v>107.68244444444443</v>
      </c>
      <c r="Y247" s="32">
        <v>0</v>
      </c>
      <c r="Z247" s="37">
        <v>0</v>
      </c>
      <c r="AA247" s="32">
        <v>20.788000000000007</v>
      </c>
      <c r="AB247" s="32">
        <v>0.14444444444444443</v>
      </c>
      <c r="AC247" s="37">
        <v>6.9484531674256483E-3</v>
      </c>
      <c r="AD247" s="32">
        <v>186.11855555555553</v>
      </c>
      <c r="AE247" s="32">
        <v>0</v>
      </c>
      <c r="AF247" s="37">
        <v>0</v>
      </c>
      <c r="AG247" s="32">
        <v>3.0993333333333339</v>
      </c>
      <c r="AH247" s="32">
        <v>0</v>
      </c>
      <c r="AI247" s="37">
        <v>0</v>
      </c>
      <c r="AJ247" s="32">
        <v>0</v>
      </c>
      <c r="AK247" s="32">
        <v>0</v>
      </c>
      <c r="AL247" s="37" t="s">
        <v>1012</v>
      </c>
      <c r="AM247" t="s">
        <v>46</v>
      </c>
      <c r="AN247" s="34">
        <v>4</v>
      </c>
      <c r="AX247"/>
      <c r="AY247"/>
    </row>
    <row r="248" spans="1:51" x14ac:dyDescent="0.25">
      <c r="A248" t="s">
        <v>917</v>
      </c>
      <c r="B248" t="s">
        <v>486</v>
      </c>
      <c r="C248" t="s">
        <v>695</v>
      </c>
      <c r="D248" t="s">
        <v>860</v>
      </c>
      <c r="E248" s="32">
        <v>69.788888888888891</v>
      </c>
      <c r="F248" s="32">
        <v>239.17555555555555</v>
      </c>
      <c r="G248" s="32">
        <v>0.16944444444444443</v>
      </c>
      <c r="H248" s="37">
        <v>7.0845218296184103E-4</v>
      </c>
      <c r="I248" s="32">
        <v>219.39500000000001</v>
      </c>
      <c r="J248" s="32">
        <v>1.1111111111111112E-2</v>
      </c>
      <c r="K248" s="37">
        <v>5.0644322391627478E-5</v>
      </c>
      <c r="L248" s="32">
        <v>54.432999999999993</v>
      </c>
      <c r="M248" s="32">
        <v>1.1111111111111112E-2</v>
      </c>
      <c r="N248" s="37">
        <v>2.0412454046462832E-4</v>
      </c>
      <c r="O248" s="32">
        <v>34.810777777777773</v>
      </c>
      <c r="P248" s="32">
        <v>1.1111111111111112E-2</v>
      </c>
      <c r="Q248" s="37">
        <v>3.1918594815781836E-4</v>
      </c>
      <c r="R248" s="32">
        <v>14.6</v>
      </c>
      <c r="S248" s="32">
        <v>0</v>
      </c>
      <c r="T248" s="37">
        <v>0</v>
      </c>
      <c r="U248" s="32">
        <v>5.0222222222222221</v>
      </c>
      <c r="V248" s="32">
        <v>0</v>
      </c>
      <c r="W248" s="37">
        <v>0</v>
      </c>
      <c r="X248" s="32">
        <v>56.083777777777755</v>
      </c>
      <c r="Y248" s="32">
        <v>0</v>
      </c>
      <c r="Z248" s="37">
        <v>0</v>
      </c>
      <c r="AA248" s="32">
        <v>0.15833333333333333</v>
      </c>
      <c r="AB248" s="32">
        <v>0.15833333333333333</v>
      </c>
      <c r="AC248" s="37">
        <v>1</v>
      </c>
      <c r="AD248" s="32">
        <v>126.71122222222225</v>
      </c>
      <c r="AE248" s="32">
        <v>0</v>
      </c>
      <c r="AF248" s="37">
        <v>0</v>
      </c>
      <c r="AG248" s="32">
        <v>1.7892222222222225</v>
      </c>
      <c r="AH248" s="32">
        <v>0</v>
      </c>
      <c r="AI248" s="37">
        <v>0</v>
      </c>
      <c r="AJ248" s="32">
        <v>0</v>
      </c>
      <c r="AK248" s="32">
        <v>0</v>
      </c>
      <c r="AL248" s="37" t="s">
        <v>1012</v>
      </c>
      <c r="AM248" t="s">
        <v>168</v>
      </c>
      <c r="AN248" s="34">
        <v>4</v>
      </c>
      <c r="AX248"/>
      <c r="AY248"/>
    </row>
    <row r="249" spans="1:51" x14ac:dyDescent="0.25">
      <c r="A249" t="s">
        <v>917</v>
      </c>
      <c r="B249" t="s">
        <v>479</v>
      </c>
      <c r="C249" t="s">
        <v>752</v>
      </c>
      <c r="D249" t="s">
        <v>795</v>
      </c>
      <c r="E249" s="32">
        <v>74.077777777777783</v>
      </c>
      <c r="F249" s="32">
        <v>244.67188888888887</v>
      </c>
      <c r="G249" s="32">
        <v>0.14444444444444443</v>
      </c>
      <c r="H249" s="37">
        <v>5.9035978796092908E-4</v>
      </c>
      <c r="I249" s="32">
        <v>216.51833333333332</v>
      </c>
      <c r="J249" s="32">
        <v>0</v>
      </c>
      <c r="K249" s="37">
        <v>0</v>
      </c>
      <c r="L249" s="32">
        <v>47.856333333333332</v>
      </c>
      <c r="M249" s="32">
        <v>0</v>
      </c>
      <c r="N249" s="37">
        <v>0</v>
      </c>
      <c r="O249" s="32">
        <v>23.756333333333323</v>
      </c>
      <c r="P249" s="32">
        <v>0</v>
      </c>
      <c r="Q249" s="37">
        <v>0</v>
      </c>
      <c r="R249" s="32">
        <v>18.411111111111115</v>
      </c>
      <c r="S249" s="32">
        <v>0</v>
      </c>
      <c r="T249" s="37">
        <v>0</v>
      </c>
      <c r="U249" s="32">
        <v>5.6888888888888891</v>
      </c>
      <c r="V249" s="32">
        <v>0</v>
      </c>
      <c r="W249" s="37">
        <v>0</v>
      </c>
      <c r="X249" s="32">
        <v>59.413555555555568</v>
      </c>
      <c r="Y249" s="32">
        <v>0</v>
      </c>
      <c r="Z249" s="37">
        <v>0</v>
      </c>
      <c r="AA249" s="32">
        <v>4.0535555555555547</v>
      </c>
      <c r="AB249" s="32">
        <v>0.14444444444444443</v>
      </c>
      <c r="AC249" s="37">
        <v>3.5634011293240508E-2</v>
      </c>
      <c r="AD249" s="32">
        <v>124.31799999999998</v>
      </c>
      <c r="AE249" s="32">
        <v>0</v>
      </c>
      <c r="AF249" s="37">
        <v>0</v>
      </c>
      <c r="AG249" s="32">
        <v>9.0304444444444432</v>
      </c>
      <c r="AH249" s="32">
        <v>0</v>
      </c>
      <c r="AI249" s="37">
        <v>0</v>
      </c>
      <c r="AJ249" s="32">
        <v>0</v>
      </c>
      <c r="AK249" s="32">
        <v>0</v>
      </c>
      <c r="AL249" s="37" t="s">
        <v>1012</v>
      </c>
      <c r="AM249" t="s">
        <v>161</v>
      </c>
      <c r="AN249" s="34">
        <v>4</v>
      </c>
      <c r="AX249"/>
      <c r="AY249"/>
    </row>
    <row r="250" spans="1:51" x14ac:dyDescent="0.25">
      <c r="A250" t="s">
        <v>917</v>
      </c>
      <c r="B250" t="s">
        <v>321</v>
      </c>
      <c r="C250" t="s">
        <v>710</v>
      </c>
      <c r="D250" t="s">
        <v>816</v>
      </c>
      <c r="E250" s="32">
        <v>41.477777777777774</v>
      </c>
      <c r="F250" s="32">
        <v>211.50388888888892</v>
      </c>
      <c r="G250" s="32">
        <v>0</v>
      </c>
      <c r="H250" s="37">
        <v>0</v>
      </c>
      <c r="I250" s="32">
        <v>192.10944444444448</v>
      </c>
      <c r="J250" s="32">
        <v>0</v>
      </c>
      <c r="K250" s="37">
        <v>0</v>
      </c>
      <c r="L250" s="32">
        <v>56.675000000000004</v>
      </c>
      <c r="M250" s="32">
        <v>0</v>
      </c>
      <c r="N250" s="37">
        <v>0</v>
      </c>
      <c r="O250" s="32">
        <v>37.280555555555559</v>
      </c>
      <c r="P250" s="32">
        <v>0</v>
      </c>
      <c r="Q250" s="37">
        <v>0</v>
      </c>
      <c r="R250" s="32">
        <v>13.883333333333333</v>
      </c>
      <c r="S250" s="32">
        <v>0</v>
      </c>
      <c r="T250" s="37">
        <v>0</v>
      </c>
      <c r="U250" s="32">
        <v>5.5111111111111111</v>
      </c>
      <c r="V250" s="32">
        <v>0</v>
      </c>
      <c r="W250" s="37">
        <v>0</v>
      </c>
      <c r="X250" s="32">
        <v>68.452777777777783</v>
      </c>
      <c r="Y250" s="32">
        <v>0</v>
      </c>
      <c r="Z250" s="37">
        <v>0</v>
      </c>
      <c r="AA250" s="32">
        <v>0</v>
      </c>
      <c r="AB250" s="32">
        <v>0</v>
      </c>
      <c r="AC250" s="37" t="s">
        <v>1012</v>
      </c>
      <c r="AD250" s="32">
        <v>86.376111111111115</v>
      </c>
      <c r="AE250" s="32">
        <v>0</v>
      </c>
      <c r="AF250" s="37">
        <v>0</v>
      </c>
      <c r="AG250" s="32">
        <v>0</v>
      </c>
      <c r="AH250" s="32">
        <v>0</v>
      </c>
      <c r="AI250" s="37" t="s">
        <v>1012</v>
      </c>
      <c r="AJ250" s="32">
        <v>0</v>
      </c>
      <c r="AK250" s="32">
        <v>0</v>
      </c>
      <c r="AL250" s="37" t="s">
        <v>1012</v>
      </c>
      <c r="AM250" t="s">
        <v>2</v>
      </c>
      <c r="AN250" s="34">
        <v>4</v>
      </c>
      <c r="AX250"/>
      <c r="AY250"/>
    </row>
    <row r="251" spans="1:51" x14ac:dyDescent="0.25">
      <c r="A251" t="s">
        <v>917</v>
      </c>
      <c r="B251" t="s">
        <v>381</v>
      </c>
      <c r="C251" t="s">
        <v>689</v>
      </c>
      <c r="D251" t="s">
        <v>831</v>
      </c>
      <c r="E251" s="32">
        <v>78.87777777777778</v>
      </c>
      <c r="F251" s="32">
        <v>223.66688888888893</v>
      </c>
      <c r="G251" s="32">
        <v>31.881555555555558</v>
      </c>
      <c r="H251" s="37">
        <v>0.14254034521575237</v>
      </c>
      <c r="I251" s="32">
        <v>210.18911111111115</v>
      </c>
      <c r="J251" s="32">
        <v>31.881555555555558</v>
      </c>
      <c r="K251" s="37">
        <v>0.15168033865799158</v>
      </c>
      <c r="L251" s="32">
        <v>21.89822222222222</v>
      </c>
      <c r="M251" s="32">
        <v>3.2529999999999997</v>
      </c>
      <c r="N251" s="37">
        <v>0.14855087170952488</v>
      </c>
      <c r="O251" s="32">
        <v>15.450222222222221</v>
      </c>
      <c r="P251" s="32">
        <v>3.2529999999999997</v>
      </c>
      <c r="Q251" s="37">
        <v>0.21054713344648043</v>
      </c>
      <c r="R251" s="32">
        <v>3.0702222222222222</v>
      </c>
      <c r="S251" s="32">
        <v>0</v>
      </c>
      <c r="T251" s="37">
        <v>0</v>
      </c>
      <c r="U251" s="32">
        <v>3.3777777777777778</v>
      </c>
      <c r="V251" s="32">
        <v>0</v>
      </c>
      <c r="W251" s="37">
        <v>0</v>
      </c>
      <c r="X251" s="32">
        <v>72.01944444444446</v>
      </c>
      <c r="Y251" s="32">
        <v>26.015333333333334</v>
      </c>
      <c r="Z251" s="37">
        <v>0.36122652061557442</v>
      </c>
      <c r="AA251" s="32">
        <v>7.0297777777777775</v>
      </c>
      <c r="AB251" s="32">
        <v>0</v>
      </c>
      <c r="AC251" s="37">
        <v>0</v>
      </c>
      <c r="AD251" s="32">
        <v>122.71944444444446</v>
      </c>
      <c r="AE251" s="32">
        <v>2.6132222222222223</v>
      </c>
      <c r="AF251" s="37">
        <v>2.1294280087824531E-2</v>
      </c>
      <c r="AG251" s="32">
        <v>0</v>
      </c>
      <c r="AH251" s="32">
        <v>0</v>
      </c>
      <c r="AI251" s="37" t="s">
        <v>1012</v>
      </c>
      <c r="AJ251" s="32">
        <v>0</v>
      </c>
      <c r="AK251" s="32">
        <v>0</v>
      </c>
      <c r="AL251" s="37" t="s">
        <v>1012</v>
      </c>
      <c r="AM251" t="s">
        <v>62</v>
      </c>
      <c r="AN251" s="34">
        <v>4</v>
      </c>
      <c r="AX251"/>
      <c r="AY251"/>
    </row>
    <row r="252" spans="1:51" x14ac:dyDescent="0.25">
      <c r="A252" t="s">
        <v>917</v>
      </c>
      <c r="B252" t="s">
        <v>499</v>
      </c>
      <c r="C252" t="s">
        <v>757</v>
      </c>
      <c r="D252" t="s">
        <v>811</v>
      </c>
      <c r="E252" s="32">
        <v>81.344444444444449</v>
      </c>
      <c r="F252" s="32">
        <v>231.18433333333337</v>
      </c>
      <c r="G252" s="32">
        <v>30.346666666666668</v>
      </c>
      <c r="H252" s="37">
        <v>0.13126610367196162</v>
      </c>
      <c r="I252" s="32">
        <v>214.33388888888891</v>
      </c>
      <c r="J252" s="32">
        <v>30.346666666666668</v>
      </c>
      <c r="K252" s="37">
        <v>0.14158594715928677</v>
      </c>
      <c r="L252" s="32">
        <v>42.733777777777782</v>
      </c>
      <c r="M252" s="32">
        <v>0</v>
      </c>
      <c r="N252" s="37">
        <v>0</v>
      </c>
      <c r="O252" s="32">
        <v>25.883333333333333</v>
      </c>
      <c r="P252" s="32">
        <v>0</v>
      </c>
      <c r="Q252" s="37">
        <v>0</v>
      </c>
      <c r="R252" s="32">
        <v>11.161555555555557</v>
      </c>
      <c r="S252" s="32">
        <v>0</v>
      </c>
      <c r="T252" s="37">
        <v>0</v>
      </c>
      <c r="U252" s="32">
        <v>5.6888888888888891</v>
      </c>
      <c r="V252" s="32">
        <v>0</v>
      </c>
      <c r="W252" s="37">
        <v>0</v>
      </c>
      <c r="X252" s="32">
        <v>66.60455555555555</v>
      </c>
      <c r="Y252" s="32">
        <v>22.503888888888891</v>
      </c>
      <c r="Z252" s="37">
        <v>0.337873118455361</v>
      </c>
      <c r="AA252" s="32">
        <v>0</v>
      </c>
      <c r="AB252" s="32">
        <v>0</v>
      </c>
      <c r="AC252" s="37" t="s">
        <v>1012</v>
      </c>
      <c r="AD252" s="32">
        <v>121.84600000000002</v>
      </c>
      <c r="AE252" s="32">
        <v>7.8427777777777772</v>
      </c>
      <c r="AF252" s="37">
        <v>6.4366313032662339E-2</v>
      </c>
      <c r="AG252" s="32">
        <v>0</v>
      </c>
      <c r="AH252" s="32">
        <v>0</v>
      </c>
      <c r="AI252" s="37" t="s">
        <v>1012</v>
      </c>
      <c r="AJ252" s="32">
        <v>0</v>
      </c>
      <c r="AK252" s="32">
        <v>0</v>
      </c>
      <c r="AL252" s="37" t="s">
        <v>1012</v>
      </c>
      <c r="AM252" t="s">
        <v>181</v>
      </c>
      <c r="AN252" s="34">
        <v>4</v>
      </c>
      <c r="AX252"/>
      <c r="AY252"/>
    </row>
    <row r="253" spans="1:51" x14ac:dyDescent="0.25">
      <c r="A253" t="s">
        <v>917</v>
      </c>
      <c r="B253" t="s">
        <v>512</v>
      </c>
      <c r="C253" t="s">
        <v>762</v>
      </c>
      <c r="D253" t="s">
        <v>816</v>
      </c>
      <c r="E253" s="32">
        <v>94.777777777777771</v>
      </c>
      <c r="F253" s="32">
        <v>291.5575555555555</v>
      </c>
      <c r="G253" s="32">
        <v>0</v>
      </c>
      <c r="H253" s="37">
        <v>0</v>
      </c>
      <c r="I253" s="32">
        <v>244.56044444444436</v>
      </c>
      <c r="J253" s="32">
        <v>0</v>
      </c>
      <c r="K253" s="37">
        <v>0</v>
      </c>
      <c r="L253" s="32">
        <v>41.912444444444453</v>
      </c>
      <c r="M253" s="32">
        <v>0</v>
      </c>
      <c r="N253" s="37">
        <v>0</v>
      </c>
      <c r="O253" s="32">
        <v>14.800777777777776</v>
      </c>
      <c r="P253" s="32">
        <v>0</v>
      </c>
      <c r="Q253" s="37">
        <v>0</v>
      </c>
      <c r="R253" s="32">
        <v>21.422777777777789</v>
      </c>
      <c r="S253" s="32">
        <v>0</v>
      </c>
      <c r="T253" s="37">
        <v>0</v>
      </c>
      <c r="U253" s="32">
        <v>5.6888888888888891</v>
      </c>
      <c r="V253" s="32">
        <v>0</v>
      </c>
      <c r="W253" s="37">
        <v>0</v>
      </c>
      <c r="X253" s="32">
        <v>67.788111111111093</v>
      </c>
      <c r="Y253" s="32">
        <v>0</v>
      </c>
      <c r="Z253" s="37">
        <v>0</v>
      </c>
      <c r="AA253" s="32">
        <v>19.885444444444449</v>
      </c>
      <c r="AB253" s="32">
        <v>0</v>
      </c>
      <c r="AC253" s="37">
        <v>0</v>
      </c>
      <c r="AD253" s="32">
        <v>148.11299999999994</v>
      </c>
      <c r="AE253" s="32">
        <v>0</v>
      </c>
      <c r="AF253" s="37">
        <v>0</v>
      </c>
      <c r="AG253" s="32">
        <v>0</v>
      </c>
      <c r="AH253" s="32">
        <v>0</v>
      </c>
      <c r="AI253" s="37" t="s">
        <v>1012</v>
      </c>
      <c r="AJ253" s="32">
        <v>13.858555555555553</v>
      </c>
      <c r="AK253" s="32">
        <v>0</v>
      </c>
      <c r="AL253" s="37">
        <v>0</v>
      </c>
      <c r="AM253" t="s">
        <v>195</v>
      </c>
      <c r="AN253" s="34">
        <v>4</v>
      </c>
      <c r="AX253"/>
      <c r="AY253"/>
    </row>
    <row r="254" spans="1:51" x14ac:dyDescent="0.25">
      <c r="A254" t="s">
        <v>917</v>
      </c>
      <c r="B254" t="s">
        <v>576</v>
      </c>
      <c r="C254" t="s">
        <v>696</v>
      </c>
      <c r="D254" t="s">
        <v>825</v>
      </c>
      <c r="E254" s="32">
        <v>51.088888888888889</v>
      </c>
      <c r="F254" s="32">
        <v>257.99122222222223</v>
      </c>
      <c r="G254" s="32">
        <v>2.9246666666666665</v>
      </c>
      <c r="H254" s="37">
        <v>1.1336303000834222E-2</v>
      </c>
      <c r="I254" s="32">
        <v>225.16355555555558</v>
      </c>
      <c r="J254" s="32">
        <v>2.9246666666666665</v>
      </c>
      <c r="K254" s="37">
        <v>1.2989076582355935E-2</v>
      </c>
      <c r="L254" s="32">
        <v>70.157999999999987</v>
      </c>
      <c r="M254" s="32">
        <v>0</v>
      </c>
      <c r="N254" s="37">
        <v>0</v>
      </c>
      <c r="O254" s="32">
        <v>46.981111111111105</v>
      </c>
      <c r="P254" s="32">
        <v>0</v>
      </c>
      <c r="Q254" s="37">
        <v>0</v>
      </c>
      <c r="R254" s="32">
        <v>10.222222222222221</v>
      </c>
      <c r="S254" s="32">
        <v>0</v>
      </c>
      <c r="T254" s="37">
        <v>0</v>
      </c>
      <c r="U254" s="32">
        <v>12.954666666666668</v>
      </c>
      <c r="V254" s="32">
        <v>0</v>
      </c>
      <c r="W254" s="37">
        <v>0</v>
      </c>
      <c r="X254" s="32">
        <v>27.669555555555537</v>
      </c>
      <c r="Y254" s="32">
        <v>0.17611111111111111</v>
      </c>
      <c r="Z254" s="37">
        <v>6.3647972500863407E-3</v>
      </c>
      <c r="AA254" s="32">
        <v>9.6507777777777815</v>
      </c>
      <c r="AB254" s="32">
        <v>0</v>
      </c>
      <c r="AC254" s="37">
        <v>0</v>
      </c>
      <c r="AD254" s="32">
        <v>150.37622222222228</v>
      </c>
      <c r="AE254" s="32">
        <v>2.7485555555555554</v>
      </c>
      <c r="AF254" s="37">
        <v>1.8277860122684873E-2</v>
      </c>
      <c r="AG254" s="32">
        <v>0</v>
      </c>
      <c r="AH254" s="32">
        <v>0</v>
      </c>
      <c r="AI254" s="37" t="s">
        <v>1012</v>
      </c>
      <c r="AJ254" s="32">
        <v>0.13666666666666669</v>
      </c>
      <c r="AK254" s="32">
        <v>0</v>
      </c>
      <c r="AL254" s="37">
        <v>0</v>
      </c>
      <c r="AM254" t="s">
        <v>262</v>
      </c>
      <c r="AN254" s="34">
        <v>4</v>
      </c>
      <c r="AX254"/>
      <c r="AY254"/>
    </row>
    <row r="255" spans="1:51" x14ac:dyDescent="0.25">
      <c r="A255" t="s">
        <v>917</v>
      </c>
      <c r="B255" t="s">
        <v>403</v>
      </c>
      <c r="C255" t="s">
        <v>666</v>
      </c>
      <c r="D255" t="s">
        <v>780</v>
      </c>
      <c r="E255" s="32">
        <v>19.122222222222224</v>
      </c>
      <c r="F255" s="32">
        <v>79.313888888888897</v>
      </c>
      <c r="G255" s="32">
        <v>0</v>
      </c>
      <c r="H255" s="37">
        <v>0</v>
      </c>
      <c r="I255" s="32">
        <v>68.766666666666666</v>
      </c>
      <c r="J255" s="32">
        <v>0</v>
      </c>
      <c r="K255" s="37">
        <v>0</v>
      </c>
      <c r="L255" s="32">
        <v>34.25277777777778</v>
      </c>
      <c r="M255" s="32">
        <v>0</v>
      </c>
      <c r="N255" s="37">
        <v>0</v>
      </c>
      <c r="O255" s="32">
        <v>23.705555555555556</v>
      </c>
      <c r="P255" s="32">
        <v>0</v>
      </c>
      <c r="Q255" s="37">
        <v>0</v>
      </c>
      <c r="R255" s="32">
        <v>5.0361111111111114</v>
      </c>
      <c r="S255" s="32">
        <v>0</v>
      </c>
      <c r="T255" s="37">
        <v>0</v>
      </c>
      <c r="U255" s="32">
        <v>5.5111111111111111</v>
      </c>
      <c r="V255" s="32">
        <v>0</v>
      </c>
      <c r="W255" s="37">
        <v>0</v>
      </c>
      <c r="X255" s="32">
        <v>25.136111111111113</v>
      </c>
      <c r="Y255" s="32">
        <v>0</v>
      </c>
      <c r="Z255" s="37">
        <v>0</v>
      </c>
      <c r="AA255" s="32">
        <v>0</v>
      </c>
      <c r="AB255" s="32">
        <v>0</v>
      </c>
      <c r="AC255" s="37" t="s">
        <v>1012</v>
      </c>
      <c r="AD255" s="32">
        <v>19.925000000000001</v>
      </c>
      <c r="AE255" s="32">
        <v>0</v>
      </c>
      <c r="AF255" s="37">
        <v>0</v>
      </c>
      <c r="AG255" s="32">
        <v>0</v>
      </c>
      <c r="AH255" s="32">
        <v>0</v>
      </c>
      <c r="AI255" s="37" t="s">
        <v>1012</v>
      </c>
      <c r="AJ255" s="32">
        <v>0</v>
      </c>
      <c r="AK255" s="32">
        <v>0</v>
      </c>
      <c r="AL255" s="37" t="s">
        <v>1012</v>
      </c>
      <c r="AM255" t="s">
        <v>84</v>
      </c>
      <c r="AN255" s="34">
        <v>4</v>
      </c>
      <c r="AX255"/>
      <c r="AY255"/>
    </row>
    <row r="256" spans="1:51" x14ac:dyDescent="0.25">
      <c r="A256" t="s">
        <v>917</v>
      </c>
      <c r="B256" t="s">
        <v>394</v>
      </c>
      <c r="C256" t="s">
        <v>706</v>
      </c>
      <c r="D256" t="s">
        <v>857</v>
      </c>
      <c r="E256" s="32">
        <v>68.388888888888886</v>
      </c>
      <c r="F256" s="32">
        <v>240.29822222222225</v>
      </c>
      <c r="G256" s="32">
        <v>0.38166666666666665</v>
      </c>
      <c r="H256" s="37">
        <v>1.5883041627903103E-3</v>
      </c>
      <c r="I256" s="32">
        <v>218.16688888888891</v>
      </c>
      <c r="J256" s="32">
        <v>0.26611111111111108</v>
      </c>
      <c r="K256" s="37">
        <v>1.2197593890915311E-3</v>
      </c>
      <c r="L256" s="32">
        <v>34.255555555555553</v>
      </c>
      <c r="M256" s="32">
        <v>0</v>
      </c>
      <c r="N256" s="37">
        <v>0</v>
      </c>
      <c r="O256" s="32">
        <v>19.554444444444442</v>
      </c>
      <c r="P256" s="32">
        <v>0</v>
      </c>
      <c r="Q256" s="37">
        <v>0</v>
      </c>
      <c r="R256" s="32">
        <v>9.0122222222222224</v>
      </c>
      <c r="S256" s="32">
        <v>0</v>
      </c>
      <c r="T256" s="37">
        <v>0</v>
      </c>
      <c r="U256" s="32">
        <v>5.6888888888888891</v>
      </c>
      <c r="V256" s="32">
        <v>0</v>
      </c>
      <c r="W256" s="37">
        <v>0</v>
      </c>
      <c r="X256" s="32">
        <v>65.728555555555545</v>
      </c>
      <c r="Y256" s="32">
        <v>0.26611111111111108</v>
      </c>
      <c r="Z256" s="37">
        <v>4.0486377475036223E-3</v>
      </c>
      <c r="AA256" s="32">
        <v>7.4302222222222216</v>
      </c>
      <c r="AB256" s="32">
        <v>0.11555555555555556</v>
      </c>
      <c r="AC256" s="37">
        <v>1.5552099533437017E-2</v>
      </c>
      <c r="AD256" s="32">
        <v>126.62933333333336</v>
      </c>
      <c r="AE256" s="32">
        <v>0</v>
      </c>
      <c r="AF256" s="37">
        <v>0</v>
      </c>
      <c r="AG256" s="32">
        <v>6.2545555555555552</v>
      </c>
      <c r="AH256" s="32">
        <v>0</v>
      </c>
      <c r="AI256" s="37">
        <v>0</v>
      </c>
      <c r="AJ256" s="32">
        <v>0</v>
      </c>
      <c r="AK256" s="32">
        <v>0</v>
      </c>
      <c r="AL256" s="37" t="s">
        <v>1012</v>
      </c>
      <c r="AM256" t="s">
        <v>75</v>
      </c>
      <c r="AN256" s="34">
        <v>4</v>
      </c>
      <c r="AX256"/>
      <c r="AY256"/>
    </row>
    <row r="257" spans="1:51" x14ac:dyDescent="0.25">
      <c r="A257" t="s">
        <v>917</v>
      </c>
      <c r="B257" t="s">
        <v>401</v>
      </c>
      <c r="C257" t="s">
        <v>720</v>
      </c>
      <c r="D257" t="s">
        <v>794</v>
      </c>
      <c r="E257" s="32">
        <v>103.34444444444445</v>
      </c>
      <c r="F257" s="32">
        <v>422.59799999999984</v>
      </c>
      <c r="G257" s="32">
        <v>1.8552222222222223</v>
      </c>
      <c r="H257" s="37">
        <v>4.3900402326140283E-3</v>
      </c>
      <c r="I257" s="32">
        <v>379.53077777777764</v>
      </c>
      <c r="J257" s="32">
        <v>1.7718888888888888</v>
      </c>
      <c r="K257" s="37">
        <v>4.6686302999288318E-3</v>
      </c>
      <c r="L257" s="32">
        <v>59.728666666666676</v>
      </c>
      <c r="M257" s="32">
        <v>1.1111111111111112E-2</v>
      </c>
      <c r="N257" s="37">
        <v>1.8602643807737955E-4</v>
      </c>
      <c r="O257" s="32">
        <v>40.998111111111115</v>
      </c>
      <c r="P257" s="32">
        <v>1.1111111111111112E-2</v>
      </c>
      <c r="Q257" s="37">
        <v>2.7101519582202975E-4</v>
      </c>
      <c r="R257" s="32">
        <v>13.308333333333334</v>
      </c>
      <c r="S257" s="32">
        <v>0</v>
      </c>
      <c r="T257" s="37">
        <v>0</v>
      </c>
      <c r="U257" s="32">
        <v>5.4222222222222225</v>
      </c>
      <c r="V257" s="32">
        <v>0</v>
      </c>
      <c r="W257" s="37">
        <v>0</v>
      </c>
      <c r="X257" s="32">
        <v>113.41811111111112</v>
      </c>
      <c r="Y257" s="32">
        <v>1.1966666666666668</v>
      </c>
      <c r="Z257" s="37">
        <v>1.0550931019247367E-2</v>
      </c>
      <c r="AA257" s="32">
        <v>24.336666666666662</v>
      </c>
      <c r="AB257" s="32">
        <v>8.3333333333333329E-2</v>
      </c>
      <c r="AC257" s="37">
        <v>3.4241884673332423E-3</v>
      </c>
      <c r="AD257" s="32">
        <v>225.11455555555537</v>
      </c>
      <c r="AE257" s="32">
        <v>0.56411111111111112</v>
      </c>
      <c r="AF257" s="37">
        <v>2.5058846582307992E-3</v>
      </c>
      <c r="AG257" s="32">
        <v>0</v>
      </c>
      <c r="AH257" s="32">
        <v>0</v>
      </c>
      <c r="AI257" s="37" t="s">
        <v>1012</v>
      </c>
      <c r="AJ257" s="32">
        <v>0</v>
      </c>
      <c r="AK257" s="32">
        <v>0</v>
      </c>
      <c r="AL257" s="37" t="s">
        <v>1012</v>
      </c>
      <c r="AM257" t="s">
        <v>82</v>
      </c>
      <c r="AN257" s="34">
        <v>4</v>
      </c>
      <c r="AX257"/>
      <c r="AY257"/>
    </row>
    <row r="258" spans="1:51" x14ac:dyDescent="0.25">
      <c r="A258" t="s">
        <v>917</v>
      </c>
      <c r="B258" t="s">
        <v>581</v>
      </c>
      <c r="C258" t="s">
        <v>667</v>
      </c>
      <c r="D258" t="s">
        <v>794</v>
      </c>
      <c r="E258" s="32">
        <v>30.611111111111111</v>
      </c>
      <c r="F258" s="32">
        <v>111.70077777777777</v>
      </c>
      <c r="G258" s="32">
        <v>40.762222222222221</v>
      </c>
      <c r="H258" s="37">
        <v>0.36492335177214524</v>
      </c>
      <c r="I258" s="32">
        <v>105.61466666666666</v>
      </c>
      <c r="J258" s="32">
        <v>40.762222222222221</v>
      </c>
      <c r="K258" s="37">
        <v>0.38595228777147955</v>
      </c>
      <c r="L258" s="32">
        <v>9.8594444444444456</v>
      </c>
      <c r="M258" s="32">
        <v>5.4372222222222222</v>
      </c>
      <c r="N258" s="37">
        <v>0.55147348847692557</v>
      </c>
      <c r="O258" s="32">
        <v>6.5705555555555559</v>
      </c>
      <c r="P258" s="32">
        <v>5.4372222222222222</v>
      </c>
      <c r="Q258" s="37">
        <v>0.82751331698655617</v>
      </c>
      <c r="R258" s="32">
        <v>0</v>
      </c>
      <c r="S258" s="32">
        <v>0</v>
      </c>
      <c r="T258" s="37" t="s">
        <v>1012</v>
      </c>
      <c r="U258" s="32">
        <v>3.2888888888888888</v>
      </c>
      <c r="V258" s="32">
        <v>0</v>
      </c>
      <c r="W258" s="37">
        <v>0</v>
      </c>
      <c r="X258" s="32">
        <v>30.975000000000001</v>
      </c>
      <c r="Y258" s="32">
        <v>7.5472222222222225</v>
      </c>
      <c r="Z258" s="37">
        <v>0.24365527755358263</v>
      </c>
      <c r="AA258" s="32">
        <v>2.7972222222222221</v>
      </c>
      <c r="AB258" s="32">
        <v>0</v>
      </c>
      <c r="AC258" s="37">
        <v>0</v>
      </c>
      <c r="AD258" s="32">
        <v>68.069111111111113</v>
      </c>
      <c r="AE258" s="32">
        <v>27.777777777777779</v>
      </c>
      <c r="AF258" s="37">
        <v>0.4080819820378635</v>
      </c>
      <c r="AG258" s="32">
        <v>0</v>
      </c>
      <c r="AH258" s="32">
        <v>0</v>
      </c>
      <c r="AI258" s="37" t="s">
        <v>1012</v>
      </c>
      <c r="AJ258" s="32">
        <v>0</v>
      </c>
      <c r="AK258" s="32">
        <v>0</v>
      </c>
      <c r="AL258" s="37" t="s">
        <v>1012</v>
      </c>
      <c r="AM258" t="s">
        <v>267</v>
      </c>
      <c r="AN258" s="34">
        <v>4</v>
      </c>
      <c r="AX258"/>
      <c r="AY258"/>
    </row>
    <row r="259" spans="1:51" x14ac:dyDescent="0.25">
      <c r="A259" t="s">
        <v>917</v>
      </c>
      <c r="B259" t="s">
        <v>488</v>
      </c>
      <c r="C259" t="s">
        <v>639</v>
      </c>
      <c r="D259" t="s">
        <v>815</v>
      </c>
      <c r="E259" s="32">
        <v>75.74444444444444</v>
      </c>
      <c r="F259" s="32">
        <v>258.32744444444444</v>
      </c>
      <c r="G259" s="32">
        <v>1.226</v>
      </c>
      <c r="H259" s="37">
        <v>4.7459146380541151E-3</v>
      </c>
      <c r="I259" s="32">
        <v>226.38777777777779</v>
      </c>
      <c r="J259" s="32">
        <v>1.1148888888888888</v>
      </c>
      <c r="K259" s="37">
        <v>4.9246867469288184E-3</v>
      </c>
      <c r="L259" s="32">
        <v>40.56911111111112</v>
      </c>
      <c r="M259" s="32">
        <v>1.1148888888888888</v>
      </c>
      <c r="N259" s="37">
        <v>2.7481225453410085E-2</v>
      </c>
      <c r="O259" s="32">
        <v>29.81355555555556</v>
      </c>
      <c r="P259" s="32">
        <v>1.1148888888888888</v>
      </c>
      <c r="Q259" s="37">
        <v>3.7395368251578319E-2</v>
      </c>
      <c r="R259" s="32">
        <v>5.0666666666666664</v>
      </c>
      <c r="S259" s="32">
        <v>0</v>
      </c>
      <c r="T259" s="37">
        <v>0</v>
      </c>
      <c r="U259" s="32">
        <v>5.6888888888888891</v>
      </c>
      <c r="V259" s="32">
        <v>0</v>
      </c>
      <c r="W259" s="37">
        <v>0</v>
      </c>
      <c r="X259" s="32">
        <v>73.176111111111098</v>
      </c>
      <c r="Y259" s="32">
        <v>0</v>
      </c>
      <c r="Z259" s="37">
        <v>0</v>
      </c>
      <c r="AA259" s="32">
        <v>21.184111111111115</v>
      </c>
      <c r="AB259" s="32">
        <v>0.1111111111111111</v>
      </c>
      <c r="AC259" s="37">
        <v>5.2450211636603941E-3</v>
      </c>
      <c r="AD259" s="32">
        <v>123.39811111111111</v>
      </c>
      <c r="AE259" s="32">
        <v>0</v>
      </c>
      <c r="AF259" s="37">
        <v>0</v>
      </c>
      <c r="AG259" s="32">
        <v>0</v>
      </c>
      <c r="AH259" s="32">
        <v>0</v>
      </c>
      <c r="AI259" s="37" t="s">
        <v>1012</v>
      </c>
      <c r="AJ259" s="32">
        <v>0</v>
      </c>
      <c r="AK259" s="32">
        <v>0</v>
      </c>
      <c r="AL259" s="37" t="s">
        <v>1012</v>
      </c>
      <c r="AM259" t="s">
        <v>170</v>
      </c>
      <c r="AN259" s="34">
        <v>4</v>
      </c>
      <c r="AX259"/>
      <c r="AY259"/>
    </row>
    <row r="260" spans="1:51" x14ac:dyDescent="0.25">
      <c r="A260" t="s">
        <v>917</v>
      </c>
      <c r="B260" t="s">
        <v>439</v>
      </c>
      <c r="C260" t="s">
        <v>736</v>
      </c>
      <c r="D260" t="s">
        <v>852</v>
      </c>
      <c r="E260" s="32">
        <v>67.2</v>
      </c>
      <c r="F260" s="32">
        <v>243.42222222222222</v>
      </c>
      <c r="G260" s="32">
        <v>0</v>
      </c>
      <c r="H260" s="37">
        <v>0</v>
      </c>
      <c r="I260" s="32">
        <v>226.7</v>
      </c>
      <c r="J260" s="32">
        <v>0</v>
      </c>
      <c r="K260" s="37">
        <v>0</v>
      </c>
      <c r="L260" s="32">
        <v>59.844444444444441</v>
      </c>
      <c r="M260" s="32">
        <v>0</v>
      </c>
      <c r="N260" s="37">
        <v>0</v>
      </c>
      <c r="O260" s="32">
        <v>43.12222222222222</v>
      </c>
      <c r="P260" s="32">
        <v>0</v>
      </c>
      <c r="Q260" s="37">
        <v>0</v>
      </c>
      <c r="R260" s="32">
        <v>11.21111111111111</v>
      </c>
      <c r="S260" s="32">
        <v>0</v>
      </c>
      <c r="T260" s="37">
        <v>0</v>
      </c>
      <c r="U260" s="32">
        <v>5.5111111111111111</v>
      </c>
      <c r="V260" s="32">
        <v>0</v>
      </c>
      <c r="W260" s="37">
        <v>0</v>
      </c>
      <c r="X260" s="32">
        <v>77.391666666666666</v>
      </c>
      <c r="Y260" s="32">
        <v>0</v>
      </c>
      <c r="Z260" s="37">
        <v>0</v>
      </c>
      <c r="AA260" s="32">
        <v>0</v>
      </c>
      <c r="AB260" s="32">
        <v>0</v>
      </c>
      <c r="AC260" s="37" t="s">
        <v>1012</v>
      </c>
      <c r="AD260" s="32">
        <v>106.18611111111112</v>
      </c>
      <c r="AE260" s="32">
        <v>0</v>
      </c>
      <c r="AF260" s="37">
        <v>0</v>
      </c>
      <c r="AG260" s="32">
        <v>0</v>
      </c>
      <c r="AH260" s="32">
        <v>0</v>
      </c>
      <c r="AI260" s="37" t="s">
        <v>1012</v>
      </c>
      <c r="AJ260" s="32">
        <v>0</v>
      </c>
      <c r="AK260" s="32">
        <v>0</v>
      </c>
      <c r="AL260" s="37" t="s">
        <v>1012</v>
      </c>
      <c r="AM260" t="s">
        <v>121</v>
      </c>
      <c r="AN260" s="34">
        <v>4</v>
      </c>
      <c r="AX260"/>
      <c r="AY260"/>
    </row>
    <row r="261" spans="1:51" x14ac:dyDescent="0.25">
      <c r="A261" t="s">
        <v>917</v>
      </c>
      <c r="B261" t="s">
        <v>574</v>
      </c>
      <c r="C261" t="s">
        <v>771</v>
      </c>
      <c r="D261" t="s">
        <v>842</v>
      </c>
      <c r="E261" s="32">
        <v>30.677777777777777</v>
      </c>
      <c r="F261" s="32">
        <v>117.05644444444447</v>
      </c>
      <c r="G261" s="32">
        <v>0</v>
      </c>
      <c r="H261" s="37">
        <v>0</v>
      </c>
      <c r="I261" s="32">
        <v>117.05644444444447</v>
      </c>
      <c r="J261" s="32">
        <v>0</v>
      </c>
      <c r="K261" s="37">
        <v>0</v>
      </c>
      <c r="L261" s="32">
        <v>11.979111111111113</v>
      </c>
      <c r="M261" s="32">
        <v>0</v>
      </c>
      <c r="N261" s="37">
        <v>0</v>
      </c>
      <c r="O261" s="32">
        <v>11.979111111111113</v>
      </c>
      <c r="P261" s="32">
        <v>0</v>
      </c>
      <c r="Q261" s="37">
        <v>0</v>
      </c>
      <c r="R261" s="32">
        <v>0</v>
      </c>
      <c r="S261" s="32">
        <v>0</v>
      </c>
      <c r="T261" s="37" t="s">
        <v>1012</v>
      </c>
      <c r="U261" s="32">
        <v>0</v>
      </c>
      <c r="V261" s="32">
        <v>0</v>
      </c>
      <c r="W261" s="37" t="s">
        <v>1012</v>
      </c>
      <c r="X261" s="32">
        <v>29.69733333333334</v>
      </c>
      <c r="Y261" s="32">
        <v>0</v>
      </c>
      <c r="Z261" s="37">
        <v>0</v>
      </c>
      <c r="AA261" s="32">
        <v>0</v>
      </c>
      <c r="AB261" s="32">
        <v>0</v>
      </c>
      <c r="AC261" s="37" t="s">
        <v>1012</v>
      </c>
      <c r="AD261" s="32">
        <v>75.38000000000001</v>
      </c>
      <c r="AE261" s="32">
        <v>0</v>
      </c>
      <c r="AF261" s="37">
        <v>0</v>
      </c>
      <c r="AG261" s="32">
        <v>0</v>
      </c>
      <c r="AH261" s="32">
        <v>0</v>
      </c>
      <c r="AI261" s="37" t="s">
        <v>1012</v>
      </c>
      <c r="AJ261" s="32">
        <v>0</v>
      </c>
      <c r="AK261" s="32">
        <v>0</v>
      </c>
      <c r="AL261" s="37" t="s">
        <v>1012</v>
      </c>
      <c r="AM261" t="s">
        <v>260</v>
      </c>
      <c r="AN261" s="34">
        <v>4</v>
      </c>
      <c r="AX261"/>
      <c r="AY261"/>
    </row>
    <row r="262" spans="1:51" x14ac:dyDescent="0.25">
      <c r="A262" t="s">
        <v>917</v>
      </c>
      <c r="B262" t="s">
        <v>615</v>
      </c>
      <c r="C262" t="s">
        <v>637</v>
      </c>
      <c r="D262" t="s">
        <v>844</v>
      </c>
      <c r="E262" s="32">
        <v>26.422222222222221</v>
      </c>
      <c r="F262" s="32">
        <v>160.89444444444445</v>
      </c>
      <c r="G262" s="32">
        <v>0</v>
      </c>
      <c r="H262" s="37">
        <v>0</v>
      </c>
      <c r="I262" s="32">
        <v>144.25833333333333</v>
      </c>
      <c r="J262" s="32">
        <v>0</v>
      </c>
      <c r="K262" s="37">
        <v>0</v>
      </c>
      <c r="L262" s="32">
        <v>27.483333333333334</v>
      </c>
      <c r="M262" s="32">
        <v>0</v>
      </c>
      <c r="N262" s="37">
        <v>0</v>
      </c>
      <c r="O262" s="32">
        <v>16.847222222222221</v>
      </c>
      <c r="P262" s="32">
        <v>0</v>
      </c>
      <c r="Q262" s="37">
        <v>0</v>
      </c>
      <c r="R262" s="32">
        <v>5.0361111111111114</v>
      </c>
      <c r="S262" s="32">
        <v>0</v>
      </c>
      <c r="T262" s="37">
        <v>0</v>
      </c>
      <c r="U262" s="32">
        <v>5.6</v>
      </c>
      <c r="V262" s="32">
        <v>0</v>
      </c>
      <c r="W262" s="37">
        <v>0</v>
      </c>
      <c r="X262" s="32">
        <v>44.68888888888889</v>
      </c>
      <c r="Y262" s="32">
        <v>0</v>
      </c>
      <c r="Z262" s="37">
        <v>0</v>
      </c>
      <c r="AA262" s="32">
        <v>6</v>
      </c>
      <c r="AB262" s="32">
        <v>0</v>
      </c>
      <c r="AC262" s="37">
        <v>0</v>
      </c>
      <c r="AD262" s="32">
        <v>82.722222222222229</v>
      </c>
      <c r="AE262" s="32">
        <v>0</v>
      </c>
      <c r="AF262" s="37">
        <v>0</v>
      </c>
      <c r="AG262" s="32">
        <v>0</v>
      </c>
      <c r="AH262" s="32">
        <v>0</v>
      </c>
      <c r="AI262" s="37" t="s">
        <v>1012</v>
      </c>
      <c r="AJ262" s="32">
        <v>0</v>
      </c>
      <c r="AK262" s="32">
        <v>0</v>
      </c>
      <c r="AL262" s="37" t="s">
        <v>1012</v>
      </c>
      <c r="AM262" t="s">
        <v>302</v>
      </c>
      <c r="AN262" s="34">
        <v>4</v>
      </c>
      <c r="AX262"/>
      <c r="AY262"/>
    </row>
    <row r="263" spans="1:51" x14ac:dyDescent="0.25">
      <c r="A263" t="s">
        <v>917</v>
      </c>
      <c r="B263" t="s">
        <v>426</v>
      </c>
      <c r="C263" t="s">
        <v>664</v>
      </c>
      <c r="D263" t="s">
        <v>822</v>
      </c>
      <c r="E263" s="32">
        <v>103.5</v>
      </c>
      <c r="F263" s="32">
        <v>284.56633333333338</v>
      </c>
      <c r="G263" s="32">
        <v>0</v>
      </c>
      <c r="H263" s="37">
        <v>0</v>
      </c>
      <c r="I263" s="32">
        <v>262.08855555555556</v>
      </c>
      <c r="J263" s="32">
        <v>0</v>
      </c>
      <c r="K263" s="37">
        <v>0</v>
      </c>
      <c r="L263" s="32">
        <v>49.583333333333336</v>
      </c>
      <c r="M263" s="32">
        <v>0</v>
      </c>
      <c r="N263" s="37">
        <v>0</v>
      </c>
      <c r="O263" s="32">
        <v>32.4</v>
      </c>
      <c r="P263" s="32">
        <v>0</v>
      </c>
      <c r="Q263" s="37">
        <v>0</v>
      </c>
      <c r="R263" s="32">
        <v>12.511111111111111</v>
      </c>
      <c r="S263" s="32">
        <v>0</v>
      </c>
      <c r="T263" s="37">
        <v>0</v>
      </c>
      <c r="U263" s="32">
        <v>4.6722222222222225</v>
      </c>
      <c r="V263" s="32">
        <v>0</v>
      </c>
      <c r="W263" s="37">
        <v>0</v>
      </c>
      <c r="X263" s="32">
        <v>88.433333333333337</v>
      </c>
      <c r="Y263" s="32">
        <v>0</v>
      </c>
      <c r="Z263" s="37">
        <v>0</v>
      </c>
      <c r="AA263" s="32">
        <v>5.2944444444444443</v>
      </c>
      <c r="AB263" s="32">
        <v>0</v>
      </c>
      <c r="AC263" s="37">
        <v>0</v>
      </c>
      <c r="AD263" s="32">
        <v>141.25522222222224</v>
      </c>
      <c r="AE263" s="32">
        <v>0</v>
      </c>
      <c r="AF263" s="37">
        <v>0</v>
      </c>
      <c r="AG263" s="32">
        <v>0</v>
      </c>
      <c r="AH263" s="32">
        <v>0</v>
      </c>
      <c r="AI263" s="37" t="s">
        <v>1012</v>
      </c>
      <c r="AJ263" s="32">
        <v>0</v>
      </c>
      <c r="AK263" s="32">
        <v>0</v>
      </c>
      <c r="AL263" s="37" t="s">
        <v>1012</v>
      </c>
      <c r="AM263" t="s">
        <v>108</v>
      </c>
      <c r="AN263" s="34">
        <v>4</v>
      </c>
      <c r="AX263"/>
      <c r="AY263"/>
    </row>
    <row r="264" spans="1:51" x14ac:dyDescent="0.25">
      <c r="A264" t="s">
        <v>917</v>
      </c>
      <c r="B264" t="s">
        <v>427</v>
      </c>
      <c r="C264" t="s">
        <v>734</v>
      </c>
      <c r="D264" t="s">
        <v>834</v>
      </c>
      <c r="E264" s="32">
        <v>55.12222222222222</v>
      </c>
      <c r="F264" s="32">
        <v>240.85488888888889</v>
      </c>
      <c r="G264" s="32">
        <v>0</v>
      </c>
      <c r="H264" s="37">
        <v>0</v>
      </c>
      <c r="I264" s="32">
        <v>198.45211111111112</v>
      </c>
      <c r="J264" s="32">
        <v>0</v>
      </c>
      <c r="K264" s="37">
        <v>0</v>
      </c>
      <c r="L264" s="32">
        <v>26.841666666666665</v>
      </c>
      <c r="M264" s="32">
        <v>0</v>
      </c>
      <c r="N264" s="37">
        <v>0</v>
      </c>
      <c r="O264" s="32">
        <v>9.6861111111111118</v>
      </c>
      <c r="P264" s="32">
        <v>0</v>
      </c>
      <c r="Q264" s="37">
        <v>0</v>
      </c>
      <c r="R264" s="32">
        <v>12.072222222222223</v>
      </c>
      <c r="S264" s="32">
        <v>0</v>
      </c>
      <c r="T264" s="37">
        <v>0</v>
      </c>
      <c r="U264" s="32">
        <v>5.083333333333333</v>
      </c>
      <c r="V264" s="32">
        <v>0</v>
      </c>
      <c r="W264" s="37">
        <v>0</v>
      </c>
      <c r="X264" s="32">
        <v>65.936111111111117</v>
      </c>
      <c r="Y264" s="32">
        <v>0</v>
      </c>
      <c r="Z264" s="37">
        <v>0</v>
      </c>
      <c r="AA264" s="32">
        <v>25.247222222222224</v>
      </c>
      <c r="AB264" s="32">
        <v>0</v>
      </c>
      <c r="AC264" s="37">
        <v>0</v>
      </c>
      <c r="AD264" s="32">
        <v>122.82988888888889</v>
      </c>
      <c r="AE264" s="32">
        <v>0</v>
      </c>
      <c r="AF264" s="37">
        <v>0</v>
      </c>
      <c r="AG264" s="32">
        <v>0</v>
      </c>
      <c r="AH264" s="32">
        <v>0</v>
      </c>
      <c r="AI264" s="37" t="s">
        <v>1012</v>
      </c>
      <c r="AJ264" s="32">
        <v>0</v>
      </c>
      <c r="AK264" s="32">
        <v>0</v>
      </c>
      <c r="AL264" s="37" t="s">
        <v>1012</v>
      </c>
      <c r="AM264" t="s">
        <v>109</v>
      </c>
      <c r="AN264" s="34">
        <v>4</v>
      </c>
      <c r="AX264"/>
      <c r="AY264"/>
    </row>
    <row r="265" spans="1:51" x14ac:dyDescent="0.25">
      <c r="A265" t="s">
        <v>917</v>
      </c>
      <c r="B265" t="s">
        <v>548</v>
      </c>
      <c r="C265" t="s">
        <v>747</v>
      </c>
      <c r="D265" t="s">
        <v>800</v>
      </c>
      <c r="E265" s="32">
        <v>67.677777777777777</v>
      </c>
      <c r="F265" s="32">
        <v>211.38366666666667</v>
      </c>
      <c r="G265" s="32">
        <v>28.584444444444443</v>
      </c>
      <c r="H265" s="37">
        <v>0.13522541686969403</v>
      </c>
      <c r="I265" s="32">
        <v>193.167</v>
      </c>
      <c r="J265" s="32">
        <v>28.584444444444443</v>
      </c>
      <c r="K265" s="37">
        <v>0.14797788672208215</v>
      </c>
      <c r="L265" s="32">
        <v>23.038888888888888</v>
      </c>
      <c r="M265" s="32">
        <v>0.38333333333333336</v>
      </c>
      <c r="N265" s="37">
        <v>1.6638533879913191E-2</v>
      </c>
      <c r="O265" s="32">
        <v>10.605555555555556</v>
      </c>
      <c r="P265" s="32">
        <v>0.38333333333333336</v>
      </c>
      <c r="Q265" s="37">
        <v>3.614457831325301E-2</v>
      </c>
      <c r="R265" s="32">
        <v>6.2777777777777777</v>
      </c>
      <c r="S265" s="32">
        <v>0</v>
      </c>
      <c r="T265" s="37">
        <v>0</v>
      </c>
      <c r="U265" s="32">
        <v>6.1555555555555559</v>
      </c>
      <c r="V265" s="32">
        <v>0</v>
      </c>
      <c r="W265" s="37">
        <v>0</v>
      </c>
      <c r="X265" s="32">
        <v>74.826888888888888</v>
      </c>
      <c r="Y265" s="32">
        <v>5.708333333333333</v>
      </c>
      <c r="Z265" s="37">
        <v>7.6287193254949939E-2</v>
      </c>
      <c r="AA265" s="32">
        <v>5.7833333333333332</v>
      </c>
      <c r="AB265" s="32">
        <v>0</v>
      </c>
      <c r="AC265" s="37">
        <v>0</v>
      </c>
      <c r="AD265" s="32">
        <v>107.73455555555556</v>
      </c>
      <c r="AE265" s="32">
        <v>22.492777777777778</v>
      </c>
      <c r="AF265" s="37">
        <v>0.20877960336671098</v>
      </c>
      <c r="AG265" s="32">
        <v>0</v>
      </c>
      <c r="AH265" s="32">
        <v>0</v>
      </c>
      <c r="AI265" s="37" t="s">
        <v>1012</v>
      </c>
      <c r="AJ265" s="32">
        <v>0</v>
      </c>
      <c r="AK265" s="32">
        <v>0</v>
      </c>
      <c r="AL265" s="37" t="s">
        <v>1012</v>
      </c>
      <c r="AM265" t="s">
        <v>232</v>
      </c>
      <c r="AN265" s="34">
        <v>4</v>
      </c>
      <c r="AX265"/>
      <c r="AY265"/>
    </row>
    <row r="266" spans="1:51" x14ac:dyDescent="0.25">
      <c r="A266" t="s">
        <v>917</v>
      </c>
      <c r="B266" t="s">
        <v>434</v>
      </c>
      <c r="C266" t="s">
        <v>637</v>
      </c>
      <c r="D266" t="s">
        <v>844</v>
      </c>
      <c r="E266" s="32">
        <v>80.87777777777778</v>
      </c>
      <c r="F266" s="32">
        <v>340.27222222222224</v>
      </c>
      <c r="G266" s="32">
        <v>72.530555555555551</v>
      </c>
      <c r="H266" s="37">
        <v>0.2131545004816405</v>
      </c>
      <c r="I266" s="32">
        <v>307.35277777777776</v>
      </c>
      <c r="J266" s="32">
        <v>72.530555555555551</v>
      </c>
      <c r="K266" s="37">
        <v>0.23598470812584163</v>
      </c>
      <c r="L266" s="32">
        <v>53.37777777777778</v>
      </c>
      <c r="M266" s="32">
        <v>0</v>
      </c>
      <c r="N266" s="37">
        <v>0</v>
      </c>
      <c r="O266" s="32">
        <v>27.702777777777779</v>
      </c>
      <c r="P266" s="32">
        <v>0</v>
      </c>
      <c r="Q266" s="37">
        <v>0</v>
      </c>
      <c r="R266" s="32">
        <v>20.255555555555556</v>
      </c>
      <c r="S266" s="32">
        <v>0</v>
      </c>
      <c r="T266" s="37">
        <v>0</v>
      </c>
      <c r="U266" s="32">
        <v>5.4194444444444443</v>
      </c>
      <c r="V266" s="32">
        <v>0</v>
      </c>
      <c r="W266" s="37">
        <v>0</v>
      </c>
      <c r="X266" s="32">
        <v>90.044444444444451</v>
      </c>
      <c r="Y266" s="32">
        <v>18.372222222222224</v>
      </c>
      <c r="Z266" s="37">
        <v>0.20403504442250742</v>
      </c>
      <c r="AA266" s="32">
        <v>7.2444444444444445</v>
      </c>
      <c r="AB266" s="32">
        <v>0</v>
      </c>
      <c r="AC266" s="37">
        <v>0</v>
      </c>
      <c r="AD266" s="32">
        <v>189.60555555555555</v>
      </c>
      <c r="AE266" s="32">
        <v>54.158333333333331</v>
      </c>
      <c r="AF266" s="37">
        <v>0.28563684842802306</v>
      </c>
      <c r="AG266" s="32">
        <v>0</v>
      </c>
      <c r="AH266" s="32">
        <v>0</v>
      </c>
      <c r="AI266" s="37" t="s">
        <v>1012</v>
      </c>
      <c r="AJ266" s="32">
        <v>0</v>
      </c>
      <c r="AK266" s="32">
        <v>0</v>
      </c>
      <c r="AL266" s="37" t="s">
        <v>1012</v>
      </c>
      <c r="AM266" t="s">
        <v>116</v>
      </c>
      <c r="AN266" s="34">
        <v>4</v>
      </c>
      <c r="AX266"/>
      <c r="AY266"/>
    </row>
    <row r="267" spans="1:51" x14ac:dyDescent="0.25">
      <c r="A267" t="s">
        <v>917</v>
      </c>
      <c r="B267" t="s">
        <v>344</v>
      </c>
      <c r="C267" t="s">
        <v>715</v>
      </c>
      <c r="D267" t="s">
        <v>835</v>
      </c>
      <c r="E267" s="32">
        <v>50.211111111111109</v>
      </c>
      <c r="F267" s="32">
        <v>181.89166666666665</v>
      </c>
      <c r="G267" s="32">
        <v>9.5111111111111111</v>
      </c>
      <c r="H267" s="37">
        <v>5.2289977245307803E-2</v>
      </c>
      <c r="I267" s="32">
        <v>172.15277777777777</v>
      </c>
      <c r="J267" s="32">
        <v>9.5111111111111111</v>
      </c>
      <c r="K267" s="37">
        <v>5.5248083904800321E-2</v>
      </c>
      <c r="L267" s="32">
        <v>28.941666666666666</v>
      </c>
      <c r="M267" s="32">
        <v>0</v>
      </c>
      <c r="N267" s="37">
        <v>0</v>
      </c>
      <c r="O267" s="32">
        <v>19.202777777777779</v>
      </c>
      <c r="P267" s="32">
        <v>0</v>
      </c>
      <c r="Q267" s="37">
        <v>0</v>
      </c>
      <c r="R267" s="32">
        <v>4.4944444444444445</v>
      </c>
      <c r="S267" s="32">
        <v>0</v>
      </c>
      <c r="T267" s="37">
        <v>0</v>
      </c>
      <c r="U267" s="32">
        <v>5.2444444444444445</v>
      </c>
      <c r="V267" s="32">
        <v>0</v>
      </c>
      <c r="W267" s="37">
        <v>0</v>
      </c>
      <c r="X267" s="32">
        <v>61.380555555555553</v>
      </c>
      <c r="Y267" s="32">
        <v>9.5111111111111111</v>
      </c>
      <c r="Z267" s="37">
        <v>0.15495316106258769</v>
      </c>
      <c r="AA267" s="32">
        <v>0</v>
      </c>
      <c r="AB267" s="32">
        <v>0</v>
      </c>
      <c r="AC267" s="37" t="s">
        <v>1012</v>
      </c>
      <c r="AD267" s="32">
        <v>91.569444444444443</v>
      </c>
      <c r="AE267" s="32">
        <v>0</v>
      </c>
      <c r="AF267" s="37">
        <v>0</v>
      </c>
      <c r="AG267" s="32">
        <v>0</v>
      </c>
      <c r="AH267" s="32">
        <v>0</v>
      </c>
      <c r="AI267" s="37" t="s">
        <v>1012</v>
      </c>
      <c r="AJ267" s="32">
        <v>0</v>
      </c>
      <c r="AK267" s="32">
        <v>0</v>
      </c>
      <c r="AL267" s="37" t="s">
        <v>1012</v>
      </c>
      <c r="AM267" t="s">
        <v>25</v>
      </c>
      <c r="AN267" s="34">
        <v>4</v>
      </c>
      <c r="AX267"/>
      <c r="AY267"/>
    </row>
    <row r="268" spans="1:51" x14ac:dyDescent="0.25">
      <c r="A268" t="s">
        <v>917</v>
      </c>
      <c r="B268" t="s">
        <v>619</v>
      </c>
      <c r="C268" t="s">
        <v>635</v>
      </c>
      <c r="D268" t="s">
        <v>873</v>
      </c>
      <c r="E268" s="32">
        <v>38.144444444444446</v>
      </c>
      <c r="F268" s="32">
        <v>146.48055555555555</v>
      </c>
      <c r="G268" s="32">
        <v>0</v>
      </c>
      <c r="H268" s="37">
        <v>0</v>
      </c>
      <c r="I268" s="32">
        <v>140.87222222222223</v>
      </c>
      <c r="J268" s="32">
        <v>0</v>
      </c>
      <c r="K268" s="37">
        <v>0</v>
      </c>
      <c r="L268" s="32">
        <v>38.86944444444444</v>
      </c>
      <c r="M268" s="32">
        <v>0</v>
      </c>
      <c r="N268" s="37">
        <v>0</v>
      </c>
      <c r="O268" s="32">
        <v>33.261111111111113</v>
      </c>
      <c r="P268" s="32">
        <v>0</v>
      </c>
      <c r="Q268" s="37">
        <v>0</v>
      </c>
      <c r="R268" s="32">
        <v>0.3527777777777778</v>
      </c>
      <c r="S268" s="32">
        <v>0</v>
      </c>
      <c r="T268" s="37">
        <v>0</v>
      </c>
      <c r="U268" s="32">
        <v>5.2555555555555555</v>
      </c>
      <c r="V268" s="32">
        <v>0</v>
      </c>
      <c r="W268" s="37">
        <v>0</v>
      </c>
      <c r="X268" s="32">
        <v>15.375</v>
      </c>
      <c r="Y268" s="32">
        <v>0</v>
      </c>
      <c r="Z268" s="37">
        <v>0</v>
      </c>
      <c r="AA268" s="32">
        <v>0</v>
      </c>
      <c r="AB268" s="32">
        <v>0</v>
      </c>
      <c r="AC268" s="37" t="s">
        <v>1012</v>
      </c>
      <c r="AD268" s="32">
        <v>92.236111111111114</v>
      </c>
      <c r="AE268" s="32">
        <v>0</v>
      </c>
      <c r="AF268" s="37">
        <v>0</v>
      </c>
      <c r="AG268" s="32">
        <v>0</v>
      </c>
      <c r="AH268" s="32">
        <v>0</v>
      </c>
      <c r="AI268" s="37" t="s">
        <v>1012</v>
      </c>
      <c r="AJ268" s="32">
        <v>0</v>
      </c>
      <c r="AK268" s="32">
        <v>0</v>
      </c>
      <c r="AL268" s="37" t="s">
        <v>1012</v>
      </c>
      <c r="AM268" t="s">
        <v>306</v>
      </c>
      <c r="AN268" s="34">
        <v>4</v>
      </c>
      <c r="AX268"/>
      <c r="AY268"/>
    </row>
    <row r="269" spans="1:51" x14ac:dyDescent="0.25">
      <c r="A269" t="s">
        <v>917</v>
      </c>
      <c r="B269" t="s">
        <v>377</v>
      </c>
      <c r="C269" t="s">
        <v>634</v>
      </c>
      <c r="D269" t="s">
        <v>842</v>
      </c>
      <c r="E269" s="32">
        <v>97.577777777777783</v>
      </c>
      <c r="F269" s="32">
        <v>459.83499999999987</v>
      </c>
      <c r="G269" s="32">
        <v>88.871111111111134</v>
      </c>
      <c r="H269" s="37">
        <v>0.19326739180599814</v>
      </c>
      <c r="I269" s="32">
        <v>428.45166666666654</v>
      </c>
      <c r="J269" s="32">
        <v>88.871111111111134</v>
      </c>
      <c r="K269" s="37">
        <v>0.20742388937945819</v>
      </c>
      <c r="L269" s="32">
        <v>107.46011111111113</v>
      </c>
      <c r="M269" s="32">
        <v>21.623999999999999</v>
      </c>
      <c r="N269" s="37">
        <v>0.20122815597725663</v>
      </c>
      <c r="O269" s="32">
        <v>79.904555555555575</v>
      </c>
      <c r="P269" s="32">
        <v>21.623999999999999</v>
      </c>
      <c r="Q269" s="37">
        <v>0.2706228681162664</v>
      </c>
      <c r="R269" s="32">
        <v>21.6</v>
      </c>
      <c r="S269" s="32">
        <v>0</v>
      </c>
      <c r="T269" s="37">
        <v>0</v>
      </c>
      <c r="U269" s="32">
        <v>5.9555555555555557</v>
      </c>
      <c r="V269" s="32">
        <v>0</v>
      </c>
      <c r="W269" s="37">
        <v>0</v>
      </c>
      <c r="X269" s="32">
        <v>98.680777777777806</v>
      </c>
      <c r="Y269" s="32">
        <v>21.494666666666671</v>
      </c>
      <c r="Z269" s="37">
        <v>0.21782019913818629</v>
      </c>
      <c r="AA269" s="32">
        <v>3.8277777777777779</v>
      </c>
      <c r="AB269" s="32">
        <v>0</v>
      </c>
      <c r="AC269" s="37">
        <v>0</v>
      </c>
      <c r="AD269" s="32">
        <v>248.62744444444431</v>
      </c>
      <c r="AE269" s="32">
        <v>45.752444444444457</v>
      </c>
      <c r="AF269" s="37">
        <v>0.1840200889595188</v>
      </c>
      <c r="AG269" s="32">
        <v>1.2388888888888889</v>
      </c>
      <c r="AH269" s="32">
        <v>0</v>
      </c>
      <c r="AI269" s="37">
        <v>0</v>
      </c>
      <c r="AJ269" s="32">
        <v>0</v>
      </c>
      <c r="AK269" s="32">
        <v>0</v>
      </c>
      <c r="AL269" s="37" t="s">
        <v>1012</v>
      </c>
      <c r="AM269" t="s">
        <v>58</v>
      </c>
      <c r="AN269" s="34">
        <v>4</v>
      </c>
      <c r="AX269"/>
      <c r="AY269"/>
    </row>
    <row r="270" spans="1:51" x14ac:dyDescent="0.25">
      <c r="A270" t="s">
        <v>917</v>
      </c>
      <c r="B270" t="s">
        <v>585</v>
      </c>
      <c r="C270" t="s">
        <v>751</v>
      </c>
      <c r="D270" t="s">
        <v>866</v>
      </c>
      <c r="E270" s="32">
        <v>84.1</v>
      </c>
      <c r="F270" s="32">
        <v>317.35555555555555</v>
      </c>
      <c r="G270" s="32">
        <v>49.213888888888889</v>
      </c>
      <c r="H270" s="37">
        <v>0.1550749247251593</v>
      </c>
      <c r="I270" s="32">
        <v>274.84444444444443</v>
      </c>
      <c r="J270" s="32">
        <v>49.213888888888889</v>
      </c>
      <c r="K270" s="37">
        <v>0.179060882923674</v>
      </c>
      <c r="L270" s="32">
        <v>32.305555555555557</v>
      </c>
      <c r="M270" s="32">
        <v>0</v>
      </c>
      <c r="N270" s="37">
        <v>0</v>
      </c>
      <c r="O270" s="32">
        <v>10.966666666666667</v>
      </c>
      <c r="P270" s="32">
        <v>0</v>
      </c>
      <c r="Q270" s="37">
        <v>0</v>
      </c>
      <c r="R270" s="32">
        <v>15.116666666666667</v>
      </c>
      <c r="S270" s="32">
        <v>0</v>
      </c>
      <c r="T270" s="37">
        <v>0</v>
      </c>
      <c r="U270" s="32">
        <v>6.2222222222222223</v>
      </c>
      <c r="V270" s="32">
        <v>0</v>
      </c>
      <c r="W270" s="37">
        <v>0</v>
      </c>
      <c r="X270" s="32">
        <v>92.439444444444433</v>
      </c>
      <c r="Y270" s="32">
        <v>15.203333333333333</v>
      </c>
      <c r="Z270" s="37">
        <v>0.16446803012182151</v>
      </c>
      <c r="AA270" s="32">
        <v>21.172222222222221</v>
      </c>
      <c r="AB270" s="32">
        <v>0</v>
      </c>
      <c r="AC270" s="37">
        <v>0</v>
      </c>
      <c r="AD270" s="32">
        <v>171.43833333333333</v>
      </c>
      <c r="AE270" s="32">
        <v>34.010555555555555</v>
      </c>
      <c r="AF270" s="37">
        <v>0.19838361056291701</v>
      </c>
      <c r="AG270" s="32">
        <v>0</v>
      </c>
      <c r="AH270" s="32">
        <v>0</v>
      </c>
      <c r="AI270" s="37" t="s">
        <v>1012</v>
      </c>
      <c r="AJ270" s="32">
        <v>0</v>
      </c>
      <c r="AK270" s="32">
        <v>0</v>
      </c>
      <c r="AL270" s="37" t="s">
        <v>1012</v>
      </c>
      <c r="AM270" t="s">
        <v>271</v>
      </c>
      <c r="AN270" s="34">
        <v>4</v>
      </c>
      <c r="AX270"/>
      <c r="AY270"/>
    </row>
    <row r="271" spans="1:51" x14ac:dyDescent="0.25">
      <c r="A271" t="s">
        <v>917</v>
      </c>
      <c r="B271" t="s">
        <v>376</v>
      </c>
      <c r="C271" t="s">
        <v>720</v>
      </c>
      <c r="D271" t="s">
        <v>794</v>
      </c>
      <c r="E271" s="32">
        <v>145.34444444444443</v>
      </c>
      <c r="F271" s="32">
        <v>330.19833333333338</v>
      </c>
      <c r="G271" s="32">
        <v>41.834444444444443</v>
      </c>
      <c r="H271" s="37">
        <v>0.12669489885708418</v>
      </c>
      <c r="I271" s="32">
        <v>281.81777777777785</v>
      </c>
      <c r="J271" s="32">
        <v>41.834444444444443</v>
      </c>
      <c r="K271" s="37">
        <v>0.14844501569177873</v>
      </c>
      <c r="L271" s="32">
        <v>33.366666666666667</v>
      </c>
      <c r="M271" s="32">
        <v>0</v>
      </c>
      <c r="N271" s="37">
        <v>0</v>
      </c>
      <c r="O271" s="32">
        <v>9.3972222222222221</v>
      </c>
      <c r="P271" s="32">
        <v>0</v>
      </c>
      <c r="Q271" s="37">
        <v>0</v>
      </c>
      <c r="R271" s="32">
        <v>18.280555555555555</v>
      </c>
      <c r="S271" s="32">
        <v>0</v>
      </c>
      <c r="T271" s="37">
        <v>0</v>
      </c>
      <c r="U271" s="32">
        <v>5.6888888888888891</v>
      </c>
      <c r="V271" s="32">
        <v>0</v>
      </c>
      <c r="W271" s="37">
        <v>0</v>
      </c>
      <c r="X271" s="32">
        <v>92.651777777777795</v>
      </c>
      <c r="Y271" s="32">
        <v>7.2823333333333329</v>
      </c>
      <c r="Z271" s="37">
        <v>7.8598959545058772E-2</v>
      </c>
      <c r="AA271" s="32">
        <v>24.411111111111111</v>
      </c>
      <c r="AB271" s="32">
        <v>0</v>
      </c>
      <c r="AC271" s="37">
        <v>0</v>
      </c>
      <c r="AD271" s="32">
        <v>167.32711111111115</v>
      </c>
      <c r="AE271" s="32">
        <v>34.55211111111111</v>
      </c>
      <c r="AF271" s="37">
        <v>0.20649439819807372</v>
      </c>
      <c r="AG271" s="32">
        <v>12.441666666666666</v>
      </c>
      <c r="AH271" s="32">
        <v>0</v>
      </c>
      <c r="AI271" s="37">
        <v>0</v>
      </c>
      <c r="AJ271" s="32">
        <v>0</v>
      </c>
      <c r="AK271" s="32">
        <v>0</v>
      </c>
      <c r="AL271" s="37" t="s">
        <v>1012</v>
      </c>
      <c r="AM271" t="s">
        <v>57</v>
      </c>
      <c r="AN271" s="34">
        <v>4</v>
      </c>
      <c r="AX271"/>
      <c r="AY271"/>
    </row>
    <row r="272" spans="1:51" x14ac:dyDescent="0.25">
      <c r="A272" t="s">
        <v>917</v>
      </c>
      <c r="B272" t="s">
        <v>402</v>
      </c>
      <c r="C272" t="s">
        <v>667</v>
      </c>
      <c r="D272" t="s">
        <v>794</v>
      </c>
      <c r="E272" s="32">
        <v>82.966666666666669</v>
      </c>
      <c r="F272" s="32">
        <v>388.81177777777788</v>
      </c>
      <c r="G272" s="32">
        <v>40.641666666666666</v>
      </c>
      <c r="H272" s="37">
        <v>0.10452786924035791</v>
      </c>
      <c r="I272" s="32">
        <v>383.83400000000012</v>
      </c>
      <c r="J272" s="32">
        <v>40.641666666666666</v>
      </c>
      <c r="K272" s="37">
        <v>0.10588344614251644</v>
      </c>
      <c r="L272" s="32">
        <v>25.430555555555557</v>
      </c>
      <c r="M272" s="32">
        <v>0</v>
      </c>
      <c r="N272" s="37">
        <v>0</v>
      </c>
      <c r="O272" s="32">
        <v>20.452777777777779</v>
      </c>
      <c r="P272" s="32">
        <v>0</v>
      </c>
      <c r="Q272" s="37">
        <v>0</v>
      </c>
      <c r="R272" s="32">
        <v>0</v>
      </c>
      <c r="S272" s="32">
        <v>0</v>
      </c>
      <c r="T272" s="37" t="s">
        <v>1012</v>
      </c>
      <c r="U272" s="32">
        <v>4.9777777777777779</v>
      </c>
      <c r="V272" s="32">
        <v>0</v>
      </c>
      <c r="W272" s="37">
        <v>0</v>
      </c>
      <c r="X272" s="32">
        <v>122.6806666666667</v>
      </c>
      <c r="Y272" s="32">
        <v>3.6047777777777776</v>
      </c>
      <c r="Z272" s="37">
        <v>2.938342181961116E-2</v>
      </c>
      <c r="AA272" s="32">
        <v>0</v>
      </c>
      <c r="AB272" s="32">
        <v>0</v>
      </c>
      <c r="AC272" s="37" t="s">
        <v>1012</v>
      </c>
      <c r="AD272" s="32">
        <v>240.70055555555564</v>
      </c>
      <c r="AE272" s="32">
        <v>37.036888888888889</v>
      </c>
      <c r="AF272" s="37">
        <v>0.15387122311955145</v>
      </c>
      <c r="AG272" s="32">
        <v>0</v>
      </c>
      <c r="AH272" s="32">
        <v>0</v>
      </c>
      <c r="AI272" s="37" t="s">
        <v>1012</v>
      </c>
      <c r="AJ272" s="32">
        <v>0</v>
      </c>
      <c r="AK272" s="32">
        <v>0</v>
      </c>
      <c r="AL272" s="37" t="s">
        <v>1012</v>
      </c>
      <c r="AM272" t="s">
        <v>83</v>
      </c>
      <c r="AN272" s="34">
        <v>4</v>
      </c>
      <c r="AX272"/>
      <c r="AY272"/>
    </row>
    <row r="273" spans="1:51" x14ac:dyDescent="0.25">
      <c r="A273" t="s">
        <v>917</v>
      </c>
      <c r="B273" t="s">
        <v>584</v>
      </c>
      <c r="C273" t="s">
        <v>634</v>
      </c>
      <c r="D273" t="s">
        <v>842</v>
      </c>
      <c r="E273" s="32">
        <v>88.344444444444449</v>
      </c>
      <c r="F273" s="32">
        <v>340.15733333333333</v>
      </c>
      <c r="G273" s="32">
        <v>92.021222222222221</v>
      </c>
      <c r="H273" s="37">
        <v>0.27052546925997645</v>
      </c>
      <c r="I273" s="32">
        <v>322.53233333333333</v>
      </c>
      <c r="J273" s="32">
        <v>92.021222222222221</v>
      </c>
      <c r="K273" s="37">
        <v>0.28530851859469042</v>
      </c>
      <c r="L273" s="32">
        <v>60.136111111111106</v>
      </c>
      <c r="M273" s="32">
        <v>0</v>
      </c>
      <c r="N273" s="37">
        <v>0</v>
      </c>
      <c r="O273" s="32">
        <v>47.336111111111109</v>
      </c>
      <c r="P273" s="32">
        <v>0</v>
      </c>
      <c r="Q273" s="37">
        <v>0</v>
      </c>
      <c r="R273" s="32">
        <v>8.1777777777777771</v>
      </c>
      <c r="S273" s="32">
        <v>0</v>
      </c>
      <c r="T273" s="37">
        <v>0</v>
      </c>
      <c r="U273" s="32">
        <v>4.6222222222222218</v>
      </c>
      <c r="V273" s="32">
        <v>0</v>
      </c>
      <c r="W273" s="37">
        <v>0</v>
      </c>
      <c r="X273" s="32">
        <v>102.05833333333334</v>
      </c>
      <c r="Y273" s="32">
        <v>0</v>
      </c>
      <c r="Z273" s="37">
        <v>0</v>
      </c>
      <c r="AA273" s="32">
        <v>4.8250000000000002</v>
      </c>
      <c r="AB273" s="32">
        <v>0</v>
      </c>
      <c r="AC273" s="37">
        <v>0</v>
      </c>
      <c r="AD273" s="32">
        <v>168.03511111111112</v>
      </c>
      <c r="AE273" s="32">
        <v>92.021222222222221</v>
      </c>
      <c r="AF273" s="37">
        <v>0.54763091840594158</v>
      </c>
      <c r="AG273" s="32">
        <v>5.1027777777777779</v>
      </c>
      <c r="AH273" s="32">
        <v>0</v>
      </c>
      <c r="AI273" s="37">
        <v>0</v>
      </c>
      <c r="AJ273" s="32">
        <v>0</v>
      </c>
      <c r="AK273" s="32">
        <v>0</v>
      </c>
      <c r="AL273" s="37" t="s">
        <v>1012</v>
      </c>
      <c r="AM273" t="s">
        <v>270</v>
      </c>
      <c r="AN273" s="34">
        <v>4</v>
      </c>
      <c r="AX273"/>
      <c r="AY273"/>
    </row>
    <row r="274" spans="1:51" x14ac:dyDescent="0.25">
      <c r="A274" t="s">
        <v>917</v>
      </c>
      <c r="B274" t="s">
        <v>472</v>
      </c>
      <c r="C274" t="s">
        <v>750</v>
      </c>
      <c r="D274" t="s">
        <v>790</v>
      </c>
      <c r="E274" s="32">
        <v>51.7</v>
      </c>
      <c r="F274" s="32">
        <v>169.79311111111116</v>
      </c>
      <c r="G274" s="32">
        <v>0</v>
      </c>
      <c r="H274" s="37">
        <v>0</v>
      </c>
      <c r="I274" s="32">
        <v>155.79066666666671</v>
      </c>
      <c r="J274" s="32">
        <v>0</v>
      </c>
      <c r="K274" s="37">
        <v>0</v>
      </c>
      <c r="L274" s="32">
        <v>23.236888888888888</v>
      </c>
      <c r="M274" s="32">
        <v>0</v>
      </c>
      <c r="N274" s="37">
        <v>0</v>
      </c>
      <c r="O274" s="32">
        <v>9.2344444444444456</v>
      </c>
      <c r="P274" s="32">
        <v>0</v>
      </c>
      <c r="Q274" s="37">
        <v>0</v>
      </c>
      <c r="R274" s="32">
        <v>8.7913333333333323</v>
      </c>
      <c r="S274" s="32">
        <v>0</v>
      </c>
      <c r="T274" s="37">
        <v>0</v>
      </c>
      <c r="U274" s="32">
        <v>5.2111111111111112</v>
      </c>
      <c r="V274" s="32">
        <v>0</v>
      </c>
      <c r="W274" s="37">
        <v>0</v>
      </c>
      <c r="X274" s="32">
        <v>57.102888888888899</v>
      </c>
      <c r="Y274" s="32">
        <v>0</v>
      </c>
      <c r="Z274" s="37">
        <v>0</v>
      </c>
      <c r="AA274" s="32">
        <v>0</v>
      </c>
      <c r="AB274" s="32">
        <v>0</v>
      </c>
      <c r="AC274" s="37" t="s">
        <v>1012</v>
      </c>
      <c r="AD274" s="32">
        <v>89.453333333333362</v>
      </c>
      <c r="AE274" s="32">
        <v>0</v>
      </c>
      <c r="AF274" s="37">
        <v>0</v>
      </c>
      <c r="AG274" s="32">
        <v>0</v>
      </c>
      <c r="AH274" s="32">
        <v>0</v>
      </c>
      <c r="AI274" s="37" t="s">
        <v>1012</v>
      </c>
      <c r="AJ274" s="32">
        <v>0</v>
      </c>
      <c r="AK274" s="32">
        <v>0</v>
      </c>
      <c r="AL274" s="37" t="s">
        <v>1012</v>
      </c>
      <c r="AM274" t="s">
        <v>154</v>
      </c>
      <c r="AN274" s="34">
        <v>4</v>
      </c>
      <c r="AX274"/>
      <c r="AY274"/>
    </row>
    <row r="275" spans="1:51" x14ac:dyDescent="0.25">
      <c r="A275" t="s">
        <v>917</v>
      </c>
      <c r="B275" t="s">
        <v>614</v>
      </c>
      <c r="C275" t="s">
        <v>649</v>
      </c>
      <c r="D275" t="s">
        <v>850</v>
      </c>
      <c r="E275" s="32">
        <v>32.266666666666666</v>
      </c>
      <c r="F275" s="32">
        <v>150.71666666666667</v>
      </c>
      <c r="G275" s="32">
        <v>0</v>
      </c>
      <c r="H275" s="37">
        <v>0</v>
      </c>
      <c r="I275" s="32">
        <v>140.44999999999999</v>
      </c>
      <c r="J275" s="32">
        <v>0</v>
      </c>
      <c r="K275" s="37">
        <v>0</v>
      </c>
      <c r="L275" s="32">
        <v>43.108333333333334</v>
      </c>
      <c r="M275" s="32">
        <v>0</v>
      </c>
      <c r="N275" s="37">
        <v>0</v>
      </c>
      <c r="O275" s="32">
        <v>32.841666666666669</v>
      </c>
      <c r="P275" s="32">
        <v>0</v>
      </c>
      <c r="Q275" s="37">
        <v>0</v>
      </c>
      <c r="R275" s="32">
        <v>5.333333333333333</v>
      </c>
      <c r="S275" s="32">
        <v>0</v>
      </c>
      <c r="T275" s="37">
        <v>0</v>
      </c>
      <c r="U275" s="32">
        <v>4.9333333333333336</v>
      </c>
      <c r="V275" s="32">
        <v>0</v>
      </c>
      <c r="W275" s="37">
        <v>0</v>
      </c>
      <c r="X275" s="32">
        <v>39.488888888888887</v>
      </c>
      <c r="Y275" s="32">
        <v>0</v>
      </c>
      <c r="Z275" s="37">
        <v>0</v>
      </c>
      <c r="AA275" s="32">
        <v>0</v>
      </c>
      <c r="AB275" s="32">
        <v>0</v>
      </c>
      <c r="AC275" s="37" t="s">
        <v>1012</v>
      </c>
      <c r="AD275" s="32">
        <v>66.777777777777771</v>
      </c>
      <c r="AE275" s="32">
        <v>0</v>
      </c>
      <c r="AF275" s="37">
        <v>0</v>
      </c>
      <c r="AG275" s="32">
        <v>1.3416666666666666</v>
      </c>
      <c r="AH275" s="32">
        <v>0</v>
      </c>
      <c r="AI275" s="37">
        <v>0</v>
      </c>
      <c r="AJ275" s="32">
        <v>0</v>
      </c>
      <c r="AK275" s="32">
        <v>0</v>
      </c>
      <c r="AL275" s="37" t="s">
        <v>1012</v>
      </c>
      <c r="AM275" t="s">
        <v>301</v>
      </c>
      <c r="AN275" s="34">
        <v>4</v>
      </c>
      <c r="AX275"/>
      <c r="AY275"/>
    </row>
    <row r="276" spans="1:51" x14ac:dyDescent="0.25">
      <c r="A276" t="s">
        <v>917</v>
      </c>
      <c r="B276" t="s">
        <v>570</v>
      </c>
      <c r="C276" t="s">
        <v>702</v>
      </c>
      <c r="D276" t="s">
        <v>794</v>
      </c>
      <c r="E276" s="32">
        <v>40.488888888888887</v>
      </c>
      <c r="F276" s="32">
        <v>199.5987777777778</v>
      </c>
      <c r="G276" s="32">
        <v>54.430222222222213</v>
      </c>
      <c r="H276" s="37">
        <v>0.27269817394784751</v>
      </c>
      <c r="I276" s="32">
        <v>187.11477777777782</v>
      </c>
      <c r="J276" s="32">
        <v>54.430222222222213</v>
      </c>
      <c r="K276" s="37">
        <v>0.29089216185193512</v>
      </c>
      <c r="L276" s="32">
        <v>27.416</v>
      </c>
      <c r="M276" s="32">
        <v>7.2303333333333351</v>
      </c>
      <c r="N276" s="37">
        <v>0.26372677755082197</v>
      </c>
      <c r="O276" s="32">
        <v>16.614999999999998</v>
      </c>
      <c r="P276" s="32">
        <v>7.2303333333333351</v>
      </c>
      <c r="Q276" s="37">
        <v>0.43516902397432056</v>
      </c>
      <c r="R276" s="32">
        <v>4.8563333333333336</v>
      </c>
      <c r="S276" s="32">
        <v>0</v>
      </c>
      <c r="T276" s="37">
        <v>0</v>
      </c>
      <c r="U276" s="32">
        <v>5.9446666666666674</v>
      </c>
      <c r="V276" s="32">
        <v>0</v>
      </c>
      <c r="W276" s="37">
        <v>0</v>
      </c>
      <c r="X276" s="32">
        <v>47.509333333333323</v>
      </c>
      <c r="Y276" s="32">
        <v>5.9068888888888891</v>
      </c>
      <c r="Z276" s="37">
        <v>0.12433112558000302</v>
      </c>
      <c r="AA276" s="32">
        <v>1.6830000000000003</v>
      </c>
      <c r="AB276" s="32">
        <v>0</v>
      </c>
      <c r="AC276" s="37">
        <v>0</v>
      </c>
      <c r="AD276" s="32">
        <v>122.99044444444448</v>
      </c>
      <c r="AE276" s="32">
        <v>41.292999999999992</v>
      </c>
      <c r="AF276" s="37">
        <v>0.33574153005563201</v>
      </c>
      <c r="AG276" s="32">
        <v>0</v>
      </c>
      <c r="AH276" s="32">
        <v>0</v>
      </c>
      <c r="AI276" s="37" t="s">
        <v>1012</v>
      </c>
      <c r="AJ276" s="32">
        <v>0</v>
      </c>
      <c r="AK276" s="32">
        <v>0</v>
      </c>
      <c r="AL276" s="37" t="s">
        <v>1012</v>
      </c>
      <c r="AM276" t="s">
        <v>256</v>
      </c>
      <c r="AN276" s="34">
        <v>4</v>
      </c>
      <c r="AX276"/>
      <c r="AY276"/>
    </row>
    <row r="277" spans="1:51" x14ac:dyDescent="0.25">
      <c r="A277" t="s">
        <v>917</v>
      </c>
      <c r="B277" t="s">
        <v>464</v>
      </c>
      <c r="C277" t="s">
        <v>746</v>
      </c>
      <c r="D277" t="s">
        <v>865</v>
      </c>
      <c r="E277" s="32">
        <v>68.322222222222223</v>
      </c>
      <c r="F277" s="32">
        <v>164.49444444444444</v>
      </c>
      <c r="G277" s="32">
        <v>54.36944444444444</v>
      </c>
      <c r="H277" s="37">
        <v>0.33052450268499439</v>
      </c>
      <c r="I277" s="32">
        <v>150.26111111111112</v>
      </c>
      <c r="J277" s="32">
        <v>52.288888888888891</v>
      </c>
      <c r="K277" s="37">
        <v>0.3479868377269198</v>
      </c>
      <c r="L277" s="32">
        <v>20.375</v>
      </c>
      <c r="M277" s="32">
        <v>13.338888888888889</v>
      </c>
      <c r="N277" s="37">
        <v>0.65466939331970009</v>
      </c>
      <c r="O277" s="32">
        <v>14.116666666666667</v>
      </c>
      <c r="P277" s="32">
        <v>11.258333333333333</v>
      </c>
      <c r="Q277" s="37">
        <v>0.79752066115702469</v>
      </c>
      <c r="R277" s="32">
        <v>2.0805555555555557</v>
      </c>
      <c r="S277" s="32">
        <v>2.0805555555555557</v>
      </c>
      <c r="T277" s="37">
        <v>1</v>
      </c>
      <c r="U277" s="32">
        <v>4.177777777777778</v>
      </c>
      <c r="V277" s="32">
        <v>0</v>
      </c>
      <c r="W277" s="37">
        <v>0</v>
      </c>
      <c r="X277" s="32">
        <v>49.875</v>
      </c>
      <c r="Y277" s="32">
        <v>12.936111111111112</v>
      </c>
      <c r="Z277" s="37">
        <v>0.25937064884433308</v>
      </c>
      <c r="AA277" s="32">
        <v>7.9749999999999996</v>
      </c>
      <c r="AB277" s="32">
        <v>0</v>
      </c>
      <c r="AC277" s="37">
        <v>0</v>
      </c>
      <c r="AD277" s="32">
        <v>86.269444444444446</v>
      </c>
      <c r="AE277" s="32">
        <v>28.094444444444445</v>
      </c>
      <c r="AF277" s="37">
        <v>0.32565927166178316</v>
      </c>
      <c r="AG277" s="32">
        <v>0</v>
      </c>
      <c r="AH277" s="32">
        <v>0</v>
      </c>
      <c r="AI277" s="37" t="s">
        <v>1012</v>
      </c>
      <c r="AJ277" s="32">
        <v>0</v>
      </c>
      <c r="AK277" s="32">
        <v>0</v>
      </c>
      <c r="AL277" s="37" t="s">
        <v>1012</v>
      </c>
      <c r="AM277" t="s">
        <v>146</v>
      </c>
      <c r="AN277" s="34">
        <v>4</v>
      </c>
      <c r="AX277"/>
      <c r="AY277"/>
    </row>
    <row r="278" spans="1:51" x14ac:dyDescent="0.25">
      <c r="A278" t="s">
        <v>917</v>
      </c>
      <c r="B278" t="s">
        <v>358</v>
      </c>
      <c r="C278" t="s">
        <v>636</v>
      </c>
      <c r="D278" t="s">
        <v>834</v>
      </c>
      <c r="E278" s="32">
        <v>86.811111111111117</v>
      </c>
      <c r="F278" s="32">
        <v>265.72255555555557</v>
      </c>
      <c r="G278" s="32">
        <v>30.102777777777774</v>
      </c>
      <c r="H278" s="37">
        <v>0.11328649807255101</v>
      </c>
      <c r="I278" s="32">
        <v>243.33644444444445</v>
      </c>
      <c r="J278" s="32">
        <v>30.102777777777774</v>
      </c>
      <c r="K278" s="37">
        <v>0.12370846400137347</v>
      </c>
      <c r="L278" s="32">
        <v>35.277777777777779</v>
      </c>
      <c r="M278" s="32">
        <v>2.7805555555555554</v>
      </c>
      <c r="N278" s="37">
        <v>7.8818897637795274E-2</v>
      </c>
      <c r="O278" s="32">
        <v>18.577777777777779</v>
      </c>
      <c r="P278" s="32">
        <v>2.7805555555555554</v>
      </c>
      <c r="Q278" s="37">
        <v>0.14967105263157893</v>
      </c>
      <c r="R278" s="32">
        <v>11.188888888888888</v>
      </c>
      <c r="S278" s="32">
        <v>0</v>
      </c>
      <c r="T278" s="37">
        <v>0</v>
      </c>
      <c r="U278" s="32">
        <v>5.5111111111111111</v>
      </c>
      <c r="V278" s="32">
        <v>0</v>
      </c>
      <c r="W278" s="37">
        <v>0</v>
      </c>
      <c r="X278" s="32">
        <v>94.213888888888889</v>
      </c>
      <c r="Y278" s="32">
        <v>6.8638888888888889</v>
      </c>
      <c r="Z278" s="37">
        <v>7.2854320842055606E-2</v>
      </c>
      <c r="AA278" s="32">
        <v>5.6861111111111109</v>
      </c>
      <c r="AB278" s="32">
        <v>0</v>
      </c>
      <c r="AC278" s="37">
        <v>0</v>
      </c>
      <c r="AD278" s="32">
        <v>130.5447777777778</v>
      </c>
      <c r="AE278" s="32">
        <v>20.458333333333332</v>
      </c>
      <c r="AF278" s="37">
        <v>0.1567150649883437</v>
      </c>
      <c r="AG278" s="32">
        <v>0</v>
      </c>
      <c r="AH278" s="32">
        <v>0</v>
      </c>
      <c r="AI278" s="37" t="s">
        <v>1012</v>
      </c>
      <c r="AJ278" s="32">
        <v>0</v>
      </c>
      <c r="AK278" s="32">
        <v>0</v>
      </c>
      <c r="AL278" s="37" t="s">
        <v>1012</v>
      </c>
      <c r="AM278" t="s">
        <v>39</v>
      </c>
      <c r="AN278" s="34">
        <v>4</v>
      </c>
      <c r="AX278"/>
      <c r="AY278"/>
    </row>
    <row r="279" spans="1:51" x14ac:dyDescent="0.25">
      <c r="A279" t="s">
        <v>917</v>
      </c>
      <c r="B279" t="s">
        <v>349</v>
      </c>
      <c r="C279" t="s">
        <v>694</v>
      </c>
      <c r="D279" t="s">
        <v>833</v>
      </c>
      <c r="E279" s="32">
        <v>74.12222222222222</v>
      </c>
      <c r="F279" s="32">
        <v>241.78333333333333</v>
      </c>
      <c r="G279" s="32">
        <v>47.588888888888889</v>
      </c>
      <c r="H279" s="37">
        <v>0.19682452149537005</v>
      </c>
      <c r="I279" s="32">
        <v>231.38611111111112</v>
      </c>
      <c r="J279" s="32">
        <v>47.588888888888889</v>
      </c>
      <c r="K279" s="37">
        <v>0.20566873551903384</v>
      </c>
      <c r="L279" s="32">
        <v>24.472222222222221</v>
      </c>
      <c r="M279" s="32">
        <v>0.84444444444444444</v>
      </c>
      <c r="N279" s="37">
        <v>3.4506242905788874E-2</v>
      </c>
      <c r="O279" s="32">
        <v>14.074999999999999</v>
      </c>
      <c r="P279" s="32">
        <v>0.84444444444444444</v>
      </c>
      <c r="Q279" s="37">
        <v>5.9996052891257159E-2</v>
      </c>
      <c r="R279" s="32">
        <v>5.8638888888888889</v>
      </c>
      <c r="S279" s="32">
        <v>0</v>
      </c>
      <c r="T279" s="37">
        <v>0</v>
      </c>
      <c r="U279" s="32">
        <v>4.5333333333333332</v>
      </c>
      <c r="V279" s="32">
        <v>0</v>
      </c>
      <c r="W279" s="37">
        <v>0</v>
      </c>
      <c r="X279" s="32">
        <v>74.825000000000003</v>
      </c>
      <c r="Y279" s="32">
        <v>16.558333333333334</v>
      </c>
      <c r="Z279" s="37">
        <v>0.22129413074952667</v>
      </c>
      <c r="AA279" s="32">
        <v>0</v>
      </c>
      <c r="AB279" s="32">
        <v>0</v>
      </c>
      <c r="AC279" s="37" t="s">
        <v>1012</v>
      </c>
      <c r="AD279" s="32">
        <v>142.48611111111111</v>
      </c>
      <c r="AE279" s="32">
        <v>30.18611111111111</v>
      </c>
      <c r="AF279" s="37">
        <v>0.21185300711570326</v>
      </c>
      <c r="AG279" s="32">
        <v>0</v>
      </c>
      <c r="AH279" s="32">
        <v>0</v>
      </c>
      <c r="AI279" s="37" t="s">
        <v>1012</v>
      </c>
      <c r="AJ279" s="32">
        <v>0</v>
      </c>
      <c r="AK279" s="32">
        <v>0</v>
      </c>
      <c r="AL279" s="37" t="s">
        <v>1012</v>
      </c>
      <c r="AM279" t="s">
        <v>30</v>
      </c>
      <c r="AN279" s="34">
        <v>4</v>
      </c>
      <c r="AX279"/>
      <c r="AY279"/>
    </row>
    <row r="280" spans="1:51" x14ac:dyDescent="0.25">
      <c r="A280" t="s">
        <v>917</v>
      </c>
      <c r="B280" t="s">
        <v>575</v>
      </c>
      <c r="C280" t="s">
        <v>697</v>
      </c>
      <c r="D280" t="s">
        <v>791</v>
      </c>
      <c r="E280" s="32">
        <v>58.944444444444443</v>
      </c>
      <c r="F280" s="32">
        <v>189.57499999999999</v>
      </c>
      <c r="G280" s="32">
        <v>16.269444444444446</v>
      </c>
      <c r="H280" s="37">
        <v>8.5820622151889472E-2</v>
      </c>
      <c r="I280" s="32">
        <v>171.88888888888891</v>
      </c>
      <c r="J280" s="32">
        <v>16.269444444444446</v>
      </c>
      <c r="K280" s="37">
        <v>9.4650937297996118E-2</v>
      </c>
      <c r="L280" s="32">
        <v>29.991666666666667</v>
      </c>
      <c r="M280" s="32">
        <v>0</v>
      </c>
      <c r="N280" s="37">
        <v>0</v>
      </c>
      <c r="O280" s="32">
        <v>17.902777777777779</v>
      </c>
      <c r="P280" s="32">
        <v>0</v>
      </c>
      <c r="Q280" s="37">
        <v>0</v>
      </c>
      <c r="R280" s="32">
        <v>5.2666666666666666</v>
      </c>
      <c r="S280" s="32">
        <v>0</v>
      </c>
      <c r="T280" s="37">
        <v>0</v>
      </c>
      <c r="U280" s="32">
        <v>6.822222222222222</v>
      </c>
      <c r="V280" s="32">
        <v>0</v>
      </c>
      <c r="W280" s="37">
        <v>0</v>
      </c>
      <c r="X280" s="32">
        <v>50.680555555555557</v>
      </c>
      <c r="Y280" s="32">
        <v>2.6361111111111111</v>
      </c>
      <c r="Z280" s="37">
        <v>5.2014250479583447E-2</v>
      </c>
      <c r="AA280" s="32">
        <v>5.5972222222222223</v>
      </c>
      <c r="AB280" s="32">
        <v>0</v>
      </c>
      <c r="AC280" s="37">
        <v>0</v>
      </c>
      <c r="AD280" s="32">
        <v>103.30555555555556</v>
      </c>
      <c r="AE280" s="32">
        <v>13.633333333333333</v>
      </c>
      <c r="AF280" s="37">
        <v>0.13197095993546651</v>
      </c>
      <c r="AG280" s="32">
        <v>0</v>
      </c>
      <c r="AH280" s="32">
        <v>0</v>
      </c>
      <c r="AI280" s="37" t="s">
        <v>1012</v>
      </c>
      <c r="AJ280" s="32">
        <v>0</v>
      </c>
      <c r="AK280" s="32">
        <v>0</v>
      </c>
      <c r="AL280" s="37" t="s">
        <v>1012</v>
      </c>
      <c r="AM280" t="s">
        <v>261</v>
      </c>
      <c r="AN280" s="34">
        <v>4</v>
      </c>
      <c r="AX280"/>
      <c r="AY280"/>
    </row>
    <row r="281" spans="1:51" x14ac:dyDescent="0.25">
      <c r="A281" t="s">
        <v>917</v>
      </c>
      <c r="B281" t="s">
        <v>506</v>
      </c>
      <c r="C281" t="s">
        <v>760</v>
      </c>
      <c r="D281" t="s">
        <v>837</v>
      </c>
      <c r="E281" s="32">
        <v>67.422222222222217</v>
      </c>
      <c r="F281" s="32">
        <v>207.0311111111111</v>
      </c>
      <c r="G281" s="32">
        <v>0</v>
      </c>
      <c r="H281" s="37">
        <v>0</v>
      </c>
      <c r="I281" s="32">
        <v>195.88666666666666</v>
      </c>
      <c r="J281" s="32">
        <v>0</v>
      </c>
      <c r="K281" s="37">
        <v>0</v>
      </c>
      <c r="L281" s="32">
        <v>29.769444444444446</v>
      </c>
      <c r="M281" s="32">
        <v>0</v>
      </c>
      <c r="N281" s="37">
        <v>0</v>
      </c>
      <c r="O281" s="32">
        <v>24.169444444444444</v>
      </c>
      <c r="P281" s="32">
        <v>0</v>
      </c>
      <c r="Q281" s="37">
        <v>0</v>
      </c>
      <c r="R281" s="32">
        <v>0</v>
      </c>
      <c r="S281" s="32">
        <v>0</v>
      </c>
      <c r="T281" s="37" t="s">
        <v>1012</v>
      </c>
      <c r="U281" s="32">
        <v>5.6</v>
      </c>
      <c r="V281" s="32">
        <v>0</v>
      </c>
      <c r="W281" s="37">
        <v>0</v>
      </c>
      <c r="X281" s="32">
        <v>57.391666666666666</v>
      </c>
      <c r="Y281" s="32">
        <v>0</v>
      </c>
      <c r="Z281" s="37">
        <v>0</v>
      </c>
      <c r="AA281" s="32">
        <v>5.5444444444444443</v>
      </c>
      <c r="AB281" s="32">
        <v>0</v>
      </c>
      <c r="AC281" s="37">
        <v>0</v>
      </c>
      <c r="AD281" s="32">
        <v>114.32555555555555</v>
      </c>
      <c r="AE281" s="32">
        <v>0</v>
      </c>
      <c r="AF281" s="37">
        <v>0</v>
      </c>
      <c r="AG281" s="32">
        <v>0</v>
      </c>
      <c r="AH281" s="32">
        <v>0</v>
      </c>
      <c r="AI281" s="37" t="s">
        <v>1012</v>
      </c>
      <c r="AJ281" s="32">
        <v>0</v>
      </c>
      <c r="AK281" s="32">
        <v>0</v>
      </c>
      <c r="AL281" s="37" t="s">
        <v>1012</v>
      </c>
      <c r="AM281" t="s">
        <v>189</v>
      </c>
      <c r="AN281" s="34">
        <v>4</v>
      </c>
      <c r="AX281"/>
      <c r="AY281"/>
    </row>
    <row r="282" spans="1:51" x14ac:dyDescent="0.25">
      <c r="A282" t="s">
        <v>917</v>
      </c>
      <c r="B282" t="s">
        <v>360</v>
      </c>
      <c r="C282" t="s">
        <v>643</v>
      </c>
      <c r="D282" t="s">
        <v>839</v>
      </c>
      <c r="E282" s="32">
        <v>44.4</v>
      </c>
      <c r="F282" s="32">
        <v>176.4</v>
      </c>
      <c r="G282" s="32">
        <v>108.9</v>
      </c>
      <c r="H282" s="37">
        <v>0.61734693877551017</v>
      </c>
      <c r="I282" s="32">
        <v>161.68055555555554</v>
      </c>
      <c r="J282" s="32">
        <v>108.9</v>
      </c>
      <c r="K282" s="37">
        <v>0.67355038226956454</v>
      </c>
      <c r="L282" s="32">
        <v>33.433333333333337</v>
      </c>
      <c r="M282" s="32">
        <v>12.891666666666667</v>
      </c>
      <c r="N282" s="37">
        <v>0.38559322033898302</v>
      </c>
      <c r="O282" s="32">
        <v>21.541666666666668</v>
      </c>
      <c r="P282" s="32">
        <v>12.891666666666667</v>
      </c>
      <c r="Q282" s="37">
        <v>0.59845261121856863</v>
      </c>
      <c r="R282" s="32">
        <v>5.8361111111111112</v>
      </c>
      <c r="S282" s="32">
        <v>0</v>
      </c>
      <c r="T282" s="37">
        <v>0</v>
      </c>
      <c r="U282" s="32">
        <v>6.0555555555555554</v>
      </c>
      <c r="V282" s="32">
        <v>0</v>
      </c>
      <c r="W282" s="37">
        <v>0</v>
      </c>
      <c r="X282" s="32">
        <v>40.988888888888887</v>
      </c>
      <c r="Y282" s="32">
        <v>32.469444444444441</v>
      </c>
      <c r="Z282" s="37">
        <v>0.7921523448088913</v>
      </c>
      <c r="AA282" s="32">
        <v>2.8277777777777779</v>
      </c>
      <c r="AB282" s="32">
        <v>0</v>
      </c>
      <c r="AC282" s="37">
        <v>0</v>
      </c>
      <c r="AD282" s="32">
        <v>99.15</v>
      </c>
      <c r="AE282" s="32">
        <v>63.538888888888891</v>
      </c>
      <c r="AF282" s="37">
        <v>0.64083599484507203</v>
      </c>
      <c r="AG282" s="32">
        <v>0</v>
      </c>
      <c r="AH282" s="32">
        <v>0</v>
      </c>
      <c r="AI282" s="37" t="s">
        <v>1012</v>
      </c>
      <c r="AJ282" s="32">
        <v>0</v>
      </c>
      <c r="AK282" s="32">
        <v>0</v>
      </c>
      <c r="AL282" s="37" t="s">
        <v>1012</v>
      </c>
      <c r="AM282" t="s">
        <v>41</v>
      </c>
      <c r="AN282" s="34">
        <v>4</v>
      </c>
      <c r="AX282"/>
      <c r="AY282"/>
    </row>
    <row r="283" spans="1:51" x14ac:dyDescent="0.25">
      <c r="A283" t="s">
        <v>917</v>
      </c>
      <c r="B283" t="s">
        <v>380</v>
      </c>
      <c r="C283" t="s">
        <v>661</v>
      </c>
      <c r="D283" t="s">
        <v>848</v>
      </c>
      <c r="E283" s="32">
        <v>58.733333333333334</v>
      </c>
      <c r="F283" s="32">
        <v>186.08888888888887</v>
      </c>
      <c r="G283" s="32">
        <v>71.327777777777783</v>
      </c>
      <c r="H283" s="37">
        <v>0.38329949844757588</v>
      </c>
      <c r="I283" s="32">
        <v>175.91666666666666</v>
      </c>
      <c r="J283" s="32">
        <v>71.327777777777783</v>
      </c>
      <c r="K283" s="37">
        <v>0.40546344544449714</v>
      </c>
      <c r="L283" s="32">
        <v>13.394444444444444</v>
      </c>
      <c r="M283" s="32">
        <v>0</v>
      </c>
      <c r="N283" s="37">
        <v>0</v>
      </c>
      <c r="O283" s="32">
        <v>9.1444444444444439</v>
      </c>
      <c r="P283" s="32">
        <v>0</v>
      </c>
      <c r="Q283" s="37">
        <v>0</v>
      </c>
      <c r="R283" s="32">
        <v>2.9333333333333331</v>
      </c>
      <c r="S283" s="32">
        <v>0</v>
      </c>
      <c r="T283" s="37">
        <v>0</v>
      </c>
      <c r="U283" s="32">
        <v>1.3166666666666667</v>
      </c>
      <c r="V283" s="32">
        <v>0</v>
      </c>
      <c r="W283" s="37">
        <v>0</v>
      </c>
      <c r="X283" s="32">
        <v>69.655555555555551</v>
      </c>
      <c r="Y283" s="32">
        <v>29.566666666666666</v>
      </c>
      <c r="Z283" s="37">
        <v>0.42446961237836978</v>
      </c>
      <c r="AA283" s="32">
        <v>5.9222222222222225</v>
      </c>
      <c r="AB283" s="32">
        <v>0</v>
      </c>
      <c r="AC283" s="37">
        <v>0</v>
      </c>
      <c r="AD283" s="32">
        <v>97.11666666666666</v>
      </c>
      <c r="AE283" s="32">
        <v>41.761111111111113</v>
      </c>
      <c r="AF283" s="37">
        <v>0.43000972484411654</v>
      </c>
      <c r="AG283" s="32">
        <v>0</v>
      </c>
      <c r="AH283" s="32">
        <v>0</v>
      </c>
      <c r="AI283" s="37" t="s">
        <v>1012</v>
      </c>
      <c r="AJ283" s="32">
        <v>0</v>
      </c>
      <c r="AK283" s="32">
        <v>0</v>
      </c>
      <c r="AL283" s="37" t="s">
        <v>1012</v>
      </c>
      <c r="AM283" t="s">
        <v>61</v>
      </c>
      <c r="AN283" s="34">
        <v>4</v>
      </c>
      <c r="AX283"/>
      <c r="AY283"/>
    </row>
    <row r="284" spans="1:51" x14ac:dyDescent="0.25">
      <c r="A284" t="s">
        <v>917</v>
      </c>
      <c r="B284" t="s">
        <v>588</v>
      </c>
      <c r="C284" t="s">
        <v>648</v>
      </c>
      <c r="D284" t="s">
        <v>844</v>
      </c>
      <c r="E284" s="32">
        <v>71.24444444444444</v>
      </c>
      <c r="F284" s="32">
        <v>218.00555555555556</v>
      </c>
      <c r="G284" s="32">
        <v>110.91944444444445</v>
      </c>
      <c r="H284" s="37">
        <v>0.50879182487704189</v>
      </c>
      <c r="I284" s="32">
        <v>191.00277777777779</v>
      </c>
      <c r="J284" s="32">
        <v>110.91944444444445</v>
      </c>
      <c r="K284" s="37">
        <v>0.58072162999374644</v>
      </c>
      <c r="L284" s="32">
        <v>34.016666666666666</v>
      </c>
      <c r="M284" s="32">
        <v>19.483333333333334</v>
      </c>
      <c r="N284" s="37">
        <v>0.57275845173934348</v>
      </c>
      <c r="O284" s="32">
        <v>24.669444444444444</v>
      </c>
      <c r="P284" s="32">
        <v>19.483333333333334</v>
      </c>
      <c r="Q284" s="37">
        <v>0.78977592613444436</v>
      </c>
      <c r="R284" s="32">
        <v>3.8361111111111112</v>
      </c>
      <c r="S284" s="32">
        <v>0</v>
      </c>
      <c r="T284" s="37">
        <v>0</v>
      </c>
      <c r="U284" s="32">
        <v>5.5111111111111111</v>
      </c>
      <c r="V284" s="32">
        <v>0</v>
      </c>
      <c r="W284" s="37">
        <v>0</v>
      </c>
      <c r="X284" s="32">
        <v>61.402777777777779</v>
      </c>
      <c r="Y284" s="32">
        <v>31.644444444444446</v>
      </c>
      <c r="Z284" s="37">
        <v>0.51535851617281159</v>
      </c>
      <c r="AA284" s="32">
        <v>17.655555555555555</v>
      </c>
      <c r="AB284" s="32">
        <v>0</v>
      </c>
      <c r="AC284" s="37">
        <v>0</v>
      </c>
      <c r="AD284" s="32">
        <v>104.93055555555556</v>
      </c>
      <c r="AE284" s="32">
        <v>59.791666666666664</v>
      </c>
      <c r="AF284" s="37">
        <v>0.5698213103904699</v>
      </c>
      <c r="AG284" s="32">
        <v>0</v>
      </c>
      <c r="AH284" s="32">
        <v>0</v>
      </c>
      <c r="AI284" s="37" t="s">
        <v>1012</v>
      </c>
      <c r="AJ284" s="32">
        <v>0</v>
      </c>
      <c r="AK284" s="32">
        <v>0</v>
      </c>
      <c r="AL284" s="37" t="s">
        <v>1012</v>
      </c>
      <c r="AM284" t="s">
        <v>274</v>
      </c>
      <c r="AN284" s="34">
        <v>4</v>
      </c>
      <c r="AX284"/>
      <c r="AY284"/>
    </row>
    <row r="285" spans="1:51" x14ac:dyDescent="0.25">
      <c r="A285" t="s">
        <v>917</v>
      </c>
      <c r="B285" t="s">
        <v>568</v>
      </c>
      <c r="C285" t="s">
        <v>643</v>
      </c>
      <c r="D285" t="s">
        <v>839</v>
      </c>
      <c r="E285" s="32">
        <v>41.944444444444443</v>
      </c>
      <c r="F285" s="32">
        <v>160.52499999999998</v>
      </c>
      <c r="G285" s="32">
        <v>45.177777777777777</v>
      </c>
      <c r="H285" s="37">
        <v>0.28143764384225373</v>
      </c>
      <c r="I285" s="32">
        <v>142.14722222222221</v>
      </c>
      <c r="J285" s="32">
        <v>45.177777777777777</v>
      </c>
      <c r="K285" s="37">
        <v>0.31782385242217576</v>
      </c>
      <c r="L285" s="32">
        <v>21.366666666666667</v>
      </c>
      <c r="M285" s="32">
        <v>3.5166666666666666</v>
      </c>
      <c r="N285" s="37">
        <v>0.16458658346333851</v>
      </c>
      <c r="O285" s="32">
        <v>9.125</v>
      </c>
      <c r="P285" s="32">
        <v>3.5166666666666666</v>
      </c>
      <c r="Q285" s="37">
        <v>0.38538812785388127</v>
      </c>
      <c r="R285" s="32">
        <v>6.6083333333333334</v>
      </c>
      <c r="S285" s="32">
        <v>0</v>
      </c>
      <c r="T285" s="37">
        <v>0</v>
      </c>
      <c r="U285" s="32">
        <v>5.6333333333333337</v>
      </c>
      <c r="V285" s="32">
        <v>0</v>
      </c>
      <c r="W285" s="37">
        <v>0</v>
      </c>
      <c r="X285" s="32">
        <v>52.469444444444441</v>
      </c>
      <c r="Y285" s="32">
        <v>8.9527777777777775</v>
      </c>
      <c r="Z285" s="37">
        <v>0.17062840806818783</v>
      </c>
      <c r="AA285" s="32">
        <v>6.1361111111111111</v>
      </c>
      <c r="AB285" s="32">
        <v>0</v>
      </c>
      <c r="AC285" s="37">
        <v>0</v>
      </c>
      <c r="AD285" s="32">
        <v>80.552777777777777</v>
      </c>
      <c r="AE285" s="32">
        <v>32.708333333333336</v>
      </c>
      <c r="AF285" s="37">
        <v>0.40604848443049762</v>
      </c>
      <c r="AG285" s="32">
        <v>0</v>
      </c>
      <c r="AH285" s="32">
        <v>0</v>
      </c>
      <c r="AI285" s="37" t="s">
        <v>1012</v>
      </c>
      <c r="AJ285" s="32">
        <v>0</v>
      </c>
      <c r="AK285" s="32">
        <v>0</v>
      </c>
      <c r="AL285" s="37" t="s">
        <v>1012</v>
      </c>
      <c r="AM285" t="s">
        <v>254</v>
      </c>
      <c r="AN285" s="34">
        <v>4</v>
      </c>
      <c r="AX285"/>
      <c r="AY285"/>
    </row>
    <row r="286" spans="1:51" x14ac:dyDescent="0.25">
      <c r="A286" t="s">
        <v>917</v>
      </c>
      <c r="B286" t="s">
        <v>361</v>
      </c>
      <c r="C286" t="s">
        <v>659</v>
      </c>
      <c r="D286" t="s">
        <v>855</v>
      </c>
      <c r="E286" s="32">
        <v>46.255555555555553</v>
      </c>
      <c r="F286" s="32">
        <v>181.58333333333331</v>
      </c>
      <c r="G286" s="32">
        <v>5.6861111111111109</v>
      </c>
      <c r="H286" s="37">
        <v>3.1314058436591713E-2</v>
      </c>
      <c r="I286" s="32">
        <v>163.69166666666666</v>
      </c>
      <c r="J286" s="32">
        <v>5.6861111111111109</v>
      </c>
      <c r="K286" s="37">
        <v>3.4736717066300125E-2</v>
      </c>
      <c r="L286" s="32">
        <v>27.522222222222222</v>
      </c>
      <c r="M286" s="32">
        <v>0</v>
      </c>
      <c r="N286" s="37">
        <v>0</v>
      </c>
      <c r="O286" s="32">
        <v>16.147222222222222</v>
      </c>
      <c r="P286" s="32">
        <v>0</v>
      </c>
      <c r="Q286" s="37">
        <v>0</v>
      </c>
      <c r="R286" s="32">
        <v>5.4249999999999998</v>
      </c>
      <c r="S286" s="32">
        <v>0</v>
      </c>
      <c r="T286" s="37">
        <v>0</v>
      </c>
      <c r="U286" s="32">
        <v>5.95</v>
      </c>
      <c r="V286" s="32">
        <v>0</v>
      </c>
      <c r="W286" s="37">
        <v>0</v>
      </c>
      <c r="X286" s="32">
        <v>49.963888888888889</v>
      </c>
      <c r="Y286" s="32">
        <v>5.6861111111111109</v>
      </c>
      <c r="Z286" s="37">
        <v>0.1138044142992161</v>
      </c>
      <c r="AA286" s="32">
        <v>6.5166666666666666</v>
      </c>
      <c r="AB286" s="32">
        <v>0</v>
      </c>
      <c r="AC286" s="37">
        <v>0</v>
      </c>
      <c r="AD286" s="32">
        <v>97.580555555555549</v>
      </c>
      <c r="AE286" s="32">
        <v>0</v>
      </c>
      <c r="AF286" s="37">
        <v>0</v>
      </c>
      <c r="AG286" s="32">
        <v>0</v>
      </c>
      <c r="AH286" s="32">
        <v>0</v>
      </c>
      <c r="AI286" s="37" t="s">
        <v>1012</v>
      </c>
      <c r="AJ286" s="32">
        <v>0</v>
      </c>
      <c r="AK286" s="32">
        <v>0</v>
      </c>
      <c r="AL286" s="37" t="s">
        <v>1012</v>
      </c>
      <c r="AM286" t="s">
        <v>42</v>
      </c>
      <c r="AN286" s="34">
        <v>4</v>
      </c>
      <c r="AX286"/>
      <c r="AY286"/>
    </row>
    <row r="287" spans="1:51" x14ac:dyDescent="0.25">
      <c r="A287" t="s">
        <v>917</v>
      </c>
      <c r="B287" t="s">
        <v>366</v>
      </c>
      <c r="C287" t="s">
        <v>666</v>
      </c>
      <c r="D287" t="s">
        <v>780</v>
      </c>
      <c r="E287" s="32">
        <v>73.111111111111114</v>
      </c>
      <c r="F287" s="32">
        <v>262.23944444444442</v>
      </c>
      <c r="G287" s="32">
        <v>76.525000000000006</v>
      </c>
      <c r="H287" s="37">
        <v>0.29181346140401798</v>
      </c>
      <c r="I287" s="32">
        <v>243.43666666666667</v>
      </c>
      <c r="J287" s="32">
        <v>76.525000000000006</v>
      </c>
      <c r="K287" s="37">
        <v>0.31435280908107516</v>
      </c>
      <c r="L287" s="32">
        <v>21.752777777777776</v>
      </c>
      <c r="M287" s="32">
        <v>0.58333333333333337</v>
      </c>
      <c r="N287" s="37">
        <v>2.6816498531477464E-2</v>
      </c>
      <c r="O287" s="32">
        <v>16.508333333333333</v>
      </c>
      <c r="P287" s="32">
        <v>0.58333333333333337</v>
      </c>
      <c r="Q287" s="37">
        <v>3.5335689045936397E-2</v>
      </c>
      <c r="R287" s="32">
        <v>0</v>
      </c>
      <c r="S287" s="32">
        <v>0</v>
      </c>
      <c r="T287" s="37" t="s">
        <v>1012</v>
      </c>
      <c r="U287" s="32">
        <v>5.2444444444444445</v>
      </c>
      <c r="V287" s="32">
        <v>0</v>
      </c>
      <c r="W287" s="37">
        <v>0</v>
      </c>
      <c r="X287" s="32">
        <v>79.727777777777774</v>
      </c>
      <c r="Y287" s="32">
        <v>34.258333333333333</v>
      </c>
      <c r="Z287" s="37">
        <v>0.42969131071005506</v>
      </c>
      <c r="AA287" s="32">
        <v>13.558333333333334</v>
      </c>
      <c r="AB287" s="32">
        <v>0</v>
      </c>
      <c r="AC287" s="37">
        <v>0</v>
      </c>
      <c r="AD287" s="32">
        <v>147.20055555555555</v>
      </c>
      <c r="AE287" s="32">
        <v>41.68333333333333</v>
      </c>
      <c r="AF287" s="37">
        <v>0.28317375009907114</v>
      </c>
      <c r="AG287" s="32">
        <v>0</v>
      </c>
      <c r="AH287" s="32">
        <v>0</v>
      </c>
      <c r="AI287" s="37" t="s">
        <v>1012</v>
      </c>
      <c r="AJ287" s="32">
        <v>0</v>
      </c>
      <c r="AK287" s="32">
        <v>0</v>
      </c>
      <c r="AL287" s="37" t="s">
        <v>1012</v>
      </c>
      <c r="AM287" t="s">
        <v>47</v>
      </c>
      <c r="AN287" s="34">
        <v>4</v>
      </c>
      <c r="AX287"/>
      <c r="AY287"/>
    </row>
    <row r="288" spans="1:51" x14ac:dyDescent="0.25">
      <c r="A288" t="s">
        <v>917</v>
      </c>
      <c r="B288" t="s">
        <v>460</v>
      </c>
      <c r="C288" t="s">
        <v>650</v>
      </c>
      <c r="D288" t="s">
        <v>829</v>
      </c>
      <c r="E288" s="32">
        <v>38.166666666666664</v>
      </c>
      <c r="F288" s="32">
        <v>133.54355555555554</v>
      </c>
      <c r="G288" s="32">
        <v>12.841000000000003</v>
      </c>
      <c r="H288" s="37">
        <v>9.6155894206800638E-2</v>
      </c>
      <c r="I288" s="32">
        <v>120.67755555555556</v>
      </c>
      <c r="J288" s="32">
        <v>12.841000000000003</v>
      </c>
      <c r="K288" s="37">
        <v>0.10640752491948242</v>
      </c>
      <c r="L288" s="32">
        <v>15.980444444444444</v>
      </c>
      <c r="M288" s="32">
        <v>0</v>
      </c>
      <c r="N288" s="37">
        <v>0</v>
      </c>
      <c r="O288" s="32">
        <v>10.737666666666666</v>
      </c>
      <c r="P288" s="32">
        <v>0</v>
      </c>
      <c r="Q288" s="37">
        <v>0</v>
      </c>
      <c r="R288" s="32">
        <v>0</v>
      </c>
      <c r="S288" s="32">
        <v>0</v>
      </c>
      <c r="T288" s="37" t="s">
        <v>1012</v>
      </c>
      <c r="U288" s="32">
        <v>5.2427777777777784</v>
      </c>
      <c r="V288" s="32">
        <v>0</v>
      </c>
      <c r="W288" s="37">
        <v>0</v>
      </c>
      <c r="X288" s="32">
        <v>31.567333333333327</v>
      </c>
      <c r="Y288" s="32">
        <v>10.168888888888892</v>
      </c>
      <c r="Z288" s="37">
        <v>0.32213328827972676</v>
      </c>
      <c r="AA288" s="32">
        <v>7.623222222222223</v>
      </c>
      <c r="AB288" s="32">
        <v>0</v>
      </c>
      <c r="AC288" s="37">
        <v>0</v>
      </c>
      <c r="AD288" s="32">
        <v>69.555111111111117</v>
      </c>
      <c r="AE288" s="32">
        <v>2.6721111111111111</v>
      </c>
      <c r="AF288" s="37">
        <v>3.8417178384526414E-2</v>
      </c>
      <c r="AG288" s="32">
        <v>8.8174444444444458</v>
      </c>
      <c r="AH288" s="32">
        <v>0</v>
      </c>
      <c r="AI288" s="37">
        <v>0</v>
      </c>
      <c r="AJ288" s="32">
        <v>0</v>
      </c>
      <c r="AK288" s="32">
        <v>0</v>
      </c>
      <c r="AL288" s="37" t="s">
        <v>1012</v>
      </c>
      <c r="AM288" t="s">
        <v>142</v>
      </c>
      <c r="AN288" s="34">
        <v>4</v>
      </c>
      <c r="AX288"/>
      <c r="AY288"/>
    </row>
    <row r="289" spans="1:51" x14ac:dyDescent="0.25">
      <c r="A289" t="s">
        <v>917</v>
      </c>
      <c r="B289" t="s">
        <v>342</v>
      </c>
      <c r="C289" t="s">
        <v>634</v>
      </c>
      <c r="D289" t="s">
        <v>842</v>
      </c>
      <c r="E289" s="32">
        <v>225.51111111111112</v>
      </c>
      <c r="F289" s="32">
        <v>753.76944444444439</v>
      </c>
      <c r="G289" s="32">
        <v>146.71111111111111</v>
      </c>
      <c r="H289" s="37">
        <v>0.19463658575234841</v>
      </c>
      <c r="I289" s="32">
        <v>669.0288888888889</v>
      </c>
      <c r="J289" s="32">
        <v>135.33333333333334</v>
      </c>
      <c r="K289" s="37">
        <v>0.20228324304215398</v>
      </c>
      <c r="L289" s="32">
        <v>100.94888888888889</v>
      </c>
      <c r="M289" s="32">
        <v>26.580555555555556</v>
      </c>
      <c r="N289" s="37">
        <v>0.26330706408083299</v>
      </c>
      <c r="O289" s="32">
        <v>55.93611111111111</v>
      </c>
      <c r="P289" s="32">
        <v>15.202777777777778</v>
      </c>
      <c r="Q289" s="37">
        <v>0.27178825048418337</v>
      </c>
      <c r="R289" s="32">
        <v>38.737777777777779</v>
      </c>
      <c r="S289" s="32">
        <v>11.377777777777778</v>
      </c>
      <c r="T289" s="37">
        <v>0.29371271225332723</v>
      </c>
      <c r="U289" s="32">
        <v>6.2750000000000004</v>
      </c>
      <c r="V289" s="32">
        <v>0</v>
      </c>
      <c r="W289" s="37">
        <v>0</v>
      </c>
      <c r="X289" s="32">
        <v>212.42333333333332</v>
      </c>
      <c r="Y289" s="32">
        <v>48.788888888888891</v>
      </c>
      <c r="Z289" s="37">
        <v>0.22967763532987068</v>
      </c>
      <c r="AA289" s="32">
        <v>39.727777777777774</v>
      </c>
      <c r="AB289" s="32">
        <v>0</v>
      </c>
      <c r="AC289" s="37">
        <v>0</v>
      </c>
      <c r="AD289" s="32">
        <v>395.57777777777778</v>
      </c>
      <c r="AE289" s="32">
        <v>71.341666666666669</v>
      </c>
      <c r="AF289" s="37">
        <v>0.18034801415650806</v>
      </c>
      <c r="AG289" s="32">
        <v>0</v>
      </c>
      <c r="AH289" s="32">
        <v>0</v>
      </c>
      <c r="AI289" s="37" t="s">
        <v>1012</v>
      </c>
      <c r="AJ289" s="32">
        <v>5.0916666666666668</v>
      </c>
      <c r="AK289" s="32">
        <v>0</v>
      </c>
      <c r="AL289" s="37">
        <v>0</v>
      </c>
      <c r="AM289" t="s">
        <v>23</v>
      </c>
      <c r="AN289" s="34">
        <v>4</v>
      </c>
      <c r="AX289"/>
      <c r="AY289"/>
    </row>
    <row r="290" spans="1:51" x14ac:dyDescent="0.25">
      <c r="A290" t="s">
        <v>917</v>
      </c>
      <c r="B290" t="s">
        <v>430</v>
      </c>
      <c r="C290" t="s">
        <v>316</v>
      </c>
      <c r="D290" t="s">
        <v>840</v>
      </c>
      <c r="E290" s="32">
        <v>74.75555555555556</v>
      </c>
      <c r="F290" s="32">
        <v>242.36666666666667</v>
      </c>
      <c r="G290" s="32">
        <v>3.713888888888889</v>
      </c>
      <c r="H290" s="37">
        <v>1.5323430981524779E-2</v>
      </c>
      <c r="I290" s="32">
        <v>226.10833333333335</v>
      </c>
      <c r="J290" s="32">
        <v>3.0027777777777778</v>
      </c>
      <c r="K290" s="37">
        <v>1.3280261428273073E-2</v>
      </c>
      <c r="L290" s="32">
        <v>65.730555555555554</v>
      </c>
      <c r="M290" s="32">
        <v>0.71111111111111114</v>
      </c>
      <c r="N290" s="37">
        <v>1.0818577526095594E-2</v>
      </c>
      <c r="O290" s="32">
        <v>54.797222222222224</v>
      </c>
      <c r="P290" s="32">
        <v>0</v>
      </c>
      <c r="Q290" s="37">
        <v>0</v>
      </c>
      <c r="R290" s="32">
        <v>5.333333333333333</v>
      </c>
      <c r="S290" s="32">
        <v>0.71111111111111114</v>
      </c>
      <c r="T290" s="37">
        <v>0.13333333333333336</v>
      </c>
      <c r="U290" s="32">
        <v>5.6</v>
      </c>
      <c r="V290" s="32">
        <v>0</v>
      </c>
      <c r="W290" s="37">
        <v>0</v>
      </c>
      <c r="X290" s="32">
        <v>46.825000000000003</v>
      </c>
      <c r="Y290" s="32">
        <v>3.0027777777777778</v>
      </c>
      <c r="Z290" s="37">
        <v>6.4127662098831348E-2</v>
      </c>
      <c r="AA290" s="32">
        <v>5.3250000000000002</v>
      </c>
      <c r="AB290" s="32">
        <v>0</v>
      </c>
      <c r="AC290" s="37">
        <v>0</v>
      </c>
      <c r="AD290" s="32">
        <v>120.54722222222222</v>
      </c>
      <c r="AE290" s="32">
        <v>0</v>
      </c>
      <c r="AF290" s="37">
        <v>0</v>
      </c>
      <c r="AG290" s="32">
        <v>3.9388888888888891</v>
      </c>
      <c r="AH290" s="32">
        <v>0</v>
      </c>
      <c r="AI290" s="37">
        <v>0</v>
      </c>
      <c r="AJ290" s="32">
        <v>0</v>
      </c>
      <c r="AK290" s="32">
        <v>0</v>
      </c>
      <c r="AL290" s="37" t="s">
        <v>1012</v>
      </c>
      <c r="AM290" t="s">
        <v>112</v>
      </c>
      <c r="AN290" s="34">
        <v>4</v>
      </c>
      <c r="AX290"/>
      <c r="AY290"/>
    </row>
    <row r="291" spans="1:51" x14ac:dyDescent="0.25">
      <c r="A291" t="s">
        <v>917</v>
      </c>
      <c r="B291" t="s">
        <v>389</v>
      </c>
      <c r="C291" t="s">
        <v>646</v>
      </c>
      <c r="D291" t="s">
        <v>828</v>
      </c>
      <c r="E291" s="32">
        <v>62.333333333333336</v>
      </c>
      <c r="F291" s="32">
        <v>192.29899999999998</v>
      </c>
      <c r="G291" s="32">
        <v>0</v>
      </c>
      <c r="H291" s="37">
        <v>0</v>
      </c>
      <c r="I291" s="32">
        <v>176.86599999999999</v>
      </c>
      <c r="J291" s="32">
        <v>0</v>
      </c>
      <c r="K291" s="37">
        <v>0</v>
      </c>
      <c r="L291" s="32">
        <v>41.907222222222217</v>
      </c>
      <c r="M291" s="32">
        <v>0</v>
      </c>
      <c r="N291" s="37">
        <v>0</v>
      </c>
      <c r="O291" s="32">
        <v>27.307555555555552</v>
      </c>
      <c r="P291" s="32">
        <v>0</v>
      </c>
      <c r="Q291" s="37">
        <v>0</v>
      </c>
      <c r="R291" s="32">
        <v>8.8496666666666677</v>
      </c>
      <c r="S291" s="32">
        <v>0</v>
      </c>
      <c r="T291" s="37">
        <v>0</v>
      </c>
      <c r="U291" s="32">
        <v>5.75</v>
      </c>
      <c r="V291" s="32">
        <v>0</v>
      </c>
      <c r="W291" s="37">
        <v>0</v>
      </c>
      <c r="X291" s="32">
        <v>55.748444444444431</v>
      </c>
      <c r="Y291" s="32">
        <v>0</v>
      </c>
      <c r="Z291" s="37">
        <v>0</v>
      </c>
      <c r="AA291" s="32">
        <v>0.83333333333333337</v>
      </c>
      <c r="AB291" s="32">
        <v>0</v>
      </c>
      <c r="AC291" s="37">
        <v>0</v>
      </c>
      <c r="AD291" s="32">
        <v>93.81</v>
      </c>
      <c r="AE291" s="32">
        <v>0</v>
      </c>
      <c r="AF291" s="37">
        <v>0</v>
      </c>
      <c r="AG291" s="32">
        <v>0</v>
      </c>
      <c r="AH291" s="32">
        <v>0</v>
      </c>
      <c r="AI291" s="37" t="s">
        <v>1012</v>
      </c>
      <c r="AJ291" s="32">
        <v>0</v>
      </c>
      <c r="AK291" s="32">
        <v>0</v>
      </c>
      <c r="AL291" s="37" t="s">
        <v>1012</v>
      </c>
      <c r="AM291" t="s">
        <v>70</v>
      </c>
      <c r="AN291" s="34">
        <v>4</v>
      </c>
      <c r="AX291"/>
      <c r="AY291"/>
    </row>
    <row r="292" spans="1:51" x14ac:dyDescent="0.25">
      <c r="A292" t="s">
        <v>917</v>
      </c>
      <c r="B292" t="s">
        <v>410</v>
      </c>
      <c r="C292" t="s">
        <v>637</v>
      </c>
      <c r="D292" t="s">
        <v>844</v>
      </c>
      <c r="E292" s="32">
        <v>69.677777777777777</v>
      </c>
      <c r="F292" s="32">
        <v>222.23000000000002</v>
      </c>
      <c r="G292" s="32">
        <v>0</v>
      </c>
      <c r="H292" s="37">
        <v>0</v>
      </c>
      <c r="I292" s="32">
        <v>198.99088888888889</v>
      </c>
      <c r="J292" s="32">
        <v>0</v>
      </c>
      <c r="K292" s="37">
        <v>0</v>
      </c>
      <c r="L292" s="32">
        <v>37.990222222222229</v>
      </c>
      <c r="M292" s="32">
        <v>0</v>
      </c>
      <c r="N292" s="37">
        <v>0</v>
      </c>
      <c r="O292" s="32">
        <v>25.420333333333339</v>
      </c>
      <c r="P292" s="32">
        <v>0</v>
      </c>
      <c r="Q292" s="37">
        <v>0</v>
      </c>
      <c r="R292" s="32">
        <v>6.8809999999999993</v>
      </c>
      <c r="S292" s="32">
        <v>0</v>
      </c>
      <c r="T292" s="37">
        <v>0</v>
      </c>
      <c r="U292" s="32">
        <v>5.6888888888888891</v>
      </c>
      <c r="V292" s="32">
        <v>0</v>
      </c>
      <c r="W292" s="37">
        <v>0</v>
      </c>
      <c r="X292" s="32">
        <v>52.480777777777774</v>
      </c>
      <c r="Y292" s="32">
        <v>0</v>
      </c>
      <c r="Z292" s="37">
        <v>0</v>
      </c>
      <c r="AA292" s="32">
        <v>10.669222222222221</v>
      </c>
      <c r="AB292" s="32">
        <v>0</v>
      </c>
      <c r="AC292" s="37">
        <v>0</v>
      </c>
      <c r="AD292" s="32">
        <v>121.0897777777778</v>
      </c>
      <c r="AE292" s="32">
        <v>0</v>
      </c>
      <c r="AF292" s="37">
        <v>0</v>
      </c>
      <c r="AG292" s="32">
        <v>0</v>
      </c>
      <c r="AH292" s="32">
        <v>0</v>
      </c>
      <c r="AI292" s="37" t="s">
        <v>1012</v>
      </c>
      <c r="AJ292" s="32">
        <v>0</v>
      </c>
      <c r="AK292" s="32">
        <v>0</v>
      </c>
      <c r="AL292" s="37" t="s">
        <v>1012</v>
      </c>
      <c r="AM292" t="s">
        <v>91</v>
      </c>
      <c r="AN292" s="34">
        <v>4</v>
      </c>
      <c r="AX292"/>
      <c r="AY292"/>
    </row>
    <row r="293" spans="1:51" x14ac:dyDescent="0.25">
      <c r="A293" t="s">
        <v>917</v>
      </c>
      <c r="B293" t="s">
        <v>409</v>
      </c>
      <c r="C293" t="s">
        <v>661</v>
      </c>
      <c r="D293" t="s">
        <v>848</v>
      </c>
      <c r="E293" s="32">
        <v>85.36666666666666</v>
      </c>
      <c r="F293" s="32">
        <v>216.18155555555558</v>
      </c>
      <c r="G293" s="32">
        <v>7.104000000000001</v>
      </c>
      <c r="H293" s="37">
        <v>3.2861267843797962E-2</v>
      </c>
      <c r="I293" s="32">
        <v>194.19777777777782</v>
      </c>
      <c r="J293" s="32">
        <v>7.104000000000001</v>
      </c>
      <c r="K293" s="37">
        <v>3.6581263088031675E-2</v>
      </c>
      <c r="L293" s="32">
        <v>22.451777777777785</v>
      </c>
      <c r="M293" s="32">
        <v>0.67777777777777781</v>
      </c>
      <c r="N293" s="37">
        <v>3.0188156344956588E-2</v>
      </c>
      <c r="O293" s="32">
        <v>5.9791111111111128</v>
      </c>
      <c r="P293" s="32">
        <v>0.67777777777777781</v>
      </c>
      <c r="Q293" s="37">
        <v>0.1133576154017691</v>
      </c>
      <c r="R293" s="32">
        <v>7.8282222222222257</v>
      </c>
      <c r="S293" s="32">
        <v>0</v>
      </c>
      <c r="T293" s="37">
        <v>0</v>
      </c>
      <c r="U293" s="32">
        <v>8.6444444444444439</v>
      </c>
      <c r="V293" s="32">
        <v>0</v>
      </c>
      <c r="W293" s="37">
        <v>0</v>
      </c>
      <c r="X293" s="32">
        <v>73.259777777777771</v>
      </c>
      <c r="Y293" s="32">
        <v>3.4554444444444448</v>
      </c>
      <c r="Z293" s="37">
        <v>4.7167006906927864E-2</v>
      </c>
      <c r="AA293" s="32">
        <v>5.5111111111111111</v>
      </c>
      <c r="AB293" s="32">
        <v>0</v>
      </c>
      <c r="AC293" s="37">
        <v>0</v>
      </c>
      <c r="AD293" s="32">
        <v>114.95888888888894</v>
      </c>
      <c r="AE293" s="32">
        <v>2.9707777777777777</v>
      </c>
      <c r="AF293" s="37">
        <v>2.5842088476073562E-2</v>
      </c>
      <c r="AG293" s="32">
        <v>0</v>
      </c>
      <c r="AH293" s="32">
        <v>0</v>
      </c>
      <c r="AI293" s="37" t="s">
        <v>1012</v>
      </c>
      <c r="AJ293" s="32">
        <v>0</v>
      </c>
      <c r="AK293" s="32">
        <v>0</v>
      </c>
      <c r="AL293" s="37" t="s">
        <v>1012</v>
      </c>
      <c r="AM293" t="s">
        <v>90</v>
      </c>
      <c r="AN293" s="34">
        <v>4</v>
      </c>
      <c r="AX293"/>
      <c r="AY293"/>
    </row>
    <row r="294" spans="1:51" x14ac:dyDescent="0.25">
      <c r="A294" t="s">
        <v>917</v>
      </c>
      <c r="B294" t="s">
        <v>489</v>
      </c>
      <c r="C294" t="s">
        <v>678</v>
      </c>
      <c r="D294" t="s">
        <v>829</v>
      </c>
      <c r="E294" s="32">
        <v>98.911111111111111</v>
      </c>
      <c r="F294" s="32">
        <v>465.97777777777782</v>
      </c>
      <c r="G294" s="32">
        <v>0</v>
      </c>
      <c r="H294" s="37">
        <v>0</v>
      </c>
      <c r="I294" s="32">
        <v>439.5916666666667</v>
      </c>
      <c r="J294" s="32">
        <v>0</v>
      </c>
      <c r="K294" s="37">
        <v>0</v>
      </c>
      <c r="L294" s="32">
        <v>57.644444444444446</v>
      </c>
      <c r="M294" s="32">
        <v>0</v>
      </c>
      <c r="N294" s="37">
        <v>0</v>
      </c>
      <c r="O294" s="32">
        <v>35.744444444444447</v>
      </c>
      <c r="P294" s="32">
        <v>0</v>
      </c>
      <c r="Q294" s="37">
        <v>0</v>
      </c>
      <c r="R294" s="32">
        <v>18.861111111111111</v>
      </c>
      <c r="S294" s="32">
        <v>0</v>
      </c>
      <c r="T294" s="37">
        <v>0</v>
      </c>
      <c r="U294" s="32">
        <v>3.0388888888888888</v>
      </c>
      <c r="V294" s="32">
        <v>0</v>
      </c>
      <c r="W294" s="37">
        <v>0</v>
      </c>
      <c r="X294" s="32">
        <v>138.4388888888889</v>
      </c>
      <c r="Y294" s="32">
        <v>0</v>
      </c>
      <c r="Z294" s="37">
        <v>0</v>
      </c>
      <c r="AA294" s="32">
        <v>4.4861111111111107</v>
      </c>
      <c r="AB294" s="32">
        <v>0</v>
      </c>
      <c r="AC294" s="37">
        <v>0</v>
      </c>
      <c r="AD294" s="32">
        <v>265.40833333333336</v>
      </c>
      <c r="AE294" s="32">
        <v>0</v>
      </c>
      <c r="AF294" s="37">
        <v>0</v>
      </c>
      <c r="AG294" s="32">
        <v>0</v>
      </c>
      <c r="AH294" s="32">
        <v>0</v>
      </c>
      <c r="AI294" s="37" t="s">
        <v>1012</v>
      </c>
      <c r="AJ294" s="32">
        <v>0</v>
      </c>
      <c r="AK294" s="32">
        <v>0</v>
      </c>
      <c r="AL294" s="37" t="s">
        <v>1012</v>
      </c>
      <c r="AM294" t="s">
        <v>171</v>
      </c>
      <c r="AN294" s="34">
        <v>4</v>
      </c>
      <c r="AX294"/>
      <c r="AY294"/>
    </row>
    <row r="295" spans="1:51" x14ac:dyDescent="0.25">
      <c r="A295" t="s">
        <v>917</v>
      </c>
      <c r="B295" t="s">
        <v>601</v>
      </c>
      <c r="C295" t="s">
        <v>652</v>
      </c>
      <c r="D295" t="s">
        <v>820</v>
      </c>
      <c r="E295" s="32">
        <v>72.211111111111109</v>
      </c>
      <c r="F295" s="32">
        <v>243.16711111111118</v>
      </c>
      <c r="G295" s="32">
        <v>0</v>
      </c>
      <c r="H295" s="37">
        <v>0</v>
      </c>
      <c r="I295" s="32">
        <v>228.66277777777785</v>
      </c>
      <c r="J295" s="32">
        <v>0</v>
      </c>
      <c r="K295" s="37">
        <v>0</v>
      </c>
      <c r="L295" s="32">
        <v>24.202888888888889</v>
      </c>
      <c r="M295" s="32">
        <v>0</v>
      </c>
      <c r="N295" s="37">
        <v>0</v>
      </c>
      <c r="O295" s="32">
        <v>13.064</v>
      </c>
      <c r="P295" s="32">
        <v>0</v>
      </c>
      <c r="Q295" s="37">
        <v>0</v>
      </c>
      <c r="R295" s="32">
        <v>6.072222222222222</v>
      </c>
      <c r="S295" s="32">
        <v>0</v>
      </c>
      <c r="T295" s="37">
        <v>0</v>
      </c>
      <c r="U295" s="32">
        <v>5.0666666666666664</v>
      </c>
      <c r="V295" s="32">
        <v>0</v>
      </c>
      <c r="W295" s="37">
        <v>0</v>
      </c>
      <c r="X295" s="32">
        <v>83.796444444444461</v>
      </c>
      <c r="Y295" s="32">
        <v>0</v>
      </c>
      <c r="Z295" s="37">
        <v>0</v>
      </c>
      <c r="AA295" s="32">
        <v>3.3654444444444445</v>
      </c>
      <c r="AB295" s="32">
        <v>0</v>
      </c>
      <c r="AC295" s="37">
        <v>0</v>
      </c>
      <c r="AD295" s="32">
        <v>131.38555555555561</v>
      </c>
      <c r="AE295" s="32">
        <v>0</v>
      </c>
      <c r="AF295" s="37">
        <v>0</v>
      </c>
      <c r="AG295" s="32">
        <v>0</v>
      </c>
      <c r="AH295" s="32">
        <v>0</v>
      </c>
      <c r="AI295" s="37" t="s">
        <v>1012</v>
      </c>
      <c r="AJ295" s="32">
        <v>0.41677777777777786</v>
      </c>
      <c r="AK295" s="32">
        <v>0</v>
      </c>
      <c r="AL295" s="37">
        <v>0</v>
      </c>
      <c r="AM295" t="s">
        <v>288</v>
      </c>
      <c r="AN295" s="34">
        <v>4</v>
      </c>
      <c r="AX295"/>
      <c r="AY295"/>
    </row>
    <row r="296" spans="1:51" x14ac:dyDescent="0.25">
      <c r="A296" t="s">
        <v>917</v>
      </c>
      <c r="B296" t="s">
        <v>532</v>
      </c>
      <c r="C296" t="s">
        <v>754</v>
      </c>
      <c r="D296" t="s">
        <v>861</v>
      </c>
      <c r="E296" s="32">
        <v>65.933333333333337</v>
      </c>
      <c r="F296" s="32">
        <v>219.42222222222222</v>
      </c>
      <c r="G296" s="32">
        <v>0</v>
      </c>
      <c r="H296" s="37">
        <v>0</v>
      </c>
      <c r="I296" s="32">
        <v>200.32500000000002</v>
      </c>
      <c r="J296" s="32">
        <v>0</v>
      </c>
      <c r="K296" s="37">
        <v>0</v>
      </c>
      <c r="L296" s="32">
        <v>27.713888888888889</v>
      </c>
      <c r="M296" s="32">
        <v>0</v>
      </c>
      <c r="N296" s="37">
        <v>0</v>
      </c>
      <c r="O296" s="32">
        <v>22.797222222222221</v>
      </c>
      <c r="P296" s="32">
        <v>0</v>
      </c>
      <c r="Q296" s="37">
        <v>0</v>
      </c>
      <c r="R296" s="32">
        <v>0</v>
      </c>
      <c r="S296" s="32">
        <v>0</v>
      </c>
      <c r="T296" s="37" t="s">
        <v>1012</v>
      </c>
      <c r="U296" s="32">
        <v>4.916666666666667</v>
      </c>
      <c r="V296" s="32">
        <v>0</v>
      </c>
      <c r="W296" s="37">
        <v>0</v>
      </c>
      <c r="X296" s="32">
        <v>60.68333333333333</v>
      </c>
      <c r="Y296" s="32">
        <v>0</v>
      </c>
      <c r="Z296" s="37">
        <v>0</v>
      </c>
      <c r="AA296" s="32">
        <v>14.180555555555555</v>
      </c>
      <c r="AB296" s="32">
        <v>0</v>
      </c>
      <c r="AC296" s="37">
        <v>0</v>
      </c>
      <c r="AD296" s="32">
        <v>115.58888888888889</v>
      </c>
      <c r="AE296" s="32">
        <v>0</v>
      </c>
      <c r="AF296" s="37">
        <v>0</v>
      </c>
      <c r="AG296" s="32">
        <v>1.2555555555555555</v>
      </c>
      <c r="AH296" s="32">
        <v>0</v>
      </c>
      <c r="AI296" s="37">
        <v>0</v>
      </c>
      <c r="AJ296" s="32">
        <v>0</v>
      </c>
      <c r="AK296" s="32">
        <v>0</v>
      </c>
      <c r="AL296" s="37" t="s">
        <v>1012</v>
      </c>
      <c r="AM296" t="s">
        <v>216</v>
      </c>
      <c r="AN296" s="34">
        <v>4</v>
      </c>
      <c r="AX296"/>
      <c r="AY296"/>
    </row>
    <row r="297" spans="1:51" x14ac:dyDescent="0.25">
      <c r="A297" t="s">
        <v>917</v>
      </c>
      <c r="B297" t="s">
        <v>606</v>
      </c>
      <c r="C297" t="s">
        <v>664</v>
      </c>
      <c r="D297" t="s">
        <v>822</v>
      </c>
      <c r="E297" s="32">
        <v>13.577777777777778</v>
      </c>
      <c r="F297" s="32">
        <v>77.381111111111125</v>
      </c>
      <c r="G297" s="32">
        <v>0</v>
      </c>
      <c r="H297" s="37">
        <v>0</v>
      </c>
      <c r="I297" s="32">
        <v>72.998888888888914</v>
      </c>
      <c r="J297" s="32">
        <v>0</v>
      </c>
      <c r="K297" s="37">
        <v>0</v>
      </c>
      <c r="L297" s="32">
        <v>34.340555555555561</v>
      </c>
      <c r="M297" s="32">
        <v>0</v>
      </c>
      <c r="N297" s="37">
        <v>0</v>
      </c>
      <c r="O297" s="32">
        <v>29.958333333333339</v>
      </c>
      <c r="P297" s="32">
        <v>0</v>
      </c>
      <c r="Q297" s="37">
        <v>0</v>
      </c>
      <c r="R297" s="32">
        <v>4.3822222222222216</v>
      </c>
      <c r="S297" s="32">
        <v>0</v>
      </c>
      <c r="T297" s="37">
        <v>0</v>
      </c>
      <c r="U297" s="32">
        <v>0</v>
      </c>
      <c r="V297" s="32">
        <v>0</v>
      </c>
      <c r="W297" s="37" t="s">
        <v>1012</v>
      </c>
      <c r="X297" s="32">
        <v>7.5555555555555556E-2</v>
      </c>
      <c r="Y297" s="32">
        <v>0</v>
      </c>
      <c r="Z297" s="37">
        <v>0</v>
      </c>
      <c r="AA297" s="32">
        <v>0</v>
      </c>
      <c r="AB297" s="32">
        <v>0</v>
      </c>
      <c r="AC297" s="37" t="s">
        <v>1012</v>
      </c>
      <c r="AD297" s="32">
        <v>42.965000000000018</v>
      </c>
      <c r="AE297" s="32">
        <v>0</v>
      </c>
      <c r="AF297" s="37">
        <v>0</v>
      </c>
      <c r="AG297" s="32">
        <v>0</v>
      </c>
      <c r="AH297" s="32">
        <v>0</v>
      </c>
      <c r="AI297" s="37" t="s">
        <v>1012</v>
      </c>
      <c r="AJ297" s="32">
        <v>0</v>
      </c>
      <c r="AK297" s="32">
        <v>0</v>
      </c>
      <c r="AL297" s="37" t="s">
        <v>1012</v>
      </c>
      <c r="AM297" t="s">
        <v>293</v>
      </c>
      <c r="AN297" s="34">
        <v>4</v>
      </c>
      <c r="AX297"/>
      <c r="AY297"/>
    </row>
    <row r="298" spans="1:51" x14ac:dyDescent="0.25">
      <c r="A298" t="s">
        <v>917</v>
      </c>
      <c r="B298" t="s">
        <v>587</v>
      </c>
      <c r="C298" t="s">
        <v>664</v>
      </c>
      <c r="D298" t="s">
        <v>822</v>
      </c>
      <c r="E298" s="32">
        <v>82.433333333333337</v>
      </c>
      <c r="F298" s="32">
        <v>301.33866666666654</v>
      </c>
      <c r="G298" s="32">
        <v>146.22311111111111</v>
      </c>
      <c r="H298" s="37">
        <v>0.48524509890680423</v>
      </c>
      <c r="I298" s="32">
        <v>283.34977777777772</v>
      </c>
      <c r="J298" s="32">
        <v>146.22311111111111</v>
      </c>
      <c r="K298" s="37">
        <v>0.51605161739632377</v>
      </c>
      <c r="L298" s="32">
        <v>33.694333333333333</v>
      </c>
      <c r="M298" s="32">
        <v>10.009666666666666</v>
      </c>
      <c r="N298" s="37">
        <v>0.29707270263051155</v>
      </c>
      <c r="O298" s="32">
        <v>15.705444444444442</v>
      </c>
      <c r="P298" s="32">
        <v>10.009666666666666</v>
      </c>
      <c r="Q298" s="37">
        <v>0.63733737062165285</v>
      </c>
      <c r="R298" s="32">
        <v>12.738888888888889</v>
      </c>
      <c r="S298" s="32">
        <v>0</v>
      </c>
      <c r="T298" s="37">
        <v>0</v>
      </c>
      <c r="U298" s="32">
        <v>5.25</v>
      </c>
      <c r="V298" s="32">
        <v>0</v>
      </c>
      <c r="W298" s="37">
        <v>0</v>
      </c>
      <c r="X298" s="32">
        <v>122.83977777777775</v>
      </c>
      <c r="Y298" s="32">
        <v>77.694222222222237</v>
      </c>
      <c r="Z298" s="37">
        <v>0.63248422968311047</v>
      </c>
      <c r="AA298" s="32">
        <v>0</v>
      </c>
      <c r="AB298" s="32">
        <v>0</v>
      </c>
      <c r="AC298" s="37" t="s">
        <v>1012</v>
      </c>
      <c r="AD298" s="32">
        <v>144.80455555555548</v>
      </c>
      <c r="AE298" s="32">
        <v>58.519222222222218</v>
      </c>
      <c r="AF298" s="37">
        <v>0.40412556081338774</v>
      </c>
      <c r="AG298" s="32">
        <v>0</v>
      </c>
      <c r="AH298" s="32">
        <v>0</v>
      </c>
      <c r="AI298" s="37" t="s">
        <v>1012</v>
      </c>
      <c r="AJ298" s="32">
        <v>0</v>
      </c>
      <c r="AK298" s="32">
        <v>0</v>
      </c>
      <c r="AL298" s="37" t="s">
        <v>1012</v>
      </c>
      <c r="AM298" t="s">
        <v>273</v>
      </c>
      <c r="AN298" s="34">
        <v>4</v>
      </c>
      <c r="AX298"/>
      <c r="AY298"/>
    </row>
    <row r="299" spans="1:51" x14ac:dyDescent="0.25">
      <c r="A299" t="s">
        <v>917</v>
      </c>
      <c r="B299" t="s">
        <v>392</v>
      </c>
      <c r="C299" t="s">
        <v>634</v>
      </c>
      <c r="D299" t="s">
        <v>842</v>
      </c>
      <c r="E299" s="32">
        <v>89.511111111111106</v>
      </c>
      <c r="F299" s="32">
        <v>410.43933333333337</v>
      </c>
      <c r="G299" s="32">
        <v>140.07122222222222</v>
      </c>
      <c r="H299" s="37">
        <v>0.34127143976346208</v>
      </c>
      <c r="I299" s="32">
        <v>390.06155555555563</v>
      </c>
      <c r="J299" s="32">
        <v>140.07122222222222</v>
      </c>
      <c r="K299" s="37">
        <v>0.35910030154784678</v>
      </c>
      <c r="L299" s="32">
        <v>46.692</v>
      </c>
      <c r="M299" s="32">
        <v>4.897555555555555</v>
      </c>
      <c r="N299" s="37">
        <v>0.10489067839363392</v>
      </c>
      <c r="O299" s="32">
        <v>31.380888888888887</v>
      </c>
      <c r="P299" s="32">
        <v>4.897555555555555</v>
      </c>
      <c r="Q299" s="37">
        <v>0.15606809523135098</v>
      </c>
      <c r="R299" s="32">
        <v>10.4</v>
      </c>
      <c r="S299" s="32">
        <v>0</v>
      </c>
      <c r="T299" s="37">
        <v>0</v>
      </c>
      <c r="U299" s="32">
        <v>4.9111111111111114</v>
      </c>
      <c r="V299" s="32">
        <v>0</v>
      </c>
      <c r="W299" s="37">
        <v>0</v>
      </c>
      <c r="X299" s="32">
        <v>186.58588888888897</v>
      </c>
      <c r="Y299" s="32">
        <v>82.974777777777774</v>
      </c>
      <c r="Z299" s="37">
        <v>0.44470017680269952</v>
      </c>
      <c r="AA299" s="32">
        <v>5.0666666666666664</v>
      </c>
      <c r="AB299" s="32">
        <v>0</v>
      </c>
      <c r="AC299" s="37">
        <v>0</v>
      </c>
      <c r="AD299" s="32">
        <v>150.08644444444442</v>
      </c>
      <c r="AE299" s="32">
        <v>52.198888888888888</v>
      </c>
      <c r="AF299" s="37">
        <v>0.34779216125817863</v>
      </c>
      <c r="AG299" s="32">
        <v>22.008333333333333</v>
      </c>
      <c r="AH299" s="32">
        <v>0</v>
      </c>
      <c r="AI299" s="37">
        <v>0</v>
      </c>
      <c r="AJ299" s="32">
        <v>0</v>
      </c>
      <c r="AK299" s="32">
        <v>0</v>
      </c>
      <c r="AL299" s="37" t="s">
        <v>1012</v>
      </c>
      <c r="AM299" t="s">
        <v>73</v>
      </c>
      <c r="AN299" s="34">
        <v>4</v>
      </c>
      <c r="AX299"/>
      <c r="AY299"/>
    </row>
    <row r="300" spans="1:51" x14ac:dyDescent="0.25">
      <c r="A300" t="s">
        <v>917</v>
      </c>
      <c r="B300" t="s">
        <v>478</v>
      </c>
      <c r="C300" t="s">
        <v>680</v>
      </c>
      <c r="D300" t="s">
        <v>833</v>
      </c>
      <c r="E300" s="32">
        <v>87.966666666666669</v>
      </c>
      <c r="F300" s="32">
        <v>277.75722222222214</v>
      </c>
      <c r="G300" s="32">
        <v>0.13333333333333333</v>
      </c>
      <c r="H300" s="37">
        <v>4.8003552262867468E-4</v>
      </c>
      <c r="I300" s="32">
        <v>245.25988888888884</v>
      </c>
      <c r="J300" s="32">
        <v>0</v>
      </c>
      <c r="K300" s="37">
        <v>0</v>
      </c>
      <c r="L300" s="32">
        <v>25.706888888888894</v>
      </c>
      <c r="M300" s="32">
        <v>0</v>
      </c>
      <c r="N300" s="37">
        <v>0</v>
      </c>
      <c r="O300" s="32">
        <v>18.479111111111116</v>
      </c>
      <c r="P300" s="32">
        <v>0</v>
      </c>
      <c r="Q300" s="37">
        <v>0</v>
      </c>
      <c r="R300" s="32">
        <v>2.9833333333333334</v>
      </c>
      <c r="S300" s="32">
        <v>0</v>
      </c>
      <c r="T300" s="37">
        <v>0</v>
      </c>
      <c r="U300" s="32">
        <v>4.2444444444444445</v>
      </c>
      <c r="V300" s="32">
        <v>0</v>
      </c>
      <c r="W300" s="37">
        <v>0</v>
      </c>
      <c r="X300" s="32">
        <v>63.383555555555553</v>
      </c>
      <c r="Y300" s="32">
        <v>0</v>
      </c>
      <c r="Z300" s="37">
        <v>0</v>
      </c>
      <c r="AA300" s="32">
        <v>25.269555555555559</v>
      </c>
      <c r="AB300" s="32">
        <v>0.13333333333333333</v>
      </c>
      <c r="AC300" s="37">
        <v>5.2764415678066704E-3</v>
      </c>
      <c r="AD300" s="32">
        <v>135.51344444444439</v>
      </c>
      <c r="AE300" s="32">
        <v>0</v>
      </c>
      <c r="AF300" s="37">
        <v>0</v>
      </c>
      <c r="AG300" s="32">
        <v>2.109777777777778</v>
      </c>
      <c r="AH300" s="32">
        <v>0</v>
      </c>
      <c r="AI300" s="37">
        <v>0</v>
      </c>
      <c r="AJ300" s="32">
        <v>25.774000000000004</v>
      </c>
      <c r="AK300" s="32">
        <v>0</v>
      </c>
      <c r="AL300" s="37">
        <v>0</v>
      </c>
      <c r="AM300" t="s">
        <v>160</v>
      </c>
      <c r="AN300" s="34">
        <v>4</v>
      </c>
      <c r="AX300"/>
      <c r="AY300"/>
    </row>
    <row r="301" spans="1:51" x14ac:dyDescent="0.25">
      <c r="A301" t="s">
        <v>917</v>
      </c>
      <c r="B301" t="s">
        <v>343</v>
      </c>
      <c r="C301" t="s">
        <v>664</v>
      </c>
      <c r="D301" t="s">
        <v>822</v>
      </c>
      <c r="E301" s="32">
        <v>106.01111111111111</v>
      </c>
      <c r="F301" s="32">
        <v>321.98977777777782</v>
      </c>
      <c r="G301" s="32">
        <v>0</v>
      </c>
      <c r="H301" s="37">
        <v>0</v>
      </c>
      <c r="I301" s="32">
        <v>295.51266666666675</v>
      </c>
      <c r="J301" s="32">
        <v>0</v>
      </c>
      <c r="K301" s="37">
        <v>0</v>
      </c>
      <c r="L301" s="32">
        <v>42.281333333333329</v>
      </c>
      <c r="M301" s="32">
        <v>0</v>
      </c>
      <c r="N301" s="37">
        <v>0</v>
      </c>
      <c r="O301" s="32">
        <v>30.903555555555553</v>
      </c>
      <c r="P301" s="32">
        <v>0</v>
      </c>
      <c r="Q301" s="37">
        <v>0</v>
      </c>
      <c r="R301" s="32">
        <v>5.6888888888888891</v>
      </c>
      <c r="S301" s="32">
        <v>0</v>
      </c>
      <c r="T301" s="37">
        <v>0</v>
      </c>
      <c r="U301" s="32">
        <v>5.6888888888888891</v>
      </c>
      <c r="V301" s="32">
        <v>0</v>
      </c>
      <c r="W301" s="37">
        <v>0</v>
      </c>
      <c r="X301" s="32">
        <v>76.813222222222223</v>
      </c>
      <c r="Y301" s="32">
        <v>0</v>
      </c>
      <c r="Z301" s="37">
        <v>0</v>
      </c>
      <c r="AA301" s="32">
        <v>15.099333333333334</v>
      </c>
      <c r="AB301" s="32">
        <v>0</v>
      </c>
      <c r="AC301" s="37">
        <v>0</v>
      </c>
      <c r="AD301" s="32">
        <v>187.79588888888895</v>
      </c>
      <c r="AE301" s="32">
        <v>0</v>
      </c>
      <c r="AF301" s="37">
        <v>0</v>
      </c>
      <c r="AG301" s="32">
        <v>0</v>
      </c>
      <c r="AH301" s="32">
        <v>0</v>
      </c>
      <c r="AI301" s="37" t="s">
        <v>1012</v>
      </c>
      <c r="AJ301" s="32">
        <v>0</v>
      </c>
      <c r="AK301" s="32">
        <v>0</v>
      </c>
      <c r="AL301" s="37" t="s">
        <v>1012</v>
      </c>
      <c r="AM301" t="s">
        <v>24</v>
      </c>
      <c r="AN301" s="34">
        <v>4</v>
      </c>
      <c r="AX301"/>
      <c r="AY301"/>
    </row>
    <row r="302" spans="1:51" x14ac:dyDescent="0.25">
      <c r="A302" t="s">
        <v>917</v>
      </c>
      <c r="B302" t="s">
        <v>594</v>
      </c>
      <c r="C302" t="s">
        <v>638</v>
      </c>
      <c r="D302" t="s">
        <v>826</v>
      </c>
      <c r="E302" s="32">
        <v>49.4</v>
      </c>
      <c r="F302" s="32">
        <v>135.2258888888889</v>
      </c>
      <c r="G302" s="32">
        <v>0.87777777777777777</v>
      </c>
      <c r="H302" s="37">
        <v>6.4911962124280928E-3</v>
      </c>
      <c r="I302" s="32">
        <v>111.80666666666667</v>
      </c>
      <c r="J302" s="32">
        <v>0</v>
      </c>
      <c r="K302" s="37">
        <v>0</v>
      </c>
      <c r="L302" s="32">
        <v>19.569222222222219</v>
      </c>
      <c r="M302" s="32">
        <v>2.2222222222222223E-2</v>
      </c>
      <c r="N302" s="37">
        <v>1.1355700277646875E-3</v>
      </c>
      <c r="O302" s="32">
        <v>3.9015555555555554</v>
      </c>
      <c r="P302" s="32">
        <v>0</v>
      </c>
      <c r="Q302" s="37">
        <v>0</v>
      </c>
      <c r="R302" s="32">
        <v>12.023222222222218</v>
      </c>
      <c r="S302" s="32">
        <v>2.2222222222222223E-2</v>
      </c>
      <c r="T302" s="37">
        <v>1.8482750972654777E-3</v>
      </c>
      <c r="U302" s="32">
        <v>3.6444444444444444</v>
      </c>
      <c r="V302" s="32">
        <v>0</v>
      </c>
      <c r="W302" s="37">
        <v>0</v>
      </c>
      <c r="X302" s="32">
        <v>41.054444444444442</v>
      </c>
      <c r="Y302" s="32">
        <v>0</v>
      </c>
      <c r="Z302" s="37">
        <v>0</v>
      </c>
      <c r="AA302" s="32">
        <v>7.7515555555555551</v>
      </c>
      <c r="AB302" s="32">
        <v>0.85555555555555551</v>
      </c>
      <c r="AC302" s="37">
        <v>0.11037211169084342</v>
      </c>
      <c r="AD302" s="32">
        <v>66.850666666666669</v>
      </c>
      <c r="AE302" s="32">
        <v>0</v>
      </c>
      <c r="AF302" s="37">
        <v>0</v>
      </c>
      <c r="AG302" s="32">
        <v>0</v>
      </c>
      <c r="AH302" s="32">
        <v>0</v>
      </c>
      <c r="AI302" s="37" t="s">
        <v>1012</v>
      </c>
      <c r="AJ302" s="32">
        <v>0</v>
      </c>
      <c r="AK302" s="32">
        <v>0</v>
      </c>
      <c r="AL302" s="37" t="s">
        <v>1012</v>
      </c>
      <c r="AM302" t="s">
        <v>281</v>
      </c>
      <c r="AN302" s="34">
        <v>4</v>
      </c>
      <c r="AX302"/>
      <c r="AY302"/>
    </row>
    <row r="303" spans="1:51" x14ac:dyDescent="0.25">
      <c r="A303" t="s">
        <v>917</v>
      </c>
      <c r="B303" t="s">
        <v>597</v>
      </c>
      <c r="C303" t="s">
        <v>779</v>
      </c>
      <c r="D303" t="s">
        <v>839</v>
      </c>
      <c r="E303" s="32">
        <v>59.06666666666667</v>
      </c>
      <c r="F303" s="32">
        <v>265.01577777777771</v>
      </c>
      <c r="G303" s="32">
        <v>0</v>
      </c>
      <c r="H303" s="37">
        <v>0</v>
      </c>
      <c r="I303" s="32">
        <v>254.79544444444443</v>
      </c>
      <c r="J303" s="32">
        <v>0</v>
      </c>
      <c r="K303" s="37">
        <v>0</v>
      </c>
      <c r="L303" s="32">
        <v>47.834666666666664</v>
      </c>
      <c r="M303" s="32">
        <v>0</v>
      </c>
      <c r="N303" s="37">
        <v>0</v>
      </c>
      <c r="O303" s="32">
        <v>37.614333333333335</v>
      </c>
      <c r="P303" s="32">
        <v>0</v>
      </c>
      <c r="Q303" s="37">
        <v>0</v>
      </c>
      <c r="R303" s="32">
        <v>5.9487777777777788</v>
      </c>
      <c r="S303" s="32">
        <v>0</v>
      </c>
      <c r="T303" s="37">
        <v>0</v>
      </c>
      <c r="U303" s="32">
        <v>4.2715555555555529</v>
      </c>
      <c r="V303" s="32">
        <v>0</v>
      </c>
      <c r="W303" s="37">
        <v>0</v>
      </c>
      <c r="X303" s="32">
        <v>58.505444444444421</v>
      </c>
      <c r="Y303" s="32">
        <v>0</v>
      </c>
      <c r="Z303" s="37">
        <v>0</v>
      </c>
      <c r="AA303" s="32">
        <v>0</v>
      </c>
      <c r="AB303" s="32">
        <v>0</v>
      </c>
      <c r="AC303" s="37" t="s">
        <v>1012</v>
      </c>
      <c r="AD303" s="32">
        <v>148.21933333333334</v>
      </c>
      <c r="AE303" s="32">
        <v>0</v>
      </c>
      <c r="AF303" s="37">
        <v>0</v>
      </c>
      <c r="AG303" s="32">
        <v>10.45633333333333</v>
      </c>
      <c r="AH303" s="32">
        <v>0</v>
      </c>
      <c r="AI303" s="37">
        <v>0</v>
      </c>
      <c r="AJ303" s="32">
        <v>0</v>
      </c>
      <c r="AK303" s="32">
        <v>0</v>
      </c>
      <c r="AL303" s="37" t="s">
        <v>1012</v>
      </c>
      <c r="AM303" t="s">
        <v>284</v>
      </c>
      <c r="AN303" s="34">
        <v>4</v>
      </c>
      <c r="AX303"/>
      <c r="AY303"/>
    </row>
    <row r="304" spans="1:51" x14ac:dyDescent="0.25">
      <c r="A304" t="s">
        <v>917</v>
      </c>
      <c r="B304" t="s">
        <v>408</v>
      </c>
      <c r="C304" t="s">
        <v>720</v>
      </c>
      <c r="D304" t="s">
        <v>794</v>
      </c>
      <c r="E304" s="32">
        <v>37.666666666666664</v>
      </c>
      <c r="F304" s="32">
        <v>166.8413333333333</v>
      </c>
      <c r="G304" s="32">
        <v>75.219444444444463</v>
      </c>
      <c r="H304" s="37">
        <v>0.45084418196396864</v>
      </c>
      <c r="I304" s="32">
        <v>150.73555555555552</v>
      </c>
      <c r="J304" s="32">
        <v>74.991666666666688</v>
      </c>
      <c r="K304" s="37">
        <v>0.49750482817590802</v>
      </c>
      <c r="L304" s="32">
        <v>21.944888888888883</v>
      </c>
      <c r="M304" s="32">
        <v>0.18888888888888888</v>
      </c>
      <c r="N304" s="37">
        <v>8.6074206092028541E-3</v>
      </c>
      <c r="O304" s="32">
        <v>8.1384444444444455</v>
      </c>
      <c r="P304" s="32">
        <v>0.18888888888888888</v>
      </c>
      <c r="Q304" s="37">
        <v>2.3209458536984952E-2</v>
      </c>
      <c r="R304" s="32">
        <v>11.406444444444441</v>
      </c>
      <c r="S304" s="32">
        <v>0</v>
      </c>
      <c r="T304" s="37">
        <v>0</v>
      </c>
      <c r="U304" s="32">
        <v>2.4</v>
      </c>
      <c r="V304" s="32">
        <v>0</v>
      </c>
      <c r="W304" s="37">
        <v>0</v>
      </c>
      <c r="X304" s="32">
        <v>54.307777777777737</v>
      </c>
      <c r="Y304" s="32">
        <v>29.408333333333335</v>
      </c>
      <c r="Z304" s="37">
        <v>0.54151236778034706</v>
      </c>
      <c r="AA304" s="32">
        <v>2.2993333333333332</v>
      </c>
      <c r="AB304" s="32">
        <v>0.22777777777777777</v>
      </c>
      <c r="AC304" s="37">
        <v>9.906253020199092E-2</v>
      </c>
      <c r="AD304" s="32">
        <v>88.289333333333346</v>
      </c>
      <c r="AE304" s="32">
        <v>45.394444444444467</v>
      </c>
      <c r="AF304" s="37">
        <v>0.51415547870385769</v>
      </c>
      <c r="AG304" s="32">
        <v>0</v>
      </c>
      <c r="AH304" s="32">
        <v>0</v>
      </c>
      <c r="AI304" s="37" t="s">
        <v>1012</v>
      </c>
      <c r="AJ304" s="32">
        <v>0</v>
      </c>
      <c r="AK304" s="32">
        <v>0</v>
      </c>
      <c r="AL304" s="37" t="s">
        <v>1012</v>
      </c>
      <c r="AM304" t="s">
        <v>89</v>
      </c>
      <c r="AN304" s="34">
        <v>4</v>
      </c>
      <c r="AX304"/>
      <c r="AY304"/>
    </row>
    <row r="305" spans="1:51" x14ac:dyDescent="0.25">
      <c r="A305" t="s">
        <v>917</v>
      </c>
      <c r="B305" t="s">
        <v>442</v>
      </c>
      <c r="C305" t="s">
        <v>738</v>
      </c>
      <c r="D305" t="s">
        <v>842</v>
      </c>
      <c r="E305" s="32">
        <v>105.01111111111111</v>
      </c>
      <c r="F305" s="32">
        <v>389.81322222222218</v>
      </c>
      <c r="G305" s="32">
        <v>191.22777777777776</v>
      </c>
      <c r="H305" s="37">
        <v>0.49056257426989963</v>
      </c>
      <c r="I305" s="32">
        <v>366.88822222222223</v>
      </c>
      <c r="J305" s="32">
        <v>188.64166666666665</v>
      </c>
      <c r="K305" s="37">
        <v>0.51416659145958465</v>
      </c>
      <c r="L305" s="32">
        <v>51.252777777777773</v>
      </c>
      <c r="M305" s="32">
        <v>22.425000000000001</v>
      </c>
      <c r="N305" s="37">
        <v>0.43753726085307038</v>
      </c>
      <c r="O305" s="32">
        <v>36.158333333333331</v>
      </c>
      <c r="P305" s="32">
        <v>19.838888888888889</v>
      </c>
      <c r="Q305" s="37">
        <v>0.54866712760236613</v>
      </c>
      <c r="R305" s="32">
        <v>9.9638888888888886</v>
      </c>
      <c r="S305" s="32">
        <v>0</v>
      </c>
      <c r="T305" s="37">
        <v>0</v>
      </c>
      <c r="U305" s="32">
        <v>5.1305555555555555</v>
      </c>
      <c r="V305" s="32">
        <v>2.5861111111111112</v>
      </c>
      <c r="W305" s="37">
        <v>0.50406063887384955</v>
      </c>
      <c r="X305" s="32">
        <v>91.50833333333334</v>
      </c>
      <c r="Y305" s="32">
        <v>56.147222222222226</v>
      </c>
      <c r="Z305" s="37">
        <v>0.61357496281455848</v>
      </c>
      <c r="AA305" s="32">
        <v>7.8305555555555557</v>
      </c>
      <c r="AB305" s="32">
        <v>0</v>
      </c>
      <c r="AC305" s="37">
        <v>0</v>
      </c>
      <c r="AD305" s="32">
        <v>239.22155555555554</v>
      </c>
      <c r="AE305" s="32">
        <v>112.65555555555555</v>
      </c>
      <c r="AF305" s="37">
        <v>0.47092560406578005</v>
      </c>
      <c r="AG305" s="32">
        <v>0</v>
      </c>
      <c r="AH305" s="32">
        <v>0</v>
      </c>
      <c r="AI305" s="37" t="s">
        <v>1012</v>
      </c>
      <c r="AJ305" s="32">
        <v>0</v>
      </c>
      <c r="AK305" s="32">
        <v>0</v>
      </c>
      <c r="AL305" s="37" t="s">
        <v>1012</v>
      </c>
      <c r="AM305" t="s">
        <v>124</v>
      </c>
      <c r="AN305" s="34">
        <v>4</v>
      </c>
      <c r="AX305"/>
      <c r="AY305"/>
    </row>
    <row r="306" spans="1:51" x14ac:dyDescent="0.25">
      <c r="A306" t="s">
        <v>917</v>
      </c>
      <c r="B306" t="s">
        <v>398</v>
      </c>
      <c r="C306" t="s">
        <v>712</v>
      </c>
      <c r="D306" t="s">
        <v>817</v>
      </c>
      <c r="E306" s="32">
        <v>54.022222222222226</v>
      </c>
      <c r="F306" s="32">
        <v>176.56900000000002</v>
      </c>
      <c r="G306" s="32">
        <v>4.9176666666666655</v>
      </c>
      <c r="H306" s="37">
        <v>2.7851246066221507E-2</v>
      </c>
      <c r="I306" s="32">
        <v>158.64944444444447</v>
      </c>
      <c r="J306" s="32">
        <v>4.9176666666666655</v>
      </c>
      <c r="K306" s="37">
        <v>3.0997062006030054E-2</v>
      </c>
      <c r="L306" s="32">
        <v>19.735333333333333</v>
      </c>
      <c r="M306" s="32">
        <v>0</v>
      </c>
      <c r="N306" s="37">
        <v>0</v>
      </c>
      <c r="O306" s="32">
        <v>9.4364444444444455</v>
      </c>
      <c r="P306" s="32">
        <v>0</v>
      </c>
      <c r="Q306" s="37">
        <v>0</v>
      </c>
      <c r="R306" s="32">
        <v>4.1655555555555557</v>
      </c>
      <c r="S306" s="32">
        <v>0</v>
      </c>
      <c r="T306" s="37">
        <v>0</v>
      </c>
      <c r="U306" s="32">
        <v>6.1333333333333337</v>
      </c>
      <c r="V306" s="32">
        <v>0</v>
      </c>
      <c r="W306" s="37">
        <v>0</v>
      </c>
      <c r="X306" s="32">
        <v>60.149555555555565</v>
      </c>
      <c r="Y306" s="32">
        <v>1.656222222222222</v>
      </c>
      <c r="Z306" s="37">
        <v>2.7535069992204609E-2</v>
      </c>
      <c r="AA306" s="32">
        <v>7.6206666666666667</v>
      </c>
      <c r="AB306" s="32">
        <v>0</v>
      </c>
      <c r="AC306" s="37">
        <v>0</v>
      </c>
      <c r="AD306" s="32">
        <v>89.063444444444457</v>
      </c>
      <c r="AE306" s="32">
        <v>3.2614444444444435</v>
      </c>
      <c r="AF306" s="37">
        <v>3.6619338773483556E-2</v>
      </c>
      <c r="AG306" s="32">
        <v>0</v>
      </c>
      <c r="AH306" s="32">
        <v>0</v>
      </c>
      <c r="AI306" s="37" t="s">
        <v>1012</v>
      </c>
      <c r="AJ306" s="32">
        <v>0</v>
      </c>
      <c r="AK306" s="32">
        <v>0</v>
      </c>
      <c r="AL306" s="37" t="s">
        <v>1012</v>
      </c>
      <c r="AM306" t="s">
        <v>79</v>
      </c>
      <c r="AN306" s="34">
        <v>4</v>
      </c>
      <c r="AX306"/>
      <c r="AY306"/>
    </row>
    <row r="307" spans="1:51" x14ac:dyDescent="0.25">
      <c r="A307" t="s">
        <v>917</v>
      </c>
      <c r="B307" t="s">
        <v>444</v>
      </c>
      <c r="C307" t="s">
        <v>739</v>
      </c>
      <c r="D307" t="s">
        <v>807</v>
      </c>
      <c r="E307" s="32">
        <v>71.155555555555551</v>
      </c>
      <c r="F307" s="32">
        <v>207.27033333333335</v>
      </c>
      <c r="G307" s="32">
        <v>1.4483333333333333</v>
      </c>
      <c r="H307" s="37">
        <v>6.9876538047734752E-3</v>
      </c>
      <c r="I307" s="32">
        <v>185.05788888888893</v>
      </c>
      <c r="J307" s="32">
        <v>1.4483333333333333</v>
      </c>
      <c r="K307" s="37">
        <v>7.8263798535113012E-3</v>
      </c>
      <c r="L307" s="32">
        <v>56.264888888888891</v>
      </c>
      <c r="M307" s="32">
        <v>0</v>
      </c>
      <c r="N307" s="37">
        <v>0</v>
      </c>
      <c r="O307" s="32">
        <v>34.183</v>
      </c>
      <c r="P307" s="32">
        <v>0</v>
      </c>
      <c r="Q307" s="37">
        <v>0</v>
      </c>
      <c r="R307" s="32">
        <v>16.926333333333332</v>
      </c>
      <c r="S307" s="32">
        <v>0</v>
      </c>
      <c r="T307" s="37">
        <v>0</v>
      </c>
      <c r="U307" s="32">
        <v>5.1555555555555559</v>
      </c>
      <c r="V307" s="32">
        <v>0</v>
      </c>
      <c r="W307" s="37">
        <v>0</v>
      </c>
      <c r="X307" s="32">
        <v>24.580777777777786</v>
      </c>
      <c r="Y307" s="32">
        <v>0</v>
      </c>
      <c r="Z307" s="37">
        <v>0</v>
      </c>
      <c r="AA307" s="32">
        <v>0.13055555555555556</v>
      </c>
      <c r="AB307" s="32">
        <v>0</v>
      </c>
      <c r="AC307" s="37">
        <v>0</v>
      </c>
      <c r="AD307" s="32">
        <v>120.54300000000003</v>
      </c>
      <c r="AE307" s="32">
        <v>1.4483333333333333</v>
      </c>
      <c r="AF307" s="37">
        <v>1.2015076224528449E-2</v>
      </c>
      <c r="AG307" s="32">
        <v>5.7511111111111113</v>
      </c>
      <c r="AH307" s="32">
        <v>0</v>
      </c>
      <c r="AI307" s="37">
        <v>0</v>
      </c>
      <c r="AJ307" s="32">
        <v>0</v>
      </c>
      <c r="AK307" s="32">
        <v>0</v>
      </c>
      <c r="AL307" s="37" t="s">
        <v>1012</v>
      </c>
      <c r="AM307" t="s">
        <v>126</v>
      </c>
      <c r="AN307" s="34">
        <v>4</v>
      </c>
      <c r="AX307"/>
      <c r="AY307"/>
    </row>
    <row r="308" spans="1:51" x14ac:dyDescent="0.25">
      <c r="A308" t="s">
        <v>917</v>
      </c>
      <c r="B308" t="s">
        <v>468</v>
      </c>
      <c r="C308" t="s">
        <v>747</v>
      </c>
      <c r="D308" t="s">
        <v>800</v>
      </c>
      <c r="E308" s="32">
        <v>43.6</v>
      </c>
      <c r="F308" s="32">
        <v>202.01388888888889</v>
      </c>
      <c r="G308" s="32">
        <v>0</v>
      </c>
      <c r="H308" s="37">
        <v>0</v>
      </c>
      <c r="I308" s="32">
        <v>180.8138888888889</v>
      </c>
      <c r="J308" s="32">
        <v>0</v>
      </c>
      <c r="K308" s="37">
        <v>0</v>
      </c>
      <c r="L308" s="32">
        <v>38.124999999999993</v>
      </c>
      <c r="M308" s="32">
        <v>0</v>
      </c>
      <c r="N308" s="37">
        <v>0</v>
      </c>
      <c r="O308" s="32">
        <v>21.774999999999999</v>
      </c>
      <c r="P308" s="32">
        <v>0</v>
      </c>
      <c r="Q308" s="37">
        <v>0</v>
      </c>
      <c r="R308" s="32">
        <v>10.397222222222222</v>
      </c>
      <c r="S308" s="32">
        <v>0</v>
      </c>
      <c r="T308" s="37">
        <v>0</v>
      </c>
      <c r="U308" s="32">
        <v>5.9527777777777775</v>
      </c>
      <c r="V308" s="32">
        <v>0</v>
      </c>
      <c r="W308" s="37">
        <v>0</v>
      </c>
      <c r="X308" s="32">
        <v>40.369444444444447</v>
      </c>
      <c r="Y308" s="32">
        <v>0</v>
      </c>
      <c r="Z308" s="37">
        <v>0</v>
      </c>
      <c r="AA308" s="32">
        <v>4.8499999999999996</v>
      </c>
      <c r="AB308" s="32">
        <v>0</v>
      </c>
      <c r="AC308" s="37">
        <v>0</v>
      </c>
      <c r="AD308" s="32">
        <v>118.66944444444445</v>
      </c>
      <c r="AE308" s="32">
        <v>0</v>
      </c>
      <c r="AF308" s="37">
        <v>0</v>
      </c>
      <c r="AG308" s="32">
        <v>0</v>
      </c>
      <c r="AH308" s="32">
        <v>0</v>
      </c>
      <c r="AI308" s="37" t="s">
        <v>1012</v>
      </c>
      <c r="AJ308" s="32">
        <v>0</v>
      </c>
      <c r="AK308" s="32">
        <v>0</v>
      </c>
      <c r="AL308" s="37" t="s">
        <v>1012</v>
      </c>
      <c r="AM308" t="s">
        <v>150</v>
      </c>
      <c r="AN308" s="34">
        <v>4</v>
      </c>
      <c r="AX308"/>
      <c r="AY308"/>
    </row>
    <row r="309" spans="1:51" x14ac:dyDescent="0.25">
      <c r="A309" t="s">
        <v>917</v>
      </c>
      <c r="B309" t="s">
        <v>531</v>
      </c>
      <c r="C309" t="s">
        <v>687</v>
      </c>
      <c r="D309" t="s">
        <v>871</v>
      </c>
      <c r="E309" s="32">
        <v>62.533333333333331</v>
      </c>
      <c r="F309" s="32">
        <v>231.01544444444443</v>
      </c>
      <c r="G309" s="32">
        <v>62.771333333333324</v>
      </c>
      <c r="H309" s="37">
        <v>0.27171920684475637</v>
      </c>
      <c r="I309" s="32">
        <v>220.41155555555554</v>
      </c>
      <c r="J309" s="32">
        <v>62.771333333333324</v>
      </c>
      <c r="K309" s="37">
        <v>0.28479148098708273</v>
      </c>
      <c r="L309" s="32">
        <v>34.025444444444446</v>
      </c>
      <c r="M309" s="32">
        <v>11.267444444444443</v>
      </c>
      <c r="N309" s="37">
        <v>0.33114760522354181</v>
      </c>
      <c r="O309" s="32">
        <v>24.104444444444447</v>
      </c>
      <c r="P309" s="32">
        <v>11.267444444444443</v>
      </c>
      <c r="Q309" s="37">
        <v>0.46744261086014555</v>
      </c>
      <c r="R309" s="32">
        <v>4.2321111111111112</v>
      </c>
      <c r="S309" s="32">
        <v>0</v>
      </c>
      <c r="T309" s="37">
        <v>0</v>
      </c>
      <c r="U309" s="32">
        <v>5.6888888888888891</v>
      </c>
      <c r="V309" s="32">
        <v>0</v>
      </c>
      <c r="W309" s="37">
        <v>0</v>
      </c>
      <c r="X309" s="32">
        <v>68.559666666666658</v>
      </c>
      <c r="Y309" s="32">
        <v>27.539333333333332</v>
      </c>
      <c r="Z309" s="37">
        <v>0.40168417777215953</v>
      </c>
      <c r="AA309" s="32">
        <v>0.68288888888888899</v>
      </c>
      <c r="AB309" s="32">
        <v>0</v>
      </c>
      <c r="AC309" s="37">
        <v>0</v>
      </c>
      <c r="AD309" s="32">
        <v>127.74744444444443</v>
      </c>
      <c r="AE309" s="32">
        <v>23.964555555555549</v>
      </c>
      <c r="AF309" s="37">
        <v>0.18759322865341074</v>
      </c>
      <c r="AG309" s="32">
        <v>0</v>
      </c>
      <c r="AH309" s="32">
        <v>0</v>
      </c>
      <c r="AI309" s="37" t="s">
        <v>1012</v>
      </c>
      <c r="AJ309" s="32">
        <v>0</v>
      </c>
      <c r="AK309" s="32">
        <v>0</v>
      </c>
      <c r="AL309" s="37" t="s">
        <v>1012</v>
      </c>
      <c r="AM309" t="s">
        <v>215</v>
      </c>
      <c r="AN309" s="34">
        <v>4</v>
      </c>
      <c r="AX309"/>
      <c r="AY309"/>
    </row>
    <row r="310" spans="1:51" x14ac:dyDescent="0.25">
      <c r="A310" t="s">
        <v>917</v>
      </c>
      <c r="B310" t="s">
        <v>496</v>
      </c>
      <c r="C310" t="s">
        <v>634</v>
      </c>
      <c r="D310" t="s">
        <v>842</v>
      </c>
      <c r="E310" s="32">
        <v>58.666666666666664</v>
      </c>
      <c r="F310" s="32">
        <v>268.2299999999999</v>
      </c>
      <c r="G310" s="32">
        <v>82.421666666666681</v>
      </c>
      <c r="H310" s="37">
        <v>0.30727982204327148</v>
      </c>
      <c r="I310" s="32">
        <v>257.28833333333324</v>
      </c>
      <c r="J310" s="32">
        <v>82.421666666666681</v>
      </c>
      <c r="K310" s="37">
        <v>0.32034747008868147</v>
      </c>
      <c r="L310" s="32">
        <v>37.522666666666673</v>
      </c>
      <c r="M310" s="32">
        <v>9.4059999999999988</v>
      </c>
      <c r="N310" s="37">
        <v>0.25067514746642022</v>
      </c>
      <c r="O310" s="32">
        <v>31.922666666666675</v>
      </c>
      <c r="P310" s="32">
        <v>9.4059999999999988</v>
      </c>
      <c r="Q310" s="37">
        <v>0.29464956979366791</v>
      </c>
      <c r="R310" s="32">
        <v>0</v>
      </c>
      <c r="S310" s="32">
        <v>0</v>
      </c>
      <c r="T310" s="37" t="s">
        <v>1012</v>
      </c>
      <c r="U310" s="32">
        <v>5.6</v>
      </c>
      <c r="V310" s="32">
        <v>0</v>
      </c>
      <c r="W310" s="37">
        <v>0</v>
      </c>
      <c r="X310" s="32">
        <v>94.769444444444417</v>
      </c>
      <c r="Y310" s="32">
        <v>26.872222222222224</v>
      </c>
      <c r="Z310" s="37">
        <v>0.28355365360377532</v>
      </c>
      <c r="AA310" s="32">
        <v>5.3416666666666668</v>
      </c>
      <c r="AB310" s="32">
        <v>0</v>
      </c>
      <c r="AC310" s="37">
        <v>0</v>
      </c>
      <c r="AD310" s="32">
        <v>130.59622222222217</v>
      </c>
      <c r="AE310" s="32">
        <v>46.143444444444455</v>
      </c>
      <c r="AF310" s="37">
        <v>0.35332909068324275</v>
      </c>
      <c r="AG310" s="32">
        <v>0</v>
      </c>
      <c r="AH310" s="32">
        <v>0</v>
      </c>
      <c r="AI310" s="37" t="s">
        <v>1012</v>
      </c>
      <c r="AJ310" s="32">
        <v>0</v>
      </c>
      <c r="AK310" s="32">
        <v>0</v>
      </c>
      <c r="AL310" s="37" t="s">
        <v>1012</v>
      </c>
      <c r="AM310" t="s">
        <v>178</v>
      </c>
      <c r="AN310" s="34">
        <v>4</v>
      </c>
      <c r="AX310"/>
      <c r="AY310"/>
    </row>
    <row r="311" spans="1:51" x14ac:dyDescent="0.25">
      <c r="A311" t="s">
        <v>917</v>
      </c>
      <c r="B311" t="s">
        <v>393</v>
      </c>
      <c r="C311" t="s">
        <v>710</v>
      </c>
      <c r="D311" t="s">
        <v>816</v>
      </c>
      <c r="E311" s="32">
        <v>34.055555555555557</v>
      </c>
      <c r="F311" s="32">
        <v>88.948999999999984</v>
      </c>
      <c r="G311" s="32">
        <v>40.655333333333331</v>
      </c>
      <c r="H311" s="37">
        <v>0.4570634108684003</v>
      </c>
      <c r="I311" s="32">
        <v>84.830111111111108</v>
      </c>
      <c r="J311" s="32">
        <v>36.536444444444442</v>
      </c>
      <c r="K311" s="37">
        <v>0.43070136259268521</v>
      </c>
      <c r="L311" s="32">
        <v>7.849111111111112</v>
      </c>
      <c r="M311" s="32">
        <v>5.2744444444444447</v>
      </c>
      <c r="N311" s="37">
        <v>0.67197984202032779</v>
      </c>
      <c r="O311" s="32">
        <v>5.7302222222222223</v>
      </c>
      <c r="P311" s="32">
        <v>3.1555555555555554</v>
      </c>
      <c r="Q311" s="37">
        <v>0.55068641898704718</v>
      </c>
      <c r="R311" s="32">
        <v>0</v>
      </c>
      <c r="S311" s="32">
        <v>0</v>
      </c>
      <c r="T311" s="37" t="s">
        <v>1012</v>
      </c>
      <c r="U311" s="32">
        <v>2.1188888888888893</v>
      </c>
      <c r="V311" s="32">
        <v>2.1188888888888893</v>
      </c>
      <c r="W311" s="37">
        <v>1</v>
      </c>
      <c r="X311" s="32">
        <v>27.546666666666649</v>
      </c>
      <c r="Y311" s="32">
        <v>17.738888888888887</v>
      </c>
      <c r="Z311" s="37">
        <v>0.64395772829945175</v>
      </c>
      <c r="AA311" s="32">
        <v>2</v>
      </c>
      <c r="AB311" s="32">
        <v>2</v>
      </c>
      <c r="AC311" s="37">
        <v>1</v>
      </c>
      <c r="AD311" s="32">
        <v>51.553222222222232</v>
      </c>
      <c r="AE311" s="32">
        <v>15.642000000000003</v>
      </c>
      <c r="AF311" s="37">
        <v>0.30341459419499589</v>
      </c>
      <c r="AG311" s="32">
        <v>0</v>
      </c>
      <c r="AH311" s="32">
        <v>0</v>
      </c>
      <c r="AI311" s="37" t="s">
        <v>1012</v>
      </c>
      <c r="AJ311" s="32">
        <v>0</v>
      </c>
      <c r="AK311" s="32">
        <v>0</v>
      </c>
      <c r="AL311" s="37" t="s">
        <v>1012</v>
      </c>
      <c r="AM311" t="s">
        <v>74</v>
      </c>
      <c r="AN311" s="34">
        <v>4</v>
      </c>
      <c r="AX311"/>
      <c r="AY311"/>
    </row>
    <row r="312" spans="1:51" x14ac:dyDescent="0.25">
      <c r="A312" t="s">
        <v>917</v>
      </c>
      <c r="B312" t="s">
        <v>458</v>
      </c>
      <c r="C312" t="s">
        <v>723</v>
      </c>
      <c r="D312" t="s">
        <v>826</v>
      </c>
      <c r="E312" s="32">
        <v>69.25555555555556</v>
      </c>
      <c r="F312" s="32">
        <v>344.04444444444448</v>
      </c>
      <c r="G312" s="32">
        <v>0</v>
      </c>
      <c r="H312" s="37">
        <v>0</v>
      </c>
      <c r="I312" s="32">
        <v>321.99166666666667</v>
      </c>
      <c r="J312" s="32">
        <v>0</v>
      </c>
      <c r="K312" s="37">
        <v>0</v>
      </c>
      <c r="L312" s="32">
        <v>22.49722222222222</v>
      </c>
      <c r="M312" s="32">
        <v>0</v>
      </c>
      <c r="N312" s="37">
        <v>0</v>
      </c>
      <c r="O312" s="32">
        <v>6.583333333333333</v>
      </c>
      <c r="P312" s="32">
        <v>0</v>
      </c>
      <c r="Q312" s="37">
        <v>0</v>
      </c>
      <c r="R312" s="32">
        <v>10.58611111111111</v>
      </c>
      <c r="S312" s="32">
        <v>0</v>
      </c>
      <c r="T312" s="37">
        <v>0</v>
      </c>
      <c r="U312" s="32">
        <v>5.3277777777777775</v>
      </c>
      <c r="V312" s="32">
        <v>0</v>
      </c>
      <c r="W312" s="37">
        <v>0</v>
      </c>
      <c r="X312" s="32">
        <v>127.09444444444445</v>
      </c>
      <c r="Y312" s="32">
        <v>0</v>
      </c>
      <c r="Z312" s="37">
        <v>0</v>
      </c>
      <c r="AA312" s="32">
        <v>6.1388888888888893</v>
      </c>
      <c r="AB312" s="32">
        <v>0</v>
      </c>
      <c r="AC312" s="37">
        <v>0</v>
      </c>
      <c r="AD312" s="32">
        <v>188.3138888888889</v>
      </c>
      <c r="AE312" s="32">
        <v>0</v>
      </c>
      <c r="AF312" s="37">
        <v>0</v>
      </c>
      <c r="AG312" s="32">
        <v>0</v>
      </c>
      <c r="AH312" s="32">
        <v>0</v>
      </c>
      <c r="AI312" s="37" t="s">
        <v>1012</v>
      </c>
      <c r="AJ312" s="32">
        <v>0</v>
      </c>
      <c r="AK312" s="32">
        <v>0</v>
      </c>
      <c r="AL312" s="37" t="s">
        <v>1012</v>
      </c>
      <c r="AM312" t="s">
        <v>140</v>
      </c>
      <c r="AN312" s="34">
        <v>4</v>
      </c>
      <c r="AX312"/>
      <c r="AY312"/>
    </row>
    <row r="313" spans="1:51" x14ac:dyDescent="0.25">
      <c r="AX313"/>
      <c r="AY313"/>
    </row>
    <row r="314" spans="1:51" x14ac:dyDescent="0.25">
      <c r="AX314"/>
      <c r="AY314"/>
    </row>
    <row r="315" spans="1:51" x14ac:dyDescent="0.25">
      <c r="AX315"/>
      <c r="AY315"/>
    </row>
    <row r="316" spans="1:51" x14ac:dyDescent="0.25">
      <c r="AX316"/>
      <c r="AY316"/>
    </row>
    <row r="317" spans="1:51" x14ac:dyDescent="0.25">
      <c r="AX317"/>
      <c r="AY317"/>
    </row>
    <row r="318" spans="1:51" x14ac:dyDescent="0.25">
      <c r="AX318"/>
      <c r="AY318"/>
    </row>
    <row r="319" spans="1:51" x14ac:dyDescent="0.25">
      <c r="AX319"/>
      <c r="AY319"/>
    </row>
    <row r="320" spans="1:51" x14ac:dyDescent="0.25">
      <c r="AX320"/>
      <c r="AY320"/>
    </row>
    <row r="321" spans="50:51" x14ac:dyDescent="0.25">
      <c r="AX321"/>
      <c r="AY321"/>
    </row>
    <row r="322" spans="50:51" x14ac:dyDescent="0.25">
      <c r="AX322"/>
      <c r="AY322"/>
    </row>
    <row r="323" spans="50:51" x14ac:dyDescent="0.25">
      <c r="AX323"/>
      <c r="AY323"/>
    </row>
    <row r="324" spans="50:51" x14ac:dyDescent="0.25">
      <c r="AX324"/>
      <c r="AY324"/>
    </row>
    <row r="325" spans="50:51" x14ac:dyDescent="0.25">
      <c r="AX325"/>
      <c r="AY325"/>
    </row>
    <row r="326" spans="50:51" x14ac:dyDescent="0.25">
      <c r="AX326"/>
      <c r="AY326"/>
    </row>
    <row r="327" spans="50:51" x14ac:dyDescent="0.25">
      <c r="AX327"/>
      <c r="AY327"/>
    </row>
    <row r="328" spans="50:51" x14ac:dyDescent="0.25">
      <c r="AX328"/>
      <c r="AY328"/>
    </row>
    <row r="329" spans="50:51" x14ac:dyDescent="0.25">
      <c r="AX329"/>
      <c r="AY329"/>
    </row>
    <row r="330" spans="50:51" x14ac:dyDescent="0.25">
      <c r="AX330"/>
      <c r="AY330"/>
    </row>
    <row r="331" spans="50:51" x14ac:dyDescent="0.25">
      <c r="AX331"/>
      <c r="AY331"/>
    </row>
    <row r="332" spans="50:51" x14ac:dyDescent="0.25">
      <c r="AX332"/>
      <c r="AY332"/>
    </row>
    <row r="333" spans="50:51" x14ac:dyDescent="0.25">
      <c r="AX333"/>
      <c r="AY333"/>
    </row>
    <row r="334" spans="50:51" x14ac:dyDescent="0.25">
      <c r="AX334"/>
      <c r="AY334"/>
    </row>
    <row r="335" spans="50:51" x14ac:dyDescent="0.25">
      <c r="AX335"/>
      <c r="AY335"/>
    </row>
    <row r="336" spans="50:51" x14ac:dyDescent="0.25">
      <c r="AX336"/>
      <c r="AY336"/>
    </row>
    <row r="337" spans="50:51" x14ac:dyDescent="0.25">
      <c r="AX337"/>
      <c r="AY337"/>
    </row>
    <row r="338" spans="50:51" x14ac:dyDescent="0.25">
      <c r="AX338"/>
      <c r="AY338"/>
    </row>
    <row r="339" spans="50:51" x14ac:dyDescent="0.25">
      <c r="AX339"/>
      <c r="AY339"/>
    </row>
    <row r="340" spans="50:51" x14ac:dyDescent="0.25">
      <c r="AX340"/>
      <c r="AY340"/>
    </row>
    <row r="341" spans="50:51" x14ac:dyDescent="0.25">
      <c r="AX341"/>
      <c r="AY341"/>
    </row>
    <row r="342" spans="50:51" x14ac:dyDescent="0.25">
      <c r="AX342"/>
      <c r="AY342"/>
    </row>
    <row r="343" spans="50:51" x14ac:dyDescent="0.25">
      <c r="AX343"/>
      <c r="AY343"/>
    </row>
    <row r="344" spans="50:51" x14ac:dyDescent="0.25">
      <c r="AX344"/>
      <c r="AY344"/>
    </row>
    <row r="345" spans="50:51" x14ac:dyDescent="0.25">
      <c r="AX345"/>
      <c r="AY345"/>
    </row>
    <row r="346" spans="50:51" x14ac:dyDescent="0.25">
      <c r="AX346"/>
      <c r="AY346"/>
    </row>
    <row r="347" spans="50:51" x14ac:dyDescent="0.25">
      <c r="AX347"/>
      <c r="AY347"/>
    </row>
    <row r="348" spans="50:51" x14ac:dyDescent="0.25">
      <c r="AX348"/>
      <c r="AY348"/>
    </row>
    <row r="349" spans="50:51" x14ac:dyDescent="0.25">
      <c r="AX349"/>
      <c r="AY349"/>
    </row>
    <row r="350" spans="50:51" x14ac:dyDescent="0.25">
      <c r="AX350"/>
      <c r="AY350"/>
    </row>
    <row r="351" spans="50:51" x14ac:dyDescent="0.25">
      <c r="AX351"/>
      <c r="AY351"/>
    </row>
    <row r="352" spans="50: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X3211"/>
      <c r="AY3211"/>
    </row>
    <row r="3212" spans="50:51" x14ac:dyDescent="0.25">
      <c r="AX3212"/>
      <c r="AY3212"/>
    </row>
    <row r="3213" spans="50:51" x14ac:dyDescent="0.25">
      <c r="AX3213"/>
      <c r="AY3213"/>
    </row>
    <row r="3214" spans="50:51" x14ac:dyDescent="0.25">
      <c r="AX3214"/>
      <c r="AY3214"/>
    </row>
    <row r="3215" spans="50:51" x14ac:dyDescent="0.25">
      <c r="AX3215"/>
      <c r="AY3215"/>
    </row>
    <row r="3216" spans="50:51" x14ac:dyDescent="0.25">
      <c r="AX3216"/>
      <c r="AY3216"/>
    </row>
    <row r="3217" spans="50:51" x14ac:dyDescent="0.25">
      <c r="AX3217"/>
      <c r="AY3217"/>
    </row>
    <row r="3218" spans="50:51" x14ac:dyDescent="0.25">
      <c r="AX3218"/>
      <c r="AY3218"/>
    </row>
    <row r="3219" spans="50:51" x14ac:dyDescent="0.25">
      <c r="AX3219"/>
      <c r="AY3219"/>
    </row>
    <row r="3220" spans="50:51" x14ac:dyDescent="0.25">
      <c r="AX3220"/>
      <c r="AY3220"/>
    </row>
    <row r="3221" spans="50:51" x14ac:dyDescent="0.25">
      <c r="AX3221"/>
      <c r="AY3221"/>
    </row>
    <row r="3222" spans="50:51" x14ac:dyDescent="0.25">
      <c r="AX3222"/>
      <c r="AY3222"/>
    </row>
    <row r="3223" spans="50:51" x14ac:dyDescent="0.25">
      <c r="AX3223"/>
      <c r="AY3223"/>
    </row>
    <row r="3224" spans="50:51" x14ac:dyDescent="0.25">
      <c r="AX3224"/>
      <c r="AY3224"/>
    </row>
    <row r="3225" spans="50:51" x14ac:dyDescent="0.25">
      <c r="AX3225"/>
      <c r="AY3225"/>
    </row>
    <row r="3226" spans="50:51" x14ac:dyDescent="0.25">
      <c r="AX3226"/>
      <c r="AY3226"/>
    </row>
    <row r="3227" spans="50:51" x14ac:dyDescent="0.25">
      <c r="AX3227"/>
      <c r="AY3227"/>
    </row>
    <row r="3228" spans="50:51" x14ac:dyDescent="0.25">
      <c r="AX3228"/>
      <c r="AY3228"/>
    </row>
    <row r="3229" spans="50:51" x14ac:dyDescent="0.25">
      <c r="AX3229"/>
      <c r="AY3229"/>
    </row>
    <row r="3230" spans="50:51" x14ac:dyDescent="0.25">
      <c r="AX3230"/>
      <c r="AY3230"/>
    </row>
    <row r="3231" spans="50:51" x14ac:dyDescent="0.25">
      <c r="AX3231"/>
      <c r="AY3231"/>
    </row>
    <row r="3232" spans="50:51" x14ac:dyDescent="0.25">
      <c r="AX3232"/>
      <c r="AY3232"/>
    </row>
    <row r="3233" spans="50:51" x14ac:dyDescent="0.25">
      <c r="AX3233"/>
      <c r="AY3233"/>
    </row>
    <row r="3234" spans="50:51" x14ac:dyDescent="0.25">
      <c r="AX3234"/>
      <c r="AY3234"/>
    </row>
    <row r="3235" spans="50:51" x14ac:dyDescent="0.25">
      <c r="AX3235"/>
      <c r="AY3235"/>
    </row>
    <row r="3236" spans="50:51" x14ac:dyDescent="0.25">
      <c r="AX3236"/>
      <c r="AY3236"/>
    </row>
    <row r="3237" spans="50:51" x14ac:dyDescent="0.25">
      <c r="AX3237"/>
      <c r="AY3237"/>
    </row>
    <row r="3238" spans="50:51" x14ac:dyDescent="0.25">
      <c r="AX3238"/>
      <c r="AY3238"/>
    </row>
    <row r="3239" spans="50:51" x14ac:dyDescent="0.25">
      <c r="AX3239"/>
      <c r="AY3239"/>
    </row>
    <row r="3240" spans="50:51" x14ac:dyDescent="0.25">
      <c r="AX3240"/>
      <c r="AY3240"/>
    </row>
    <row r="3241" spans="50:51" x14ac:dyDescent="0.25">
      <c r="AX3241"/>
      <c r="AY3241"/>
    </row>
    <row r="3242" spans="50:51" x14ac:dyDescent="0.25">
      <c r="AX3242"/>
      <c r="AY3242"/>
    </row>
    <row r="3243" spans="50:51" x14ac:dyDescent="0.25">
      <c r="AX3243"/>
      <c r="AY3243"/>
    </row>
    <row r="3244" spans="50:51" x14ac:dyDescent="0.25">
      <c r="AX3244"/>
      <c r="AY3244"/>
    </row>
    <row r="3245" spans="50:51" x14ac:dyDescent="0.25">
      <c r="AX3245"/>
      <c r="AY3245"/>
    </row>
    <row r="3246" spans="50:51" x14ac:dyDescent="0.25">
      <c r="AX3246"/>
      <c r="AY3246"/>
    </row>
    <row r="3247" spans="50:51" x14ac:dyDescent="0.25">
      <c r="AX3247"/>
      <c r="AY3247"/>
    </row>
    <row r="3248" spans="50:51" x14ac:dyDescent="0.25">
      <c r="AX3248"/>
      <c r="AY3248"/>
    </row>
    <row r="3249" spans="50:51" x14ac:dyDescent="0.25">
      <c r="AX3249"/>
      <c r="AY3249"/>
    </row>
    <row r="3250" spans="50:51" x14ac:dyDescent="0.25">
      <c r="AX3250"/>
      <c r="AY3250"/>
    </row>
    <row r="3251" spans="50:51" x14ac:dyDescent="0.25">
      <c r="AX3251"/>
      <c r="AY3251"/>
    </row>
    <row r="3252" spans="50:51" x14ac:dyDescent="0.25">
      <c r="AX3252"/>
      <c r="AY3252"/>
    </row>
    <row r="3253" spans="50:51" x14ac:dyDescent="0.25">
      <c r="AX3253"/>
      <c r="AY3253"/>
    </row>
    <row r="3254" spans="50:51" x14ac:dyDescent="0.25">
      <c r="AX3254"/>
      <c r="AY3254"/>
    </row>
    <row r="3255" spans="50:51" x14ac:dyDescent="0.25">
      <c r="AX3255"/>
      <c r="AY3255"/>
    </row>
    <row r="3256" spans="50:51" x14ac:dyDescent="0.25">
      <c r="AX3256"/>
      <c r="AY3256"/>
    </row>
    <row r="3257" spans="50:51" x14ac:dyDescent="0.25">
      <c r="AX3257"/>
      <c r="AY3257"/>
    </row>
    <row r="3258" spans="50:51" x14ac:dyDescent="0.25">
      <c r="AX3258"/>
      <c r="AY3258"/>
    </row>
    <row r="3259" spans="50:51" x14ac:dyDescent="0.25">
      <c r="AX3259"/>
      <c r="AY3259"/>
    </row>
    <row r="3260" spans="50:51" x14ac:dyDescent="0.25">
      <c r="AX3260"/>
      <c r="AY3260"/>
    </row>
    <row r="3261" spans="50:51" x14ac:dyDescent="0.25">
      <c r="AX3261"/>
      <c r="AY3261"/>
    </row>
    <row r="3262" spans="50:51" x14ac:dyDescent="0.25">
      <c r="AX3262"/>
      <c r="AY3262"/>
    </row>
    <row r="3263" spans="50:51" x14ac:dyDescent="0.25">
      <c r="AX3263"/>
      <c r="AY3263"/>
    </row>
    <row r="3264" spans="50:51" x14ac:dyDescent="0.25">
      <c r="AX3264"/>
      <c r="AY3264"/>
    </row>
    <row r="3265" spans="50:51" x14ac:dyDescent="0.25">
      <c r="AX3265"/>
      <c r="AY3265"/>
    </row>
    <row r="3266" spans="50:51" x14ac:dyDescent="0.25">
      <c r="AX3266"/>
      <c r="AY3266"/>
    </row>
    <row r="3267" spans="50:51" x14ac:dyDescent="0.25">
      <c r="AX3267"/>
      <c r="AY3267"/>
    </row>
    <row r="3268" spans="50:51" x14ac:dyDescent="0.25">
      <c r="AX3268"/>
      <c r="AY3268"/>
    </row>
    <row r="3269" spans="50:51" x14ac:dyDescent="0.25">
      <c r="AX3269"/>
      <c r="AY3269"/>
    </row>
    <row r="3270" spans="50:51" x14ac:dyDescent="0.25">
      <c r="AX3270"/>
      <c r="AY3270"/>
    </row>
    <row r="3271" spans="50:51" x14ac:dyDescent="0.25">
      <c r="AX3271"/>
      <c r="AY3271"/>
    </row>
    <row r="3272" spans="50:51" x14ac:dyDescent="0.25">
      <c r="AX3272"/>
      <c r="AY3272"/>
    </row>
    <row r="3273" spans="50:51" x14ac:dyDescent="0.25">
      <c r="AX3273"/>
      <c r="AY3273"/>
    </row>
    <row r="3274" spans="50:51" x14ac:dyDescent="0.25">
      <c r="AX3274"/>
      <c r="AY3274"/>
    </row>
    <row r="3275" spans="50:51" x14ac:dyDescent="0.25">
      <c r="AX3275"/>
      <c r="AY3275"/>
    </row>
    <row r="3276" spans="50:51" x14ac:dyDescent="0.25">
      <c r="AX3276"/>
      <c r="AY3276"/>
    </row>
    <row r="3277" spans="50:51" x14ac:dyDescent="0.25">
      <c r="AX3277"/>
      <c r="AY3277"/>
    </row>
    <row r="3278" spans="50:51" x14ac:dyDescent="0.25">
      <c r="AX3278"/>
      <c r="AY3278"/>
    </row>
    <row r="3279" spans="50:51" x14ac:dyDescent="0.25">
      <c r="AX3279"/>
      <c r="AY3279"/>
    </row>
    <row r="3280" spans="50:51" x14ac:dyDescent="0.25">
      <c r="AX3280"/>
      <c r="AY3280"/>
    </row>
    <row r="3281" spans="50:51" x14ac:dyDescent="0.25">
      <c r="AX3281"/>
      <c r="AY3281"/>
    </row>
    <row r="3282" spans="50:51" x14ac:dyDescent="0.25">
      <c r="AX3282"/>
      <c r="AY3282"/>
    </row>
    <row r="3283" spans="50:51" x14ac:dyDescent="0.25">
      <c r="AX3283"/>
      <c r="AY3283"/>
    </row>
    <row r="3284" spans="50:51" x14ac:dyDescent="0.25">
      <c r="AX3284"/>
      <c r="AY3284"/>
    </row>
    <row r="3285" spans="50:51" x14ac:dyDescent="0.25">
      <c r="AX3285"/>
      <c r="AY3285"/>
    </row>
    <row r="3286" spans="50:51" x14ac:dyDescent="0.25">
      <c r="AX3286"/>
      <c r="AY3286"/>
    </row>
    <row r="3287" spans="50:51" x14ac:dyDescent="0.25">
      <c r="AX3287"/>
      <c r="AY3287"/>
    </row>
    <row r="3288" spans="50:51" x14ac:dyDescent="0.25">
      <c r="AX3288"/>
      <c r="AY3288"/>
    </row>
    <row r="3289" spans="50:51" x14ac:dyDescent="0.25">
      <c r="AX3289"/>
      <c r="AY3289"/>
    </row>
    <row r="3290" spans="50:51" x14ac:dyDescent="0.25">
      <c r="AX3290"/>
      <c r="AY3290"/>
    </row>
    <row r="3291" spans="50:51" x14ac:dyDescent="0.25">
      <c r="AX3291"/>
      <c r="AY3291"/>
    </row>
    <row r="3292" spans="50:51" x14ac:dyDescent="0.25">
      <c r="AX3292"/>
      <c r="AY3292"/>
    </row>
    <row r="3293" spans="50:51" x14ac:dyDescent="0.25">
      <c r="AX3293"/>
      <c r="AY3293"/>
    </row>
    <row r="3294" spans="50:51" x14ac:dyDescent="0.25">
      <c r="AX3294"/>
      <c r="AY3294"/>
    </row>
    <row r="3295" spans="50:51" x14ac:dyDescent="0.25">
      <c r="AX3295"/>
      <c r="AY3295"/>
    </row>
    <row r="3296" spans="50:51" x14ac:dyDescent="0.25">
      <c r="AX3296"/>
      <c r="AY3296"/>
    </row>
    <row r="3297" spans="50:51" x14ac:dyDescent="0.25">
      <c r="AX3297"/>
      <c r="AY3297"/>
    </row>
    <row r="3298" spans="50:51" x14ac:dyDescent="0.25">
      <c r="AX3298"/>
      <c r="AY3298"/>
    </row>
    <row r="3299" spans="50:51" x14ac:dyDescent="0.25">
      <c r="AX3299"/>
      <c r="AY3299"/>
    </row>
    <row r="3300" spans="50:51" x14ac:dyDescent="0.25">
      <c r="AX3300"/>
      <c r="AY3300"/>
    </row>
    <row r="3301" spans="50:51" x14ac:dyDescent="0.25">
      <c r="AX3301"/>
      <c r="AY3301"/>
    </row>
    <row r="3302" spans="50:51" x14ac:dyDescent="0.25">
      <c r="AX3302"/>
      <c r="AY3302"/>
    </row>
    <row r="3303" spans="50:51" x14ac:dyDescent="0.25">
      <c r="AX3303"/>
      <c r="AY3303"/>
    </row>
    <row r="3304" spans="50:51" x14ac:dyDescent="0.25">
      <c r="AX3304"/>
      <c r="AY3304"/>
    </row>
    <row r="3305" spans="50:51" x14ac:dyDescent="0.25">
      <c r="AX3305"/>
      <c r="AY3305"/>
    </row>
    <row r="3306" spans="50:51" x14ac:dyDescent="0.25">
      <c r="AX3306"/>
      <c r="AY3306"/>
    </row>
    <row r="3307" spans="50:51" x14ac:dyDescent="0.25">
      <c r="AX3307"/>
      <c r="AY3307"/>
    </row>
    <row r="3308" spans="50:51" x14ac:dyDescent="0.25">
      <c r="AX3308"/>
      <c r="AY3308"/>
    </row>
    <row r="3309" spans="50:51" x14ac:dyDescent="0.25">
      <c r="AX3309"/>
      <c r="AY3309"/>
    </row>
    <row r="3310" spans="50:51" x14ac:dyDescent="0.25">
      <c r="AX3310"/>
      <c r="AY3310"/>
    </row>
    <row r="3311" spans="50:51" x14ac:dyDescent="0.25">
      <c r="AX3311"/>
      <c r="AY3311"/>
    </row>
    <row r="3312" spans="50:51" x14ac:dyDescent="0.25">
      <c r="AX3312"/>
      <c r="AY3312"/>
    </row>
    <row r="3313" spans="50:51" x14ac:dyDescent="0.25">
      <c r="AX3313"/>
      <c r="AY3313"/>
    </row>
    <row r="3314" spans="50:51" x14ac:dyDescent="0.25">
      <c r="AX3314"/>
      <c r="AY3314"/>
    </row>
    <row r="3315" spans="50:51" x14ac:dyDescent="0.25">
      <c r="AX3315"/>
      <c r="AY3315"/>
    </row>
    <row r="3316" spans="50:51" x14ac:dyDescent="0.25">
      <c r="AX3316"/>
      <c r="AY3316"/>
    </row>
    <row r="3317" spans="50:51" x14ac:dyDescent="0.25">
      <c r="AX3317"/>
      <c r="AY3317"/>
    </row>
    <row r="3318" spans="50:51" x14ac:dyDescent="0.25">
      <c r="AX3318"/>
      <c r="AY3318"/>
    </row>
    <row r="3319" spans="50:51" x14ac:dyDescent="0.25">
      <c r="AX3319"/>
      <c r="AY3319"/>
    </row>
    <row r="3320" spans="50:51" x14ac:dyDescent="0.25">
      <c r="AX3320"/>
      <c r="AY3320"/>
    </row>
    <row r="3321" spans="50:51" x14ac:dyDescent="0.25">
      <c r="AX3321"/>
      <c r="AY3321"/>
    </row>
    <row r="3322" spans="50:51" x14ac:dyDescent="0.25">
      <c r="AX3322"/>
      <c r="AY3322"/>
    </row>
    <row r="3323" spans="50:51" x14ac:dyDescent="0.25">
      <c r="AX3323"/>
      <c r="AY3323"/>
    </row>
    <row r="3324" spans="50:51" x14ac:dyDescent="0.25">
      <c r="AX3324"/>
      <c r="AY3324"/>
    </row>
    <row r="3325" spans="50:51" x14ac:dyDescent="0.25">
      <c r="AX3325"/>
      <c r="AY3325"/>
    </row>
    <row r="3326" spans="50:51" x14ac:dyDescent="0.25">
      <c r="AX3326"/>
      <c r="AY3326"/>
    </row>
    <row r="3327" spans="50:51" x14ac:dyDescent="0.25">
      <c r="AX3327"/>
      <c r="AY3327"/>
    </row>
    <row r="3328" spans="50:51" x14ac:dyDescent="0.25">
      <c r="AX3328"/>
      <c r="AY3328"/>
    </row>
    <row r="3329" spans="50:51" x14ac:dyDescent="0.25">
      <c r="AX3329"/>
      <c r="AY3329"/>
    </row>
    <row r="3330" spans="50:51" x14ac:dyDescent="0.25">
      <c r="AX3330"/>
      <c r="AY3330"/>
    </row>
    <row r="3331" spans="50:51" x14ac:dyDescent="0.25">
      <c r="AX3331"/>
      <c r="AY3331"/>
    </row>
    <row r="3332" spans="50:51" x14ac:dyDescent="0.25">
      <c r="AX3332"/>
      <c r="AY3332"/>
    </row>
    <row r="3333" spans="50:51" x14ac:dyDescent="0.25">
      <c r="AX3333"/>
      <c r="AY3333"/>
    </row>
    <row r="3334" spans="50:51" x14ac:dyDescent="0.25">
      <c r="AX3334"/>
      <c r="AY3334"/>
    </row>
    <row r="3335" spans="50:51" x14ac:dyDescent="0.25">
      <c r="AX3335"/>
      <c r="AY3335"/>
    </row>
    <row r="3336" spans="50:51" x14ac:dyDescent="0.25">
      <c r="AX3336"/>
      <c r="AY3336"/>
    </row>
    <row r="3337" spans="50:51" x14ac:dyDescent="0.25">
      <c r="AX3337"/>
      <c r="AY3337"/>
    </row>
    <row r="3338" spans="50:51" x14ac:dyDescent="0.25">
      <c r="AX3338"/>
      <c r="AY3338"/>
    </row>
    <row r="3339" spans="50:51" x14ac:dyDescent="0.25">
      <c r="AX3339"/>
      <c r="AY3339"/>
    </row>
    <row r="3340" spans="50:51" x14ac:dyDescent="0.25">
      <c r="AX3340"/>
      <c r="AY3340"/>
    </row>
    <row r="3341" spans="50:51" x14ac:dyDescent="0.25">
      <c r="AX3341"/>
      <c r="AY3341"/>
    </row>
    <row r="3342" spans="50:51" x14ac:dyDescent="0.25">
      <c r="AX3342"/>
      <c r="AY3342"/>
    </row>
    <row r="3343" spans="50:51" x14ac:dyDescent="0.25">
      <c r="AX3343"/>
      <c r="AY3343"/>
    </row>
    <row r="3344" spans="50:51" x14ac:dyDescent="0.25">
      <c r="AX3344"/>
      <c r="AY3344"/>
    </row>
    <row r="3345" spans="50:51" x14ac:dyDescent="0.25">
      <c r="AX3345"/>
      <c r="AY3345"/>
    </row>
    <row r="3346" spans="50:51" x14ac:dyDescent="0.25">
      <c r="AX3346"/>
      <c r="AY3346"/>
    </row>
    <row r="3347" spans="50:51" x14ac:dyDescent="0.25">
      <c r="AX3347"/>
      <c r="AY3347"/>
    </row>
    <row r="3348" spans="50:51" x14ac:dyDescent="0.25">
      <c r="AX3348"/>
      <c r="AY3348"/>
    </row>
    <row r="3349" spans="50:51" x14ac:dyDescent="0.25">
      <c r="AX3349"/>
      <c r="AY3349"/>
    </row>
    <row r="3350" spans="50:51" x14ac:dyDescent="0.25">
      <c r="AX3350"/>
      <c r="AY3350"/>
    </row>
    <row r="3351" spans="50:51" x14ac:dyDescent="0.25">
      <c r="AX3351"/>
      <c r="AY3351"/>
    </row>
    <row r="3352" spans="50:51" x14ac:dyDescent="0.25">
      <c r="AX3352"/>
      <c r="AY3352"/>
    </row>
    <row r="3353" spans="50:51" x14ac:dyDescent="0.25">
      <c r="AX3353"/>
      <c r="AY3353"/>
    </row>
    <row r="3354" spans="50:51" x14ac:dyDescent="0.25">
      <c r="AX3354"/>
      <c r="AY3354"/>
    </row>
    <row r="3355" spans="50:51" x14ac:dyDescent="0.25">
      <c r="AX3355"/>
      <c r="AY3355"/>
    </row>
    <row r="3356" spans="50:51" x14ac:dyDescent="0.25">
      <c r="AX3356"/>
      <c r="AY3356"/>
    </row>
    <row r="3357" spans="50:51" x14ac:dyDescent="0.25">
      <c r="AX3357"/>
      <c r="AY3357"/>
    </row>
    <row r="3358" spans="50:51" x14ac:dyDescent="0.25">
      <c r="AX3358"/>
      <c r="AY3358"/>
    </row>
    <row r="3359" spans="50:51" x14ac:dyDescent="0.25">
      <c r="AX3359"/>
      <c r="AY3359"/>
    </row>
    <row r="3360" spans="50:51" x14ac:dyDescent="0.25">
      <c r="AX3360"/>
      <c r="AY3360"/>
    </row>
    <row r="3361" spans="50:51" x14ac:dyDescent="0.25">
      <c r="AX3361"/>
      <c r="AY3361"/>
    </row>
    <row r="3362" spans="50:51" x14ac:dyDescent="0.25">
      <c r="AX3362"/>
      <c r="AY3362"/>
    </row>
    <row r="3363" spans="50:51" x14ac:dyDescent="0.25">
      <c r="AX3363"/>
      <c r="AY3363"/>
    </row>
    <row r="3364" spans="50:51" x14ac:dyDescent="0.25">
      <c r="AX3364"/>
      <c r="AY3364"/>
    </row>
    <row r="3365" spans="50:51" x14ac:dyDescent="0.25">
      <c r="AX3365"/>
      <c r="AY3365"/>
    </row>
    <row r="3366" spans="50:51" x14ac:dyDescent="0.25">
      <c r="AX3366"/>
      <c r="AY3366"/>
    </row>
    <row r="3367" spans="50:51" x14ac:dyDescent="0.25">
      <c r="AX3367"/>
      <c r="AY3367"/>
    </row>
    <row r="3368" spans="50:51" x14ac:dyDescent="0.25">
      <c r="AX3368"/>
      <c r="AY3368"/>
    </row>
    <row r="3369" spans="50:51" x14ac:dyDescent="0.25">
      <c r="AX3369"/>
      <c r="AY3369"/>
    </row>
    <row r="3370" spans="50:51" x14ac:dyDescent="0.25">
      <c r="AX3370"/>
      <c r="AY3370"/>
    </row>
    <row r="3371" spans="50:51" x14ac:dyDescent="0.25">
      <c r="AX3371"/>
      <c r="AY3371"/>
    </row>
    <row r="3372" spans="50:51" x14ac:dyDescent="0.25">
      <c r="AX3372"/>
      <c r="AY3372"/>
    </row>
    <row r="3373" spans="50:51" x14ac:dyDescent="0.25">
      <c r="AX3373"/>
      <c r="AY3373"/>
    </row>
    <row r="3374" spans="50:51" x14ac:dyDescent="0.25">
      <c r="AX3374"/>
      <c r="AY3374"/>
    </row>
    <row r="3375" spans="50:51" x14ac:dyDescent="0.25">
      <c r="AX3375"/>
      <c r="AY3375"/>
    </row>
    <row r="3376" spans="50:51" x14ac:dyDescent="0.25">
      <c r="AX3376"/>
      <c r="AY3376"/>
    </row>
    <row r="3377" spans="50:51" x14ac:dyDescent="0.25">
      <c r="AX3377"/>
      <c r="AY3377"/>
    </row>
    <row r="3378" spans="50:51" x14ac:dyDescent="0.25">
      <c r="AX3378"/>
      <c r="AY3378"/>
    </row>
    <row r="3379" spans="50:51" x14ac:dyDescent="0.25">
      <c r="AX3379"/>
      <c r="AY3379"/>
    </row>
    <row r="3380" spans="50:51" x14ac:dyDescent="0.25">
      <c r="AX3380"/>
      <c r="AY3380"/>
    </row>
    <row r="3381" spans="50:51" x14ac:dyDescent="0.25">
      <c r="AX3381"/>
      <c r="AY3381"/>
    </row>
    <row r="3382" spans="50:51" x14ac:dyDescent="0.25">
      <c r="AX3382"/>
      <c r="AY3382"/>
    </row>
    <row r="3383" spans="50:51" x14ac:dyDescent="0.25">
      <c r="AX3383"/>
      <c r="AY3383"/>
    </row>
    <row r="3384" spans="50:51" x14ac:dyDescent="0.25">
      <c r="AX3384"/>
      <c r="AY3384"/>
    </row>
    <row r="3385" spans="50:51" x14ac:dyDescent="0.25">
      <c r="AX3385"/>
      <c r="AY3385"/>
    </row>
    <row r="3386" spans="50:51" x14ac:dyDescent="0.25">
      <c r="AX3386"/>
      <c r="AY3386"/>
    </row>
    <row r="3387" spans="50:51" x14ac:dyDescent="0.25">
      <c r="AX3387"/>
      <c r="AY3387"/>
    </row>
    <row r="3388" spans="50:51" x14ac:dyDescent="0.25">
      <c r="AX3388"/>
      <c r="AY3388"/>
    </row>
    <row r="3389" spans="50:51" x14ac:dyDescent="0.25">
      <c r="AX3389"/>
      <c r="AY3389"/>
    </row>
    <row r="3390" spans="50:51" x14ac:dyDescent="0.25">
      <c r="AX3390"/>
      <c r="AY3390"/>
    </row>
    <row r="3391" spans="50:51" x14ac:dyDescent="0.25">
      <c r="AX3391"/>
      <c r="AY3391"/>
    </row>
    <row r="3392" spans="50:51" x14ac:dyDescent="0.25">
      <c r="AX3392"/>
      <c r="AY3392"/>
    </row>
    <row r="3393" spans="50:51" x14ac:dyDescent="0.25">
      <c r="AX3393"/>
      <c r="AY3393"/>
    </row>
    <row r="3394" spans="50:51" x14ac:dyDescent="0.25">
      <c r="AX3394"/>
      <c r="AY3394"/>
    </row>
    <row r="3395" spans="50:51" x14ac:dyDescent="0.25">
      <c r="AX3395"/>
      <c r="AY3395"/>
    </row>
    <row r="3396" spans="50:51" x14ac:dyDescent="0.25">
      <c r="AX3396"/>
      <c r="AY3396"/>
    </row>
    <row r="3397" spans="50:51" x14ac:dyDescent="0.25">
      <c r="AX3397"/>
      <c r="AY3397"/>
    </row>
    <row r="3398" spans="50:51" x14ac:dyDescent="0.25">
      <c r="AX3398"/>
      <c r="AY3398"/>
    </row>
    <row r="3399" spans="50:51" x14ac:dyDescent="0.25">
      <c r="AX3399"/>
      <c r="AY3399"/>
    </row>
    <row r="3400" spans="50:51" x14ac:dyDescent="0.25">
      <c r="AX3400"/>
      <c r="AY3400"/>
    </row>
    <row r="3401" spans="50:51" x14ac:dyDescent="0.25">
      <c r="AX3401"/>
      <c r="AY3401"/>
    </row>
    <row r="3402" spans="50:51" x14ac:dyDescent="0.25">
      <c r="AX3402"/>
      <c r="AY3402"/>
    </row>
    <row r="3403" spans="50:51" x14ac:dyDescent="0.25">
      <c r="AX3403"/>
      <c r="AY3403"/>
    </row>
    <row r="3404" spans="50:51" x14ac:dyDescent="0.25">
      <c r="AX3404"/>
      <c r="AY3404"/>
    </row>
    <row r="3405" spans="50:51" x14ac:dyDescent="0.25">
      <c r="AX3405"/>
      <c r="AY3405"/>
    </row>
    <row r="3406" spans="50:51" x14ac:dyDescent="0.25">
      <c r="AX3406"/>
      <c r="AY3406"/>
    </row>
    <row r="3407" spans="50:51" x14ac:dyDescent="0.25">
      <c r="AX3407"/>
      <c r="AY3407"/>
    </row>
    <row r="3408" spans="50:51" x14ac:dyDescent="0.25">
      <c r="AX3408"/>
      <c r="AY3408"/>
    </row>
    <row r="3409" spans="50:51" x14ac:dyDescent="0.25">
      <c r="AX3409"/>
      <c r="AY3409"/>
    </row>
    <row r="3410" spans="50:51" x14ac:dyDescent="0.25">
      <c r="AX3410"/>
      <c r="AY3410"/>
    </row>
    <row r="3411" spans="50:51" x14ac:dyDescent="0.25">
      <c r="AX3411"/>
      <c r="AY3411"/>
    </row>
    <row r="3412" spans="50:51" x14ac:dyDescent="0.25">
      <c r="AX3412"/>
      <c r="AY3412"/>
    </row>
    <row r="3413" spans="50:51" x14ac:dyDescent="0.25">
      <c r="AX3413"/>
      <c r="AY3413"/>
    </row>
    <row r="3414" spans="50:51" x14ac:dyDescent="0.25">
      <c r="AX3414"/>
      <c r="AY3414"/>
    </row>
    <row r="3415" spans="50:51" x14ac:dyDescent="0.25">
      <c r="AX3415"/>
      <c r="AY3415"/>
    </row>
    <row r="3416" spans="50:51" x14ac:dyDescent="0.25">
      <c r="AX3416"/>
      <c r="AY3416"/>
    </row>
    <row r="3417" spans="50:51" x14ac:dyDescent="0.25">
      <c r="AX3417"/>
      <c r="AY3417"/>
    </row>
    <row r="3418" spans="50:51" x14ac:dyDescent="0.25">
      <c r="AX3418"/>
      <c r="AY3418"/>
    </row>
    <row r="3419" spans="50:51" x14ac:dyDescent="0.25">
      <c r="AX3419"/>
      <c r="AY3419"/>
    </row>
    <row r="3420" spans="50:51" x14ac:dyDescent="0.25">
      <c r="AX3420"/>
      <c r="AY3420"/>
    </row>
    <row r="3421" spans="50:51" x14ac:dyDescent="0.25">
      <c r="AY3421"/>
    </row>
    <row r="3422" spans="50:51" x14ac:dyDescent="0.25">
      <c r="AY3422"/>
    </row>
    <row r="3423" spans="50:51" x14ac:dyDescent="0.25">
      <c r="AY3423"/>
    </row>
    <row r="3424" spans="50:51" x14ac:dyDescent="0.25">
      <c r="AY3424"/>
    </row>
    <row r="3425" spans="51:51" x14ac:dyDescent="0.25">
      <c r="AY3425"/>
    </row>
    <row r="3426" spans="51:51" x14ac:dyDescent="0.25">
      <c r="AY3426"/>
    </row>
    <row r="3427" spans="51:51" x14ac:dyDescent="0.25">
      <c r="AY3427"/>
    </row>
    <row r="3428" spans="51:51" x14ac:dyDescent="0.25">
      <c r="AY3428"/>
    </row>
    <row r="3429" spans="51:51" x14ac:dyDescent="0.25">
      <c r="AY3429"/>
    </row>
    <row r="3430" spans="51:51" x14ac:dyDescent="0.25">
      <c r="AY3430"/>
    </row>
    <row r="3431" spans="51:51" x14ac:dyDescent="0.25">
      <c r="AY3431"/>
    </row>
    <row r="3432" spans="51:51" x14ac:dyDescent="0.25">
      <c r="AY3432"/>
    </row>
    <row r="3433" spans="51:51" x14ac:dyDescent="0.25">
      <c r="AY3433"/>
    </row>
    <row r="3434" spans="51:51" x14ac:dyDescent="0.25">
      <c r="AY3434"/>
    </row>
    <row r="3435" spans="51:51" x14ac:dyDescent="0.25">
      <c r="AY3435"/>
    </row>
    <row r="3436" spans="51:51" x14ac:dyDescent="0.25">
      <c r="AY3436"/>
    </row>
    <row r="3437" spans="51:51" x14ac:dyDescent="0.25">
      <c r="AY3437"/>
    </row>
    <row r="3438" spans="51:51" x14ac:dyDescent="0.25">
      <c r="AY3438"/>
    </row>
    <row r="3439" spans="51:51" x14ac:dyDescent="0.25">
      <c r="AY3439"/>
    </row>
    <row r="3440" spans="51:51" x14ac:dyDescent="0.25">
      <c r="AY3440"/>
    </row>
    <row r="3441" spans="51:51" x14ac:dyDescent="0.25">
      <c r="AY3441"/>
    </row>
    <row r="3442" spans="51:51" x14ac:dyDescent="0.25">
      <c r="AY3442"/>
    </row>
    <row r="3443" spans="51:51" x14ac:dyDescent="0.25">
      <c r="AY3443"/>
    </row>
    <row r="3444" spans="51:51" x14ac:dyDescent="0.25">
      <c r="AY3444"/>
    </row>
    <row r="3445" spans="51:51" x14ac:dyDescent="0.25">
      <c r="AY3445"/>
    </row>
    <row r="3446" spans="51:51" x14ac:dyDescent="0.25">
      <c r="AY3446"/>
    </row>
    <row r="3447" spans="51:51" x14ac:dyDescent="0.25">
      <c r="AY3447"/>
    </row>
    <row r="3448" spans="51:51" x14ac:dyDescent="0.25">
      <c r="AY3448"/>
    </row>
    <row r="3449" spans="51:51" x14ac:dyDescent="0.25">
      <c r="AY3449"/>
    </row>
    <row r="3450" spans="51:51" x14ac:dyDescent="0.25">
      <c r="AY3450"/>
    </row>
    <row r="3451" spans="51:51" x14ac:dyDescent="0.25">
      <c r="AY3451"/>
    </row>
    <row r="3452" spans="51:51" x14ac:dyDescent="0.25">
      <c r="AY3452"/>
    </row>
    <row r="3453" spans="51:51" x14ac:dyDescent="0.25">
      <c r="AY3453"/>
    </row>
    <row r="3454" spans="51:51" x14ac:dyDescent="0.25">
      <c r="AY3454"/>
    </row>
    <row r="3455" spans="51:51" x14ac:dyDescent="0.25">
      <c r="AY3455"/>
    </row>
    <row r="3456" spans="51:51" x14ac:dyDescent="0.25">
      <c r="AY3456"/>
    </row>
    <row r="3457" spans="51:51" x14ac:dyDescent="0.25">
      <c r="AY3457"/>
    </row>
    <row r="3458" spans="51:51" x14ac:dyDescent="0.25">
      <c r="AY3458"/>
    </row>
    <row r="3459" spans="51:51" x14ac:dyDescent="0.25">
      <c r="AY3459"/>
    </row>
    <row r="3460" spans="51:51" x14ac:dyDescent="0.25">
      <c r="AY3460"/>
    </row>
    <row r="3461" spans="51:51" x14ac:dyDescent="0.25">
      <c r="AY3461"/>
    </row>
    <row r="3462" spans="51:51" x14ac:dyDescent="0.25">
      <c r="AY3462"/>
    </row>
    <row r="3463" spans="51:51" x14ac:dyDescent="0.25">
      <c r="AY3463"/>
    </row>
    <row r="3464" spans="51:51" x14ac:dyDescent="0.25">
      <c r="AY3464"/>
    </row>
    <row r="3465" spans="51:51" x14ac:dyDescent="0.25">
      <c r="AY3465"/>
    </row>
    <row r="3466" spans="51:51" x14ac:dyDescent="0.25">
      <c r="AY3466"/>
    </row>
    <row r="3467" spans="51:51" x14ac:dyDescent="0.25">
      <c r="AY3467"/>
    </row>
    <row r="3468" spans="51:51" x14ac:dyDescent="0.25">
      <c r="AY3468"/>
    </row>
    <row r="3469" spans="51:51" x14ac:dyDescent="0.25">
      <c r="AY3469"/>
    </row>
    <row r="3470" spans="51:51" x14ac:dyDescent="0.25">
      <c r="AY3470"/>
    </row>
    <row r="3471" spans="51:51" x14ac:dyDescent="0.25">
      <c r="AY3471"/>
    </row>
    <row r="3472" spans="51:51" x14ac:dyDescent="0.25">
      <c r="AY3472"/>
    </row>
    <row r="3473" spans="51:51" x14ac:dyDescent="0.25">
      <c r="AY3473"/>
    </row>
    <row r="3474" spans="51:51" x14ac:dyDescent="0.25">
      <c r="AY3474"/>
    </row>
    <row r="3475" spans="51:51" x14ac:dyDescent="0.25">
      <c r="AY3475"/>
    </row>
    <row r="3476" spans="51:51" x14ac:dyDescent="0.25">
      <c r="AY3476"/>
    </row>
    <row r="3477" spans="51:51" x14ac:dyDescent="0.25">
      <c r="AY3477"/>
    </row>
    <row r="3478" spans="51:51" x14ac:dyDescent="0.25">
      <c r="AY3478"/>
    </row>
    <row r="3479" spans="51:51" x14ac:dyDescent="0.25">
      <c r="AY3479"/>
    </row>
    <row r="3480" spans="51:51" x14ac:dyDescent="0.25">
      <c r="AY3480"/>
    </row>
    <row r="3481" spans="51:51" x14ac:dyDescent="0.25">
      <c r="AY3481"/>
    </row>
    <row r="3482" spans="51:51" x14ac:dyDescent="0.25">
      <c r="AY3482"/>
    </row>
    <row r="3483" spans="51:51" x14ac:dyDescent="0.25">
      <c r="AY3483"/>
    </row>
    <row r="3484" spans="51:51" x14ac:dyDescent="0.25">
      <c r="AY3484"/>
    </row>
    <row r="3485" spans="51:51" x14ac:dyDescent="0.25">
      <c r="AY3485"/>
    </row>
    <row r="3486" spans="51:51" x14ac:dyDescent="0.25">
      <c r="AY3486"/>
    </row>
    <row r="3487" spans="51:51" x14ac:dyDescent="0.25">
      <c r="AY3487"/>
    </row>
    <row r="3488" spans="51:51" x14ac:dyDescent="0.25">
      <c r="AY3488"/>
    </row>
    <row r="3489" spans="51:51" x14ac:dyDescent="0.25">
      <c r="AY3489"/>
    </row>
    <row r="3490" spans="51:51" x14ac:dyDescent="0.25">
      <c r="AY3490"/>
    </row>
    <row r="3491" spans="51:51" x14ac:dyDescent="0.25">
      <c r="AY3491"/>
    </row>
    <row r="3492" spans="51:51" x14ac:dyDescent="0.25">
      <c r="AY3492"/>
    </row>
    <row r="3493" spans="51:51" x14ac:dyDescent="0.25">
      <c r="AY3493"/>
    </row>
    <row r="3494" spans="51:51" x14ac:dyDescent="0.25">
      <c r="AY3494"/>
    </row>
    <row r="3495" spans="51:51" x14ac:dyDescent="0.25">
      <c r="AY3495"/>
    </row>
    <row r="3496" spans="51:51" x14ac:dyDescent="0.25">
      <c r="AY3496"/>
    </row>
    <row r="3497" spans="51:51" x14ac:dyDescent="0.25">
      <c r="AY3497"/>
    </row>
    <row r="3498" spans="51:51" x14ac:dyDescent="0.25">
      <c r="AY3498"/>
    </row>
    <row r="3499" spans="51:51" x14ac:dyDescent="0.25">
      <c r="AY3499"/>
    </row>
    <row r="3500" spans="51:51" x14ac:dyDescent="0.25">
      <c r="AY3500"/>
    </row>
    <row r="3501" spans="51:51" x14ac:dyDescent="0.25">
      <c r="AY3501"/>
    </row>
    <row r="3502" spans="51:51" x14ac:dyDescent="0.25">
      <c r="AY3502"/>
    </row>
    <row r="3503" spans="51:51" x14ac:dyDescent="0.25">
      <c r="AY3503"/>
    </row>
    <row r="3504" spans="51:51" x14ac:dyDescent="0.25">
      <c r="AY3504"/>
    </row>
    <row r="3505" spans="51:51" x14ac:dyDescent="0.25">
      <c r="AY3505"/>
    </row>
    <row r="3506" spans="51:51" x14ac:dyDescent="0.25">
      <c r="AY3506"/>
    </row>
    <row r="3507" spans="51:51" x14ac:dyDescent="0.25">
      <c r="AY3507"/>
    </row>
    <row r="3508" spans="51:51" x14ac:dyDescent="0.25">
      <c r="AY3508"/>
    </row>
    <row r="3509" spans="51:51" x14ac:dyDescent="0.25">
      <c r="AY3509"/>
    </row>
    <row r="3510" spans="51:51" x14ac:dyDescent="0.25">
      <c r="AY3510"/>
    </row>
    <row r="3511" spans="51:51" x14ac:dyDescent="0.25">
      <c r="AY3511"/>
    </row>
    <row r="3512" spans="51:51" x14ac:dyDescent="0.25">
      <c r="AY3512"/>
    </row>
    <row r="3513" spans="51:51" x14ac:dyDescent="0.25">
      <c r="AY3513"/>
    </row>
    <row r="3514" spans="51:51" x14ac:dyDescent="0.25">
      <c r="AY3514"/>
    </row>
    <row r="3515" spans="51:51" x14ac:dyDescent="0.25">
      <c r="AY3515"/>
    </row>
    <row r="3516" spans="51:51" x14ac:dyDescent="0.25">
      <c r="AY3516"/>
    </row>
    <row r="3517" spans="51:51" x14ac:dyDescent="0.25">
      <c r="AY3517"/>
    </row>
    <row r="3518" spans="51:51" x14ac:dyDescent="0.25">
      <c r="AY3518"/>
    </row>
    <row r="3519" spans="51:51" x14ac:dyDescent="0.25">
      <c r="AY3519"/>
    </row>
    <row r="3520" spans="51:51" x14ac:dyDescent="0.25">
      <c r="AY3520"/>
    </row>
    <row r="3521" spans="51:51" x14ac:dyDescent="0.25">
      <c r="AY3521"/>
    </row>
    <row r="3522" spans="51:51" x14ac:dyDescent="0.25">
      <c r="AY3522"/>
    </row>
    <row r="3523" spans="51:51" x14ac:dyDescent="0.25">
      <c r="AY3523"/>
    </row>
    <row r="3524" spans="51:51" x14ac:dyDescent="0.25">
      <c r="AY3524"/>
    </row>
    <row r="3525" spans="51:51" x14ac:dyDescent="0.25">
      <c r="AY3525"/>
    </row>
    <row r="3526" spans="51:51" x14ac:dyDescent="0.25">
      <c r="AY3526"/>
    </row>
    <row r="3527" spans="51:51" x14ac:dyDescent="0.25">
      <c r="AY3527"/>
    </row>
    <row r="3528" spans="51:51" x14ac:dyDescent="0.25">
      <c r="AY3528"/>
    </row>
    <row r="3529" spans="51:51" x14ac:dyDescent="0.25">
      <c r="AY3529"/>
    </row>
    <row r="3530" spans="51:51" x14ac:dyDescent="0.25">
      <c r="AY3530"/>
    </row>
    <row r="3531" spans="51:51" x14ac:dyDescent="0.25">
      <c r="AY3531"/>
    </row>
    <row r="3532" spans="51:51" x14ac:dyDescent="0.25">
      <c r="AY3532"/>
    </row>
    <row r="3533" spans="51:51" x14ac:dyDescent="0.25">
      <c r="AY3533"/>
    </row>
    <row r="3534" spans="51:51" x14ac:dyDescent="0.25">
      <c r="AY3534"/>
    </row>
    <row r="3535" spans="51:51" x14ac:dyDescent="0.25">
      <c r="AY3535"/>
    </row>
    <row r="3536" spans="51:51" x14ac:dyDescent="0.25">
      <c r="AY3536"/>
    </row>
    <row r="3537" spans="51:51" x14ac:dyDescent="0.25">
      <c r="AY3537"/>
    </row>
    <row r="3538" spans="51:51" x14ac:dyDescent="0.25">
      <c r="AY3538"/>
    </row>
    <row r="3539" spans="51:51" x14ac:dyDescent="0.25">
      <c r="AY3539"/>
    </row>
    <row r="3540" spans="51:51" x14ac:dyDescent="0.25">
      <c r="AY3540"/>
    </row>
    <row r="3541" spans="51:51" x14ac:dyDescent="0.25">
      <c r="AY3541"/>
    </row>
    <row r="3542" spans="51:51" x14ac:dyDescent="0.25">
      <c r="AY3542"/>
    </row>
    <row r="3543" spans="51:51" x14ac:dyDescent="0.25">
      <c r="AY3543"/>
    </row>
    <row r="3544" spans="51:51" x14ac:dyDescent="0.25">
      <c r="AY3544"/>
    </row>
    <row r="3545" spans="51:51" x14ac:dyDescent="0.25">
      <c r="AY3545"/>
    </row>
    <row r="3546" spans="51:51" x14ac:dyDescent="0.25">
      <c r="AY3546"/>
    </row>
    <row r="3547" spans="51:51" x14ac:dyDescent="0.25">
      <c r="AY3547"/>
    </row>
    <row r="3548" spans="51:51" x14ac:dyDescent="0.25">
      <c r="AY3548"/>
    </row>
    <row r="3549" spans="51:51" x14ac:dyDescent="0.25">
      <c r="AY3549"/>
    </row>
    <row r="3550" spans="51:51" x14ac:dyDescent="0.25">
      <c r="AY3550"/>
    </row>
    <row r="3551" spans="51:51" x14ac:dyDescent="0.25">
      <c r="AY3551"/>
    </row>
    <row r="3552" spans="51:51" x14ac:dyDescent="0.25">
      <c r="AY3552"/>
    </row>
    <row r="3553" spans="51:51" x14ac:dyDescent="0.25">
      <c r="AY3553"/>
    </row>
    <row r="3554" spans="51:51" x14ac:dyDescent="0.25">
      <c r="AY3554"/>
    </row>
    <row r="3555" spans="51:51" x14ac:dyDescent="0.25">
      <c r="AY3555"/>
    </row>
    <row r="3556" spans="51:51" x14ac:dyDescent="0.25">
      <c r="AY3556"/>
    </row>
    <row r="3557" spans="51:51" x14ac:dyDescent="0.25">
      <c r="AY3557"/>
    </row>
    <row r="3558" spans="51:51" x14ac:dyDescent="0.25">
      <c r="AY3558"/>
    </row>
    <row r="3559" spans="51:51" x14ac:dyDescent="0.25">
      <c r="AY3559"/>
    </row>
    <row r="3560" spans="51:51" x14ac:dyDescent="0.25">
      <c r="AY3560"/>
    </row>
    <row r="3561" spans="51:51" x14ac:dyDescent="0.25">
      <c r="AY3561"/>
    </row>
    <row r="3562" spans="51:51" x14ac:dyDescent="0.25">
      <c r="AY3562"/>
    </row>
    <row r="3563" spans="51:51" x14ac:dyDescent="0.25">
      <c r="AY3563"/>
    </row>
    <row r="3564" spans="51:51" x14ac:dyDescent="0.25">
      <c r="AY3564"/>
    </row>
    <row r="3565" spans="51:51" x14ac:dyDescent="0.25">
      <c r="AY3565"/>
    </row>
    <row r="3566" spans="51:51" x14ac:dyDescent="0.25">
      <c r="AY3566"/>
    </row>
    <row r="3567" spans="51:51" x14ac:dyDescent="0.25">
      <c r="AY3567"/>
    </row>
    <row r="3568" spans="51:51" x14ac:dyDescent="0.25">
      <c r="AY3568"/>
    </row>
    <row r="3569" spans="51:51" x14ac:dyDescent="0.25">
      <c r="AY3569"/>
    </row>
    <row r="3570" spans="51:51" x14ac:dyDescent="0.25">
      <c r="AY3570"/>
    </row>
    <row r="3571" spans="51:51" x14ac:dyDescent="0.25">
      <c r="AY3571"/>
    </row>
    <row r="3572" spans="51:51" x14ac:dyDescent="0.25">
      <c r="AY3572"/>
    </row>
    <row r="3573" spans="51:51" x14ac:dyDescent="0.25">
      <c r="AY3573"/>
    </row>
    <row r="3574" spans="51:51" x14ac:dyDescent="0.25">
      <c r="AY3574"/>
    </row>
    <row r="3575" spans="51:51" x14ac:dyDescent="0.25">
      <c r="AY3575"/>
    </row>
    <row r="3576" spans="51:51" x14ac:dyDescent="0.25">
      <c r="AY3576"/>
    </row>
    <row r="3577" spans="51:51" x14ac:dyDescent="0.25">
      <c r="AY3577"/>
    </row>
    <row r="3578" spans="51:51" x14ac:dyDescent="0.25">
      <c r="AY3578"/>
    </row>
    <row r="3579" spans="51:51" x14ac:dyDescent="0.25">
      <c r="AY3579"/>
    </row>
    <row r="3580" spans="51:51" x14ac:dyDescent="0.25">
      <c r="AY3580"/>
    </row>
    <row r="3581" spans="51:51" x14ac:dyDescent="0.25">
      <c r="AY3581"/>
    </row>
    <row r="3582" spans="51:51" x14ac:dyDescent="0.25">
      <c r="AY3582"/>
    </row>
    <row r="3583" spans="51:51" x14ac:dyDescent="0.25">
      <c r="AY3583"/>
    </row>
    <row r="3584" spans="51:51" x14ac:dyDescent="0.25">
      <c r="AY3584"/>
    </row>
    <row r="3585" spans="51:51" x14ac:dyDescent="0.25">
      <c r="AY3585"/>
    </row>
    <row r="3586" spans="51:51" x14ac:dyDescent="0.25">
      <c r="AY3586"/>
    </row>
    <row r="3587" spans="51:51" x14ac:dyDescent="0.25">
      <c r="AY3587"/>
    </row>
    <row r="3588" spans="51:51" x14ac:dyDescent="0.25">
      <c r="AY3588"/>
    </row>
    <row r="3589" spans="51:51" x14ac:dyDescent="0.25">
      <c r="AY3589"/>
    </row>
    <row r="3590" spans="51:51" x14ac:dyDescent="0.25">
      <c r="AY3590"/>
    </row>
    <row r="3591" spans="51:51" x14ac:dyDescent="0.25">
      <c r="AY3591"/>
    </row>
    <row r="3592" spans="51:51" x14ac:dyDescent="0.25">
      <c r="AY3592"/>
    </row>
    <row r="3593" spans="51:51" x14ac:dyDescent="0.25">
      <c r="AY3593"/>
    </row>
    <row r="3594" spans="51:51" x14ac:dyDescent="0.25">
      <c r="AY3594"/>
    </row>
    <row r="3595" spans="51:51" x14ac:dyDescent="0.25">
      <c r="AY3595"/>
    </row>
    <row r="3596" spans="51:51" x14ac:dyDescent="0.25">
      <c r="AY3596"/>
    </row>
    <row r="3597" spans="51:51" x14ac:dyDescent="0.25">
      <c r="AY3597"/>
    </row>
    <row r="3598" spans="51:51" x14ac:dyDescent="0.25">
      <c r="AY3598"/>
    </row>
    <row r="3599" spans="51:51" x14ac:dyDescent="0.25">
      <c r="AY3599"/>
    </row>
    <row r="3600" spans="51:51" x14ac:dyDescent="0.25">
      <c r="AY3600"/>
    </row>
    <row r="3601" spans="51:51" x14ac:dyDescent="0.25">
      <c r="AY3601"/>
    </row>
    <row r="3602" spans="51:51" x14ac:dyDescent="0.25">
      <c r="AY3602"/>
    </row>
    <row r="3603" spans="51:51" x14ac:dyDescent="0.25">
      <c r="AY3603"/>
    </row>
    <row r="3604" spans="51:51" x14ac:dyDescent="0.25">
      <c r="AY3604"/>
    </row>
    <row r="3611" spans="51:51" x14ac:dyDescent="0.25">
      <c r="AY3611"/>
    </row>
  </sheetData>
  <pageMargins left="0.7" right="0.7" top="0.75" bottom="0.75" header="0.3" footer="0.3"/>
  <pageSetup orientation="portrait" horizontalDpi="1200" verticalDpi="1200" r:id="rId1"/>
  <ignoredErrors>
    <ignoredError sqref="A2:D312" calculatedColumn="1"/>
    <ignoredError sqref="AM2:AM31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312"/>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932</v>
      </c>
      <c r="B1" s="29" t="s">
        <v>999</v>
      </c>
      <c r="C1" s="29" t="s">
        <v>1000</v>
      </c>
      <c r="D1" s="29" t="s">
        <v>972</v>
      </c>
      <c r="E1" s="29" t="s">
        <v>973</v>
      </c>
      <c r="F1" s="29" t="s">
        <v>1049</v>
      </c>
      <c r="G1" s="29" t="s">
        <v>1050</v>
      </c>
      <c r="H1" s="29" t="s">
        <v>1051</v>
      </c>
      <c r="I1" s="29" t="s">
        <v>1052</v>
      </c>
      <c r="J1" s="29" t="s">
        <v>1053</v>
      </c>
      <c r="K1" s="29" t="s">
        <v>1054</v>
      </c>
      <c r="L1" s="29" t="s">
        <v>1055</v>
      </c>
      <c r="M1" s="29" t="s">
        <v>1056</v>
      </c>
      <c r="N1" s="29" t="s">
        <v>1057</v>
      </c>
      <c r="O1" s="29" t="s">
        <v>1058</v>
      </c>
      <c r="P1" s="29" t="s">
        <v>1059</v>
      </c>
      <c r="Q1" s="29" t="s">
        <v>1060</v>
      </c>
      <c r="R1" s="29" t="s">
        <v>1061</v>
      </c>
      <c r="S1" s="29" t="s">
        <v>1062</v>
      </c>
      <c r="T1" s="29" t="s">
        <v>1063</v>
      </c>
      <c r="U1" s="29" t="s">
        <v>1064</v>
      </c>
      <c r="V1" s="29" t="s">
        <v>1065</v>
      </c>
      <c r="W1" s="29" t="s">
        <v>1066</v>
      </c>
      <c r="X1" s="29" t="s">
        <v>1067</v>
      </c>
      <c r="Y1" s="29" t="s">
        <v>1068</v>
      </c>
      <c r="Z1" s="29" t="s">
        <v>1069</v>
      </c>
      <c r="AA1" s="29" t="s">
        <v>1070</v>
      </c>
      <c r="AB1" s="29" t="s">
        <v>1071</v>
      </c>
      <c r="AC1" s="29" t="s">
        <v>1072</v>
      </c>
      <c r="AD1" s="29" t="s">
        <v>1073</v>
      </c>
      <c r="AE1" s="29" t="s">
        <v>1074</v>
      </c>
      <c r="AF1" s="29" t="s">
        <v>1075</v>
      </c>
      <c r="AG1" s="29" t="s">
        <v>1076</v>
      </c>
      <c r="AH1" s="29" t="s">
        <v>998</v>
      </c>
      <c r="AI1" s="31" t="s">
        <v>926</v>
      </c>
    </row>
    <row r="2" spans="1:35" x14ac:dyDescent="0.25">
      <c r="A2" t="s">
        <v>917</v>
      </c>
      <c r="B2" t="s">
        <v>571</v>
      </c>
      <c r="C2" t="s">
        <v>697</v>
      </c>
      <c r="D2" t="s">
        <v>791</v>
      </c>
      <c r="E2" s="33">
        <v>86.022222222222226</v>
      </c>
      <c r="F2" s="33">
        <v>5.5111111111111111</v>
      </c>
      <c r="G2" s="33">
        <v>0.33333333333333331</v>
      </c>
      <c r="H2" s="33">
        <v>3.6111111111111112</v>
      </c>
      <c r="I2" s="33">
        <v>6.666666666666667</v>
      </c>
      <c r="J2" s="33">
        <v>0</v>
      </c>
      <c r="K2" s="33">
        <v>0</v>
      </c>
      <c r="L2" s="33">
        <v>9.0216666666666665</v>
      </c>
      <c r="M2" s="33">
        <v>0</v>
      </c>
      <c r="N2" s="33">
        <v>6.5777777777777775</v>
      </c>
      <c r="O2" s="33">
        <v>7.6466029449754586E-2</v>
      </c>
      <c r="P2" s="33">
        <v>5.3944444444444448</v>
      </c>
      <c r="Q2" s="33">
        <v>4.7638888888888893</v>
      </c>
      <c r="R2" s="33">
        <v>0.11808964091965901</v>
      </c>
      <c r="S2" s="33">
        <v>4.5663333333333336</v>
      </c>
      <c r="T2" s="33">
        <v>13.371000000000006</v>
      </c>
      <c r="U2" s="33">
        <v>0</v>
      </c>
      <c r="V2" s="33">
        <v>0.20851976233531391</v>
      </c>
      <c r="W2" s="33">
        <v>5.8298888888888873</v>
      </c>
      <c r="X2" s="33">
        <v>16.041444444444448</v>
      </c>
      <c r="Y2" s="33">
        <v>4.0555555555555554</v>
      </c>
      <c r="Z2" s="33">
        <v>0.30139757168690262</v>
      </c>
      <c r="AA2" s="33">
        <v>0</v>
      </c>
      <c r="AB2" s="33">
        <v>0</v>
      </c>
      <c r="AC2" s="33">
        <v>0</v>
      </c>
      <c r="AD2" s="33">
        <v>0</v>
      </c>
      <c r="AE2" s="33">
        <v>5.7111111111111112</v>
      </c>
      <c r="AF2" s="33">
        <v>0</v>
      </c>
      <c r="AG2" s="33">
        <v>0</v>
      </c>
      <c r="AH2" t="s">
        <v>257</v>
      </c>
      <c r="AI2" s="34">
        <v>4</v>
      </c>
    </row>
    <row r="3" spans="1:35" x14ac:dyDescent="0.25">
      <c r="A3" t="s">
        <v>917</v>
      </c>
      <c r="B3" t="s">
        <v>504</v>
      </c>
      <c r="C3" t="s">
        <v>637</v>
      </c>
      <c r="D3" t="s">
        <v>844</v>
      </c>
      <c r="E3" s="33">
        <v>36.988888888888887</v>
      </c>
      <c r="F3" s="33">
        <v>4.8888888888888893</v>
      </c>
      <c r="G3" s="33">
        <v>0</v>
      </c>
      <c r="H3" s="33">
        <v>0.66666666666666663</v>
      </c>
      <c r="I3" s="33">
        <v>4.9111111111111114</v>
      </c>
      <c r="J3" s="33">
        <v>0</v>
      </c>
      <c r="K3" s="33">
        <v>0</v>
      </c>
      <c r="L3" s="33">
        <v>6.7944444444444443</v>
      </c>
      <c r="M3" s="33">
        <v>6.1861111111111109</v>
      </c>
      <c r="N3" s="33">
        <v>20.097222222222221</v>
      </c>
      <c r="O3" s="33">
        <v>0.71057374586963051</v>
      </c>
      <c r="P3" s="33">
        <v>5.1222222222222218</v>
      </c>
      <c r="Q3" s="33">
        <v>8.5777777777777775</v>
      </c>
      <c r="R3" s="33">
        <v>0.37038149594472813</v>
      </c>
      <c r="S3" s="33">
        <v>15.094444444444445</v>
      </c>
      <c r="T3" s="33">
        <v>15.308333333333334</v>
      </c>
      <c r="U3" s="33">
        <v>0</v>
      </c>
      <c r="V3" s="33">
        <v>0.82194352658455994</v>
      </c>
      <c r="W3" s="33">
        <v>29.519444444444446</v>
      </c>
      <c r="X3" s="33">
        <v>27.536111111111111</v>
      </c>
      <c r="Y3" s="33">
        <v>4.7555555555555555</v>
      </c>
      <c r="Z3" s="33">
        <v>1.6710723941123462</v>
      </c>
      <c r="AA3" s="33">
        <v>0</v>
      </c>
      <c r="AB3" s="33">
        <v>0</v>
      </c>
      <c r="AC3" s="33">
        <v>0</v>
      </c>
      <c r="AD3" s="33">
        <v>0</v>
      </c>
      <c r="AE3" s="33">
        <v>0.58888888888888891</v>
      </c>
      <c r="AF3" s="33">
        <v>0</v>
      </c>
      <c r="AG3" s="33">
        <v>0</v>
      </c>
      <c r="AH3" t="s">
        <v>187</v>
      </c>
      <c r="AI3" s="34">
        <v>4</v>
      </c>
    </row>
    <row r="4" spans="1:35" x14ac:dyDescent="0.25">
      <c r="A4" t="s">
        <v>917</v>
      </c>
      <c r="B4" t="s">
        <v>507</v>
      </c>
      <c r="C4" t="s">
        <v>761</v>
      </c>
      <c r="D4" t="s">
        <v>869</v>
      </c>
      <c r="E4" s="33">
        <v>81.2</v>
      </c>
      <c r="F4" s="33">
        <v>5.6</v>
      </c>
      <c r="G4" s="33">
        <v>0.5444444444444444</v>
      </c>
      <c r="H4" s="33">
        <v>0</v>
      </c>
      <c r="I4" s="33">
        <v>6.4888888888888889</v>
      </c>
      <c r="J4" s="33">
        <v>0</v>
      </c>
      <c r="K4" s="33">
        <v>0</v>
      </c>
      <c r="L4" s="33">
        <v>4.8640000000000008</v>
      </c>
      <c r="M4" s="33">
        <v>4.8055555555555554</v>
      </c>
      <c r="N4" s="33">
        <v>0</v>
      </c>
      <c r="O4" s="33">
        <v>5.918171866447728E-2</v>
      </c>
      <c r="P4" s="33">
        <v>5.0111111111111111</v>
      </c>
      <c r="Q4" s="33">
        <v>8.0555555555555554</v>
      </c>
      <c r="R4" s="33">
        <v>0.16091954022988506</v>
      </c>
      <c r="S4" s="33">
        <v>0.10844444444444444</v>
      </c>
      <c r="T4" s="33">
        <v>6.1532222222222233</v>
      </c>
      <c r="U4" s="33">
        <v>0</v>
      </c>
      <c r="V4" s="33">
        <v>7.7114121510673247E-2</v>
      </c>
      <c r="W4" s="33">
        <v>0</v>
      </c>
      <c r="X4" s="33">
        <v>6.4101111111111129</v>
      </c>
      <c r="Y4" s="33">
        <v>0</v>
      </c>
      <c r="Z4" s="33">
        <v>7.8942255062944736E-2</v>
      </c>
      <c r="AA4" s="33">
        <v>0</v>
      </c>
      <c r="AB4" s="33">
        <v>0</v>
      </c>
      <c r="AC4" s="33">
        <v>0</v>
      </c>
      <c r="AD4" s="33">
        <v>0</v>
      </c>
      <c r="AE4" s="33">
        <v>0</v>
      </c>
      <c r="AF4" s="33">
        <v>0</v>
      </c>
      <c r="AG4" s="33">
        <v>0</v>
      </c>
      <c r="AH4" t="s">
        <v>190</v>
      </c>
      <c r="AI4" s="34">
        <v>4</v>
      </c>
    </row>
    <row r="5" spans="1:35" x14ac:dyDescent="0.25">
      <c r="A5" t="s">
        <v>917</v>
      </c>
      <c r="B5" t="s">
        <v>375</v>
      </c>
      <c r="C5" t="s">
        <v>697</v>
      </c>
      <c r="D5" t="s">
        <v>791</v>
      </c>
      <c r="E5" s="33">
        <v>63.644444444444446</v>
      </c>
      <c r="F5" s="33">
        <v>5.8</v>
      </c>
      <c r="G5" s="33">
        <v>0</v>
      </c>
      <c r="H5" s="33">
        <v>0</v>
      </c>
      <c r="I5" s="33">
        <v>0</v>
      </c>
      <c r="J5" s="33">
        <v>0</v>
      </c>
      <c r="K5" s="33">
        <v>0</v>
      </c>
      <c r="L5" s="33">
        <v>3.8733333333333331</v>
      </c>
      <c r="M5" s="33">
        <v>6.1611111111111114</v>
      </c>
      <c r="N5" s="33">
        <v>0</v>
      </c>
      <c r="O5" s="33">
        <v>9.6805167597765363E-2</v>
      </c>
      <c r="P5" s="33">
        <v>5.4027777777777777</v>
      </c>
      <c r="Q5" s="33">
        <v>3.9527777777777779</v>
      </c>
      <c r="R5" s="33">
        <v>0.14699720670391062</v>
      </c>
      <c r="S5" s="33">
        <v>4.1901111111111096</v>
      </c>
      <c r="T5" s="33">
        <v>3.8365555555555559</v>
      </c>
      <c r="U5" s="33">
        <v>0</v>
      </c>
      <c r="V5" s="33">
        <v>0.12611731843575416</v>
      </c>
      <c r="W5" s="33">
        <v>4.0323333333333329</v>
      </c>
      <c r="X5" s="33">
        <v>6.456555555555556</v>
      </c>
      <c r="Y5" s="33">
        <v>0</v>
      </c>
      <c r="Z5" s="33">
        <v>0.16480446927374301</v>
      </c>
      <c r="AA5" s="33">
        <v>0</v>
      </c>
      <c r="AB5" s="33">
        <v>0</v>
      </c>
      <c r="AC5" s="33">
        <v>0</v>
      </c>
      <c r="AD5" s="33">
        <v>0</v>
      </c>
      <c r="AE5" s="33">
        <v>0</v>
      </c>
      <c r="AF5" s="33">
        <v>0</v>
      </c>
      <c r="AG5" s="33">
        <v>0</v>
      </c>
      <c r="AH5" t="s">
        <v>56</v>
      </c>
      <c r="AI5" s="34">
        <v>4</v>
      </c>
    </row>
    <row r="6" spans="1:35" x14ac:dyDescent="0.25">
      <c r="A6" t="s">
        <v>917</v>
      </c>
      <c r="B6" t="s">
        <v>529</v>
      </c>
      <c r="C6" t="s">
        <v>633</v>
      </c>
      <c r="D6" t="s">
        <v>784</v>
      </c>
      <c r="E6" s="33">
        <v>89.288888888888891</v>
      </c>
      <c r="F6" s="33">
        <v>5.1111111111111107</v>
      </c>
      <c r="G6" s="33">
        <v>0.51111111111111107</v>
      </c>
      <c r="H6" s="33">
        <v>0</v>
      </c>
      <c r="I6" s="33">
        <v>5.4222222222222225</v>
      </c>
      <c r="J6" s="33">
        <v>0</v>
      </c>
      <c r="K6" s="33">
        <v>0</v>
      </c>
      <c r="L6" s="33">
        <v>3.1940000000000004</v>
      </c>
      <c r="M6" s="33">
        <v>5.6472222222222221</v>
      </c>
      <c r="N6" s="33">
        <v>0</v>
      </c>
      <c r="O6" s="33">
        <v>6.3246640119462419E-2</v>
      </c>
      <c r="P6" s="33">
        <v>5.7527777777777782</v>
      </c>
      <c r="Q6" s="33">
        <v>8.15</v>
      </c>
      <c r="R6" s="33">
        <v>0.155705574912892</v>
      </c>
      <c r="S6" s="33">
        <v>5.0188888888888892</v>
      </c>
      <c r="T6" s="33">
        <v>5.2355555555555542</v>
      </c>
      <c r="U6" s="33">
        <v>0</v>
      </c>
      <c r="V6" s="33">
        <v>0.11484569437531109</v>
      </c>
      <c r="W6" s="33">
        <v>4.6916666666666664</v>
      </c>
      <c r="X6" s="33">
        <v>4.4401111111111096</v>
      </c>
      <c r="Y6" s="33">
        <v>0</v>
      </c>
      <c r="Z6" s="33">
        <v>0.10227227476356394</v>
      </c>
      <c r="AA6" s="33">
        <v>0</v>
      </c>
      <c r="AB6" s="33">
        <v>0</v>
      </c>
      <c r="AC6" s="33">
        <v>0</v>
      </c>
      <c r="AD6" s="33">
        <v>0</v>
      </c>
      <c r="AE6" s="33">
        <v>0</v>
      </c>
      <c r="AF6" s="33">
        <v>0</v>
      </c>
      <c r="AG6" s="33">
        <v>0</v>
      </c>
      <c r="AH6" t="s">
        <v>213</v>
      </c>
      <c r="AI6" s="34">
        <v>4</v>
      </c>
    </row>
    <row r="7" spans="1:35" x14ac:dyDescent="0.25">
      <c r="A7" t="s">
        <v>917</v>
      </c>
      <c r="B7" t="s">
        <v>514</v>
      </c>
      <c r="C7" t="s">
        <v>631</v>
      </c>
      <c r="D7" t="s">
        <v>794</v>
      </c>
      <c r="E7" s="33">
        <v>61.355555555555554</v>
      </c>
      <c r="F7" s="33">
        <v>10.633333333333333</v>
      </c>
      <c r="G7" s="33">
        <v>0</v>
      </c>
      <c r="H7" s="33">
        <v>0</v>
      </c>
      <c r="I7" s="33">
        <v>0</v>
      </c>
      <c r="J7" s="33">
        <v>0</v>
      </c>
      <c r="K7" s="33">
        <v>0</v>
      </c>
      <c r="L7" s="33">
        <v>3.875</v>
      </c>
      <c r="M7" s="33">
        <v>3.5277777777777777</v>
      </c>
      <c r="N7" s="33">
        <v>0</v>
      </c>
      <c r="O7" s="33">
        <v>5.749728359290112E-2</v>
      </c>
      <c r="P7" s="33">
        <v>4.6833333333333336</v>
      </c>
      <c r="Q7" s="33">
        <v>0</v>
      </c>
      <c r="R7" s="33">
        <v>7.6331039478449839E-2</v>
      </c>
      <c r="S7" s="33">
        <v>3.0916666666666668</v>
      </c>
      <c r="T7" s="33">
        <v>9.3111111111111118</v>
      </c>
      <c r="U7" s="33">
        <v>0</v>
      </c>
      <c r="V7" s="33">
        <v>0.20214596160811302</v>
      </c>
      <c r="W7" s="33">
        <v>3.3583333333333334</v>
      </c>
      <c r="X7" s="33">
        <v>6.802777777777778</v>
      </c>
      <c r="Y7" s="33">
        <v>0</v>
      </c>
      <c r="Z7" s="33">
        <v>0.16561028612821443</v>
      </c>
      <c r="AA7" s="33">
        <v>0</v>
      </c>
      <c r="AB7" s="33">
        <v>0</v>
      </c>
      <c r="AC7" s="33">
        <v>0</v>
      </c>
      <c r="AD7" s="33">
        <v>0</v>
      </c>
      <c r="AE7" s="33">
        <v>0</v>
      </c>
      <c r="AF7" s="33">
        <v>0</v>
      </c>
      <c r="AG7" s="33">
        <v>0</v>
      </c>
      <c r="AH7" t="s">
        <v>197</v>
      </c>
      <c r="AI7" s="34">
        <v>4</v>
      </c>
    </row>
    <row r="8" spans="1:35" x14ac:dyDescent="0.25">
      <c r="A8" t="s">
        <v>917</v>
      </c>
      <c r="B8" t="s">
        <v>524</v>
      </c>
      <c r="C8" t="s">
        <v>714</v>
      </c>
      <c r="D8" t="s">
        <v>815</v>
      </c>
      <c r="E8" s="33">
        <v>76.577777777777783</v>
      </c>
      <c r="F8" s="33">
        <v>10.233333333333333</v>
      </c>
      <c r="G8" s="33">
        <v>0</v>
      </c>
      <c r="H8" s="33">
        <v>0</v>
      </c>
      <c r="I8" s="33">
        <v>0</v>
      </c>
      <c r="J8" s="33">
        <v>0</v>
      </c>
      <c r="K8" s="33">
        <v>0</v>
      </c>
      <c r="L8" s="33">
        <v>4</v>
      </c>
      <c r="M8" s="33">
        <v>5.7027777777777775</v>
      </c>
      <c r="N8" s="33">
        <v>6.0750000000000002</v>
      </c>
      <c r="O8" s="33">
        <v>0.15380150899593731</v>
      </c>
      <c r="P8" s="33">
        <v>3.5055555555555555</v>
      </c>
      <c r="Q8" s="33">
        <v>0</v>
      </c>
      <c r="R8" s="33">
        <v>4.5777713290771904E-2</v>
      </c>
      <c r="S8" s="33">
        <v>8.6527777777777786</v>
      </c>
      <c r="T8" s="33">
        <v>1.3805555555555555</v>
      </c>
      <c r="U8" s="33">
        <v>0</v>
      </c>
      <c r="V8" s="33">
        <v>0.13102147417295415</v>
      </c>
      <c r="W8" s="33">
        <v>7.2</v>
      </c>
      <c r="X8" s="33">
        <v>3.2916666666666665</v>
      </c>
      <c r="Y8" s="33">
        <v>0</v>
      </c>
      <c r="Z8" s="33">
        <v>0.13700667440510736</v>
      </c>
      <c r="AA8" s="33">
        <v>0</v>
      </c>
      <c r="AB8" s="33">
        <v>0</v>
      </c>
      <c r="AC8" s="33">
        <v>0</v>
      </c>
      <c r="AD8" s="33">
        <v>0</v>
      </c>
      <c r="AE8" s="33">
        <v>0.73333333333333328</v>
      </c>
      <c r="AF8" s="33">
        <v>0</v>
      </c>
      <c r="AG8" s="33">
        <v>0</v>
      </c>
      <c r="AH8" t="s">
        <v>208</v>
      </c>
      <c r="AI8" s="34">
        <v>4</v>
      </c>
    </row>
    <row r="9" spans="1:35" x14ac:dyDescent="0.25">
      <c r="A9" t="s">
        <v>917</v>
      </c>
      <c r="B9" t="s">
        <v>523</v>
      </c>
      <c r="C9" t="s">
        <v>720</v>
      </c>
      <c r="D9" t="s">
        <v>794</v>
      </c>
      <c r="E9" s="33">
        <v>63.422222222222224</v>
      </c>
      <c r="F9" s="33">
        <v>10.777777777777779</v>
      </c>
      <c r="G9" s="33">
        <v>0</v>
      </c>
      <c r="H9" s="33">
        <v>0</v>
      </c>
      <c r="I9" s="33">
        <v>0.61111111111111116</v>
      </c>
      <c r="J9" s="33">
        <v>0</v>
      </c>
      <c r="K9" s="33">
        <v>0</v>
      </c>
      <c r="L9" s="33">
        <v>5.8083333333333336</v>
      </c>
      <c r="M9" s="33">
        <v>0</v>
      </c>
      <c r="N9" s="33">
        <v>6.7777777777777777</v>
      </c>
      <c r="O9" s="33">
        <v>0.10686755430974071</v>
      </c>
      <c r="P9" s="33">
        <v>5.5555555555555554</v>
      </c>
      <c r="Q9" s="33">
        <v>1.288888888888889</v>
      </c>
      <c r="R9" s="33">
        <v>0.10791871058163979</v>
      </c>
      <c r="S9" s="33">
        <v>4.4694444444444441</v>
      </c>
      <c r="T9" s="33">
        <v>4.5055555555555555</v>
      </c>
      <c r="U9" s="33">
        <v>0</v>
      </c>
      <c r="V9" s="33">
        <v>0.14151191310441485</v>
      </c>
      <c r="W9" s="33">
        <v>1.1805555555555556</v>
      </c>
      <c r="X9" s="33">
        <v>5.3111111111111109</v>
      </c>
      <c r="Y9" s="33">
        <v>0</v>
      </c>
      <c r="Z9" s="33">
        <v>0.10235634197617378</v>
      </c>
      <c r="AA9" s="33">
        <v>0</v>
      </c>
      <c r="AB9" s="33">
        <v>0</v>
      </c>
      <c r="AC9" s="33">
        <v>0</v>
      </c>
      <c r="AD9" s="33">
        <v>0.92500000000000004</v>
      </c>
      <c r="AE9" s="33">
        <v>0</v>
      </c>
      <c r="AF9" s="33">
        <v>0</v>
      </c>
      <c r="AG9" s="33">
        <v>0</v>
      </c>
      <c r="AH9" t="s">
        <v>207</v>
      </c>
      <c r="AI9" s="34">
        <v>4</v>
      </c>
    </row>
    <row r="10" spans="1:35" x14ac:dyDescent="0.25">
      <c r="A10" t="s">
        <v>917</v>
      </c>
      <c r="B10" t="s">
        <v>473</v>
      </c>
      <c r="C10" t="s">
        <v>653</v>
      </c>
      <c r="D10" t="s">
        <v>830</v>
      </c>
      <c r="E10" s="33">
        <v>63.6</v>
      </c>
      <c r="F10" s="33">
        <v>10.066666666666666</v>
      </c>
      <c r="G10" s="33">
        <v>0</v>
      </c>
      <c r="H10" s="33">
        <v>0</v>
      </c>
      <c r="I10" s="33">
        <v>0</v>
      </c>
      <c r="J10" s="33">
        <v>0</v>
      </c>
      <c r="K10" s="33">
        <v>0</v>
      </c>
      <c r="L10" s="33">
        <v>3.4194444444444443</v>
      </c>
      <c r="M10" s="33">
        <v>2.9</v>
      </c>
      <c r="N10" s="33">
        <v>0</v>
      </c>
      <c r="O10" s="33">
        <v>4.5597484276729557E-2</v>
      </c>
      <c r="P10" s="33">
        <v>4.4111111111111114</v>
      </c>
      <c r="Q10" s="33">
        <v>0</v>
      </c>
      <c r="R10" s="33">
        <v>6.9357092941998599E-2</v>
      </c>
      <c r="S10" s="33">
        <v>5.2055555555555557</v>
      </c>
      <c r="T10" s="33">
        <v>4.6861111111111109</v>
      </c>
      <c r="U10" s="33">
        <v>0</v>
      </c>
      <c r="V10" s="33">
        <v>0.15552935010482177</v>
      </c>
      <c r="W10" s="33">
        <v>2.5638888888888891</v>
      </c>
      <c r="X10" s="33">
        <v>4.7611111111111111</v>
      </c>
      <c r="Y10" s="33">
        <v>0</v>
      </c>
      <c r="Z10" s="33">
        <v>0.11517295597484277</v>
      </c>
      <c r="AA10" s="33">
        <v>0</v>
      </c>
      <c r="AB10" s="33">
        <v>0</v>
      </c>
      <c r="AC10" s="33">
        <v>0</v>
      </c>
      <c r="AD10" s="33">
        <v>1.6416666666666666</v>
      </c>
      <c r="AE10" s="33">
        <v>0</v>
      </c>
      <c r="AF10" s="33">
        <v>0</v>
      </c>
      <c r="AG10" s="33">
        <v>0</v>
      </c>
      <c r="AH10" t="s">
        <v>155</v>
      </c>
      <c r="AI10" s="34">
        <v>4</v>
      </c>
    </row>
    <row r="11" spans="1:35" x14ac:dyDescent="0.25">
      <c r="A11" t="s">
        <v>917</v>
      </c>
      <c r="B11" t="s">
        <v>535</v>
      </c>
      <c r="C11" t="s">
        <v>686</v>
      </c>
      <c r="D11" t="s">
        <v>845</v>
      </c>
      <c r="E11" s="33">
        <v>66.811111111111117</v>
      </c>
      <c r="F11" s="33">
        <v>10.533333333333333</v>
      </c>
      <c r="G11" s="33">
        <v>0</v>
      </c>
      <c r="H11" s="33">
        <v>0</v>
      </c>
      <c r="I11" s="33">
        <v>0</v>
      </c>
      <c r="J11" s="33">
        <v>0</v>
      </c>
      <c r="K11" s="33">
        <v>0</v>
      </c>
      <c r="L11" s="33">
        <v>3.1861111111111109</v>
      </c>
      <c r="M11" s="33">
        <v>4.8416666666666668</v>
      </c>
      <c r="N11" s="33">
        <v>4.2972222222222225</v>
      </c>
      <c r="O11" s="33">
        <v>0.13678696158323631</v>
      </c>
      <c r="P11" s="33">
        <v>5.0166666666666666</v>
      </c>
      <c r="Q11" s="33">
        <v>0</v>
      </c>
      <c r="R11" s="33">
        <v>7.5087310826542478E-2</v>
      </c>
      <c r="S11" s="33">
        <v>5.0333333333333332</v>
      </c>
      <c r="T11" s="33">
        <v>3.8055555555555554</v>
      </c>
      <c r="U11" s="33">
        <v>0</v>
      </c>
      <c r="V11" s="33">
        <v>0.13229669050390819</v>
      </c>
      <c r="W11" s="33">
        <v>2.1361111111111111</v>
      </c>
      <c r="X11" s="33">
        <v>5.5333333333333332</v>
      </c>
      <c r="Y11" s="33">
        <v>0</v>
      </c>
      <c r="Z11" s="33">
        <v>0.11479294861134208</v>
      </c>
      <c r="AA11" s="33">
        <v>0</v>
      </c>
      <c r="AB11" s="33">
        <v>0</v>
      </c>
      <c r="AC11" s="33">
        <v>0</v>
      </c>
      <c r="AD11" s="33">
        <v>0</v>
      </c>
      <c r="AE11" s="33">
        <v>0</v>
      </c>
      <c r="AF11" s="33">
        <v>0</v>
      </c>
      <c r="AG11" s="33">
        <v>0</v>
      </c>
      <c r="AH11" t="s">
        <v>219</v>
      </c>
      <c r="AI11" s="34">
        <v>4</v>
      </c>
    </row>
    <row r="12" spans="1:35" x14ac:dyDescent="0.25">
      <c r="A12" t="s">
        <v>917</v>
      </c>
      <c r="B12" t="s">
        <v>429</v>
      </c>
      <c r="C12" t="s">
        <v>634</v>
      </c>
      <c r="D12" t="s">
        <v>842</v>
      </c>
      <c r="E12" s="33">
        <v>101.83333333333333</v>
      </c>
      <c r="F12" s="33">
        <v>11.877777777777778</v>
      </c>
      <c r="G12" s="33">
        <v>0</v>
      </c>
      <c r="H12" s="33">
        <v>0</v>
      </c>
      <c r="I12" s="33">
        <v>7.3111111111111109</v>
      </c>
      <c r="J12" s="33">
        <v>0</v>
      </c>
      <c r="K12" s="33">
        <v>0</v>
      </c>
      <c r="L12" s="33">
        <v>2.8833333333333333</v>
      </c>
      <c r="M12" s="33">
        <v>1.1444444444444444</v>
      </c>
      <c r="N12" s="33">
        <v>0</v>
      </c>
      <c r="O12" s="33">
        <v>1.1238406983087834E-2</v>
      </c>
      <c r="P12" s="33">
        <v>2.4694444444444446</v>
      </c>
      <c r="Q12" s="33">
        <v>6.0277777777777777</v>
      </c>
      <c r="R12" s="33">
        <v>8.3442444080741959E-2</v>
      </c>
      <c r="S12" s="33">
        <v>7.5111111111111111</v>
      </c>
      <c r="T12" s="33">
        <v>3.7749999999999999</v>
      </c>
      <c r="U12" s="33">
        <v>0</v>
      </c>
      <c r="V12" s="33">
        <v>0.11082924168030552</v>
      </c>
      <c r="W12" s="33">
        <v>2.0083333333333333</v>
      </c>
      <c r="X12" s="33">
        <v>6.5388888888888888</v>
      </c>
      <c r="Y12" s="33">
        <v>0</v>
      </c>
      <c r="Z12" s="33">
        <v>8.3933442444080755E-2</v>
      </c>
      <c r="AA12" s="33">
        <v>0</v>
      </c>
      <c r="AB12" s="33">
        <v>0</v>
      </c>
      <c r="AC12" s="33">
        <v>0</v>
      </c>
      <c r="AD12" s="33">
        <v>0</v>
      </c>
      <c r="AE12" s="33">
        <v>0</v>
      </c>
      <c r="AF12" s="33">
        <v>0</v>
      </c>
      <c r="AG12" s="33">
        <v>0</v>
      </c>
      <c r="AH12" t="s">
        <v>111</v>
      </c>
      <c r="AI12" s="34">
        <v>4</v>
      </c>
    </row>
    <row r="13" spans="1:35" x14ac:dyDescent="0.25">
      <c r="A13" t="s">
        <v>917</v>
      </c>
      <c r="B13" t="s">
        <v>543</v>
      </c>
      <c r="C13" t="s">
        <v>679</v>
      </c>
      <c r="D13" t="s">
        <v>818</v>
      </c>
      <c r="E13" s="33">
        <v>79.066666666666663</v>
      </c>
      <c r="F13" s="33">
        <v>8.6333333333333329</v>
      </c>
      <c r="G13" s="33">
        <v>0</v>
      </c>
      <c r="H13" s="33">
        <v>0</v>
      </c>
      <c r="I13" s="33">
        <v>3.6888888888888891</v>
      </c>
      <c r="J13" s="33">
        <v>0</v>
      </c>
      <c r="K13" s="33">
        <v>0</v>
      </c>
      <c r="L13" s="33">
        <v>2.5499999999999998</v>
      </c>
      <c r="M13" s="33">
        <v>5.0805555555555557</v>
      </c>
      <c r="N13" s="33">
        <v>0</v>
      </c>
      <c r="O13" s="33">
        <v>6.4256604834176514E-2</v>
      </c>
      <c r="P13" s="33">
        <v>0.51666666666666672</v>
      </c>
      <c r="Q13" s="33">
        <v>0</v>
      </c>
      <c r="R13" s="33">
        <v>6.5345699831365943E-3</v>
      </c>
      <c r="S13" s="33">
        <v>2.9416666666666669</v>
      </c>
      <c r="T13" s="33">
        <v>4.9777777777777779</v>
      </c>
      <c r="U13" s="33">
        <v>0</v>
      </c>
      <c r="V13" s="33">
        <v>0.10016160764474424</v>
      </c>
      <c r="W13" s="33">
        <v>2.1138888888888889</v>
      </c>
      <c r="X13" s="33">
        <v>6.5666666666666664</v>
      </c>
      <c r="Y13" s="33">
        <v>0</v>
      </c>
      <c r="Z13" s="33">
        <v>0.10978780213603148</v>
      </c>
      <c r="AA13" s="33">
        <v>0</v>
      </c>
      <c r="AB13" s="33">
        <v>0</v>
      </c>
      <c r="AC13" s="33">
        <v>0</v>
      </c>
      <c r="AD13" s="33">
        <v>0</v>
      </c>
      <c r="AE13" s="33">
        <v>0</v>
      </c>
      <c r="AF13" s="33">
        <v>0</v>
      </c>
      <c r="AG13" s="33">
        <v>0</v>
      </c>
      <c r="AH13" t="s">
        <v>227</v>
      </c>
      <c r="AI13" s="34">
        <v>4</v>
      </c>
    </row>
    <row r="14" spans="1:35" x14ac:dyDescent="0.25">
      <c r="A14" t="s">
        <v>917</v>
      </c>
      <c r="B14" t="s">
        <v>539</v>
      </c>
      <c r="C14" t="s">
        <v>751</v>
      </c>
      <c r="D14" t="s">
        <v>866</v>
      </c>
      <c r="E14" s="33">
        <v>81.833333333333329</v>
      </c>
      <c r="F14" s="33">
        <v>13.277777777777779</v>
      </c>
      <c r="G14" s="33">
        <v>0</v>
      </c>
      <c r="H14" s="33">
        <v>0</v>
      </c>
      <c r="I14" s="33">
        <v>0</v>
      </c>
      <c r="J14" s="33">
        <v>0</v>
      </c>
      <c r="K14" s="33">
        <v>0</v>
      </c>
      <c r="L14" s="33">
        <v>5.2</v>
      </c>
      <c r="M14" s="33">
        <v>4.3416666666666668</v>
      </c>
      <c r="N14" s="33">
        <v>1.6027777777777779</v>
      </c>
      <c r="O14" s="33">
        <v>7.2640868974881201E-2</v>
      </c>
      <c r="P14" s="33">
        <v>4.1722222222222225</v>
      </c>
      <c r="Q14" s="33">
        <v>1.5222222222222221</v>
      </c>
      <c r="R14" s="33">
        <v>6.9585879158180597E-2</v>
      </c>
      <c r="S14" s="33">
        <v>7.8416666666666668</v>
      </c>
      <c r="T14" s="33">
        <v>7.7388888888888889</v>
      </c>
      <c r="U14" s="33">
        <v>0</v>
      </c>
      <c r="V14" s="33">
        <v>0.19039375424304142</v>
      </c>
      <c r="W14" s="33">
        <v>3.7749999999999999</v>
      </c>
      <c r="X14" s="33">
        <v>13.45</v>
      </c>
      <c r="Y14" s="33">
        <v>0</v>
      </c>
      <c r="Z14" s="33">
        <v>0.21048879837067208</v>
      </c>
      <c r="AA14" s="33">
        <v>0</v>
      </c>
      <c r="AB14" s="33">
        <v>0</v>
      </c>
      <c r="AC14" s="33">
        <v>0</v>
      </c>
      <c r="AD14" s="33">
        <v>6.1111111111111107</v>
      </c>
      <c r="AE14" s="33">
        <v>0</v>
      </c>
      <c r="AF14" s="33">
        <v>0</v>
      </c>
      <c r="AG14" s="33">
        <v>0</v>
      </c>
      <c r="AH14" t="s">
        <v>223</v>
      </c>
      <c r="AI14" s="34">
        <v>4</v>
      </c>
    </row>
    <row r="15" spans="1:35" x14ac:dyDescent="0.25">
      <c r="A15" t="s">
        <v>917</v>
      </c>
      <c r="B15" t="s">
        <v>545</v>
      </c>
      <c r="C15" t="s">
        <v>626</v>
      </c>
      <c r="D15" t="s">
        <v>789</v>
      </c>
      <c r="E15" s="33">
        <v>74.266666666666666</v>
      </c>
      <c r="F15" s="33">
        <v>10.611111111111111</v>
      </c>
      <c r="G15" s="33">
        <v>0</v>
      </c>
      <c r="H15" s="33">
        <v>0</v>
      </c>
      <c r="I15" s="33">
        <v>7.6444444444444448</v>
      </c>
      <c r="J15" s="33">
        <v>0</v>
      </c>
      <c r="K15" s="33">
        <v>0</v>
      </c>
      <c r="L15" s="33">
        <v>3.5666666666666669</v>
      </c>
      <c r="M15" s="33">
        <v>0</v>
      </c>
      <c r="N15" s="33">
        <v>5.4638888888888886</v>
      </c>
      <c r="O15" s="33">
        <v>7.3571214841412325E-2</v>
      </c>
      <c r="P15" s="33">
        <v>5.1472222222222221</v>
      </c>
      <c r="Q15" s="33">
        <v>8.1222222222222218</v>
      </c>
      <c r="R15" s="33">
        <v>0.17867295032914421</v>
      </c>
      <c r="S15" s="33">
        <v>1.7861111111111112</v>
      </c>
      <c r="T15" s="33">
        <v>2.7277777777777779</v>
      </c>
      <c r="U15" s="33">
        <v>0</v>
      </c>
      <c r="V15" s="33">
        <v>6.0779473369239979E-2</v>
      </c>
      <c r="W15" s="33">
        <v>1.7722222222222221</v>
      </c>
      <c r="X15" s="33">
        <v>5.2416666666666663</v>
      </c>
      <c r="Y15" s="33">
        <v>0</v>
      </c>
      <c r="Z15" s="33">
        <v>9.4441950927588267E-2</v>
      </c>
      <c r="AA15" s="33">
        <v>0</v>
      </c>
      <c r="AB15" s="33">
        <v>0</v>
      </c>
      <c r="AC15" s="33">
        <v>0</v>
      </c>
      <c r="AD15" s="33">
        <v>0</v>
      </c>
      <c r="AE15" s="33">
        <v>0</v>
      </c>
      <c r="AF15" s="33">
        <v>0</v>
      </c>
      <c r="AG15" s="33">
        <v>0</v>
      </c>
      <c r="AH15" t="s">
        <v>229</v>
      </c>
      <c r="AI15" s="34">
        <v>4</v>
      </c>
    </row>
    <row r="16" spans="1:35" x14ac:dyDescent="0.25">
      <c r="A16" t="s">
        <v>917</v>
      </c>
      <c r="B16" t="s">
        <v>525</v>
      </c>
      <c r="C16" t="s">
        <v>720</v>
      </c>
      <c r="D16" t="s">
        <v>794</v>
      </c>
      <c r="E16" s="33">
        <v>94.077777777777783</v>
      </c>
      <c r="F16" s="33">
        <v>10.5</v>
      </c>
      <c r="G16" s="33">
        <v>0</v>
      </c>
      <c r="H16" s="33">
        <v>0</v>
      </c>
      <c r="I16" s="33">
        <v>0</v>
      </c>
      <c r="J16" s="33">
        <v>0</v>
      </c>
      <c r="K16" s="33">
        <v>0</v>
      </c>
      <c r="L16" s="33">
        <v>2.5944444444444446</v>
      </c>
      <c r="M16" s="33">
        <v>3.5472222222222221</v>
      </c>
      <c r="N16" s="33">
        <v>0</v>
      </c>
      <c r="O16" s="33">
        <v>3.7705208456359982E-2</v>
      </c>
      <c r="P16" s="33">
        <v>5.6555555555555559</v>
      </c>
      <c r="Q16" s="33">
        <v>0</v>
      </c>
      <c r="R16" s="33">
        <v>6.0115743474666354E-2</v>
      </c>
      <c r="S16" s="33">
        <v>3.4083333333333332</v>
      </c>
      <c r="T16" s="33">
        <v>3.6305555555555555</v>
      </c>
      <c r="U16" s="33">
        <v>0</v>
      </c>
      <c r="V16" s="33">
        <v>7.4819888980748789E-2</v>
      </c>
      <c r="W16" s="33">
        <v>1.0583333333333333</v>
      </c>
      <c r="X16" s="33">
        <v>4.3250000000000002</v>
      </c>
      <c r="Y16" s="33">
        <v>0</v>
      </c>
      <c r="Z16" s="33">
        <v>5.7222156608007557E-2</v>
      </c>
      <c r="AA16" s="33">
        <v>0</v>
      </c>
      <c r="AB16" s="33">
        <v>0</v>
      </c>
      <c r="AC16" s="33">
        <v>0</v>
      </c>
      <c r="AD16" s="33">
        <v>0</v>
      </c>
      <c r="AE16" s="33">
        <v>0</v>
      </c>
      <c r="AF16" s="33">
        <v>0</v>
      </c>
      <c r="AG16" s="33">
        <v>0</v>
      </c>
      <c r="AH16" t="s">
        <v>209</v>
      </c>
      <c r="AI16" s="34">
        <v>4</v>
      </c>
    </row>
    <row r="17" spans="1:35" x14ac:dyDescent="0.25">
      <c r="A17" t="s">
        <v>917</v>
      </c>
      <c r="B17" t="s">
        <v>546</v>
      </c>
      <c r="C17" t="s">
        <v>678</v>
      </c>
      <c r="D17" t="s">
        <v>829</v>
      </c>
      <c r="E17" s="33">
        <v>50.733333333333334</v>
      </c>
      <c r="F17" s="33">
        <v>10.8</v>
      </c>
      <c r="G17" s="33">
        <v>1.1111111111111112E-2</v>
      </c>
      <c r="H17" s="33">
        <v>0</v>
      </c>
      <c r="I17" s="33">
        <v>0</v>
      </c>
      <c r="J17" s="33">
        <v>0</v>
      </c>
      <c r="K17" s="33">
        <v>0</v>
      </c>
      <c r="L17" s="33">
        <v>1.8972222222222221</v>
      </c>
      <c r="M17" s="33">
        <v>4.8138888888888891</v>
      </c>
      <c r="N17" s="33">
        <v>0</v>
      </c>
      <c r="O17" s="33">
        <v>9.488611476127902E-2</v>
      </c>
      <c r="P17" s="33">
        <v>3.9611111111111112</v>
      </c>
      <c r="Q17" s="33">
        <v>0</v>
      </c>
      <c r="R17" s="33">
        <v>7.8077091546211133E-2</v>
      </c>
      <c r="S17" s="33">
        <v>4.0083333333333337</v>
      </c>
      <c r="T17" s="33">
        <v>0.19722222222222222</v>
      </c>
      <c r="U17" s="33">
        <v>0</v>
      </c>
      <c r="V17" s="33">
        <v>8.2895313184406488E-2</v>
      </c>
      <c r="W17" s="33">
        <v>1.5138888888888888</v>
      </c>
      <c r="X17" s="33">
        <v>9.4444444444444442E-2</v>
      </c>
      <c r="Y17" s="33">
        <v>0</v>
      </c>
      <c r="Z17" s="33">
        <v>3.1701708278580813E-2</v>
      </c>
      <c r="AA17" s="33">
        <v>0</v>
      </c>
      <c r="AB17" s="33">
        <v>0</v>
      </c>
      <c r="AC17" s="33">
        <v>0</v>
      </c>
      <c r="AD17" s="33">
        <v>1.6666666666666666E-2</v>
      </c>
      <c r="AE17" s="33">
        <v>0</v>
      </c>
      <c r="AF17" s="33">
        <v>0</v>
      </c>
      <c r="AG17" s="33">
        <v>0</v>
      </c>
      <c r="AH17" t="s">
        <v>230</v>
      </c>
      <c r="AI17" s="34">
        <v>4</v>
      </c>
    </row>
    <row r="18" spans="1:35" x14ac:dyDescent="0.25">
      <c r="A18" t="s">
        <v>917</v>
      </c>
      <c r="B18" t="s">
        <v>527</v>
      </c>
      <c r="C18" t="s">
        <v>764</v>
      </c>
      <c r="D18" t="s">
        <v>836</v>
      </c>
      <c r="E18" s="33">
        <v>85.13333333333334</v>
      </c>
      <c r="F18" s="33">
        <v>12.922222222222222</v>
      </c>
      <c r="G18" s="33">
        <v>0</v>
      </c>
      <c r="H18" s="33">
        <v>0</v>
      </c>
      <c r="I18" s="33">
        <v>6.2111111111111112</v>
      </c>
      <c r="J18" s="33">
        <v>0</v>
      </c>
      <c r="K18" s="33">
        <v>0</v>
      </c>
      <c r="L18" s="33">
        <v>1.5222222222222221</v>
      </c>
      <c r="M18" s="33">
        <v>3.8416666666666668</v>
      </c>
      <c r="N18" s="33">
        <v>4.8722222222222218</v>
      </c>
      <c r="O18" s="33">
        <v>0.10235578178021403</v>
      </c>
      <c r="P18" s="33">
        <v>5.5277777777777777</v>
      </c>
      <c r="Q18" s="33">
        <v>0</v>
      </c>
      <c r="R18" s="33">
        <v>6.4930827460193158E-2</v>
      </c>
      <c r="S18" s="33">
        <v>0.78055555555555556</v>
      </c>
      <c r="T18" s="33">
        <v>3.7416666666666667</v>
      </c>
      <c r="U18" s="33">
        <v>0</v>
      </c>
      <c r="V18" s="33">
        <v>5.311929000261028E-2</v>
      </c>
      <c r="W18" s="33">
        <v>3.9583333333333335</v>
      </c>
      <c r="X18" s="33">
        <v>3.9694444444444446</v>
      </c>
      <c r="Y18" s="33">
        <v>0</v>
      </c>
      <c r="Z18" s="33">
        <v>9.3121900287131298E-2</v>
      </c>
      <c r="AA18" s="33">
        <v>0</v>
      </c>
      <c r="AB18" s="33">
        <v>0</v>
      </c>
      <c r="AC18" s="33">
        <v>0</v>
      </c>
      <c r="AD18" s="33">
        <v>0</v>
      </c>
      <c r="AE18" s="33">
        <v>0</v>
      </c>
      <c r="AF18" s="33">
        <v>0</v>
      </c>
      <c r="AG18" s="33">
        <v>0</v>
      </c>
      <c r="AH18" t="s">
        <v>211</v>
      </c>
      <c r="AI18" s="34">
        <v>4</v>
      </c>
    </row>
    <row r="19" spans="1:35" x14ac:dyDescent="0.25">
      <c r="A19" t="s">
        <v>917</v>
      </c>
      <c r="B19" t="s">
        <v>528</v>
      </c>
      <c r="C19" t="s">
        <v>682</v>
      </c>
      <c r="D19" t="s">
        <v>827</v>
      </c>
      <c r="E19" s="33">
        <v>71.088888888888889</v>
      </c>
      <c r="F19" s="33">
        <v>9.7333333333333325</v>
      </c>
      <c r="G19" s="33">
        <v>0</v>
      </c>
      <c r="H19" s="33">
        <v>0</v>
      </c>
      <c r="I19" s="33">
        <v>6.7333333333333334</v>
      </c>
      <c r="J19" s="33">
        <v>0</v>
      </c>
      <c r="K19" s="33">
        <v>0</v>
      </c>
      <c r="L19" s="33">
        <v>1.0944444444444446</v>
      </c>
      <c r="M19" s="33">
        <v>6.1222222222222218</v>
      </c>
      <c r="N19" s="33">
        <v>6.4611111111111112</v>
      </c>
      <c r="O19" s="33">
        <v>0.17700844013754297</v>
      </c>
      <c r="P19" s="33">
        <v>5.2194444444444441</v>
      </c>
      <c r="Q19" s="33">
        <v>0</v>
      </c>
      <c r="R19" s="33">
        <v>7.3421381681775547E-2</v>
      </c>
      <c r="S19" s="33">
        <v>3.4861111111111112</v>
      </c>
      <c r="T19" s="33">
        <v>4.1861111111111109</v>
      </c>
      <c r="U19" s="33">
        <v>0</v>
      </c>
      <c r="V19" s="33">
        <v>0.10792435135979994</v>
      </c>
      <c r="W19" s="33">
        <v>3.3916666666666666</v>
      </c>
      <c r="X19" s="33">
        <v>7.3444444444444441</v>
      </c>
      <c r="Y19" s="33">
        <v>0</v>
      </c>
      <c r="Z19" s="33">
        <v>0.15102375742419505</v>
      </c>
      <c r="AA19" s="33">
        <v>0</v>
      </c>
      <c r="AB19" s="33">
        <v>0</v>
      </c>
      <c r="AC19" s="33">
        <v>0</v>
      </c>
      <c r="AD19" s="33">
        <v>7.65</v>
      </c>
      <c r="AE19" s="33">
        <v>0</v>
      </c>
      <c r="AF19" s="33">
        <v>0</v>
      </c>
      <c r="AG19" s="33">
        <v>0</v>
      </c>
      <c r="AH19" t="s">
        <v>212</v>
      </c>
      <c r="AI19" s="34">
        <v>4</v>
      </c>
    </row>
    <row r="20" spans="1:35" x14ac:dyDescent="0.25">
      <c r="A20" t="s">
        <v>917</v>
      </c>
      <c r="B20" t="s">
        <v>526</v>
      </c>
      <c r="C20" t="s">
        <v>753</v>
      </c>
      <c r="D20" t="s">
        <v>809</v>
      </c>
      <c r="E20" s="33">
        <v>75.788888888888891</v>
      </c>
      <c r="F20" s="33">
        <v>11.066666666666666</v>
      </c>
      <c r="G20" s="33">
        <v>0</v>
      </c>
      <c r="H20" s="33">
        <v>0</v>
      </c>
      <c r="I20" s="33">
        <v>7.7777777777777779E-2</v>
      </c>
      <c r="J20" s="33">
        <v>0</v>
      </c>
      <c r="K20" s="33">
        <v>0</v>
      </c>
      <c r="L20" s="33">
        <v>3.0666666666666669</v>
      </c>
      <c r="M20" s="33">
        <v>5.5166666666666666</v>
      </c>
      <c r="N20" s="33">
        <v>0</v>
      </c>
      <c r="O20" s="33">
        <v>7.2789913502418993E-2</v>
      </c>
      <c r="P20" s="33">
        <v>5.1749999999999998</v>
      </c>
      <c r="Q20" s="33">
        <v>0</v>
      </c>
      <c r="R20" s="33">
        <v>6.8281776865562235E-2</v>
      </c>
      <c r="S20" s="33">
        <v>5.8583333333333334</v>
      </c>
      <c r="T20" s="33">
        <v>6.7805555555555559</v>
      </c>
      <c r="U20" s="33">
        <v>0</v>
      </c>
      <c r="V20" s="33">
        <v>0.16676440404632753</v>
      </c>
      <c r="W20" s="33">
        <v>2.3611111111111112</v>
      </c>
      <c r="X20" s="33">
        <v>8.2638888888888893</v>
      </c>
      <c r="Y20" s="33">
        <v>0</v>
      </c>
      <c r="Z20" s="33">
        <v>0.14019205395103357</v>
      </c>
      <c r="AA20" s="33">
        <v>0</v>
      </c>
      <c r="AB20" s="33">
        <v>0</v>
      </c>
      <c r="AC20" s="33">
        <v>0</v>
      </c>
      <c r="AD20" s="33">
        <v>0</v>
      </c>
      <c r="AE20" s="33">
        <v>0</v>
      </c>
      <c r="AF20" s="33">
        <v>0</v>
      </c>
      <c r="AG20" s="33">
        <v>0</v>
      </c>
      <c r="AH20" t="s">
        <v>210</v>
      </c>
      <c r="AI20" s="34">
        <v>4</v>
      </c>
    </row>
    <row r="21" spans="1:35" x14ac:dyDescent="0.25">
      <c r="A21" t="s">
        <v>917</v>
      </c>
      <c r="B21" t="s">
        <v>544</v>
      </c>
      <c r="C21" t="s">
        <v>768</v>
      </c>
      <c r="D21" t="s">
        <v>869</v>
      </c>
      <c r="E21" s="33">
        <v>95.577777777777783</v>
      </c>
      <c r="F21" s="33">
        <v>9.7666666666666675</v>
      </c>
      <c r="G21" s="33">
        <v>0</v>
      </c>
      <c r="H21" s="33">
        <v>0</v>
      </c>
      <c r="I21" s="33">
        <v>7.1888888888888891</v>
      </c>
      <c r="J21" s="33">
        <v>0</v>
      </c>
      <c r="K21" s="33">
        <v>0</v>
      </c>
      <c r="L21" s="33">
        <v>4.6222222222222218</v>
      </c>
      <c r="M21" s="33">
        <v>4.6861111111111109</v>
      </c>
      <c r="N21" s="33">
        <v>0</v>
      </c>
      <c r="O21" s="33">
        <v>4.9029295512671468E-2</v>
      </c>
      <c r="P21" s="33">
        <v>4.8527777777777779</v>
      </c>
      <c r="Q21" s="33">
        <v>0</v>
      </c>
      <c r="R21" s="33">
        <v>5.0773076028830501E-2</v>
      </c>
      <c r="S21" s="33">
        <v>4.9638888888888886</v>
      </c>
      <c r="T21" s="33">
        <v>4.2138888888888886</v>
      </c>
      <c r="U21" s="33">
        <v>0</v>
      </c>
      <c r="V21" s="33">
        <v>9.6024180423157399E-2</v>
      </c>
      <c r="W21" s="33">
        <v>4.6444444444444448</v>
      </c>
      <c r="X21" s="33">
        <v>4.9138888888888888</v>
      </c>
      <c r="Y21" s="33">
        <v>0</v>
      </c>
      <c r="Z21" s="33">
        <v>0.10000581260172053</v>
      </c>
      <c r="AA21" s="33">
        <v>0</v>
      </c>
      <c r="AB21" s="33">
        <v>0</v>
      </c>
      <c r="AC21" s="33">
        <v>0</v>
      </c>
      <c r="AD21" s="33">
        <v>0</v>
      </c>
      <c r="AE21" s="33">
        <v>0</v>
      </c>
      <c r="AF21" s="33">
        <v>0</v>
      </c>
      <c r="AG21" s="33">
        <v>0</v>
      </c>
      <c r="AH21" t="s">
        <v>228</v>
      </c>
      <c r="AI21" s="34">
        <v>4</v>
      </c>
    </row>
    <row r="22" spans="1:35" x14ac:dyDescent="0.25">
      <c r="A22" t="s">
        <v>917</v>
      </c>
      <c r="B22" t="s">
        <v>536</v>
      </c>
      <c r="C22" t="s">
        <v>657</v>
      </c>
      <c r="D22" t="s">
        <v>853</v>
      </c>
      <c r="E22" s="33">
        <v>51.31111111111111</v>
      </c>
      <c r="F22" s="33">
        <v>10.233333333333333</v>
      </c>
      <c r="G22" s="33">
        <v>0</v>
      </c>
      <c r="H22" s="33">
        <v>0</v>
      </c>
      <c r="I22" s="33">
        <v>0</v>
      </c>
      <c r="J22" s="33">
        <v>0</v>
      </c>
      <c r="K22" s="33">
        <v>0</v>
      </c>
      <c r="L22" s="33">
        <v>0.76111111111111107</v>
      </c>
      <c r="M22" s="33">
        <v>4.7944444444444443</v>
      </c>
      <c r="N22" s="33">
        <v>0</v>
      </c>
      <c r="O22" s="33">
        <v>9.3438718059766127E-2</v>
      </c>
      <c r="P22" s="33">
        <v>4.4361111111111109</v>
      </c>
      <c r="Q22" s="33">
        <v>0</v>
      </c>
      <c r="R22" s="33">
        <v>8.6455175400606321E-2</v>
      </c>
      <c r="S22" s="33">
        <v>3.1861111111111109</v>
      </c>
      <c r="T22" s="33">
        <v>5.0888888888888886</v>
      </c>
      <c r="U22" s="33">
        <v>0</v>
      </c>
      <c r="V22" s="33">
        <v>0.16127111303594627</v>
      </c>
      <c r="W22" s="33">
        <v>2.2333333333333334</v>
      </c>
      <c r="X22" s="33">
        <v>4.7944444444444443</v>
      </c>
      <c r="Y22" s="33">
        <v>0</v>
      </c>
      <c r="Z22" s="33">
        <v>0.13696405370290168</v>
      </c>
      <c r="AA22" s="33">
        <v>0</v>
      </c>
      <c r="AB22" s="33">
        <v>0</v>
      </c>
      <c r="AC22" s="33">
        <v>0</v>
      </c>
      <c r="AD22" s="33">
        <v>0</v>
      </c>
      <c r="AE22" s="33">
        <v>0</v>
      </c>
      <c r="AF22" s="33">
        <v>0</v>
      </c>
      <c r="AG22" s="33">
        <v>0</v>
      </c>
      <c r="AH22" t="s">
        <v>220</v>
      </c>
      <c r="AI22" s="34">
        <v>4</v>
      </c>
    </row>
    <row r="23" spans="1:35" x14ac:dyDescent="0.25">
      <c r="A23" t="s">
        <v>917</v>
      </c>
      <c r="B23" t="s">
        <v>533</v>
      </c>
      <c r="C23" t="s">
        <v>765</v>
      </c>
      <c r="D23" t="s">
        <v>832</v>
      </c>
      <c r="E23" s="33">
        <v>91</v>
      </c>
      <c r="F23" s="33">
        <v>7.9888888888888889</v>
      </c>
      <c r="G23" s="33">
        <v>0</v>
      </c>
      <c r="H23" s="33">
        <v>0</v>
      </c>
      <c r="I23" s="33">
        <v>8.8888888888888892E-2</v>
      </c>
      <c r="J23" s="33">
        <v>0</v>
      </c>
      <c r="K23" s="33">
        <v>0</v>
      </c>
      <c r="L23" s="33">
        <v>1.9416666666666667</v>
      </c>
      <c r="M23" s="33">
        <v>4.3611111111111107</v>
      </c>
      <c r="N23" s="33">
        <v>2.5027777777777778</v>
      </c>
      <c r="O23" s="33">
        <v>7.5427350427350423E-2</v>
      </c>
      <c r="P23" s="33">
        <v>6.2972222222222225</v>
      </c>
      <c r="Q23" s="33">
        <v>1.7305555555555556</v>
      </c>
      <c r="R23" s="33">
        <v>8.8217338217338223E-2</v>
      </c>
      <c r="S23" s="33">
        <v>4.8888888888888893</v>
      </c>
      <c r="T23" s="33">
        <v>2.2111111111111112</v>
      </c>
      <c r="U23" s="33">
        <v>0</v>
      </c>
      <c r="V23" s="33">
        <v>7.8021978021978022E-2</v>
      </c>
      <c r="W23" s="33">
        <v>3.5027777777777778</v>
      </c>
      <c r="X23" s="33">
        <v>5.7138888888888886</v>
      </c>
      <c r="Y23" s="33">
        <v>0</v>
      </c>
      <c r="Z23" s="33">
        <v>0.10128205128205128</v>
      </c>
      <c r="AA23" s="33">
        <v>0</v>
      </c>
      <c r="AB23" s="33">
        <v>0</v>
      </c>
      <c r="AC23" s="33">
        <v>0</v>
      </c>
      <c r="AD23" s="33">
        <v>0</v>
      </c>
      <c r="AE23" s="33">
        <v>0</v>
      </c>
      <c r="AF23" s="33">
        <v>0</v>
      </c>
      <c r="AG23" s="33">
        <v>0</v>
      </c>
      <c r="AH23" t="s">
        <v>217</v>
      </c>
      <c r="AI23" s="34">
        <v>4</v>
      </c>
    </row>
    <row r="24" spans="1:35" x14ac:dyDescent="0.25">
      <c r="A24" t="s">
        <v>917</v>
      </c>
      <c r="B24" t="s">
        <v>508</v>
      </c>
      <c r="C24" t="s">
        <v>626</v>
      </c>
      <c r="D24" t="s">
        <v>789</v>
      </c>
      <c r="E24" s="33">
        <v>85.388888888888886</v>
      </c>
      <c r="F24" s="33">
        <v>10.611111111111111</v>
      </c>
      <c r="G24" s="33">
        <v>4.4444444444444446E-2</v>
      </c>
      <c r="H24" s="33">
        <v>0</v>
      </c>
      <c r="I24" s="33">
        <v>6.2333333333333334</v>
      </c>
      <c r="J24" s="33">
        <v>0</v>
      </c>
      <c r="K24" s="33">
        <v>0</v>
      </c>
      <c r="L24" s="33">
        <v>5.1833333333333336</v>
      </c>
      <c r="M24" s="33">
        <v>5.3694444444444445</v>
      </c>
      <c r="N24" s="33">
        <v>0</v>
      </c>
      <c r="O24" s="33">
        <v>6.2882238126219916E-2</v>
      </c>
      <c r="P24" s="33">
        <v>6.3638888888888889</v>
      </c>
      <c r="Q24" s="33">
        <v>0.27777777777777779</v>
      </c>
      <c r="R24" s="33">
        <v>7.7781392322706575E-2</v>
      </c>
      <c r="S24" s="33">
        <v>8.3416666666666668</v>
      </c>
      <c r="T24" s="33">
        <v>4.3444444444444441</v>
      </c>
      <c r="U24" s="33">
        <v>0</v>
      </c>
      <c r="V24" s="33">
        <v>0.14856864020819779</v>
      </c>
      <c r="W24" s="33">
        <v>5.7555555555555555</v>
      </c>
      <c r="X24" s="33">
        <v>10.052777777777777</v>
      </c>
      <c r="Y24" s="33">
        <v>0</v>
      </c>
      <c r="Z24" s="33">
        <v>0.1851333767078725</v>
      </c>
      <c r="AA24" s="33">
        <v>0</v>
      </c>
      <c r="AB24" s="33">
        <v>0</v>
      </c>
      <c r="AC24" s="33">
        <v>0</v>
      </c>
      <c r="AD24" s="33">
        <v>0</v>
      </c>
      <c r="AE24" s="33">
        <v>0</v>
      </c>
      <c r="AF24" s="33">
        <v>0</v>
      </c>
      <c r="AG24" s="33">
        <v>0</v>
      </c>
      <c r="AH24" t="s">
        <v>191</v>
      </c>
      <c r="AI24" s="34">
        <v>4</v>
      </c>
    </row>
    <row r="25" spans="1:35" x14ac:dyDescent="0.25">
      <c r="A25" t="s">
        <v>917</v>
      </c>
      <c r="B25" t="s">
        <v>493</v>
      </c>
      <c r="C25" t="s">
        <v>637</v>
      </c>
      <c r="D25" t="s">
        <v>844</v>
      </c>
      <c r="E25" s="33">
        <v>54.655555555555559</v>
      </c>
      <c r="F25" s="33">
        <v>11.122222222222222</v>
      </c>
      <c r="G25" s="33">
        <v>0</v>
      </c>
      <c r="H25" s="33">
        <v>0</v>
      </c>
      <c r="I25" s="33">
        <v>7.7666666666666666</v>
      </c>
      <c r="J25" s="33">
        <v>0</v>
      </c>
      <c r="K25" s="33">
        <v>0</v>
      </c>
      <c r="L25" s="33">
        <v>3.0777777777777779</v>
      </c>
      <c r="M25" s="33">
        <v>4.4333333333333336</v>
      </c>
      <c r="N25" s="33">
        <v>0</v>
      </c>
      <c r="O25" s="33">
        <v>8.1114047570644443E-2</v>
      </c>
      <c r="P25" s="33">
        <v>4.875</v>
      </c>
      <c r="Q25" s="33">
        <v>0</v>
      </c>
      <c r="R25" s="33">
        <v>8.9194958324862766E-2</v>
      </c>
      <c r="S25" s="33">
        <v>1.3916666666666666</v>
      </c>
      <c r="T25" s="33">
        <v>5.0666666666666664</v>
      </c>
      <c r="U25" s="33">
        <v>0</v>
      </c>
      <c r="V25" s="33">
        <v>0.11816426102866436</v>
      </c>
      <c r="W25" s="33">
        <v>5.1083333333333334</v>
      </c>
      <c r="X25" s="33">
        <v>6.1083333333333334</v>
      </c>
      <c r="Y25" s="33">
        <v>0</v>
      </c>
      <c r="Z25" s="33">
        <v>0.20522463915429964</v>
      </c>
      <c r="AA25" s="33">
        <v>0</v>
      </c>
      <c r="AB25" s="33">
        <v>0</v>
      </c>
      <c r="AC25" s="33">
        <v>0</v>
      </c>
      <c r="AD25" s="33">
        <v>0</v>
      </c>
      <c r="AE25" s="33">
        <v>0</v>
      </c>
      <c r="AF25" s="33">
        <v>0</v>
      </c>
      <c r="AG25" s="33">
        <v>0</v>
      </c>
      <c r="AH25" t="s">
        <v>175</v>
      </c>
      <c r="AI25" s="34">
        <v>4</v>
      </c>
    </row>
    <row r="26" spans="1:35" x14ac:dyDescent="0.25">
      <c r="A26" t="s">
        <v>917</v>
      </c>
      <c r="B26" t="s">
        <v>554</v>
      </c>
      <c r="C26" t="s">
        <v>662</v>
      </c>
      <c r="D26" t="s">
        <v>801</v>
      </c>
      <c r="E26" s="33">
        <v>93.322222222222223</v>
      </c>
      <c r="F26" s="33">
        <v>10.922222222222222</v>
      </c>
      <c r="G26" s="33">
        <v>0</v>
      </c>
      <c r="H26" s="33">
        <v>0</v>
      </c>
      <c r="I26" s="33">
        <v>8.7777777777777786</v>
      </c>
      <c r="J26" s="33">
        <v>0</v>
      </c>
      <c r="K26" s="33">
        <v>0</v>
      </c>
      <c r="L26" s="33">
        <v>3.4305555555555554</v>
      </c>
      <c r="M26" s="33">
        <v>5.4</v>
      </c>
      <c r="N26" s="33">
        <v>0</v>
      </c>
      <c r="O26" s="33">
        <v>5.7864031432313376E-2</v>
      </c>
      <c r="P26" s="33">
        <v>3.0527777777777776</v>
      </c>
      <c r="Q26" s="33">
        <v>5.8888888888888893</v>
      </c>
      <c r="R26" s="33">
        <v>9.5814977973568277E-2</v>
      </c>
      <c r="S26" s="33">
        <v>3.0027777777777778</v>
      </c>
      <c r="T26" s="33">
        <v>9.6999999999999993</v>
      </c>
      <c r="U26" s="33">
        <v>0</v>
      </c>
      <c r="V26" s="33">
        <v>0.13611739492796762</v>
      </c>
      <c r="W26" s="33">
        <v>2.8916666666666666</v>
      </c>
      <c r="X26" s="33">
        <v>4.2416666666666663</v>
      </c>
      <c r="Y26" s="33">
        <v>0</v>
      </c>
      <c r="Z26" s="33">
        <v>7.6437671151327533E-2</v>
      </c>
      <c r="AA26" s="33">
        <v>0</v>
      </c>
      <c r="AB26" s="33">
        <v>0</v>
      </c>
      <c r="AC26" s="33">
        <v>0</v>
      </c>
      <c r="AD26" s="33">
        <v>0</v>
      </c>
      <c r="AE26" s="33">
        <v>0</v>
      </c>
      <c r="AF26" s="33">
        <v>0</v>
      </c>
      <c r="AG26" s="33">
        <v>0</v>
      </c>
      <c r="AH26" t="s">
        <v>238</v>
      </c>
      <c r="AI26" s="34">
        <v>4</v>
      </c>
    </row>
    <row r="27" spans="1:35" x14ac:dyDescent="0.25">
      <c r="A27" t="s">
        <v>917</v>
      </c>
      <c r="B27" t="s">
        <v>537</v>
      </c>
      <c r="C27" t="s">
        <v>651</v>
      </c>
      <c r="D27" t="s">
        <v>824</v>
      </c>
      <c r="E27" s="33">
        <v>93.644444444444446</v>
      </c>
      <c r="F27" s="33">
        <v>10.733333333333333</v>
      </c>
      <c r="G27" s="33">
        <v>5.5555555555555552E-2</v>
      </c>
      <c r="H27" s="33">
        <v>0</v>
      </c>
      <c r="I27" s="33">
        <v>0</v>
      </c>
      <c r="J27" s="33">
        <v>0</v>
      </c>
      <c r="K27" s="33">
        <v>0</v>
      </c>
      <c r="L27" s="33">
        <v>4.0666666666666664</v>
      </c>
      <c r="M27" s="33">
        <v>5.5472222222222225</v>
      </c>
      <c r="N27" s="33">
        <v>0</v>
      </c>
      <c r="O27" s="33">
        <v>5.9237066919791172E-2</v>
      </c>
      <c r="P27" s="33">
        <v>5.9055555555555559</v>
      </c>
      <c r="Q27" s="33">
        <v>0</v>
      </c>
      <c r="R27" s="33">
        <v>6.3063597532036067E-2</v>
      </c>
      <c r="S27" s="33">
        <v>3.4805555555555556</v>
      </c>
      <c r="T27" s="33">
        <v>8.1388888888888893</v>
      </c>
      <c r="U27" s="33">
        <v>0</v>
      </c>
      <c r="V27" s="33">
        <v>0.12408044613194116</v>
      </c>
      <c r="W27" s="33">
        <v>4.3388888888888886</v>
      </c>
      <c r="X27" s="33">
        <v>8.8055555555555554</v>
      </c>
      <c r="Y27" s="33">
        <v>0</v>
      </c>
      <c r="Z27" s="33">
        <v>0.14036544850498339</v>
      </c>
      <c r="AA27" s="33">
        <v>0</v>
      </c>
      <c r="AB27" s="33">
        <v>0</v>
      </c>
      <c r="AC27" s="33">
        <v>0</v>
      </c>
      <c r="AD27" s="33">
        <v>0</v>
      </c>
      <c r="AE27" s="33">
        <v>0</v>
      </c>
      <c r="AF27" s="33">
        <v>0</v>
      </c>
      <c r="AG27" s="33">
        <v>0</v>
      </c>
      <c r="AH27" t="s">
        <v>221</v>
      </c>
      <c r="AI27" s="34">
        <v>4</v>
      </c>
    </row>
    <row r="28" spans="1:35" x14ac:dyDescent="0.25">
      <c r="A28" t="s">
        <v>917</v>
      </c>
      <c r="B28" t="s">
        <v>498</v>
      </c>
      <c r="C28" t="s">
        <v>659</v>
      </c>
      <c r="D28" t="s">
        <v>855</v>
      </c>
      <c r="E28" s="33">
        <v>63.966666666666669</v>
      </c>
      <c r="F28" s="33">
        <v>10.022222222222222</v>
      </c>
      <c r="G28" s="33">
        <v>0</v>
      </c>
      <c r="H28" s="33">
        <v>0</v>
      </c>
      <c r="I28" s="33">
        <v>0</v>
      </c>
      <c r="J28" s="33">
        <v>0</v>
      </c>
      <c r="K28" s="33">
        <v>0</v>
      </c>
      <c r="L28" s="33">
        <v>1.6027777777777779</v>
      </c>
      <c r="M28" s="33">
        <v>5.2944444444444443</v>
      </c>
      <c r="N28" s="33">
        <v>0</v>
      </c>
      <c r="O28" s="33">
        <v>8.2768803196109075E-2</v>
      </c>
      <c r="P28" s="33">
        <v>4.2333333333333334</v>
      </c>
      <c r="Q28" s="33">
        <v>0</v>
      </c>
      <c r="R28" s="33">
        <v>6.6180302240750388E-2</v>
      </c>
      <c r="S28" s="33">
        <v>4.55</v>
      </c>
      <c r="T28" s="33">
        <v>3.6277777777777778</v>
      </c>
      <c r="U28" s="33">
        <v>0</v>
      </c>
      <c r="V28" s="33">
        <v>0.12784436338370678</v>
      </c>
      <c r="W28" s="33">
        <v>2.161111111111111</v>
      </c>
      <c r="X28" s="33">
        <v>9.0055555555555564</v>
      </c>
      <c r="Y28" s="33">
        <v>0</v>
      </c>
      <c r="Z28" s="33">
        <v>0.17457008858780615</v>
      </c>
      <c r="AA28" s="33">
        <v>0</v>
      </c>
      <c r="AB28" s="33">
        <v>0</v>
      </c>
      <c r="AC28" s="33">
        <v>0</v>
      </c>
      <c r="AD28" s="33">
        <v>0</v>
      </c>
      <c r="AE28" s="33">
        <v>0</v>
      </c>
      <c r="AF28" s="33">
        <v>0</v>
      </c>
      <c r="AG28" s="33">
        <v>0</v>
      </c>
      <c r="AH28" t="s">
        <v>180</v>
      </c>
      <c r="AI28" s="34">
        <v>4</v>
      </c>
    </row>
    <row r="29" spans="1:35" x14ac:dyDescent="0.25">
      <c r="A29" t="s">
        <v>917</v>
      </c>
      <c r="B29" t="s">
        <v>520</v>
      </c>
      <c r="C29" t="s">
        <v>708</v>
      </c>
      <c r="D29" t="s">
        <v>861</v>
      </c>
      <c r="E29" s="33">
        <v>57.37777777777778</v>
      </c>
      <c r="F29" s="33">
        <v>10.755555555555556</v>
      </c>
      <c r="G29" s="33">
        <v>0</v>
      </c>
      <c r="H29" s="33">
        <v>0</v>
      </c>
      <c r="I29" s="33">
        <v>0</v>
      </c>
      <c r="J29" s="33">
        <v>0</v>
      </c>
      <c r="K29" s="33">
        <v>0</v>
      </c>
      <c r="L29" s="33">
        <v>2.8916666666666666</v>
      </c>
      <c r="M29" s="33">
        <v>0</v>
      </c>
      <c r="N29" s="33">
        <v>5.1861111111111109</v>
      </c>
      <c r="O29" s="33">
        <v>9.0385360185902389E-2</v>
      </c>
      <c r="P29" s="33">
        <v>5.0805555555555557</v>
      </c>
      <c r="Q29" s="33">
        <v>0</v>
      </c>
      <c r="R29" s="33">
        <v>8.8545701006971345E-2</v>
      </c>
      <c r="S29" s="33">
        <v>4.1416666666666666</v>
      </c>
      <c r="T29" s="33">
        <v>0.43611111111111112</v>
      </c>
      <c r="U29" s="33">
        <v>0</v>
      </c>
      <c r="V29" s="33">
        <v>7.9783113865220745E-2</v>
      </c>
      <c r="W29" s="33">
        <v>5.2555555555555555</v>
      </c>
      <c r="X29" s="33">
        <v>3.2722222222222221</v>
      </c>
      <c r="Y29" s="33">
        <v>0</v>
      </c>
      <c r="Z29" s="33">
        <v>0.14862509682416733</v>
      </c>
      <c r="AA29" s="33">
        <v>0</v>
      </c>
      <c r="AB29" s="33">
        <v>0</v>
      </c>
      <c r="AC29" s="33">
        <v>0</v>
      </c>
      <c r="AD29" s="33">
        <v>0</v>
      </c>
      <c r="AE29" s="33">
        <v>0</v>
      </c>
      <c r="AF29" s="33">
        <v>0</v>
      </c>
      <c r="AG29" s="33">
        <v>0</v>
      </c>
      <c r="AH29" t="s">
        <v>204</v>
      </c>
      <c r="AI29" s="34">
        <v>4</v>
      </c>
    </row>
    <row r="30" spans="1:35" x14ac:dyDescent="0.25">
      <c r="A30" t="s">
        <v>917</v>
      </c>
      <c r="B30" t="s">
        <v>552</v>
      </c>
      <c r="C30" t="s">
        <v>771</v>
      </c>
      <c r="D30" t="s">
        <v>842</v>
      </c>
      <c r="E30" s="33">
        <v>76.111111111111114</v>
      </c>
      <c r="F30" s="33">
        <v>8.3111111111111118</v>
      </c>
      <c r="G30" s="33">
        <v>0</v>
      </c>
      <c r="H30" s="33">
        <v>0</v>
      </c>
      <c r="I30" s="33">
        <v>0</v>
      </c>
      <c r="J30" s="33">
        <v>0</v>
      </c>
      <c r="K30" s="33">
        <v>0</v>
      </c>
      <c r="L30" s="33">
        <v>10.147222222222222</v>
      </c>
      <c r="M30" s="33">
        <v>3.7694444444444444</v>
      </c>
      <c r="N30" s="33">
        <v>0.57222222222222219</v>
      </c>
      <c r="O30" s="33">
        <v>5.7043795620437952E-2</v>
      </c>
      <c r="P30" s="33">
        <v>4.4805555555555552</v>
      </c>
      <c r="Q30" s="33">
        <v>2.2277777777777779</v>
      </c>
      <c r="R30" s="33">
        <v>8.8138686131386854E-2</v>
      </c>
      <c r="S30" s="33">
        <v>4.2888888888888888</v>
      </c>
      <c r="T30" s="33">
        <v>6.1472222222222221</v>
      </c>
      <c r="U30" s="33">
        <v>0</v>
      </c>
      <c r="V30" s="33">
        <v>0.13711678832116786</v>
      </c>
      <c r="W30" s="33">
        <v>3.1472222222222221</v>
      </c>
      <c r="X30" s="33">
        <v>6.3777777777777782</v>
      </c>
      <c r="Y30" s="33">
        <v>0</v>
      </c>
      <c r="Z30" s="33">
        <v>0.12514598540145985</v>
      </c>
      <c r="AA30" s="33">
        <v>0</v>
      </c>
      <c r="AB30" s="33">
        <v>0</v>
      </c>
      <c r="AC30" s="33">
        <v>0</v>
      </c>
      <c r="AD30" s="33">
        <v>0</v>
      </c>
      <c r="AE30" s="33">
        <v>0</v>
      </c>
      <c r="AF30" s="33">
        <v>0</v>
      </c>
      <c r="AG30" s="33">
        <v>0</v>
      </c>
      <c r="AH30" t="s">
        <v>236</v>
      </c>
      <c r="AI30" s="34">
        <v>4</v>
      </c>
    </row>
    <row r="31" spans="1:35" x14ac:dyDescent="0.25">
      <c r="A31" t="s">
        <v>917</v>
      </c>
      <c r="B31" t="s">
        <v>421</v>
      </c>
      <c r="C31" t="s">
        <v>677</v>
      </c>
      <c r="D31" t="s">
        <v>841</v>
      </c>
      <c r="E31" s="33">
        <v>44.466666666666669</v>
      </c>
      <c r="F31" s="33">
        <v>12.055555555555555</v>
      </c>
      <c r="G31" s="33">
        <v>0</v>
      </c>
      <c r="H31" s="33">
        <v>0</v>
      </c>
      <c r="I31" s="33">
        <v>0</v>
      </c>
      <c r="J31" s="33">
        <v>0.88888888888888884</v>
      </c>
      <c r="K31" s="33">
        <v>0</v>
      </c>
      <c r="L31" s="33">
        <v>1.3805555555555555</v>
      </c>
      <c r="M31" s="33">
        <v>2.8916666666666666</v>
      </c>
      <c r="N31" s="33">
        <v>0</v>
      </c>
      <c r="O31" s="33">
        <v>6.5029985007496252E-2</v>
      </c>
      <c r="P31" s="33">
        <v>5.8611111111111107</v>
      </c>
      <c r="Q31" s="33">
        <v>0</v>
      </c>
      <c r="R31" s="33">
        <v>0.13180909545227384</v>
      </c>
      <c r="S31" s="33">
        <v>1.0944444444444446</v>
      </c>
      <c r="T31" s="33">
        <v>3.8805555555555555</v>
      </c>
      <c r="U31" s="33">
        <v>0</v>
      </c>
      <c r="V31" s="33">
        <v>0.1118815592203898</v>
      </c>
      <c r="W31" s="33">
        <v>1.7805555555555554</v>
      </c>
      <c r="X31" s="33">
        <v>6.4944444444444445</v>
      </c>
      <c r="Y31" s="33">
        <v>0</v>
      </c>
      <c r="Z31" s="33">
        <v>0.18609445277361319</v>
      </c>
      <c r="AA31" s="33">
        <v>0</v>
      </c>
      <c r="AB31" s="33">
        <v>0</v>
      </c>
      <c r="AC31" s="33">
        <v>0</v>
      </c>
      <c r="AD31" s="33">
        <v>0</v>
      </c>
      <c r="AE31" s="33">
        <v>0</v>
      </c>
      <c r="AF31" s="33">
        <v>0</v>
      </c>
      <c r="AG31" s="33">
        <v>0</v>
      </c>
      <c r="AH31" t="s">
        <v>103</v>
      </c>
      <c r="AI31" s="34">
        <v>4</v>
      </c>
    </row>
    <row r="32" spans="1:35" x14ac:dyDescent="0.25">
      <c r="A32" t="s">
        <v>917</v>
      </c>
      <c r="B32" t="s">
        <v>387</v>
      </c>
      <c r="C32" t="s">
        <v>626</v>
      </c>
      <c r="D32" t="s">
        <v>789</v>
      </c>
      <c r="E32" s="33">
        <v>54.333333333333336</v>
      </c>
      <c r="F32" s="33">
        <v>12.566666666666666</v>
      </c>
      <c r="G32" s="33">
        <v>0</v>
      </c>
      <c r="H32" s="33">
        <v>0</v>
      </c>
      <c r="I32" s="33">
        <v>0</v>
      </c>
      <c r="J32" s="33">
        <v>0</v>
      </c>
      <c r="K32" s="33">
        <v>0</v>
      </c>
      <c r="L32" s="33">
        <v>4.2527777777777782</v>
      </c>
      <c r="M32" s="33">
        <v>9.9111111111111114</v>
      </c>
      <c r="N32" s="33">
        <v>0</v>
      </c>
      <c r="O32" s="33">
        <v>0.18241308793456032</v>
      </c>
      <c r="P32" s="33">
        <v>4.6833333333333336</v>
      </c>
      <c r="Q32" s="33">
        <v>0</v>
      </c>
      <c r="R32" s="33">
        <v>8.619631901840491E-2</v>
      </c>
      <c r="S32" s="33">
        <v>16.149999999999999</v>
      </c>
      <c r="T32" s="33">
        <v>13.533333333333333</v>
      </c>
      <c r="U32" s="33">
        <v>0</v>
      </c>
      <c r="V32" s="33">
        <v>0.54631901840490793</v>
      </c>
      <c r="W32" s="33">
        <v>13.808333333333334</v>
      </c>
      <c r="X32" s="33">
        <v>23.258333333333333</v>
      </c>
      <c r="Y32" s="33">
        <v>0</v>
      </c>
      <c r="Z32" s="33">
        <v>0.68220858895705516</v>
      </c>
      <c r="AA32" s="33">
        <v>0</v>
      </c>
      <c r="AB32" s="33">
        <v>0</v>
      </c>
      <c r="AC32" s="33">
        <v>0</v>
      </c>
      <c r="AD32" s="33">
        <v>0</v>
      </c>
      <c r="AE32" s="33">
        <v>0</v>
      </c>
      <c r="AF32" s="33">
        <v>0</v>
      </c>
      <c r="AG32" s="33">
        <v>0</v>
      </c>
      <c r="AH32" t="s">
        <v>68</v>
      </c>
      <c r="AI32" s="34">
        <v>4</v>
      </c>
    </row>
    <row r="33" spans="1:35" x14ac:dyDescent="0.25">
      <c r="A33" t="s">
        <v>917</v>
      </c>
      <c r="B33" t="s">
        <v>542</v>
      </c>
      <c r="C33" t="s">
        <v>767</v>
      </c>
      <c r="D33" t="s">
        <v>818</v>
      </c>
      <c r="E33" s="33">
        <v>44.266666666666666</v>
      </c>
      <c r="F33" s="33">
        <v>9.4888888888888889</v>
      </c>
      <c r="G33" s="33">
        <v>0</v>
      </c>
      <c r="H33" s="33">
        <v>0</v>
      </c>
      <c r="I33" s="33">
        <v>0</v>
      </c>
      <c r="J33" s="33">
        <v>0</v>
      </c>
      <c r="K33" s="33">
        <v>0</v>
      </c>
      <c r="L33" s="33">
        <v>1.6194444444444445</v>
      </c>
      <c r="M33" s="33">
        <v>5.5611111111111109</v>
      </c>
      <c r="N33" s="33">
        <v>0</v>
      </c>
      <c r="O33" s="33">
        <v>0.12562751004016065</v>
      </c>
      <c r="P33" s="33">
        <v>0</v>
      </c>
      <c r="Q33" s="33">
        <v>0</v>
      </c>
      <c r="R33" s="33">
        <v>0</v>
      </c>
      <c r="S33" s="33">
        <v>5.9138888888888888</v>
      </c>
      <c r="T33" s="33">
        <v>2.4666666666666668</v>
      </c>
      <c r="U33" s="33">
        <v>0</v>
      </c>
      <c r="V33" s="33">
        <v>0.18931977911646589</v>
      </c>
      <c r="W33" s="33">
        <v>1.163888888888889</v>
      </c>
      <c r="X33" s="33">
        <v>5.0388888888888888</v>
      </c>
      <c r="Y33" s="33">
        <v>0</v>
      </c>
      <c r="Z33" s="33">
        <v>0.14012299196787148</v>
      </c>
      <c r="AA33" s="33">
        <v>0</v>
      </c>
      <c r="AB33" s="33">
        <v>0</v>
      </c>
      <c r="AC33" s="33">
        <v>0</v>
      </c>
      <c r="AD33" s="33">
        <v>0</v>
      </c>
      <c r="AE33" s="33">
        <v>0</v>
      </c>
      <c r="AF33" s="33">
        <v>0</v>
      </c>
      <c r="AG33" s="33">
        <v>0</v>
      </c>
      <c r="AH33" t="s">
        <v>226</v>
      </c>
      <c r="AI33" s="34">
        <v>4</v>
      </c>
    </row>
    <row r="34" spans="1:35" x14ac:dyDescent="0.25">
      <c r="A34" t="s">
        <v>917</v>
      </c>
      <c r="B34" t="s">
        <v>558</v>
      </c>
      <c r="C34" t="s">
        <v>773</v>
      </c>
      <c r="D34" t="s">
        <v>872</v>
      </c>
      <c r="E34" s="33">
        <v>74.644444444444446</v>
      </c>
      <c r="F34" s="33">
        <v>5.2444444444444445</v>
      </c>
      <c r="G34" s="33">
        <v>0</v>
      </c>
      <c r="H34" s="33">
        <v>0</v>
      </c>
      <c r="I34" s="33">
        <v>0</v>
      </c>
      <c r="J34" s="33">
        <v>0</v>
      </c>
      <c r="K34" s="33">
        <v>0</v>
      </c>
      <c r="L34" s="33">
        <v>4.4682222222222236</v>
      </c>
      <c r="M34" s="33">
        <v>5.2480000000000011</v>
      </c>
      <c r="N34" s="33">
        <v>0</v>
      </c>
      <c r="O34" s="33">
        <v>7.0306638880619249E-2</v>
      </c>
      <c r="P34" s="33">
        <v>5.3042222222222213</v>
      </c>
      <c r="Q34" s="33">
        <v>3.8572222222222212</v>
      </c>
      <c r="R34" s="33">
        <v>0.12273444477523068</v>
      </c>
      <c r="S34" s="33">
        <v>3.5427777777777782</v>
      </c>
      <c r="T34" s="33">
        <v>6.4917777777777799</v>
      </c>
      <c r="U34" s="33">
        <v>0</v>
      </c>
      <c r="V34" s="33">
        <v>0.13443137838642455</v>
      </c>
      <c r="W34" s="33">
        <v>2.3247777777777778</v>
      </c>
      <c r="X34" s="33">
        <v>5.2376666666666658</v>
      </c>
      <c r="Y34" s="33">
        <v>4.4444444444444446E-2</v>
      </c>
      <c r="Z34" s="33">
        <v>0.10190830604346529</v>
      </c>
      <c r="AA34" s="33">
        <v>0</v>
      </c>
      <c r="AB34" s="33">
        <v>0</v>
      </c>
      <c r="AC34" s="33">
        <v>0</v>
      </c>
      <c r="AD34" s="33">
        <v>0</v>
      </c>
      <c r="AE34" s="33">
        <v>0</v>
      </c>
      <c r="AF34" s="33">
        <v>0</v>
      </c>
      <c r="AG34" s="33">
        <v>0</v>
      </c>
      <c r="AH34" t="s">
        <v>242</v>
      </c>
      <c r="AI34" s="34">
        <v>4</v>
      </c>
    </row>
    <row r="35" spans="1:35" x14ac:dyDescent="0.25">
      <c r="A35" t="s">
        <v>917</v>
      </c>
      <c r="B35" t="s">
        <v>357</v>
      </c>
      <c r="C35" t="s">
        <v>720</v>
      </c>
      <c r="D35" t="s">
        <v>794</v>
      </c>
      <c r="E35" s="33">
        <v>16.066666666666666</v>
      </c>
      <c r="F35" s="33">
        <v>5.6888888888888891</v>
      </c>
      <c r="G35" s="33">
        <v>0</v>
      </c>
      <c r="H35" s="33">
        <v>0</v>
      </c>
      <c r="I35" s="33">
        <v>0</v>
      </c>
      <c r="J35" s="33">
        <v>0</v>
      </c>
      <c r="K35" s="33">
        <v>0</v>
      </c>
      <c r="L35" s="33">
        <v>11.531666666666673</v>
      </c>
      <c r="M35" s="33">
        <v>0</v>
      </c>
      <c r="N35" s="33">
        <v>5.7777777777777777</v>
      </c>
      <c r="O35" s="33">
        <v>0.35961272475795297</v>
      </c>
      <c r="P35" s="33">
        <v>5.0305555555555559</v>
      </c>
      <c r="Q35" s="33">
        <v>0</v>
      </c>
      <c r="R35" s="33">
        <v>0.31310511756569848</v>
      </c>
      <c r="S35" s="33">
        <v>5.7518888888888888</v>
      </c>
      <c r="T35" s="33">
        <v>6.4695555555555551</v>
      </c>
      <c r="U35" s="33">
        <v>0</v>
      </c>
      <c r="V35" s="33">
        <v>0.76067081604426001</v>
      </c>
      <c r="W35" s="33">
        <v>5.5637777777777773</v>
      </c>
      <c r="X35" s="33">
        <v>9.054333333333334</v>
      </c>
      <c r="Y35" s="33">
        <v>0</v>
      </c>
      <c r="Z35" s="33">
        <v>0.90984094052558795</v>
      </c>
      <c r="AA35" s="33">
        <v>0</v>
      </c>
      <c r="AB35" s="33">
        <v>0</v>
      </c>
      <c r="AC35" s="33">
        <v>0</v>
      </c>
      <c r="AD35" s="33">
        <v>0</v>
      </c>
      <c r="AE35" s="33">
        <v>0</v>
      </c>
      <c r="AF35" s="33">
        <v>0</v>
      </c>
      <c r="AG35" s="33">
        <v>0</v>
      </c>
      <c r="AH35" t="s">
        <v>38</v>
      </c>
      <c r="AI35" s="34">
        <v>4</v>
      </c>
    </row>
    <row r="36" spans="1:35" x14ac:dyDescent="0.25">
      <c r="A36" t="s">
        <v>917</v>
      </c>
      <c r="B36" t="s">
        <v>573</v>
      </c>
      <c r="C36" t="s">
        <v>720</v>
      </c>
      <c r="D36" t="s">
        <v>794</v>
      </c>
      <c r="E36" s="33">
        <v>154.05555555555554</v>
      </c>
      <c r="F36" s="33">
        <v>5.5111111111111111</v>
      </c>
      <c r="G36" s="33">
        <v>0.44444444444444442</v>
      </c>
      <c r="H36" s="33">
        <v>1.7333333333333334</v>
      </c>
      <c r="I36" s="33">
        <v>6.8</v>
      </c>
      <c r="J36" s="33">
        <v>0</v>
      </c>
      <c r="K36" s="33">
        <v>0</v>
      </c>
      <c r="L36" s="33">
        <v>13.008111111111106</v>
      </c>
      <c r="M36" s="33">
        <v>5.6888888888888891</v>
      </c>
      <c r="N36" s="33">
        <v>5.2924444444444445</v>
      </c>
      <c r="O36" s="33">
        <v>7.128164442841689E-2</v>
      </c>
      <c r="P36" s="33">
        <v>5.333333333333333</v>
      </c>
      <c r="Q36" s="33">
        <v>7.2176666666666636</v>
      </c>
      <c r="R36" s="33">
        <v>8.1470609448250977E-2</v>
      </c>
      <c r="S36" s="33">
        <v>11.089666666666668</v>
      </c>
      <c r="T36" s="33">
        <v>11.980777777777774</v>
      </c>
      <c r="U36" s="33">
        <v>0</v>
      </c>
      <c r="V36" s="33">
        <v>0.14975405697800215</v>
      </c>
      <c r="W36" s="33">
        <v>17.533777777777772</v>
      </c>
      <c r="X36" s="33">
        <v>13.428111111111109</v>
      </c>
      <c r="Y36" s="33">
        <v>4.5666666666666664</v>
      </c>
      <c r="Z36" s="33">
        <v>0.23062170934006485</v>
      </c>
      <c r="AA36" s="33">
        <v>0</v>
      </c>
      <c r="AB36" s="33">
        <v>0</v>
      </c>
      <c r="AC36" s="33">
        <v>0</v>
      </c>
      <c r="AD36" s="33">
        <v>70.438111111111127</v>
      </c>
      <c r="AE36" s="33">
        <v>0</v>
      </c>
      <c r="AF36" s="33">
        <v>0</v>
      </c>
      <c r="AG36" s="33">
        <v>0</v>
      </c>
      <c r="AH36" t="s">
        <v>259</v>
      </c>
      <c r="AI36" s="34">
        <v>4</v>
      </c>
    </row>
    <row r="37" spans="1:35" x14ac:dyDescent="0.25">
      <c r="A37" t="s">
        <v>917</v>
      </c>
      <c r="B37" t="s">
        <v>547</v>
      </c>
      <c r="C37" t="s">
        <v>633</v>
      </c>
      <c r="D37" t="s">
        <v>784</v>
      </c>
      <c r="E37" s="33">
        <v>95.155555555555551</v>
      </c>
      <c r="F37" s="33">
        <v>14.988888888888889</v>
      </c>
      <c r="G37" s="33">
        <v>0</v>
      </c>
      <c r="H37" s="33">
        <v>0</v>
      </c>
      <c r="I37" s="33">
        <v>3.7555555555555555</v>
      </c>
      <c r="J37" s="33">
        <v>0</v>
      </c>
      <c r="K37" s="33">
        <v>0</v>
      </c>
      <c r="L37" s="33">
        <v>8.5722222222222229</v>
      </c>
      <c r="M37" s="33">
        <v>5.9249999999999998</v>
      </c>
      <c r="N37" s="33">
        <v>5.6222222222222218</v>
      </c>
      <c r="O37" s="33">
        <v>0.12135100420364314</v>
      </c>
      <c r="P37" s="33">
        <v>3.8111111111111109</v>
      </c>
      <c r="Q37" s="33">
        <v>0</v>
      </c>
      <c r="R37" s="33">
        <v>4.0051377860812705E-2</v>
      </c>
      <c r="S37" s="33">
        <v>6.3805555555555555</v>
      </c>
      <c r="T37" s="33">
        <v>5.6055555555555552</v>
      </c>
      <c r="U37" s="33">
        <v>0</v>
      </c>
      <c r="V37" s="33">
        <v>0.1259633348902382</v>
      </c>
      <c r="W37" s="33">
        <v>2.25</v>
      </c>
      <c r="X37" s="33">
        <v>10.130555555555556</v>
      </c>
      <c r="Y37" s="33">
        <v>0</v>
      </c>
      <c r="Z37" s="33">
        <v>0.13010859411489958</v>
      </c>
      <c r="AA37" s="33">
        <v>0</v>
      </c>
      <c r="AB37" s="33">
        <v>0</v>
      </c>
      <c r="AC37" s="33">
        <v>0</v>
      </c>
      <c r="AD37" s="33">
        <v>0</v>
      </c>
      <c r="AE37" s="33">
        <v>0</v>
      </c>
      <c r="AF37" s="33">
        <v>0</v>
      </c>
      <c r="AG37" s="33">
        <v>0</v>
      </c>
      <c r="AH37" t="s">
        <v>231</v>
      </c>
      <c r="AI37" s="34">
        <v>4</v>
      </c>
    </row>
    <row r="38" spans="1:35" x14ac:dyDescent="0.25">
      <c r="A38" t="s">
        <v>917</v>
      </c>
      <c r="B38" t="s">
        <v>569</v>
      </c>
      <c r="C38" t="s">
        <v>724</v>
      </c>
      <c r="D38" t="s">
        <v>828</v>
      </c>
      <c r="E38" s="33">
        <v>31.677777777777777</v>
      </c>
      <c r="F38" s="33">
        <v>3.8222222222222224</v>
      </c>
      <c r="G38" s="33">
        <v>0.26666666666666666</v>
      </c>
      <c r="H38" s="33">
        <v>0.29444444444444445</v>
      </c>
      <c r="I38" s="33">
        <v>3.3777777777777778</v>
      </c>
      <c r="J38" s="33">
        <v>0</v>
      </c>
      <c r="K38" s="33">
        <v>0</v>
      </c>
      <c r="L38" s="33">
        <v>0.13333333333333333</v>
      </c>
      <c r="M38" s="33">
        <v>5.6888888888888891</v>
      </c>
      <c r="N38" s="33">
        <v>0</v>
      </c>
      <c r="O38" s="33">
        <v>0.17958611013679412</v>
      </c>
      <c r="P38" s="33">
        <v>0</v>
      </c>
      <c r="Q38" s="33">
        <v>0</v>
      </c>
      <c r="R38" s="33">
        <v>0</v>
      </c>
      <c r="S38" s="33">
        <v>3.0249999999999999</v>
      </c>
      <c r="T38" s="33">
        <v>4.2944444444444443</v>
      </c>
      <c r="U38" s="33">
        <v>0</v>
      </c>
      <c r="V38" s="33">
        <v>0.23105927744651</v>
      </c>
      <c r="W38" s="33">
        <v>4.5194444444444448</v>
      </c>
      <c r="X38" s="33">
        <v>7.1305555555555555</v>
      </c>
      <c r="Y38" s="33">
        <v>0</v>
      </c>
      <c r="Z38" s="33">
        <v>0.3677656962469309</v>
      </c>
      <c r="AA38" s="33">
        <v>0</v>
      </c>
      <c r="AB38" s="33">
        <v>0</v>
      </c>
      <c r="AC38" s="33">
        <v>0</v>
      </c>
      <c r="AD38" s="33">
        <v>0</v>
      </c>
      <c r="AE38" s="33">
        <v>0</v>
      </c>
      <c r="AF38" s="33">
        <v>0</v>
      </c>
      <c r="AG38" s="33">
        <v>0</v>
      </c>
      <c r="AH38" t="s">
        <v>255</v>
      </c>
      <c r="AI38" s="34">
        <v>4</v>
      </c>
    </row>
    <row r="39" spans="1:35" x14ac:dyDescent="0.25">
      <c r="A39" t="s">
        <v>917</v>
      </c>
      <c r="B39" t="s">
        <v>323</v>
      </c>
      <c r="C39" t="s">
        <v>317</v>
      </c>
      <c r="D39" t="s">
        <v>799</v>
      </c>
      <c r="E39" s="33">
        <v>96.733333333333334</v>
      </c>
      <c r="F39" s="33">
        <v>5.7111111111111112</v>
      </c>
      <c r="G39" s="33">
        <v>1.3888888888888888</v>
      </c>
      <c r="H39" s="33">
        <v>0.6694444444444444</v>
      </c>
      <c r="I39" s="33">
        <v>5.6888888888888891</v>
      </c>
      <c r="J39" s="33">
        <v>0</v>
      </c>
      <c r="K39" s="33">
        <v>0</v>
      </c>
      <c r="L39" s="33">
        <v>3.6222222222222222</v>
      </c>
      <c r="M39" s="33">
        <v>10.363888888888889</v>
      </c>
      <c r="N39" s="33">
        <v>0</v>
      </c>
      <c r="O39" s="33">
        <v>0.10713875488169079</v>
      </c>
      <c r="P39" s="33">
        <v>9.4472222222222229</v>
      </c>
      <c r="Q39" s="33">
        <v>0</v>
      </c>
      <c r="R39" s="33">
        <v>9.7662531587410992E-2</v>
      </c>
      <c r="S39" s="33">
        <v>0.41666666666666669</v>
      </c>
      <c r="T39" s="33">
        <v>4.0194444444444448</v>
      </c>
      <c r="U39" s="33">
        <v>0</v>
      </c>
      <c r="V39" s="33">
        <v>4.5859177578681375E-2</v>
      </c>
      <c r="W39" s="33">
        <v>7.9222222222222225</v>
      </c>
      <c r="X39" s="33">
        <v>6.4138888888888888</v>
      </c>
      <c r="Y39" s="33">
        <v>0</v>
      </c>
      <c r="Z39" s="33">
        <v>0.14820238915690329</v>
      </c>
      <c r="AA39" s="33">
        <v>0</v>
      </c>
      <c r="AB39" s="33">
        <v>0</v>
      </c>
      <c r="AC39" s="33">
        <v>0</v>
      </c>
      <c r="AD39" s="33">
        <v>0</v>
      </c>
      <c r="AE39" s="33">
        <v>0</v>
      </c>
      <c r="AF39" s="33">
        <v>0</v>
      </c>
      <c r="AG39" s="33">
        <v>0</v>
      </c>
      <c r="AH39" t="s">
        <v>4</v>
      </c>
      <c r="AI39" s="34">
        <v>4</v>
      </c>
    </row>
    <row r="40" spans="1:35" x14ac:dyDescent="0.25">
      <c r="A40" t="s">
        <v>917</v>
      </c>
      <c r="B40" t="s">
        <v>348</v>
      </c>
      <c r="C40" t="s">
        <v>717</v>
      </c>
      <c r="D40" t="s">
        <v>816</v>
      </c>
      <c r="E40" s="33">
        <v>81.688888888888883</v>
      </c>
      <c r="F40" s="33">
        <v>5.6</v>
      </c>
      <c r="G40" s="33">
        <v>0</v>
      </c>
      <c r="H40" s="33">
        <v>0</v>
      </c>
      <c r="I40" s="33">
        <v>0</v>
      </c>
      <c r="J40" s="33">
        <v>0</v>
      </c>
      <c r="K40" s="33">
        <v>0</v>
      </c>
      <c r="L40" s="33">
        <v>3.9351111111111097</v>
      </c>
      <c r="M40" s="33">
        <v>5.1555555555555559</v>
      </c>
      <c r="N40" s="33">
        <v>6.5663333333333327</v>
      </c>
      <c r="O40" s="33">
        <v>0.14349428726877039</v>
      </c>
      <c r="P40" s="33">
        <v>0</v>
      </c>
      <c r="Q40" s="33">
        <v>11.830999999999998</v>
      </c>
      <c r="R40" s="33">
        <v>0.14482997823721436</v>
      </c>
      <c r="S40" s="33">
        <v>2.3725555555555551</v>
      </c>
      <c r="T40" s="33">
        <v>3.9753333333333338</v>
      </c>
      <c r="U40" s="33">
        <v>0</v>
      </c>
      <c r="V40" s="33">
        <v>7.7708106637649627E-2</v>
      </c>
      <c r="W40" s="33">
        <v>4.3337777777777777</v>
      </c>
      <c r="X40" s="33">
        <v>10.428888888888892</v>
      </c>
      <c r="Y40" s="33">
        <v>3.8333333333333335</v>
      </c>
      <c r="Z40" s="33">
        <v>0.22764417845484228</v>
      </c>
      <c r="AA40" s="33">
        <v>0</v>
      </c>
      <c r="AB40" s="33">
        <v>0</v>
      </c>
      <c r="AC40" s="33">
        <v>0</v>
      </c>
      <c r="AD40" s="33">
        <v>0</v>
      </c>
      <c r="AE40" s="33">
        <v>0</v>
      </c>
      <c r="AF40" s="33">
        <v>0</v>
      </c>
      <c r="AG40" s="33">
        <v>0</v>
      </c>
      <c r="AH40" t="s">
        <v>29</v>
      </c>
      <c r="AI40" s="34">
        <v>4</v>
      </c>
    </row>
    <row r="41" spans="1:35" x14ac:dyDescent="0.25">
      <c r="A41" t="s">
        <v>917</v>
      </c>
      <c r="B41" t="s">
        <v>578</v>
      </c>
      <c r="C41" t="s">
        <v>667</v>
      </c>
      <c r="D41" t="s">
        <v>794</v>
      </c>
      <c r="E41" s="33">
        <v>79.733333333333334</v>
      </c>
      <c r="F41" s="33">
        <v>6.4</v>
      </c>
      <c r="G41" s="33">
        <v>0.13333333333333333</v>
      </c>
      <c r="H41" s="33">
        <v>0</v>
      </c>
      <c r="I41" s="33">
        <v>2.1111111111111112</v>
      </c>
      <c r="J41" s="33">
        <v>0</v>
      </c>
      <c r="K41" s="33">
        <v>0</v>
      </c>
      <c r="L41" s="33">
        <v>10.736111111111111</v>
      </c>
      <c r="M41" s="33">
        <v>2.5777777777777779</v>
      </c>
      <c r="N41" s="33">
        <v>3.8111111111111109</v>
      </c>
      <c r="O41" s="33">
        <v>8.0128205128205135E-2</v>
      </c>
      <c r="P41" s="33">
        <v>5.5111111111111111</v>
      </c>
      <c r="Q41" s="33">
        <v>2.4222222222222221</v>
      </c>
      <c r="R41" s="33">
        <v>9.9498327759197328E-2</v>
      </c>
      <c r="S41" s="33">
        <v>20.080555555555556</v>
      </c>
      <c r="T41" s="33">
        <v>10.758333333333333</v>
      </c>
      <c r="U41" s="33">
        <v>0</v>
      </c>
      <c r="V41" s="33">
        <v>0.38677536231884058</v>
      </c>
      <c r="W41" s="33">
        <v>11.666666666666666</v>
      </c>
      <c r="X41" s="33">
        <v>22.809666666666665</v>
      </c>
      <c r="Y41" s="33">
        <v>0</v>
      </c>
      <c r="Z41" s="33">
        <v>0.43239548494983271</v>
      </c>
      <c r="AA41" s="33">
        <v>0</v>
      </c>
      <c r="AB41" s="33">
        <v>0</v>
      </c>
      <c r="AC41" s="33">
        <v>0</v>
      </c>
      <c r="AD41" s="33">
        <v>0</v>
      </c>
      <c r="AE41" s="33">
        <v>0</v>
      </c>
      <c r="AF41" s="33">
        <v>0</v>
      </c>
      <c r="AG41" s="33">
        <v>0</v>
      </c>
      <c r="AH41" t="s">
        <v>264</v>
      </c>
      <c r="AI41" s="34">
        <v>4</v>
      </c>
    </row>
    <row r="42" spans="1:35" x14ac:dyDescent="0.25">
      <c r="A42" t="s">
        <v>917</v>
      </c>
      <c r="B42" t="s">
        <v>477</v>
      </c>
      <c r="C42" t="s">
        <v>678</v>
      </c>
      <c r="D42" t="s">
        <v>829</v>
      </c>
      <c r="E42" s="33">
        <v>39.488888888888887</v>
      </c>
      <c r="F42" s="33">
        <v>5.6888888888888891</v>
      </c>
      <c r="G42" s="33">
        <v>0.13333333333333333</v>
      </c>
      <c r="H42" s="33">
        <v>0</v>
      </c>
      <c r="I42" s="33">
        <v>0</v>
      </c>
      <c r="J42" s="33">
        <v>0</v>
      </c>
      <c r="K42" s="33">
        <v>1.7777777777777777</v>
      </c>
      <c r="L42" s="33">
        <v>0.57844444444444443</v>
      </c>
      <c r="M42" s="33">
        <v>0</v>
      </c>
      <c r="N42" s="33">
        <v>4.607444444444444</v>
      </c>
      <c r="O42" s="33">
        <v>0.11667698368036016</v>
      </c>
      <c r="P42" s="33">
        <v>5.208333333333333</v>
      </c>
      <c r="Q42" s="33">
        <v>0</v>
      </c>
      <c r="R42" s="33">
        <v>0.13189364096792347</v>
      </c>
      <c r="S42" s="33">
        <v>5.6888888888888891</v>
      </c>
      <c r="T42" s="33">
        <v>4.1764444444444457</v>
      </c>
      <c r="U42" s="33">
        <v>0</v>
      </c>
      <c r="V42" s="33">
        <v>0.2498255486775465</v>
      </c>
      <c r="W42" s="33">
        <v>0.13044444444444445</v>
      </c>
      <c r="X42" s="33">
        <v>4.9023333333333339</v>
      </c>
      <c r="Y42" s="33">
        <v>0</v>
      </c>
      <c r="Z42" s="33">
        <v>0.12744794597636469</v>
      </c>
      <c r="AA42" s="33">
        <v>0</v>
      </c>
      <c r="AB42" s="33">
        <v>0</v>
      </c>
      <c r="AC42" s="33">
        <v>0</v>
      </c>
      <c r="AD42" s="33">
        <v>0</v>
      </c>
      <c r="AE42" s="33">
        <v>0</v>
      </c>
      <c r="AF42" s="33">
        <v>0</v>
      </c>
      <c r="AG42" s="33">
        <v>0</v>
      </c>
      <c r="AH42" t="s">
        <v>159</v>
      </c>
      <c r="AI42" s="34">
        <v>4</v>
      </c>
    </row>
    <row r="43" spans="1:35" x14ac:dyDescent="0.25">
      <c r="A43" t="s">
        <v>917</v>
      </c>
      <c r="B43" t="s">
        <v>509</v>
      </c>
      <c r="C43" t="s">
        <v>633</v>
      </c>
      <c r="D43" t="s">
        <v>784</v>
      </c>
      <c r="E43" s="33">
        <v>103.48888888888889</v>
      </c>
      <c r="F43" s="33">
        <v>5.6888888888888891</v>
      </c>
      <c r="G43" s="33">
        <v>0.66666666666666663</v>
      </c>
      <c r="H43" s="33">
        <v>0.31111111111111112</v>
      </c>
      <c r="I43" s="33">
        <v>3.4</v>
      </c>
      <c r="J43" s="33">
        <v>0</v>
      </c>
      <c r="K43" s="33">
        <v>0</v>
      </c>
      <c r="L43" s="33">
        <v>3.0535555555555556</v>
      </c>
      <c r="M43" s="33">
        <v>4.8888888888888893</v>
      </c>
      <c r="N43" s="33">
        <v>0</v>
      </c>
      <c r="O43" s="33">
        <v>4.7240712905303843E-2</v>
      </c>
      <c r="P43" s="33">
        <v>5.333333333333333</v>
      </c>
      <c r="Q43" s="33">
        <v>16.262333333333331</v>
      </c>
      <c r="R43" s="33">
        <v>0.20867618638608543</v>
      </c>
      <c r="S43" s="33">
        <v>6.5883333333333329</v>
      </c>
      <c r="T43" s="33">
        <v>4.0942222222222222</v>
      </c>
      <c r="U43" s="33">
        <v>0</v>
      </c>
      <c r="V43" s="33">
        <v>0.10322417865578698</v>
      </c>
      <c r="W43" s="33">
        <v>4.6298888888888889</v>
      </c>
      <c r="X43" s="33">
        <v>4.7107777777777775</v>
      </c>
      <c r="Y43" s="33">
        <v>0</v>
      </c>
      <c r="Z43" s="33">
        <v>9.0257676615847118E-2</v>
      </c>
      <c r="AA43" s="33">
        <v>0</v>
      </c>
      <c r="AB43" s="33">
        <v>0</v>
      </c>
      <c r="AC43" s="33">
        <v>0</v>
      </c>
      <c r="AD43" s="33">
        <v>27.603222222222232</v>
      </c>
      <c r="AE43" s="33">
        <v>0</v>
      </c>
      <c r="AF43" s="33">
        <v>0</v>
      </c>
      <c r="AG43" s="33">
        <v>0</v>
      </c>
      <c r="AH43" t="s">
        <v>192</v>
      </c>
      <c r="AI43" s="34">
        <v>4</v>
      </c>
    </row>
    <row r="44" spans="1:35" x14ac:dyDescent="0.25">
      <c r="A44" t="s">
        <v>917</v>
      </c>
      <c r="B44" t="s">
        <v>449</v>
      </c>
      <c r="C44" t="s">
        <v>741</v>
      </c>
      <c r="D44" t="s">
        <v>835</v>
      </c>
      <c r="E44" s="33">
        <v>99.888888888888886</v>
      </c>
      <c r="F44" s="33">
        <v>5.6888888888888891</v>
      </c>
      <c r="G44" s="33">
        <v>6.6666666666666666E-2</v>
      </c>
      <c r="H44" s="33">
        <v>0.4</v>
      </c>
      <c r="I44" s="33">
        <v>0.56666666666666665</v>
      </c>
      <c r="J44" s="33">
        <v>0</v>
      </c>
      <c r="K44" s="33">
        <v>0</v>
      </c>
      <c r="L44" s="33">
        <v>0</v>
      </c>
      <c r="M44" s="33">
        <v>0</v>
      </c>
      <c r="N44" s="33">
        <v>5.6888888888888891</v>
      </c>
      <c r="O44" s="33">
        <v>5.6952169076751949E-2</v>
      </c>
      <c r="P44" s="33">
        <v>0</v>
      </c>
      <c r="Q44" s="33">
        <v>15.478222222222222</v>
      </c>
      <c r="R44" s="33">
        <v>0.15495439377085651</v>
      </c>
      <c r="S44" s="33">
        <v>2.0697777777777775</v>
      </c>
      <c r="T44" s="33">
        <v>11.661444444444442</v>
      </c>
      <c r="U44" s="33">
        <v>0</v>
      </c>
      <c r="V44" s="33">
        <v>0.13746496106785314</v>
      </c>
      <c r="W44" s="33">
        <v>0</v>
      </c>
      <c r="X44" s="33">
        <v>8.3870000000000005</v>
      </c>
      <c r="Y44" s="33">
        <v>0</v>
      </c>
      <c r="Z44" s="33">
        <v>8.3963292547274762E-2</v>
      </c>
      <c r="AA44" s="33">
        <v>0</v>
      </c>
      <c r="AB44" s="33">
        <v>0</v>
      </c>
      <c r="AC44" s="33">
        <v>0</v>
      </c>
      <c r="AD44" s="33">
        <v>0</v>
      </c>
      <c r="AE44" s="33">
        <v>0</v>
      </c>
      <c r="AF44" s="33">
        <v>0</v>
      </c>
      <c r="AG44" s="33">
        <v>0</v>
      </c>
      <c r="AH44" t="s">
        <v>131</v>
      </c>
      <c r="AI44" s="34">
        <v>4</v>
      </c>
    </row>
    <row r="45" spans="1:35" x14ac:dyDescent="0.25">
      <c r="A45" t="s">
        <v>917</v>
      </c>
      <c r="B45" t="s">
        <v>555</v>
      </c>
      <c r="C45" t="s">
        <v>772</v>
      </c>
      <c r="D45" t="s">
        <v>872</v>
      </c>
      <c r="E45" s="33">
        <v>86.677777777777777</v>
      </c>
      <c r="F45" s="33">
        <v>5.1111111111111107</v>
      </c>
      <c r="G45" s="33">
        <v>0</v>
      </c>
      <c r="H45" s="33">
        <v>0</v>
      </c>
      <c r="I45" s="33">
        <v>0</v>
      </c>
      <c r="J45" s="33">
        <v>0</v>
      </c>
      <c r="K45" s="33">
        <v>0</v>
      </c>
      <c r="L45" s="33">
        <v>9.3817777777777795</v>
      </c>
      <c r="M45" s="33">
        <v>5.8890000000000011</v>
      </c>
      <c r="N45" s="33">
        <v>0</v>
      </c>
      <c r="O45" s="33">
        <v>6.7941289578259206E-2</v>
      </c>
      <c r="P45" s="33">
        <v>4.2835555555555551</v>
      </c>
      <c r="Q45" s="33">
        <v>6.6028888888888888</v>
      </c>
      <c r="R45" s="33">
        <v>0.12559671836943981</v>
      </c>
      <c r="S45" s="33">
        <v>2.0722222222222224</v>
      </c>
      <c r="T45" s="33">
        <v>7.7141111111111105</v>
      </c>
      <c r="U45" s="33">
        <v>0</v>
      </c>
      <c r="V45" s="33">
        <v>0.11290475580053839</v>
      </c>
      <c r="W45" s="33">
        <v>3.3176666666666672</v>
      </c>
      <c r="X45" s="33">
        <v>9.8201111111111086</v>
      </c>
      <c r="Y45" s="33">
        <v>0</v>
      </c>
      <c r="Z45" s="33">
        <v>0.15157031149852582</v>
      </c>
      <c r="AA45" s="33">
        <v>0</v>
      </c>
      <c r="AB45" s="33">
        <v>0</v>
      </c>
      <c r="AC45" s="33">
        <v>0</v>
      </c>
      <c r="AD45" s="33">
        <v>0</v>
      </c>
      <c r="AE45" s="33">
        <v>0</v>
      </c>
      <c r="AF45" s="33">
        <v>0</v>
      </c>
      <c r="AG45" s="33">
        <v>0</v>
      </c>
      <c r="AH45" t="s">
        <v>239</v>
      </c>
      <c r="AI45" s="34">
        <v>4</v>
      </c>
    </row>
    <row r="46" spans="1:35" x14ac:dyDescent="0.25">
      <c r="A46" t="s">
        <v>917</v>
      </c>
      <c r="B46" t="s">
        <v>373</v>
      </c>
      <c r="C46" t="s">
        <v>634</v>
      </c>
      <c r="D46" t="s">
        <v>842</v>
      </c>
      <c r="E46" s="33">
        <v>171.98888888888888</v>
      </c>
      <c r="F46" s="33">
        <v>5.6888888888888891</v>
      </c>
      <c r="G46" s="33">
        <v>1.0111111111111111</v>
      </c>
      <c r="H46" s="33">
        <v>0</v>
      </c>
      <c r="I46" s="33">
        <v>4.2111111111111112</v>
      </c>
      <c r="J46" s="33">
        <v>0</v>
      </c>
      <c r="K46" s="33">
        <v>0</v>
      </c>
      <c r="L46" s="33">
        <v>14.958333333333334</v>
      </c>
      <c r="M46" s="33">
        <v>9.5408888888888903</v>
      </c>
      <c r="N46" s="33">
        <v>10.583333333333334</v>
      </c>
      <c r="O46" s="33">
        <v>0.11700885070094968</v>
      </c>
      <c r="P46" s="33">
        <v>5.05</v>
      </c>
      <c r="Q46" s="33">
        <v>15.225</v>
      </c>
      <c r="R46" s="33">
        <v>0.11788552232056335</v>
      </c>
      <c r="S46" s="33">
        <v>15.047222222222222</v>
      </c>
      <c r="T46" s="33">
        <v>29.759111111111107</v>
      </c>
      <c r="U46" s="33">
        <v>0</v>
      </c>
      <c r="V46" s="33">
        <v>0.26051876736223267</v>
      </c>
      <c r="W46" s="33">
        <v>19.672222222222221</v>
      </c>
      <c r="X46" s="33">
        <v>27.127777777777776</v>
      </c>
      <c r="Y46" s="33">
        <v>0</v>
      </c>
      <c r="Z46" s="33">
        <v>0.27211060146004262</v>
      </c>
      <c r="AA46" s="33">
        <v>0</v>
      </c>
      <c r="AB46" s="33">
        <v>0</v>
      </c>
      <c r="AC46" s="33">
        <v>0</v>
      </c>
      <c r="AD46" s="33">
        <v>0</v>
      </c>
      <c r="AE46" s="33">
        <v>1.7777777777777777</v>
      </c>
      <c r="AF46" s="33">
        <v>0</v>
      </c>
      <c r="AG46" s="33">
        <v>0</v>
      </c>
      <c r="AH46" t="s">
        <v>54</v>
      </c>
      <c r="AI46" s="34">
        <v>4</v>
      </c>
    </row>
    <row r="47" spans="1:35" x14ac:dyDescent="0.25">
      <c r="A47" t="s">
        <v>917</v>
      </c>
      <c r="B47" t="s">
        <v>355</v>
      </c>
      <c r="C47" t="s">
        <v>664</v>
      </c>
      <c r="D47" t="s">
        <v>822</v>
      </c>
      <c r="E47" s="33">
        <v>162.26666666666668</v>
      </c>
      <c r="F47" s="33">
        <v>5.6888888888888891</v>
      </c>
      <c r="G47" s="33">
        <v>2.5333333333333332</v>
      </c>
      <c r="H47" s="33">
        <v>0.25555555555555554</v>
      </c>
      <c r="I47" s="33">
        <v>2.0777777777777779</v>
      </c>
      <c r="J47" s="33">
        <v>0</v>
      </c>
      <c r="K47" s="33">
        <v>5.2444444444444445</v>
      </c>
      <c r="L47" s="33">
        <v>4.4498888888888892</v>
      </c>
      <c r="M47" s="33">
        <v>4.8722222222222218</v>
      </c>
      <c r="N47" s="33">
        <v>10.386111111111111</v>
      </c>
      <c r="O47" s="33">
        <v>9.4032456861133928E-2</v>
      </c>
      <c r="P47" s="33">
        <v>5.3888888888888893</v>
      </c>
      <c r="Q47" s="33">
        <v>14.463666666666667</v>
      </c>
      <c r="R47" s="33">
        <v>0.12234524787729387</v>
      </c>
      <c r="S47" s="33">
        <v>5.2594444444444441</v>
      </c>
      <c r="T47" s="33">
        <v>8.8956666666666688</v>
      </c>
      <c r="U47" s="33">
        <v>0</v>
      </c>
      <c r="V47" s="33">
        <v>8.7233634620651881E-2</v>
      </c>
      <c r="W47" s="33">
        <v>4.6849999999999996</v>
      </c>
      <c r="X47" s="33">
        <v>14.855000000000002</v>
      </c>
      <c r="Y47" s="33">
        <v>0</v>
      </c>
      <c r="Z47" s="33">
        <v>0.1204190632703369</v>
      </c>
      <c r="AA47" s="33">
        <v>0</v>
      </c>
      <c r="AB47" s="33">
        <v>0</v>
      </c>
      <c r="AC47" s="33">
        <v>0</v>
      </c>
      <c r="AD47" s="33">
        <v>0</v>
      </c>
      <c r="AE47" s="33">
        <v>0</v>
      </c>
      <c r="AF47" s="33">
        <v>0</v>
      </c>
      <c r="AG47" s="33">
        <v>0</v>
      </c>
      <c r="AH47" t="s">
        <v>36</v>
      </c>
      <c r="AI47" s="34">
        <v>4</v>
      </c>
    </row>
    <row r="48" spans="1:35" x14ac:dyDescent="0.25">
      <c r="A48" t="s">
        <v>917</v>
      </c>
      <c r="B48" t="s">
        <v>617</v>
      </c>
      <c r="C48" t="s">
        <v>683</v>
      </c>
      <c r="D48" t="s">
        <v>874</v>
      </c>
      <c r="E48" s="33">
        <v>38.06666666666667</v>
      </c>
      <c r="F48" s="33">
        <v>5.6888888888888891</v>
      </c>
      <c r="G48" s="33">
        <v>0</v>
      </c>
      <c r="H48" s="33">
        <v>0</v>
      </c>
      <c r="I48" s="33">
        <v>0</v>
      </c>
      <c r="J48" s="33">
        <v>0</v>
      </c>
      <c r="K48" s="33">
        <v>0</v>
      </c>
      <c r="L48" s="33">
        <v>0</v>
      </c>
      <c r="M48" s="33">
        <v>4.75</v>
      </c>
      <c r="N48" s="33">
        <v>0</v>
      </c>
      <c r="O48" s="33">
        <v>0.12478108581436076</v>
      </c>
      <c r="P48" s="33">
        <v>5.2277777777777779</v>
      </c>
      <c r="Q48" s="33">
        <v>5.9722222222222223</v>
      </c>
      <c r="R48" s="33">
        <v>0.29422066549912429</v>
      </c>
      <c r="S48" s="33">
        <v>0</v>
      </c>
      <c r="T48" s="33">
        <v>0</v>
      </c>
      <c r="U48" s="33">
        <v>0</v>
      </c>
      <c r="V48" s="33">
        <v>0</v>
      </c>
      <c r="W48" s="33">
        <v>0</v>
      </c>
      <c r="X48" s="33">
        <v>0</v>
      </c>
      <c r="Y48" s="33">
        <v>0</v>
      </c>
      <c r="Z48" s="33">
        <v>0</v>
      </c>
      <c r="AA48" s="33">
        <v>0</v>
      </c>
      <c r="AB48" s="33">
        <v>0</v>
      </c>
      <c r="AC48" s="33">
        <v>0</v>
      </c>
      <c r="AD48" s="33">
        <v>0</v>
      </c>
      <c r="AE48" s="33">
        <v>0</v>
      </c>
      <c r="AF48" s="33">
        <v>0</v>
      </c>
      <c r="AG48" s="33">
        <v>0</v>
      </c>
      <c r="AH48" t="s">
        <v>304</v>
      </c>
      <c r="AI48" s="34">
        <v>4</v>
      </c>
    </row>
    <row r="49" spans="1:35" x14ac:dyDescent="0.25">
      <c r="A49" t="s">
        <v>917</v>
      </c>
      <c r="B49" t="s">
        <v>510</v>
      </c>
      <c r="C49" t="s">
        <v>317</v>
      </c>
      <c r="D49" t="s">
        <v>799</v>
      </c>
      <c r="E49" s="33">
        <v>68.022222222222226</v>
      </c>
      <c r="F49" s="33">
        <v>5.8888888888888893</v>
      </c>
      <c r="G49" s="33">
        <v>1.4222222222222223</v>
      </c>
      <c r="H49" s="33">
        <v>1.5444444444444445</v>
      </c>
      <c r="I49" s="33">
        <v>1.7</v>
      </c>
      <c r="J49" s="33">
        <v>0</v>
      </c>
      <c r="K49" s="33">
        <v>0</v>
      </c>
      <c r="L49" s="33">
        <v>5.9305555555555554</v>
      </c>
      <c r="M49" s="33">
        <v>5.2444444444444445</v>
      </c>
      <c r="N49" s="33">
        <v>0</v>
      </c>
      <c r="O49" s="33">
        <v>7.7098987259065666E-2</v>
      </c>
      <c r="P49" s="33">
        <v>10.186111111111112</v>
      </c>
      <c r="Q49" s="33">
        <v>0</v>
      </c>
      <c r="R49" s="33">
        <v>0.14974681476641621</v>
      </c>
      <c r="S49" s="33">
        <v>22.625</v>
      </c>
      <c r="T49" s="33">
        <v>23.538888888888888</v>
      </c>
      <c r="U49" s="33">
        <v>0</v>
      </c>
      <c r="V49" s="33">
        <v>0.67865893498856578</v>
      </c>
      <c r="W49" s="33">
        <v>13.594444444444445</v>
      </c>
      <c r="X49" s="33">
        <v>32.219444444444441</v>
      </c>
      <c r="Y49" s="33">
        <v>0</v>
      </c>
      <c r="Z49" s="33">
        <v>0.67351355766089505</v>
      </c>
      <c r="AA49" s="33">
        <v>0</v>
      </c>
      <c r="AB49" s="33">
        <v>0</v>
      </c>
      <c r="AC49" s="33">
        <v>0</v>
      </c>
      <c r="AD49" s="33">
        <v>0</v>
      </c>
      <c r="AE49" s="33">
        <v>0</v>
      </c>
      <c r="AF49" s="33">
        <v>0</v>
      </c>
      <c r="AG49" s="33">
        <v>0</v>
      </c>
      <c r="AH49" t="s">
        <v>193</v>
      </c>
      <c r="AI49" s="34">
        <v>4</v>
      </c>
    </row>
    <row r="50" spans="1:35" x14ac:dyDescent="0.25">
      <c r="A50" t="s">
        <v>917</v>
      </c>
      <c r="B50" t="s">
        <v>364</v>
      </c>
      <c r="C50" t="s">
        <v>658</v>
      </c>
      <c r="D50" t="s">
        <v>808</v>
      </c>
      <c r="E50" s="33">
        <v>99.333333333333329</v>
      </c>
      <c r="F50" s="33">
        <v>4.8888888888888893</v>
      </c>
      <c r="G50" s="33">
        <v>2.8444444444444446</v>
      </c>
      <c r="H50" s="33">
        <v>0</v>
      </c>
      <c r="I50" s="33">
        <v>4.3555555555555552</v>
      </c>
      <c r="J50" s="33">
        <v>0</v>
      </c>
      <c r="K50" s="33">
        <v>0</v>
      </c>
      <c r="L50" s="33">
        <v>5.052777777777778</v>
      </c>
      <c r="M50" s="33">
        <v>3.2</v>
      </c>
      <c r="N50" s="33">
        <v>8.0833333333333339</v>
      </c>
      <c r="O50" s="33">
        <v>0.11359060402684566</v>
      </c>
      <c r="P50" s="33">
        <v>4.5333333333333332</v>
      </c>
      <c r="Q50" s="33">
        <v>13.244444444444444</v>
      </c>
      <c r="R50" s="33">
        <v>0.17897091722595079</v>
      </c>
      <c r="S50" s="33">
        <v>7.322222222222222</v>
      </c>
      <c r="T50" s="33">
        <v>6.0305555555555559</v>
      </c>
      <c r="U50" s="33">
        <v>0</v>
      </c>
      <c r="V50" s="33">
        <v>0.13442393736017899</v>
      </c>
      <c r="W50" s="33">
        <v>15.366666666666667</v>
      </c>
      <c r="X50" s="33">
        <v>5.1027777777777779</v>
      </c>
      <c r="Y50" s="33">
        <v>10.688888888888888</v>
      </c>
      <c r="Z50" s="33">
        <v>0.31367449664429531</v>
      </c>
      <c r="AA50" s="33">
        <v>0</v>
      </c>
      <c r="AB50" s="33">
        <v>0</v>
      </c>
      <c r="AC50" s="33">
        <v>0</v>
      </c>
      <c r="AD50" s="33">
        <v>0</v>
      </c>
      <c r="AE50" s="33">
        <v>0</v>
      </c>
      <c r="AF50" s="33">
        <v>0</v>
      </c>
      <c r="AG50" s="33">
        <v>0</v>
      </c>
      <c r="AH50" t="s">
        <v>45</v>
      </c>
      <c r="AI50" s="34">
        <v>4</v>
      </c>
    </row>
    <row r="51" spans="1:35" x14ac:dyDescent="0.25">
      <c r="A51" t="s">
        <v>917</v>
      </c>
      <c r="B51" t="s">
        <v>428</v>
      </c>
      <c r="C51" t="s">
        <v>718</v>
      </c>
      <c r="D51" t="s">
        <v>834</v>
      </c>
      <c r="E51" s="33">
        <v>93.844444444444449</v>
      </c>
      <c r="F51" s="33">
        <v>5.8666666666666663</v>
      </c>
      <c r="G51" s="33">
        <v>0.48888888888888887</v>
      </c>
      <c r="H51" s="33">
        <v>0.60366666666666746</v>
      </c>
      <c r="I51" s="33">
        <v>1.1555555555555554</v>
      </c>
      <c r="J51" s="33">
        <v>0</v>
      </c>
      <c r="K51" s="33">
        <v>0</v>
      </c>
      <c r="L51" s="33">
        <v>5.4443333333333337</v>
      </c>
      <c r="M51" s="33">
        <v>6.112444444444443</v>
      </c>
      <c r="N51" s="33">
        <v>0</v>
      </c>
      <c r="O51" s="33">
        <v>6.5133791143736658E-2</v>
      </c>
      <c r="P51" s="33">
        <v>4.5804444444444448</v>
      </c>
      <c r="Q51" s="33">
        <v>0</v>
      </c>
      <c r="R51" s="33">
        <v>4.8808903623016812E-2</v>
      </c>
      <c r="S51" s="33">
        <v>5.9549999999999992</v>
      </c>
      <c r="T51" s="33">
        <v>7.3855555555555563</v>
      </c>
      <c r="U51" s="33">
        <v>0</v>
      </c>
      <c r="V51" s="33">
        <v>0.14215605020127869</v>
      </c>
      <c r="W51" s="33">
        <v>5.2767777777777782</v>
      </c>
      <c r="X51" s="33">
        <v>15.947555555555555</v>
      </c>
      <c r="Y51" s="33">
        <v>0</v>
      </c>
      <c r="Z51" s="33">
        <v>0.22616504854368932</v>
      </c>
      <c r="AA51" s="33">
        <v>0</v>
      </c>
      <c r="AB51" s="33">
        <v>0</v>
      </c>
      <c r="AC51" s="33">
        <v>0</v>
      </c>
      <c r="AD51" s="33">
        <v>0</v>
      </c>
      <c r="AE51" s="33">
        <v>0</v>
      </c>
      <c r="AF51" s="33">
        <v>0</v>
      </c>
      <c r="AG51" s="33">
        <v>0</v>
      </c>
      <c r="AH51" t="s">
        <v>110</v>
      </c>
      <c r="AI51" s="34">
        <v>4</v>
      </c>
    </row>
    <row r="52" spans="1:35" x14ac:dyDescent="0.25">
      <c r="A52" t="s">
        <v>917</v>
      </c>
      <c r="B52" t="s">
        <v>475</v>
      </c>
      <c r="C52" t="s">
        <v>682</v>
      </c>
      <c r="D52" t="s">
        <v>827</v>
      </c>
      <c r="E52" s="33">
        <v>33.18888888888889</v>
      </c>
      <c r="F52" s="33">
        <v>5.6888888888888891</v>
      </c>
      <c r="G52" s="33">
        <v>0.4</v>
      </c>
      <c r="H52" s="33">
        <v>0</v>
      </c>
      <c r="I52" s="33">
        <v>0</v>
      </c>
      <c r="J52" s="33">
        <v>0</v>
      </c>
      <c r="K52" s="33">
        <v>0</v>
      </c>
      <c r="L52" s="33">
        <v>0.70011111111111102</v>
      </c>
      <c r="M52" s="33">
        <v>0</v>
      </c>
      <c r="N52" s="33">
        <v>5.9369999999999994</v>
      </c>
      <c r="O52" s="33">
        <v>0.17888516906595245</v>
      </c>
      <c r="P52" s="33">
        <v>0</v>
      </c>
      <c r="Q52" s="33">
        <v>4.8181111111111123</v>
      </c>
      <c r="R52" s="33">
        <v>0.14517241379310347</v>
      </c>
      <c r="S52" s="33">
        <v>0.34688888888888886</v>
      </c>
      <c r="T52" s="33">
        <v>0</v>
      </c>
      <c r="U52" s="33">
        <v>0</v>
      </c>
      <c r="V52" s="33">
        <v>1.0451958486776028E-2</v>
      </c>
      <c r="W52" s="33">
        <v>0.39633333333333337</v>
      </c>
      <c r="X52" s="33">
        <v>6.7576666666666645</v>
      </c>
      <c r="Y52" s="33">
        <v>0</v>
      </c>
      <c r="Z52" s="33">
        <v>0.21555406762638091</v>
      </c>
      <c r="AA52" s="33">
        <v>0</v>
      </c>
      <c r="AB52" s="33">
        <v>0</v>
      </c>
      <c r="AC52" s="33">
        <v>0</v>
      </c>
      <c r="AD52" s="33">
        <v>0</v>
      </c>
      <c r="AE52" s="33">
        <v>0</v>
      </c>
      <c r="AF52" s="33">
        <v>0</v>
      </c>
      <c r="AG52" s="33">
        <v>0</v>
      </c>
      <c r="AH52" t="s">
        <v>157</v>
      </c>
      <c r="AI52" s="34">
        <v>4</v>
      </c>
    </row>
    <row r="53" spans="1:35" x14ac:dyDescent="0.25">
      <c r="A53" t="s">
        <v>917</v>
      </c>
      <c r="B53" t="s">
        <v>607</v>
      </c>
      <c r="C53" t="s">
        <v>633</v>
      </c>
      <c r="D53" t="s">
        <v>784</v>
      </c>
      <c r="E53" s="33">
        <v>76.433333333333337</v>
      </c>
      <c r="F53" s="33">
        <v>5.5111111111111111</v>
      </c>
      <c r="G53" s="33">
        <v>1.0666666666666667</v>
      </c>
      <c r="H53" s="33">
        <v>0</v>
      </c>
      <c r="I53" s="33">
        <v>0</v>
      </c>
      <c r="J53" s="33">
        <v>0</v>
      </c>
      <c r="K53" s="33">
        <v>0</v>
      </c>
      <c r="L53" s="33">
        <v>4.6766666666666667</v>
      </c>
      <c r="M53" s="33">
        <v>9.655555555555555</v>
      </c>
      <c r="N53" s="33">
        <v>3.661111111111111</v>
      </c>
      <c r="O53" s="33">
        <v>0.17422590492804185</v>
      </c>
      <c r="P53" s="33">
        <v>5.1555555555555559</v>
      </c>
      <c r="Q53" s="33">
        <v>9.2972222222222225</v>
      </c>
      <c r="R53" s="33">
        <v>0.18908998400930369</v>
      </c>
      <c r="S53" s="33">
        <v>4.4794444444444439</v>
      </c>
      <c r="T53" s="33">
        <v>9.622777777777781</v>
      </c>
      <c r="U53" s="33">
        <v>0</v>
      </c>
      <c r="V53" s="33">
        <v>0.18450356156418085</v>
      </c>
      <c r="W53" s="33">
        <v>3.1805555555555554</v>
      </c>
      <c r="X53" s="33">
        <v>8.9806666666666679</v>
      </c>
      <c r="Y53" s="33">
        <v>0</v>
      </c>
      <c r="Z53" s="33">
        <v>0.15910888210495713</v>
      </c>
      <c r="AA53" s="33">
        <v>0</v>
      </c>
      <c r="AB53" s="33">
        <v>0</v>
      </c>
      <c r="AC53" s="33">
        <v>0</v>
      </c>
      <c r="AD53" s="33">
        <v>8.6611111111111114</v>
      </c>
      <c r="AE53" s="33">
        <v>0</v>
      </c>
      <c r="AF53" s="33">
        <v>0</v>
      </c>
      <c r="AG53" s="33">
        <v>0</v>
      </c>
      <c r="AH53" t="s">
        <v>294</v>
      </c>
      <c r="AI53" s="34">
        <v>4</v>
      </c>
    </row>
    <row r="54" spans="1:35" x14ac:dyDescent="0.25">
      <c r="A54" t="s">
        <v>917</v>
      </c>
      <c r="B54" t="s">
        <v>436</v>
      </c>
      <c r="C54" t="s">
        <v>630</v>
      </c>
      <c r="D54" t="s">
        <v>802</v>
      </c>
      <c r="E54" s="33">
        <v>41.644444444444446</v>
      </c>
      <c r="F54" s="33">
        <v>4.6222222222222218</v>
      </c>
      <c r="G54" s="33">
        <v>0.24444444444444444</v>
      </c>
      <c r="H54" s="33">
        <v>0.25277777777777777</v>
      </c>
      <c r="I54" s="33">
        <v>0.7</v>
      </c>
      <c r="J54" s="33">
        <v>0</v>
      </c>
      <c r="K54" s="33">
        <v>0</v>
      </c>
      <c r="L54" s="33">
        <v>0.91588888888888897</v>
      </c>
      <c r="M54" s="33">
        <v>3.5750000000000002</v>
      </c>
      <c r="N54" s="33">
        <v>0</v>
      </c>
      <c r="O54" s="33">
        <v>8.5845784418356455E-2</v>
      </c>
      <c r="P54" s="33">
        <v>4.416666666666667</v>
      </c>
      <c r="Q54" s="33">
        <v>0</v>
      </c>
      <c r="R54" s="33">
        <v>0.10605656350053362</v>
      </c>
      <c r="S54" s="33">
        <v>1.4788888888888891</v>
      </c>
      <c r="T54" s="33">
        <v>4.7704444444444452</v>
      </c>
      <c r="U54" s="33">
        <v>0</v>
      </c>
      <c r="V54" s="33">
        <v>0.15006403415154751</v>
      </c>
      <c r="W54" s="33">
        <v>0.78722222222222227</v>
      </c>
      <c r="X54" s="33">
        <v>4.8910000000000018</v>
      </c>
      <c r="Y54" s="33">
        <v>0</v>
      </c>
      <c r="Z54" s="33">
        <v>0.13635005336179301</v>
      </c>
      <c r="AA54" s="33">
        <v>0</v>
      </c>
      <c r="AB54" s="33">
        <v>0</v>
      </c>
      <c r="AC54" s="33">
        <v>0</v>
      </c>
      <c r="AD54" s="33">
        <v>0</v>
      </c>
      <c r="AE54" s="33">
        <v>0</v>
      </c>
      <c r="AF54" s="33">
        <v>0</v>
      </c>
      <c r="AG54" s="33">
        <v>0</v>
      </c>
      <c r="AH54" t="s">
        <v>118</v>
      </c>
      <c r="AI54" s="34">
        <v>4</v>
      </c>
    </row>
    <row r="55" spans="1:35" x14ac:dyDescent="0.25">
      <c r="A55" t="s">
        <v>917</v>
      </c>
      <c r="B55" t="s">
        <v>538</v>
      </c>
      <c r="C55" t="s">
        <v>700</v>
      </c>
      <c r="D55" t="s">
        <v>792</v>
      </c>
      <c r="E55" s="33">
        <v>45.6</v>
      </c>
      <c r="F55" s="33">
        <v>5.2444444444444445</v>
      </c>
      <c r="G55" s="33">
        <v>0.2</v>
      </c>
      <c r="H55" s="33">
        <v>0.34111111111111109</v>
      </c>
      <c r="I55" s="33">
        <v>0.53333333333333333</v>
      </c>
      <c r="J55" s="33">
        <v>0</v>
      </c>
      <c r="K55" s="33">
        <v>0</v>
      </c>
      <c r="L55" s="33">
        <v>1.2461111111111112</v>
      </c>
      <c r="M55" s="33">
        <v>4.6276666666666664</v>
      </c>
      <c r="N55" s="33">
        <v>0</v>
      </c>
      <c r="O55" s="33">
        <v>0.10148391812865497</v>
      </c>
      <c r="P55" s="33">
        <v>0</v>
      </c>
      <c r="Q55" s="33">
        <v>5.8093333333333312</v>
      </c>
      <c r="R55" s="33">
        <v>0.1273976608187134</v>
      </c>
      <c r="S55" s="33">
        <v>5.1813333333333329</v>
      </c>
      <c r="T55" s="33">
        <v>4.5958888888888891</v>
      </c>
      <c r="U55" s="33">
        <v>0</v>
      </c>
      <c r="V55" s="33">
        <v>0.21441276803118905</v>
      </c>
      <c r="W55" s="33">
        <v>1.7823333333333333</v>
      </c>
      <c r="X55" s="33">
        <v>7.971444444444443</v>
      </c>
      <c r="Y55" s="33">
        <v>0</v>
      </c>
      <c r="Z55" s="33">
        <v>0.21389863547758281</v>
      </c>
      <c r="AA55" s="33">
        <v>0</v>
      </c>
      <c r="AB55" s="33">
        <v>0</v>
      </c>
      <c r="AC55" s="33">
        <v>0</v>
      </c>
      <c r="AD55" s="33">
        <v>0</v>
      </c>
      <c r="AE55" s="33">
        <v>0</v>
      </c>
      <c r="AF55" s="33">
        <v>0</v>
      </c>
      <c r="AG55" s="33">
        <v>0</v>
      </c>
      <c r="AH55" t="s">
        <v>222</v>
      </c>
      <c r="AI55" s="34">
        <v>4</v>
      </c>
    </row>
    <row r="56" spans="1:35" x14ac:dyDescent="0.25">
      <c r="A56" t="s">
        <v>917</v>
      </c>
      <c r="B56" t="s">
        <v>521</v>
      </c>
      <c r="C56" t="s">
        <v>713</v>
      </c>
      <c r="D56" t="s">
        <v>851</v>
      </c>
      <c r="E56" s="33">
        <v>58.177777777777777</v>
      </c>
      <c r="F56" s="33">
        <v>18.466666666666665</v>
      </c>
      <c r="G56" s="33">
        <v>0</v>
      </c>
      <c r="H56" s="33">
        <v>0</v>
      </c>
      <c r="I56" s="33">
        <v>0.27777777777777779</v>
      </c>
      <c r="J56" s="33">
        <v>0</v>
      </c>
      <c r="K56" s="33">
        <v>0</v>
      </c>
      <c r="L56" s="33">
        <v>1.1204444444444446</v>
      </c>
      <c r="M56" s="33">
        <v>0</v>
      </c>
      <c r="N56" s="33">
        <v>6.3708888888888886</v>
      </c>
      <c r="O56" s="33">
        <v>0.10950725744843391</v>
      </c>
      <c r="P56" s="33">
        <v>15.954888888888892</v>
      </c>
      <c r="Q56" s="33">
        <v>0</v>
      </c>
      <c r="R56" s="33">
        <v>0.27424369747899163</v>
      </c>
      <c r="S56" s="33">
        <v>0.29066666666666668</v>
      </c>
      <c r="T56" s="33">
        <v>1.9114444444444445</v>
      </c>
      <c r="U56" s="33">
        <v>0</v>
      </c>
      <c r="V56" s="33">
        <v>3.7851413292589765E-2</v>
      </c>
      <c r="W56" s="33">
        <v>3.4253333333333331</v>
      </c>
      <c r="X56" s="33">
        <v>5.4497777777777792</v>
      </c>
      <c r="Y56" s="33">
        <v>0</v>
      </c>
      <c r="Z56" s="33">
        <v>0.15255156608097786</v>
      </c>
      <c r="AA56" s="33">
        <v>0</v>
      </c>
      <c r="AB56" s="33">
        <v>0</v>
      </c>
      <c r="AC56" s="33">
        <v>0</v>
      </c>
      <c r="AD56" s="33">
        <v>0</v>
      </c>
      <c r="AE56" s="33">
        <v>0</v>
      </c>
      <c r="AF56" s="33">
        <v>0</v>
      </c>
      <c r="AG56" s="33">
        <v>0</v>
      </c>
      <c r="AH56" t="s">
        <v>205</v>
      </c>
      <c r="AI56" s="34">
        <v>4</v>
      </c>
    </row>
    <row r="57" spans="1:35" x14ac:dyDescent="0.25">
      <c r="A57" t="s">
        <v>917</v>
      </c>
      <c r="B57" t="s">
        <v>618</v>
      </c>
      <c r="C57" t="s">
        <v>693</v>
      </c>
      <c r="D57" t="s">
        <v>859</v>
      </c>
      <c r="E57" s="33">
        <v>26.644444444444446</v>
      </c>
      <c r="F57" s="33">
        <v>5.6888888888888891</v>
      </c>
      <c r="G57" s="33">
        <v>0.75555555555555554</v>
      </c>
      <c r="H57" s="33">
        <v>0.17777777777777778</v>
      </c>
      <c r="I57" s="33">
        <v>9.6999999999999993</v>
      </c>
      <c r="J57" s="33">
        <v>0</v>
      </c>
      <c r="K57" s="33">
        <v>0</v>
      </c>
      <c r="L57" s="33">
        <v>2.7621111111111114</v>
      </c>
      <c r="M57" s="33">
        <v>5.333333333333333</v>
      </c>
      <c r="N57" s="33">
        <v>0.73333333333333328</v>
      </c>
      <c r="O57" s="33">
        <v>0.22768974145120932</v>
      </c>
      <c r="P57" s="33">
        <v>5.5138888888888893</v>
      </c>
      <c r="Q57" s="33">
        <v>0</v>
      </c>
      <c r="R57" s="33">
        <v>0.20694328607172643</v>
      </c>
      <c r="S57" s="33">
        <v>4.0381111111111103</v>
      </c>
      <c r="T57" s="33">
        <v>5.2477777777777765</v>
      </c>
      <c r="U57" s="33">
        <v>0</v>
      </c>
      <c r="V57" s="33">
        <v>0.34851125938281896</v>
      </c>
      <c r="W57" s="33">
        <v>2.1846666666666672</v>
      </c>
      <c r="X57" s="33">
        <v>10.973888888888888</v>
      </c>
      <c r="Y57" s="33">
        <v>5.3111111111111109</v>
      </c>
      <c r="Z57" s="33">
        <v>0.69319015846538778</v>
      </c>
      <c r="AA57" s="33">
        <v>0</v>
      </c>
      <c r="AB57" s="33">
        <v>0</v>
      </c>
      <c r="AC57" s="33">
        <v>0</v>
      </c>
      <c r="AD57" s="33">
        <v>0</v>
      </c>
      <c r="AE57" s="33">
        <v>1.4222222222222223</v>
      </c>
      <c r="AF57" s="33">
        <v>0</v>
      </c>
      <c r="AG57" s="33">
        <v>0</v>
      </c>
      <c r="AH57" t="s">
        <v>305</v>
      </c>
      <c r="AI57" s="34">
        <v>4</v>
      </c>
    </row>
    <row r="58" spans="1:35" x14ac:dyDescent="0.25">
      <c r="A58" t="s">
        <v>917</v>
      </c>
      <c r="B58" t="s">
        <v>613</v>
      </c>
      <c r="C58" t="s">
        <v>732</v>
      </c>
      <c r="D58" t="s">
        <v>828</v>
      </c>
      <c r="E58" s="33">
        <v>99.577777777777783</v>
      </c>
      <c r="F58" s="33">
        <v>7.177777777777778</v>
      </c>
      <c r="G58" s="33">
        <v>0</v>
      </c>
      <c r="H58" s="33">
        <v>0</v>
      </c>
      <c r="I58" s="33">
        <v>0</v>
      </c>
      <c r="J58" s="33">
        <v>0</v>
      </c>
      <c r="K58" s="33">
        <v>0</v>
      </c>
      <c r="L58" s="33">
        <v>8.6334444444444483</v>
      </c>
      <c r="M58" s="33">
        <v>6.1361111111111111</v>
      </c>
      <c r="N58" s="33">
        <v>0</v>
      </c>
      <c r="O58" s="33">
        <v>6.1621289890649404E-2</v>
      </c>
      <c r="P58" s="33">
        <v>5.8916666666666666</v>
      </c>
      <c r="Q58" s="33">
        <v>5.418333333333333</v>
      </c>
      <c r="R58" s="33">
        <v>0.11357955813434499</v>
      </c>
      <c r="S58" s="33">
        <v>4.2556666666666683</v>
      </c>
      <c r="T58" s="33">
        <v>9.1126666666666694</v>
      </c>
      <c r="U58" s="33">
        <v>0</v>
      </c>
      <c r="V58" s="33">
        <v>0.13425016737335418</v>
      </c>
      <c r="W58" s="33">
        <v>6.0673333333333357</v>
      </c>
      <c r="X58" s="33">
        <v>8.307111111111114</v>
      </c>
      <c r="Y58" s="33">
        <v>4.7777777777777777</v>
      </c>
      <c r="Z58" s="33">
        <v>0.19233430037937965</v>
      </c>
      <c r="AA58" s="33">
        <v>0</v>
      </c>
      <c r="AB58" s="33">
        <v>0</v>
      </c>
      <c r="AC58" s="33">
        <v>0</v>
      </c>
      <c r="AD58" s="33">
        <v>0</v>
      </c>
      <c r="AE58" s="33">
        <v>0</v>
      </c>
      <c r="AF58" s="33">
        <v>0</v>
      </c>
      <c r="AG58" s="33">
        <v>0</v>
      </c>
      <c r="AH58" t="s">
        <v>300</v>
      </c>
      <c r="AI58" s="34">
        <v>4</v>
      </c>
    </row>
    <row r="59" spans="1:35" x14ac:dyDescent="0.25">
      <c r="A59" t="s">
        <v>917</v>
      </c>
      <c r="B59" t="s">
        <v>484</v>
      </c>
      <c r="C59" t="s">
        <v>753</v>
      </c>
      <c r="D59" t="s">
        <v>809</v>
      </c>
      <c r="E59" s="33">
        <v>38.87777777777778</v>
      </c>
      <c r="F59" s="33">
        <v>5.6111111111111107</v>
      </c>
      <c r="G59" s="33">
        <v>0</v>
      </c>
      <c r="H59" s="33">
        <v>0</v>
      </c>
      <c r="I59" s="33">
        <v>0</v>
      </c>
      <c r="J59" s="33">
        <v>0</v>
      </c>
      <c r="K59" s="33">
        <v>0</v>
      </c>
      <c r="L59" s="33">
        <v>4.9748888888888896</v>
      </c>
      <c r="M59" s="33">
        <v>5.5805555555555557</v>
      </c>
      <c r="N59" s="33">
        <v>0</v>
      </c>
      <c r="O59" s="33">
        <v>0.14354101171763362</v>
      </c>
      <c r="P59" s="33">
        <v>0</v>
      </c>
      <c r="Q59" s="33">
        <v>0</v>
      </c>
      <c r="R59" s="33">
        <v>0</v>
      </c>
      <c r="S59" s="33">
        <v>1.1626666666666667</v>
      </c>
      <c r="T59" s="33">
        <v>4.3396666666666661</v>
      </c>
      <c r="U59" s="33">
        <v>0</v>
      </c>
      <c r="V59" s="33">
        <v>0.14152900828808229</v>
      </c>
      <c r="W59" s="33">
        <v>1.3265555555555557</v>
      </c>
      <c r="X59" s="33">
        <v>6.1258888888888867</v>
      </c>
      <c r="Y59" s="33">
        <v>0.73333333333333328</v>
      </c>
      <c r="Z59" s="33">
        <v>0.21055158616747632</v>
      </c>
      <c r="AA59" s="33">
        <v>0</v>
      </c>
      <c r="AB59" s="33">
        <v>0</v>
      </c>
      <c r="AC59" s="33">
        <v>0</v>
      </c>
      <c r="AD59" s="33">
        <v>0</v>
      </c>
      <c r="AE59" s="33">
        <v>0</v>
      </c>
      <c r="AF59" s="33">
        <v>0</v>
      </c>
      <c r="AG59" s="33">
        <v>0</v>
      </c>
      <c r="AH59" t="s">
        <v>166</v>
      </c>
      <c r="AI59" s="34">
        <v>4</v>
      </c>
    </row>
    <row r="60" spans="1:35" x14ac:dyDescent="0.25">
      <c r="A60" t="s">
        <v>917</v>
      </c>
      <c r="B60" t="s">
        <v>605</v>
      </c>
      <c r="C60" t="s">
        <v>720</v>
      </c>
      <c r="D60" t="s">
        <v>794</v>
      </c>
      <c r="E60" s="33">
        <v>66.722222222222229</v>
      </c>
      <c r="F60" s="33">
        <v>5.6888888888888891</v>
      </c>
      <c r="G60" s="33">
        <v>0</v>
      </c>
      <c r="H60" s="33">
        <v>0</v>
      </c>
      <c r="I60" s="33">
        <v>0</v>
      </c>
      <c r="J60" s="33">
        <v>0</v>
      </c>
      <c r="K60" s="33">
        <v>0</v>
      </c>
      <c r="L60" s="33">
        <v>5.572222222222222</v>
      </c>
      <c r="M60" s="33">
        <v>11.635000000000002</v>
      </c>
      <c r="N60" s="33">
        <v>0</v>
      </c>
      <c r="O60" s="33">
        <v>0.17437968359700251</v>
      </c>
      <c r="P60" s="33">
        <v>0</v>
      </c>
      <c r="Q60" s="33">
        <v>2.8777777777777778</v>
      </c>
      <c r="R60" s="33">
        <v>4.3130724396336383E-2</v>
      </c>
      <c r="S60" s="33">
        <v>7.9053333333333313</v>
      </c>
      <c r="T60" s="33">
        <v>10.846555555555556</v>
      </c>
      <c r="U60" s="33">
        <v>0</v>
      </c>
      <c r="V60" s="33">
        <v>0.28104412989175681</v>
      </c>
      <c r="W60" s="33">
        <v>8.2578888888888891</v>
      </c>
      <c r="X60" s="33">
        <v>16.01144444444445</v>
      </c>
      <c r="Y60" s="33">
        <v>3.3444444444444446</v>
      </c>
      <c r="Z60" s="33">
        <v>0.41386178184845968</v>
      </c>
      <c r="AA60" s="33">
        <v>0</v>
      </c>
      <c r="AB60" s="33">
        <v>0</v>
      </c>
      <c r="AC60" s="33">
        <v>0</v>
      </c>
      <c r="AD60" s="33">
        <v>0</v>
      </c>
      <c r="AE60" s="33">
        <v>0</v>
      </c>
      <c r="AF60" s="33">
        <v>0</v>
      </c>
      <c r="AG60" s="33">
        <v>0</v>
      </c>
      <c r="AH60" t="s">
        <v>292</v>
      </c>
      <c r="AI60" s="34">
        <v>4</v>
      </c>
    </row>
    <row r="61" spans="1:35" x14ac:dyDescent="0.25">
      <c r="A61" t="s">
        <v>917</v>
      </c>
      <c r="B61" t="s">
        <v>330</v>
      </c>
      <c r="C61" t="s">
        <v>713</v>
      </c>
      <c r="D61" t="s">
        <v>851</v>
      </c>
      <c r="E61" s="33">
        <v>48.488888888888887</v>
      </c>
      <c r="F61" s="33">
        <v>5.6</v>
      </c>
      <c r="G61" s="33">
        <v>0.33333333333333331</v>
      </c>
      <c r="H61" s="33">
        <v>0.72777777777777775</v>
      </c>
      <c r="I61" s="33">
        <v>11.622222222222222</v>
      </c>
      <c r="J61" s="33">
        <v>0</v>
      </c>
      <c r="K61" s="33">
        <v>0</v>
      </c>
      <c r="L61" s="33">
        <v>5.1233333333333331</v>
      </c>
      <c r="M61" s="33">
        <v>6.0472222222222225</v>
      </c>
      <c r="N61" s="33">
        <v>1.4444444444444444</v>
      </c>
      <c r="O61" s="33">
        <v>0.15450274977085243</v>
      </c>
      <c r="P61" s="33">
        <v>5.7027777777777775</v>
      </c>
      <c r="Q61" s="33">
        <v>0</v>
      </c>
      <c r="R61" s="33">
        <v>0.11760999083409716</v>
      </c>
      <c r="S61" s="33">
        <v>2.8578888888888891</v>
      </c>
      <c r="T61" s="33">
        <v>5.3904444444444426</v>
      </c>
      <c r="U61" s="33">
        <v>0</v>
      </c>
      <c r="V61" s="33">
        <v>0.17010769935838677</v>
      </c>
      <c r="W61" s="33">
        <v>2.5395555555555553</v>
      </c>
      <c r="X61" s="33">
        <v>9.5686666666666653</v>
      </c>
      <c r="Y61" s="33">
        <v>0</v>
      </c>
      <c r="Z61" s="33">
        <v>0.24971127406049493</v>
      </c>
      <c r="AA61" s="33">
        <v>0</v>
      </c>
      <c r="AB61" s="33">
        <v>0</v>
      </c>
      <c r="AC61" s="33">
        <v>0</v>
      </c>
      <c r="AD61" s="33">
        <v>0</v>
      </c>
      <c r="AE61" s="33">
        <v>3.4666666666666668</v>
      </c>
      <c r="AF61" s="33">
        <v>0</v>
      </c>
      <c r="AG61" s="33">
        <v>0</v>
      </c>
      <c r="AH61" t="s">
        <v>11</v>
      </c>
      <c r="AI61" s="34">
        <v>4</v>
      </c>
    </row>
    <row r="62" spans="1:35" x14ac:dyDescent="0.25">
      <c r="A62" t="s">
        <v>917</v>
      </c>
      <c r="B62" t="s">
        <v>411</v>
      </c>
      <c r="C62" t="s">
        <v>729</v>
      </c>
      <c r="D62" t="s">
        <v>860</v>
      </c>
      <c r="E62" s="33">
        <v>80.322222222222223</v>
      </c>
      <c r="F62" s="33">
        <v>5.6888888888888891</v>
      </c>
      <c r="G62" s="33">
        <v>6.6666666666666666E-2</v>
      </c>
      <c r="H62" s="33">
        <v>0.4</v>
      </c>
      <c r="I62" s="33">
        <v>0.56666666666666665</v>
      </c>
      <c r="J62" s="33">
        <v>0</v>
      </c>
      <c r="K62" s="33">
        <v>0</v>
      </c>
      <c r="L62" s="33">
        <v>0.13511111111111113</v>
      </c>
      <c r="M62" s="33">
        <v>0</v>
      </c>
      <c r="N62" s="33">
        <v>1.6485555555555556</v>
      </c>
      <c r="O62" s="33">
        <v>2.0524277216765804E-2</v>
      </c>
      <c r="P62" s="33">
        <v>5.7201111111111107</v>
      </c>
      <c r="Q62" s="33">
        <v>2.3925555555555555</v>
      </c>
      <c r="R62" s="33">
        <v>0.10100152164891409</v>
      </c>
      <c r="S62" s="33">
        <v>5.7437777777777788</v>
      </c>
      <c r="T62" s="33">
        <v>11.291888888888884</v>
      </c>
      <c r="U62" s="33">
        <v>0</v>
      </c>
      <c r="V62" s="33">
        <v>0.21209157559828465</v>
      </c>
      <c r="W62" s="33">
        <v>4.3015555555555549</v>
      </c>
      <c r="X62" s="33">
        <v>6.6357777777777764</v>
      </c>
      <c r="Y62" s="33">
        <v>0</v>
      </c>
      <c r="Z62" s="33">
        <v>0.13616821137086732</v>
      </c>
      <c r="AA62" s="33">
        <v>0</v>
      </c>
      <c r="AB62" s="33">
        <v>0</v>
      </c>
      <c r="AC62" s="33">
        <v>0</v>
      </c>
      <c r="AD62" s="33">
        <v>0</v>
      </c>
      <c r="AE62" s="33">
        <v>0</v>
      </c>
      <c r="AF62" s="33">
        <v>0</v>
      </c>
      <c r="AG62" s="33">
        <v>0</v>
      </c>
      <c r="AH62" t="s">
        <v>93</v>
      </c>
      <c r="AI62" s="34">
        <v>4</v>
      </c>
    </row>
    <row r="63" spans="1:35" x14ac:dyDescent="0.25">
      <c r="A63" t="s">
        <v>917</v>
      </c>
      <c r="B63" t="s">
        <v>372</v>
      </c>
      <c r="C63" t="s">
        <v>660</v>
      </c>
      <c r="D63" t="s">
        <v>825</v>
      </c>
      <c r="E63" s="33">
        <v>104.4</v>
      </c>
      <c r="F63" s="33">
        <v>5.2888888888888888</v>
      </c>
      <c r="G63" s="33">
        <v>0</v>
      </c>
      <c r="H63" s="33">
        <v>0.85</v>
      </c>
      <c r="I63" s="33">
        <v>0</v>
      </c>
      <c r="J63" s="33">
        <v>0</v>
      </c>
      <c r="K63" s="33">
        <v>0</v>
      </c>
      <c r="L63" s="33">
        <v>4.8276666666666666</v>
      </c>
      <c r="M63" s="33">
        <v>3.25</v>
      </c>
      <c r="N63" s="33">
        <v>0</v>
      </c>
      <c r="O63" s="33">
        <v>3.1130268199233715E-2</v>
      </c>
      <c r="P63" s="33">
        <v>6.5982222222222209</v>
      </c>
      <c r="Q63" s="33">
        <v>7.3045555555555577</v>
      </c>
      <c r="R63" s="33">
        <v>0.13316836951894423</v>
      </c>
      <c r="S63" s="33">
        <v>2.5076666666666672</v>
      </c>
      <c r="T63" s="33">
        <v>1.7921111111111114</v>
      </c>
      <c r="U63" s="33">
        <v>0</v>
      </c>
      <c r="V63" s="33">
        <v>4.1185610898254586E-2</v>
      </c>
      <c r="W63" s="33">
        <v>4.5960000000000001</v>
      </c>
      <c r="X63" s="33">
        <v>3.9888888888888889</v>
      </c>
      <c r="Y63" s="33">
        <v>0</v>
      </c>
      <c r="Z63" s="33">
        <v>8.223073648361004E-2</v>
      </c>
      <c r="AA63" s="33">
        <v>0</v>
      </c>
      <c r="AB63" s="33">
        <v>0</v>
      </c>
      <c r="AC63" s="33">
        <v>0</v>
      </c>
      <c r="AD63" s="33">
        <v>0</v>
      </c>
      <c r="AE63" s="33">
        <v>0</v>
      </c>
      <c r="AF63" s="33">
        <v>0</v>
      </c>
      <c r="AG63" s="33">
        <v>0</v>
      </c>
      <c r="AH63" t="s">
        <v>53</v>
      </c>
      <c r="AI63" s="34">
        <v>4</v>
      </c>
    </row>
    <row r="64" spans="1:35" x14ac:dyDescent="0.25">
      <c r="A64" t="s">
        <v>917</v>
      </c>
      <c r="B64" t="s">
        <v>327</v>
      </c>
      <c r="C64" t="s">
        <v>711</v>
      </c>
      <c r="D64" t="s">
        <v>840</v>
      </c>
      <c r="E64" s="33">
        <v>65.86666666666666</v>
      </c>
      <c r="F64" s="33">
        <v>4.8</v>
      </c>
      <c r="G64" s="33">
        <v>0.16666666666666666</v>
      </c>
      <c r="H64" s="33">
        <v>0.28333333333333333</v>
      </c>
      <c r="I64" s="33">
        <v>4.4333333333333336</v>
      </c>
      <c r="J64" s="33">
        <v>0</v>
      </c>
      <c r="K64" s="33">
        <v>0</v>
      </c>
      <c r="L64" s="33">
        <v>2.4472222222222224</v>
      </c>
      <c r="M64" s="33">
        <v>5.2444444444444445</v>
      </c>
      <c r="N64" s="33">
        <v>0</v>
      </c>
      <c r="O64" s="33">
        <v>7.9622132253711203E-2</v>
      </c>
      <c r="P64" s="33">
        <v>0</v>
      </c>
      <c r="Q64" s="33">
        <v>10.591666666666667</v>
      </c>
      <c r="R64" s="33">
        <v>0.16080465587044537</v>
      </c>
      <c r="S64" s="33">
        <v>6.6083333333333334</v>
      </c>
      <c r="T64" s="33">
        <v>0</v>
      </c>
      <c r="U64" s="33">
        <v>0</v>
      </c>
      <c r="V64" s="33">
        <v>0.10032894736842106</v>
      </c>
      <c r="W64" s="33">
        <v>2.7583333333333333</v>
      </c>
      <c r="X64" s="33">
        <v>4.8361111111111112</v>
      </c>
      <c r="Y64" s="33">
        <v>0</v>
      </c>
      <c r="Z64" s="33">
        <v>0.11530026990553309</v>
      </c>
      <c r="AA64" s="33">
        <v>0</v>
      </c>
      <c r="AB64" s="33">
        <v>0</v>
      </c>
      <c r="AC64" s="33">
        <v>0</v>
      </c>
      <c r="AD64" s="33">
        <v>0</v>
      </c>
      <c r="AE64" s="33">
        <v>0</v>
      </c>
      <c r="AF64" s="33">
        <v>0</v>
      </c>
      <c r="AG64" s="33">
        <v>0</v>
      </c>
      <c r="AH64" t="s">
        <v>8</v>
      </c>
      <c r="AI64" s="34">
        <v>4</v>
      </c>
    </row>
    <row r="65" spans="1:35" x14ac:dyDescent="0.25">
      <c r="A65" t="s">
        <v>917</v>
      </c>
      <c r="B65" t="s">
        <v>386</v>
      </c>
      <c r="C65" t="s">
        <v>691</v>
      </c>
      <c r="D65" t="s">
        <v>784</v>
      </c>
      <c r="E65" s="33">
        <v>53.588888888888889</v>
      </c>
      <c r="F65" s="33">
        <v>5.6888888888888891</v>
      </c>
      <c r="G65" s="33">
        <v>6.6666666666666666E-2</v>
      </c>
      <c r="H65" s="33">
        <v>0.4</v>
      </c>
      <c r="I65" s="33">
        <v>0.56666666666666665</v>
      </c>
      <c r="J65" s="33">
        <v>0</v>
      </c>
      <c r="K65" s="33">
        <v>0</v>
      </c>
      <c r="L65" s="33">
        <v>1.2178888888888888</v>
      </c>
      <c r="M65" s="33">
        <v>0</v>
      </c>
      <c r="N65" s="33">
        <v>5.6888888888888891</v>
      </c>
      <c r="O65" s="33">
        <v>0.10615799295044578</v>
      </c>
      <c r="P65" s="33">
        <v>0</v>
      </c>
      <c r="Q65" s="33">
        <v>14.959111111111115</v>
      </c>
      <c r="R65" s="33">
        <v>0.27914575990047696</v>
      </c>
      <c r="S65" s="33">
        <v>1.9374444444444447</v>
      </c>
      <c r="T65" s="33">
        <v>7.0570000000000004</v>
      </c>
      <c r="U65" s="33">
        <v>0</v>
      </c>
      <c r="V65" s="33">
        <v>0.16784159236989427</v>
      </c>
      <c r="W65" s="33">
        <v>2.8817777777777778</v>
      </c>
      <c r="X65" s="33">
        <v>3.5403333333333338</v>
      </c>
      <c r="Y65" s="33">
        <v>0</v>
      </c>
      <c r="Z65" s="33">
        <v>0.11984034833091438</v>
      </c>
      <c r="AA65" s="33">
        <v>0</v>
      </c>
      <c r="AB65" s="33">
        <v>0</v>
      </c>
      <c r="AC65" s="33">
        <v>0</v>
      </c>
      <c r="AD65" s="33">
        <v>0</v>
      </c>
      <c r="AE65" s="33">
        <v>0</v>
      </c>
      <c r="AF65" s="33">
        <v>0</v>
      </c>
      <c r="AG65" s="33">
        <v>0</v>
      </c>
      <c r="AH65" t="s">
        <v>67</v>
      </c>
      <c r="AI65" s="34">
        <v>4</v>
      </c>
    </row>
    <row r="66" spans="1:35" x14ac:dyDescent="0.25">
      <c r="A66" t="s">
        <v>917</v>
      </c>
      <c r="B66" t="s">
        <v>583</v>
      </c>
      <c r="C66" t="s">
        <v>776</v>
      </c>
      <c r="D66" t="s">
        <v>794</v>
      </c>
      <c r="E66" s="33">
        <v>54.611111111111114</v>
      </c>
      <c r="F66" s="33">
        <v>5.6888888888888891</v>
      </c>
      <c r="G66" s="33">
        <v>0</v>
      </c>
      <c r="H66" s="33">
        <v>0</v>
      </c>
      <c r="I66" s="33">
        <v>0</v>
      </c>
      <c r="J66" s="33">
        <v>0</v>
      </c>
      <c r="K66" s="33">
        <v>0</v>
      </c>
      <c r="L66" s="33">
        <v>5.3820000000000006</v>
      </c>
      <c r="M66" s="33">
        <v>0</v>
      </c>
      <c r="N66" s="33">
        <v>0</v>
      </c>
      <c r="O66" s="33">
        <v>0</v>
      </c>
      <c r="P66" s="33">
        <v>4.6053333333333333</v>
      </c>
      <c r="Q66" s="33">
        <v>7.01</v>
      </c>
      <c r="R66" s="33">
        <v>0.21269175991861644</v>
      </c>
      <c r="S66" s="33">
        <v>2.1749999999999998</v>
      </c>
      <c r="T66" s="33">
        <v>6.4060000000000006</v>
      </c>
      <c r="U66" s="33">
        <v>0</v>
      </c>
      <c r="V66" s="33">
        <v>0.15712919633774158</v>
      </c>
      <c r="W66" s="33">
        <v>5.1555555555555559</v>
      </c>
      <c r="X66" s="33">
        <v>7.004666666666667</v>
      </c>
      <c r="Y66" s="33">
        <v>0</v>
      </c>
      <c r="Z66" s="33">
        <v>0.22266937945066126</v>
      </c>
      <c r="AA66" s="33">
        <v>0</v>
      </c>
      <c r="AB66" s="33">
        <v>0</v>
      </c>
      <c r="AC66" s="33">
        <v>0</v>
      </c>
      <c r="AD66" s="33">
        <v>0</v>
      </c>
      <c r="AE66" s="33">
        <v>46.111111111111114</v>
      </c>
      <c r="AF66" s="33">
        <v>0</v>
      </c>
      <c r="AG66" s="33">
        <v>0</v>
      </c>
      <c r="AH66" t="s">
        <v>269</v>
      </c>
      <c r="AI66" s="34">
        <v>4</v>
      </c>
    </row>
    <row r="67" spans="1:35" x14ac:dyDescent="0.25">
      <c r="A67" t="s">
        <v>917</v>
      </c>
      <c r="B67" t="s">
        <v>511</v>
      </c>
      <c r="C67" t="s">
        <v>637</v>
      </c>
      <c r="D67" t="s">
        <v>844</v>
      </c>
      <c r="E67" s="33">
        <v>95.555555555555557</v>
      </c>
      <c r="F67" s="33">
        <v>5.6888888888888891</v>
      </c>
      <c r="G67" s="33">
        <v>0.28888888888888886</v>
      </c>
      <c r="H67" s="33">
        <v>0.44444444444444442</v>
      </c>
      <c r="I67" s="33">
        <v>3.6444444444444444</v>
      </c>
      <c r="J67" s="33">
        <v>0</v>
      </c>
      <c r="K67" s="33">
        <v>1.8888888888888888</v>
      </c>
      <c r="L67" s="33">
        <v>11.499555555555556</v>
      </c>
      <c r="M67" s="33">
        <v>0</v>
      </c>
      <c r="N67" s="33">
        <v>4.9961111111111132</v>
      </c>
      <c r="O67" s="33">
        <v>5.228488372093025E-2</v>
      </c>
      <c r="P67" s="33">
        <v>15.854444444444438</v>
      </c>
      <c r="Q67" s="33">
        <v>0</v>
      </c>
      <c r="R67" s="33">
        <v>0.1659186046511627</v>
      </c>
      <c r="S67" s="33">
        <v>2.2935555555555558</v>
      </c>
      <c r="T67" s="33">
        <v>9.3257777777777751</v>
      </c>
      <c r="U67" s="33">
        <v>0</v>
      </c>
      <c r="V67" s="33">
        <v>0.12159767441860461</v>
      </c>
      <c r="W67" s="33">
        <v>3.9413333333333331</v>
      </c>
      <c r="X67" s="33">
        <v>9.3576666666666615</v>
      </c>
      <c r="Y67" s="33">
        <v>0</v>
      </c>
      <c r="Z67" s="33">
        <v>0.13917558139534877</v>
      </c>
      <c r="AA67" s="33">
        <v>0.13333333333333333</v>
      </c>
      <c r="AB67" s="33">
        <v>0</v>
      </c>
      <c r="AC67" s="33">
        <v>0</v>
      </c>
      <c r="AD67" s="33">
        <v>5.4481111111111131</v>
      </c>
      <c r="AE67" s="33">
        <v>0</v>
      </c>
      <c r="AF67" s="33">
        <v>0</v>
      </c>
      <c r="AG67" s="33">
        <v>4.4444444444444446E-2</v>
      </c>
      <c r="AH67" t="s">
        <v>194</v>
      </c>
      <c r="AI67" s="34">
        <v>4</v>
      </c>
    </row>
    <row r="68" spans="1:35" x14ac:dyDescent="0.25">
      <c r="A68" t="s">
        <v>917</v>
      </c>
      <c r="B68" t="s">
        <v>453</v>
      </c>
      <c r="C68" t="s">
        <v>664</v>
      </c>
      <c r="D68" t="s">
        <v>822</v>
      </c>
      <c r="E68" s="33">
        <v>57.333333333333336</v>
      </c>
      <c r="F68" s="33">
        <v>5.6888888888888891</v>
      </c>
      <c r="G68" s="33">
        <v>0</v>
      </c>
      <c r="H68" s="33">
        <v>0</v>
      </c>
      <c r="I68" s="33">
        <v>0</v>
      </c>
      <c r="J68" s="33">
        <v>0</v>
      </c>
      <c r="K68" s="33">
        <v>0</v>
      </c>
      <c r="L68" s="33">
        <v>4.318888888888889</v>
      </c>
      <c r="M68" s="33">
        <v>4.9448888888888876</v>
      </c>
      <c r="N68" s="33">
        <v>0</v>
      </c>
      <c r="O68" s="33">
        <v>8.6248062015503849E-2</v>
      </c>
      <c r="P68" s="33">
        <v>4.7328888888888896</v>
      </c>
      <c r="Q68" s="33">
        <v>1.2064444444444444</v>
      </c>
      <c r="R68" s="33">
        <v>0.10359302325581396</v>
      </c>
      <c r="S68" s="33">
        <v>1.8718888888888889</v>
      </c>
      <c r="T68" s="33">
        <v>8.3680000000000021</v>
      </c>
      <c r="U68" s="33">
        <v>0</v>
      </c>
      <c r="V68" s="33">
        <v>0.17860271317829463</v>
      </c>
      <c r="W68" s="33">
        <v>1.7288888888888891</v>
      </c>
      <c r="X68" s="33">
        <v>10.357777777777777</v>
      </c>
      <c r="Y68" s="33">
        <v>0</v>
      </c>
      <c r="Z68" s="33">
        <v>0.21081395348837206</v>
      </c>
      <c r="AA68" s="33">
        <v>0</v>
      </c>
      <c r="AB68" s="33">
        <v>0</v>
      </c>
      <c r="AC68" s="33">
        <v>0</v>
      </c>
      <c r="AD68" s="33">
        <v>0</v>
      </c>
      <c r="AE68" s="33">
        <v>0</v>
      </c>
      <c r="AF68" s="33">
        <v>0</v>
      </c>
      <c r="AG68" s="33">
        <v>0</v>
      </c>
      <c r="AH68" t="s">
        <v>135</v>
      </c>
      <c r="AI68" s="34">
        <v>4</v>
      </c>
    </row>
    <row r="69" spans="1:35" x14ac:dyDescent="0.25">
      <c r="A69" t="s">
        <v>917</v>
      </c>
      <c r="B69" t="s">
        <v>400</v>
      </c>
      <c r="C69" t="s">
        <v>631</v>
      </c>
      <c r="D69" t="s">
        <v>794</v>
      </c>
      <c r="E69" s="33">
        <v>136.98888888888888</v>
      </c>
      <c r="F69" s="33">
        <v>5.6</v>
      </c>
      <c r="G69" s="33">
        <v>7.7777777777777779E-2</v>
      </c>
      <c r="H69" s="33">
        <v>0</v>
      </c>
      <c r="I69" s="33">
        <v>10</v>
      </c>
      <c r="J69" s="33">
        <v>0</v>
      </c>
      <c r="K69" s="33">
        <v>0</v>
      </c>
      <c r="L69" s="33">
        <v>9.3220000000000027</v>
      </c>
      <c r="M69" s="33">
        <v>4.1749999999999998</v>
      </c>
      <c r="N69" s="33">
        <v>0</v>
      </c>
      <c r="O69" s="33">
        <v>3.0476924324762754E-2</v>
      </c>
      <c r="P69" s="33">
        <v>5.3138888888888891</v>
      </c>
      <c r="Q69" s="33">
        <v>6.1111111111111107</v>
      </c>
      <c r="R69" s="33">
        <v>8.3400924649201083E-2</v>
      </c>
      <c r="S69" s="33">
        <v>5.2924444444444454</v>
      </c>
      <c r="T69" s="33">
        <v>15.307222222222224</v>
      </c>
      <c r="U69" s="33">
        <v>0</v>
      </c>
      <c r="V69" s="33">
        <v>0.15037472625517079</v>
      </c>
      <c r="W69" s="33">
        <v>2.41</v>
      </c>
      <c r="X69" s="33">
        <v>14.667666666666673</v>
      </c>
      <c r="Y69" s="33">
        <v>0</v>
      </c>
      <c r="Z69" s="33">
        <v>0.12466461189066434</v>
      </c>
      <c r="AA69" s="33">
        <v>0</v>
      </c>
      <c r="AB69" s="33">
        <v>0</v>
      </c>
      <c r="AC69" s="33">
        <v>0</v>
      </c>
      <c r="AD69" s="33">
        <v>0</v>
      </c>
      <c r="AE69" s="33">
        <v>9.7222222222222214</v>
      </c>
      <c r="AF69" s="33">
        <v>0</v>
      </c>
      <c r="AG69" s="33">
        <v>0</v>
      </c>
      <c r="AH69" t="s">
        <v>81</v>
      </c>
      <c r="AI69" s="34">
        <v>4</v>
      </c>
    </row>
    <row r="70" spans="1:35" x14ac:dyDescent="0.25">
      <c r="A70" t="s">
        <v>917</v>
      </c>
      <c r="B70" t="s">
        <v>441</v>
      </c>
      <c r="C70" t="s">
        <v>668</v>
      </c>
      <c r="D70" t="s">
        <v>793</v>
      </c>
      <c r="E70" s="33">
        <v>86.288888888888891</v>
      </c>
      <c r="F70" s="33">
        <v>5.6888888888888891</v>
      </c>
      <c r="G70" s="33">
        <v>6.6666666666666666E-2</v>
      </c>
      <c r="H70" s="33">
        <v>0.4</v>
      </c>
      <c r="I70" s="33">
        <v>0.56666666666666665</v>
      </c>
      <c r="J70" s="33">
        <v>0</v>
      </c>
      <c r="K70" s="33">
        <v>0</v>
      </c>
      <c r="L70" s="33">
        <v>4.1878888888888897</v>
      </c>
      <c r="M70" s="33">
        <v>0</v>
      </c>
      <c r="N70" s="33">
        <v>5.6888888888888891</v>
      </c>
      <c r="O70" s="33">
        <v>6.5928405871748655E-2</v>
      </c>
      <c r="P70" s="33">
        <v>7.2537777777777785</v>
      </c>
      <c r="Q70" s="33">
        <v>4.765666666666668</v>
      </c>
      <c r="R70" s="33">
        <v>0.13929307236672678</v>
      </c>
      <c r="S70" s="33">
        <v>5.2667777777777784</v>
      </c>
      <c r="T70" s="33">
        <v>5.7546666666666662</v>
      </c>
      <c r="U70" s="33">
        <v>0</v>
      </c>
      <c r="V70" s="33">
        <v>0.12772727272727272</v>
      </c>
      <c r="W70" s="33">
        <v>4.5105555555555563</v>
      </c>
      <c r="X70" s="33">
        <v>8.1396666666666668</v>
      </c>
      <c r="Y70" s="33">
        <v>0</v>
      </c>
      <c r="Z70" s="33">
        <v>0.14660314190059232</v>
      </c>
      <c r="AA70" s="33">
        <v>0</v>
      </c>
      <c r="AB70" s="33">
        <v>0</v>
      </c>
      <c r="AC70" s="33">
        <v>0</v>
      </c>
      <c r="AD70" s="33">
        <v>0</v>
      </c>
      <c r="AE70" s="33">
        <v>0</v>
      </c>
      <c r="AF70" s="33">
        <v>0</v>
      </c>
      <c r="AG70" s="33">
        <v>0</v>
      </c>
      <c r="AH70" t="s">
        <v>123</v>
      </c>
      <c r="AI70" s="34">
        <v>4</v>
      </c>
    </row>
    <row r="71" spans="1:35" x14ac:dyDescent="0.25">
      <c r="A71" t="s">
        <v>917</v>
      </c>
      <c r="B71" t="s">
        <v>599</v>
      </c>
      <c r="C71" t="s">
        <v>628</v>
      </c>
      <c r="D71" t="s">
        <v>842</v>
      </c>
      <c r="E71" s="33">
        <v>135.71111111111111</v>
      </c>
      <c r="F71" s="33">
        <v>5.7777777777777777</v>
      </c>
      <c r="G71" s="33">
        <v>0</v>
      </c>
      <c r="H71" s="33">
        <v>0</v>
      </c>
      <c r="I71" s="33">
        <v>9.0444444444444443</v>
      </c>
      <c r="J71" s="33">
        <v>0</v>
      </c>
      <c r="K71" s="33">
        <v>0</v>
      </c>
      <c r="L71" s="33">
        <v>12.936111111111112</v>
      </c>
      <c r="M71" s="33">
        <v>9.7607777777777738</v>
      </c>
      <c r="N71" s="33">
        <v>0</v>
      </c>
      <c r="O71" s="33">
        <v>7.1923202881938736E-2</v>
      </c>
      <c r="P71" s="33">
        <v>2.7194444444444446</v>
      </c>
      <c r="Q71" s="33">
        <v>10.66388888888889</v>
      </c>
      <c r="R71" s="33">
        <v>9.8616341902734578E-2</v>
      </c>
      <c r="S71" s="33">
        <v>15.980555555555556</v>
      </c>
      <c r="T71" s="33">
        <v>11.25</v>
      </c>
      <c r="U71" s="33">
        <v>0</v>
      </c>
      <c r="V71" s="33">
        <v>0.20065089241853609</v>
      </c>
      <c r="W71" s="33">
        <v>20.308333333333334</v>
      </c>
      <c r="X71" s="33">
        <v>12.528333333333332</v>
      </c>
      <c r="Y71" s="33">
        <v>0</v>
      </c>
      <c r="Z71" s="33">
        <v>0.2419600458490257</v>
      </c>
      <c r="AA71" s="33">
        <v>0</v>
      </c>
      <c r="AB71" s="33">
        <v>0</v>
      </c>
      <c r="AC71" s="33">
        <v>0</v>
      </c>
      <c r="AD71" s="33">
        <v>0</v>
      </c>
      <c r="AE71" s="33">
        <v>1.2444444444444445</v>
      </c>
      <c r="AF71" s="33">
        <v>0</v>
      </c>
      <c r="AG71" s="33">
        <v>0</v>
      </c>
      <c r="AH71" t="s">
        <v>286</v>
      </c>
      <c r="AI71" s="34">
        <v>4</v>
      </c>
    </row>
    <row r="72" spans="1:35" x14ac:dyDescent="0.25">
      <c r="A72" t="s">
        <v>917</v>
      </c>
      <c r="B72" t="s">
        <v>438</v>
      </c>
      <c r="C72" t="s">
        <v>715</v>
      </c>
      <c r="D72" t="s">
        <v>835</v>
      </c>
      <c r="E72" s="33">
        <v>152.28888888888889</v>
      </c>
      <c r="F72" s="33">
        <v>4.9777777777777779</v>
      </c>
      <c r="G72" s="33">
        <v>0.17777777777777778</v>
      </c>
      <c r="H72" s="33">
        <v>0.81422222222222207</v>
      </c>
      <c r="I72" s="33">
        <v>5.6444444444444448</v>
      </c>
      <c r="J72" s="33">
        <v>0</v>
      </c>
      <c r="K72" s="33">
        <v>10</v>
      </c>
      <c r="L72" s="33">
        <v>0.23699999999999999</v>
      </c>
      <c r="M72" s="33">
        <v>11.377444444444443</v>
      </c>
      <c r="N72" s="33">
        <v>0</v>
      </c>
      <c r="O72" s="33">
        <v>7.4709616226470141E-2</v>
      </c>
      <c r="P72" s="33">
        <v>4.7072222222222235</v>
      </c>
      <c r="Q72" s="33">
        <v>11.361555555555553</v>
      </c>
      <c r="R72" s="33">
        <v>0.10551510287465342</v>
      </c>
      <c r="S72" s="33">
        <v>6.3790000000000004</v>
      </c>
      <c r="T72" s="33">
        <v>20.693777777777782</v>
      </c>
      <c r="U72" s="33">
        <v>0</v>
      </c>
      <c r="V72" s="33">
        <v>0.17777250839048594</v>
      </c>
      <c r="W72" s="33">
        <v>6.8179999999999996</v>
      </c>
      <c r="X72" s="33">
        <v>22.727555555555554</v>
      </c>
      <c r="Y72" s="33">
        <v>0</v>
      </c>
      <c r="Z72" s="33">
        <v>0.19400992266160802</v>
      </c>
      <c r="AA72" s="33">
        <v>0</v>
      </c>
      <c r="AB72" s="33">
        <v>5.3666666666666663</v>
      </c>
      <c r="AC72" s="33">
        <v>0</v>
      </c>
      <c r="AD72" s="33">
        <v>0</v>
      </c>
      <c r="AE72" s="33">
        <v>0</v>
      </c>
      <c r="AF72" s="33">
        <v>0</v>
      </c>
      <c r="AG72" s="33">
        <v>0</v>
      </c>
      <c r="AH72" t="s">
        <v>120</v>
      </c>
      <c r="AI72" s="34">
        <v>4</v>
      </c>
    </row>
    <row r="73" spans="1:35" x14ac:dyDescent="0.25">
      <c r="A73" t="s">
        <v>917</v>
      </c>
      <c r="B73" t="s">
        <v>612</v>
      </c>
      <c r="C73" t="s">
        <v>625</v>
      </c>
      <c r="D73" t="s">
        <v>846</v>
      </c>
      <c r="E73" s="33">
        <v>52.866666666666667</v>
      </c>
      <c r="F73" s="33">
        <v>5.5111111111111111</v>
      </c>
      <c r="G73" s="33">
        <v>0</v>
      </c>
      <c r="H73" s="33">
        <v>0</v>
      </c>
      <c r="I73" s="33">
        <v>6.3666666666666663</v>
      </c>
      <c r="J73" s="33">
        <v>0</v>
      </c>
      <c r="K73" s="33">
        <v>0</v>
      </c>
      <c r="L73" s="33">
        <v>4.4777777777777777E-2</v>
      </c>
      <c r="M73" s="33">
        <v>4.8166666666666664</v>
      </c>
      <c r="N73" s="33">
        <v>0</v>
      </c>
      <c r="O73" s="33">
        <v>9.1109709962168967E-2</v>
      </c>
      <c r="P73" s="33">
        <v>3.5277777777777777</v>
      </c>
      <c r="Q73" s="33">
        <v>2.9194444444444443</v>
      </c>
      <c r="R73" s="33">
        <v>0.12195250105086169</v>
      </c>
      <c r="S73" s="33">
        <v>6.9000000000000006E-2</v>
      </c>
      <c r="T73" s="33">
        <v>4.0597777777777768</v>
      </c>
      <c r="U73" s="33">
        <v>0</v>
      </c>
      <c r="V73" s="33">
        <v>7.8097940311055047E-2</v>
      </c>
      <c r="W73" s="33">
        <v>0</v>
      </c>
      <c r="X73" s="33">
        <v>1.8933333333333333</v>
      </c>
      <c r="Y73" s="33">
        <v>0</v>
      </c>
      <c r="Z73" s="33">
        <v>3.5813366960907943E-2</v>
      </c>
      <c r="AA73" s="33">
        <v>0</v>
      </c>
      <c r="AB73" s="33">
        <v>0</v>
      </c>
      <c r="AC73" s="33">
        <v>0</v>
      </c>
      <c r="AD73" s="33">
        <v>0</v>
      </c>
      <c r="AE73" s="33">
        <v>0</v>
      </c>
      <c r="AF73" s="33">
        <v>0</v>
      </c>
      <c r="AG73" s="33">
        <v>0</v>
      </c>
      <c r="AH73" t="s">
        <v>299</v>
      </c>
      <c r="AI73" s="34">
        <v>4</v>
      </c>
    </row>
    <row r="74" spans="1:35" x14ac:dyDescent="0.25">
      <c r="A74" t="s">
        <v>917</v>
      </c>
      <c r="B74" t="s">
        <v>565</v>
      </c>
      <c r="C74" t="s">
        <v>709</v>
      </c>
      <c r="D74" t="s">
        <v>849</v>
      </c>
      <c r="E74" s="33">
        <v>59.966666666666669</v>
      </c>
      <c r="F74" s="33">
        <v>5.6</v>
      </c>
      <c r="G74" s="33">
        <v>0.24444444444444444</v>
      </c>
      <c r="H74" s="33">
        <v>0.39288888888888895</v>
      </c>
      <c r="I74" s="33">
        <v>0.35555555555555557</v>
      </c>
      <c r="J74" s="33">
        <v>0</v>
      </c>
      <c r="K74" s="33">
        <v>0.35555555555555557</v>
      </c>
      <c r="L74" s="33">
        <v>0.54800000000000004</v>
      </c>
      <c r="M74" s="33">
        <v>4.7016666666666653</v>
      </c>
      <c r="N74" s="33">
        <v>0</v>
      </c>
      <c r="O74" s="33">
        <v>7.840466926070036E-2</v>
      </c>
      <c r="P74" s="33">
        <v>0</v>
      </c>
      <c r="Q74" s="33">
        <v>9.2321111111111112</v>
      </c>
      <c r="R74" s="33">
        <v>0.15395404854548822</v>
      </c>
      <c r="S74" s="33">
        <v>2.3644444444444441</v>
      </c>
      <c r="T74" s="33">
        <v>4.4641111111111114</v>
      </c>
      <c r="U74" s="33">
        <v>0</v>
      </c>
      <c r="V74" s="33">
        <v>0.11387252177135444</v>
      </c>
      <c r="W74" s="33">
        <v>2.5156666666666672</v>
      </c>
      <c r="X74" s="33">
        <v>5.8538888888888891</v>
      </c>
      <c r="Y74" s="33">
        <v>0</v>
      </c>
      <c r="Z74" s="33">
        <v>0.13957013155456738</v>
      </c>
      <c r="AA74" s="33">
        <v>0</v>
      </c>
      <c r="AB74" s="33">
        <v>0</v>
      </c>
      <c r="AC74" s="33">
        <v>0</v>
      </c>
      <c r="AD74" s="33">
        <v>0</v>
      </c>
      <c r="AE74" s="33">
        <v>0</v>
      </c>
      <c r="AF74" s="33">
        <v>0</v>
      </c>
      <c r="AG74" s="33">
        <v>0</v>
      </c>
      <c r="AH74" t="s">
        <v>251</v>
      </c>
      <c r="AI74" s="34">
        <v>4</v>
      </c>
    </row>
    <row r="75" spans="1:35" x14ac:dyDescent="0.25">
      <c r="A75" t="s">
        <v>917</v>
      </c>
      <c r="B75" t="s">
        <v>371</v>
      </c>
      <c r="C75" t="s">
        <v>722</v>
      </c>
      <c r="D75" t="s">
        <v>840</v>
      </c>
      <c r="E75" s="33">
        <v>82.688888888888883</v>
      </c>
      <c r="F75" s="33">
        <v>5.6888888888888891</v>
      </c>
      <c r="G75" s="33">
        <v>0.26666666666666666</v>
      </c>
      <c r="H75" s="33">
        <v>0.55744444444444474</v>
      </c>
      <c r="I75" s="33">
        <v>1.1222222222222222</v>
      </c>
      <c r="J75" s="33">
        <v>0</v>
      </c>
      <c r="K75" s="33">
        <v>0</v>
      </c>
      <c r="L75" s="33">
        <v>3.498222222222223</v>
      </c>
      <c r="M75" s="33">
        <v>5.2898888888888891</v>
      </c>
      <c r="N75" s="33">
        <v>0</v>
      </c>
      <c r="O75" s="33">
        <v>6.397339424885784E-2</v>
      </c>
      <c r="P75" s="33">
        <v>5.4114444444444452</v>
      </c>
      <c r="Q75" s="33">
        <v>2.0286666666666671</v>
      </c>
      <c r="R75" s="33">
        <v>8.9977156678312298E-2</v>
      </c>
      <c r="S75" s="33">
        <v>7.024</v>
      </c>
      <c r="T75" s="33">
        <v>8.6713333333333296</v>
      </c>
      <c r="U75" s="33">
        <v>0</v>
      </c>
      <c r="V75" s="33">
        <v>0.1898118785272776</v>
      </c>
      <c r="W75" s="33">
        <v>4.0055555555555546</v>
      </c>
      <c r="X75" s="33">
        <v>9.1920000000000002</v>
      </c>
      <c r="Y75" s="33">
        <v>0</v>
      </c>
      <c r="Z75" s="33">
        <v>0.159604944907283</v>
      </c>
      <c r="AA75" s="33">
        <v>0</v>
      </c>
      <c r="AB75" s="33">
        <v>0</v>
      </c>
      <c r="AC75" s="33">
        <v>0</v>
      </c>
      <c r="AD75" s="33">
        <v>0</v>
      </c>
      <c r="AE75" s="33">
        <v>0</v>
      </c>
      <c r="AF75" s="33">
        <v>0</v>
      </c>
      <c r="AG75" s="33">
        <v>0</v>
      </c>
      <c r="AH75" t="s">
        <v>52</v>
      </c>
      <c r="AI75" s="34">
        <v>4</v>
      </c>
    </row>
    <row r="76" spans="1:35" x14ac:dyDescent="0.25">
      <c r="A76" t="s">
        <v>917</v>
      </c>
      <c r="B76" t="s">
        <v>370</v>
      </c>
      <c r="C76" t="s">
        <v>647</v>
      </c>
      <c r="D76" t="s">
        <v>821</v>
      </c>
      <c r="E76" s="33">
        <v>56.722222222222221</v>
      </c>
      <c r="F76" s="33">
        <v>5.2444444444444445</v>
      </c>
      <c r="G76" s="33">
        <v>0.3</v>
      </c>
      <c r="H76" s="33">
        <v>0.24444444444444444</v>
      </c>
      <c r="I76" s="33">
        <v>0.53333333333333333</v>
      </c>
      <c r="J76" s="33">
        <v>0</v>
      </c>
      <c r="K76" s="33">
        <v>0</v>
      </c>
      <c r="L76" s="33">
        <v>4.1652222222222219</v>
      </c>
      <c r="M76" s="33">
        <v>5.0778888888888911</v>
      </c>
      <c r="N76" s="33">
        <v>0</v>
      </c>
      <c r="O76" s="33">
        <v>8.9522037218413356E-2</v>
      </c>
      <c r="P76" s="33">
        <v>4.9531111111111112</v>
      </c>
      <c r="Q76" s="33">
        <v>0.48988888888888893</v>
      </c>
      <c r="R76" s="33">
        <v>9.595886385896181E-2</v>
      </c>
      <c r="S76" s="33">
        <v>4.8882222222222218</v>
      </c>
      <c r="T76" s="33">
        <v>4.5256666666666669</v>
      </c>
      <c r="U76" s="33">
        <v>0</v>
      </c>
      <c r="V76" s="33">
        <v>0.16596474045053866</v>
      </c>
      <c r="W76" s="33">
        <v>1.9607777777777771</v>
      </c>
      <c r="X76" s="33">
        <v>6.8060000000000018</v>
      </c>
      <c r="Y76" s="33">
        <v>0</v>
      </c>
      <c r="Z76" s="33">
        <v>0.15455631733594519</v>
      </c>
      <c r="AA76" s="33">
        <v>0</v>
      </c>
      <c r="AB76" s="33">
        <v>0</v>
      </c>
      <c r="AC76" s="33">
        <v>0</v>
      </c>
      <c r="AD76" s="33">
        <v>0</v>
      </c>
      <c r="AE76" s="33">
        <v>0</v>
      </c>
      <c r="AF76" s="33">
        <v>0</v>
      </c>
      <c r="AG76" s="33">
        <v>0</v>
      </c>
      <c r="AH76" t="s">
        <v>51</v>
      </c>
      <c r="AI76" s="34">
        <v>4</v>
      </c>
    </row>
    <row r="77" spans="1:35" x14ac:dyDescent="0.25">
      <c r="A77" t="s">
        <v>917</v>
      </c>
      <c r="B77" t="s">
        <v>420</v>
      </c>
      <c r="C77" t="s">
        <v>708</v>
      </c>
      <c r="D77" t="s">
        <v>861</v>
      </c>
      <c r="E77" s="33">
        <v>91.511111111111106</v>
      </c>
      <c r="F77" s="33">
        <v>5.6888888888888891</v>
      </c>
      <c r="G77" s="33">
        <v>0.26666666666666666</v>
      </c>
      <c r="H77" s="33">
        <v>0.38333333333333336</v>
      </c>
      <c r="I77" s="33">
        <v>1.0666666666666667</v>
      </c>
      <c r="J77" s="33">
        <v>0</v>
      </c>
      <c r="K77" s="33">
        <v>0</v>
      </c>
      <c r="L77" s="33">
        <v>5.0104444444444454</v>
      </c>
      <c r="M77" s="33">
        <v>5.7957777777777775</v>
      </c>
      <c r="N77" s="33">
        <v>0</v>
      </c>
      <c r="O77" s="33">
        <v>6.3334142787761047E-2</v>
      </c>
      <c r="P77" s="33">
        <v>4.9249999999999989</v>
      </c>
      <c r="Q77" s="33">
        <v>0</v>
      </c>
      <c r="R77" s="33">
        <v>5.38186012627489E-2</v>
      </c>
      <c r="S77" s="33">
        <v>9.6486666666666689</v>
      </c>
      <c r="T77" s="33">
        <v>4.6104444444444441</v>
      </c>
      <c r="U77" s="33">
        <v>0</v>
      </c>
      <c r="V77" s="33">
        <v>0.15581835842642064</v>
      </c>
      <c r="W77" s="33">
        <v>5.3815555555555568</v>
      </c>
      <c r="X77" s="33">
        <v>7.141777777777774</v>
      </c>
      <c r="Y77" s="33">
        <v>0</v>
      </c>
      <c r="Z77" s="33">
        <v>0.13685041282175811</v>
      </c>
      <c r="AA77" s="33">
        <v>0</v>
      </c>
      <c r="AB77" s="33">
        <v>0</v>
      </c>
      <c r="AC77" s="33">
        <v>0</v>
      </c>
      <c r="AD77" s="33">
        <v>0</v>
      </c>
      <c r="AE77" s="33">
        <v>0</v>
      </c>
      <c r="AF77" s="33">
        <v>0</v>
      </c>
      <c r="AG77" s="33">
        <v>0</v>
      </c>
      <c r="AH77" t="s">
        <v>102</v>
      </c>
      <c r="AI77" s="34">
        <v>4</v>
      </c>
    </row>
    <row r="78" spans="1:35" x14ac:dyDescent="0.25">
      <c r="A78" t="s">
        <v>917</v>
      </c>
      <c r="B78" t="s">
        <v>374</v>
      </c>
      <c r="C78" t="s">
        <v>648</v>
      </c>
      <c r="D78" t="s">
        <v>844</v>
      </c>
      <c r="E78" s="33">
        <v>84.688888888888883</v>
      </c>
      <c r="F78" s="33">
        <v>5.7777777777777777</v>
      </c>
      <c r="G78" s="33">
        <v>0.46666666666666667</v>
      </c>
      <c r="H78" s="33">
        <v>0.53933333333333378</v>
      </c>
      <c r="I78" s="33">
        <v>1.2444444444444445</v>
      </c>
      <c r="J78" s="33">
        <v>0</v>
      </c>
      <c r="K78" s="33">
        <v>0</v>
      </c>
      <c r="L78" s="33">
        <v>5.0148888888888887</v>
      </c>
      <c r="M78" s="33">
        <v>2.6087777777777785</v>
      </c>
      <c r="N78" s="33">
        <v>0</v>
      </c>
      <c r="O78" s="33">
        <v>3.0804250852794552E-2</v>
      </c>
      <c r="P78" s="33">
        <v>5.4917777777777781</v>
      </c>
      <c r="Q78" s="33">
        <v>0</v>
      </c>
      <c r="R78" s="33">
        <v>6.4846496982419316E-2</v>
      </c>
      <c r="S78" s="33">
        <v>5.139333333333334</v>
      </c>
      <c r="T78" s="33">
        <v>5.9955555555555549</v>
      </c>
      <c r="U78" s="33">
        <v>0</v>
      </c>
      <c r="V78" s="33">
        <v>0.13147992652847021</v>
      </c>
      <c r="W78" s="33">
        <v>5.8354444444444464</v>
      </c>
      <c r="X78" s="33">
        <v>3.9084444444444437</v>
      </c>
      <c r="Y78" s="33">
        <v>0</v>
      </c>
      <c r="Z78" s="33">
        <v>0.11505510364733668</v>
      </c>
      <c r="AA78" s="33">
        <v>0</v>
      </c>
      <c r="AB78" s="33">
        <v>0</v>
      </c>
      <c r="AC78" s="33">
        <v>0</v>
      </c>
      <c r="AD78" s="33">
        <v>0</v>
      </c>
      <c r="AE78" s="33">
        <v>0</v>
      </c>
      <c r="AF78" s="33">
        <v>0</v>
      </c>
      <c r="AG78" s="33">
        <v>0</v>
      </c>
      <c r="AH78" t="s">
        <v>55</v>
      </c>
      <c r="AI78" s="34">
        <v>4</v>
      </c>
    </row>
    <row r="79" spans="1:35" x14ac:dyDescent="0.25">
      <c r="A79" t="s">
        <v>917</v>
      </c>
      <c r="B79" t="s">
        <v>382</v>
      </c>
      <c r="C79" t="s">
        <v>632</v>
      </c>
      <c r="D79" t="s">
        <v>810</v>
      </c>
      <c r="E79" s="33">
        <v>91.933333333333337</v>
      </c>
      <c r="F79" s="33">
        <v>6.6888888888888891</v>
      </c>
      <c r="G79" s="33">
        <v>0.67777777777777781</v>
      </c>
      <c r="H79" s="33">
        <v>0</v>
      </c>
      <c r="I79" s="33">
        <v>2.1222222222222222</v>
      </c>
      <c r="J79" s="33">
        <v>0</v>
      </c>
      <c r="K79" s="33">
        <v>0</v>
      </c>
      <c r="L79" s="33">
        <v>5.0343333333333344</v>
      </c>
      <c r="M79" s="33">
        <v>4.8999999999999995</v>
      </c>
      <c r="N79" s="33">
        <v>0</v>
      </c>
      <c r="O79" s="33">
        <v>5.3299492385786795E-2</v>
      </c>
      <c r="P79" s="33">
        <v>0</v>
      </c>
      <c r="Q79" s="33">
        <v>13.926222222222226</v>
      </c>
      <c r="R79" s="33">
        <v>0.1514817500604303</v>
      </c>
      <c r="S79" s="33">
        <v>4.5652222222222223</v>
      </c>
      <c r="T79" s="33">
        <v>7.5289999999999999</v>
      </c>
      <c r="U79" s="33">
        <v>0</v>
      </c>
      <c r="V79" s="33">
        <v>0.13155426637660139</v>
      </c>
      <c r="W79" s="33">
        <v>4.3217777777777773</v>
      </c>
      <c r="X79" s="33">
        <v>12.208777777777774</v>
      </c>
      <c r="Y79" s="33">
        <v>5.333333333333333</v>
      </c>
      <c r="Z79" s="33">
        <v>0.23782330190959625</v>
      </c>
      <c r="AA79" s="33">
        <v>0</v>
      </c>
      <c r="AB79" s="33">
        <v>0</v>
      </c>
      <c r="AC79" s="33">
        <v>0</v>
      </c>
      <c r="AD79" s="33">
        <v>0</v>
      </c>
      <c r="AE79" s="33">
        <v>0</v>
      </c>
      <c r="AF79" s="33">
        <v>0</v>
      </c>
      <c r="AG79" s="33">
        <v>0</v>
      </c>
      <c r="AH79" t="s">
        <v>63</v>
      </c>
      <c r="AI79" s="34">
        <v>4</v>
      </c>
    </row>
    <row r="80" spans="1:35" x14ac:dyDescent="0.25">
      <c r="A80" t="s">
        <v>917</v>
      </c>
      <c r="B80" t="s">
        <v>530</v>
      </c>
      <c r="C80" t="s">
        <v>673</v>
      </c>
      <c r="D80" t="s">
        <v>829</v>
      </c>
      <c r="E80" s="33">
        <v>49.644444444444446</v>
      </c>
      <c r="F80" s="33">
        <v>5.6888888888888891</v>
      </c>
      <c r="G80" s="33">
        <v>6.6666666666666666E-2</v>
      </c>
      <c r="H80" s="33">
        <v>0.4</v>
      </c>
      <c r="I80" s="33">
        <v>0.56666666666666665</v>
      </c>
      <c r="J80" s="33">
        <v>0</v>
      </c>
      <c r="K80" s="33">
        <v>0</v>
      </c>
      <c r="L80" s="33">
        <v>3.5666666666666666E-2</v>
      </c>
      <c r="M80" s="33">
        <v>5.6888888888888891</v>
      </c>
      <c r="N80" s="33">
        <v>0</v>
      </c>
      <c r="O80" s="33">
        <v>0.11459265890778872</v>
      </c>
      <c r="P80" s="33">
        <v>0</v>
      </c>
      <c r="Q80" s="33">
        <v>9.4315555555555513</v>
      </c>
      <c r="R80" s="33">
        <v>0.18998209489704557</v>
      </c>
      <c r="S80" s="33">
        <v>0.26344444444444448</v>
      </c>
      <c r="T80" s="33">
        <v>6.057666666666667</v>
      </c>
      <c r="U80" s="33">
        <v>0</v>
      </c>
      <c r="V80" s="33">
        <v>0.12732766338406445</v>
      </c>
      <c r="W80" s="33">
        <v>1.9623333333333337</v>
      </c>
      <c r="X80" s="33">
        <v>4.9766666666666648</v>
      </c>
      <c r="Y80" s="33">
        <v>0</v>
      </c>
      <c r="Z80" s="33">
        <v>0.13977394807520138</v>
      </c>
      <c r="AA80" s="33">
        <v>0</v>
      </c>
      <c r="AB80" s="33">
        <v>0</v>
      </c>
      <c r="AC80" s="33">
        <v>0</v>
      </c>
      <c r="AD80" s="33">
        <v>0</v>
      </c>
      <c r="AE80" s="33">
        <v>0</v>
      </c>
      <c r="AF80" s="33">
        <v>0</v>
      </c>
      <c r="AG80" s="33">
        <v>0</v>
      </c>
      <c r="AH80" t="s">
        <v>214</v>
      </c>
      <c r="AI80" s="34">
        <v>4</v>
      </c>
    </row>
    <row r="81" spans="1:35" x14ac:dyDescent="0.25">
      <c r="A81" t="s">
        <v>917</v>
      </c>
      <c r="B81" t="s">
        <v>566</v>
      </c>
      <c r="C81" t="s">
        <v>775</v>
      </c>
      <c r="D81" t="s">
        <v>806</v>
      </c>
      <c r="E81" s="33">
        <v>53.366666666666667</v>
      </c>
      <c r="F81" s="33">
        <v>8.5777777777777775</v>
      </c>
      <c r="G81" s="33">
        <v>0.5</v>
      </c>
      <c r="H81" s="33">
        <v>0.24444444444444444</v>
      </c>
      <c r="I81" s="33">
        <v>10.533333333333333</v>
      </c>
      <c r="J81" s="33">
        <v>0</v>
      </c>
      <c r="K81" s="33">
        <v>0</v>
      </c>
      <c r="L81" s="33">
        <v>4.8838888888888894</v>
      </c>
      <c r="M81" s="33">
        <v>6.3611111111111107</v>
      </c>
      <c r="N81" s="33">
        <v>0.87777777777777777</v>
      </c>
      <c r="O81" s="33">
        <v>0.13564438892358943</v>
      </c>
      <c r="P81" s="33">
        <v>5.3138888888888891</v>
      </c>
      <c r="Q81" s="33">
        <v>0</v>
      </c>
      <c r="R81" s="33">
        <v>9.9573183427024786E-2</v>
      </c>
      <c r="S81" s="33">
        <v>5.9198888888888881</v>
      </c>
      <c r="T81" s="33">
        <v>5.291888888888888</v>
      </c>
      <c r="U81" s="33">
        <v>0</v>
      </c>
      <c r="V81" s="33">
        <v>0.21008952737872161</v>
      </c>
      <c r="W81" s="33">
        <v>2.3818888888888887</v>
      </c>
      <c r="X81" s="33">
        <v>5.9898888888888902</v>
      </c>
      <c r="Y81" s="33">
        <v>4.0444444444444443</v>
      </c>
      <c r="Z81" s="33">
        <v>0.23265875494482618</v>
      </c>
      <c r="AA81" s="33">
        <v>0</v>
      </c>
      <c r="AB81" s="33">
        <v>0</v>
      </c>
      <c r="AC81" s="33">
        <v>0</v>
      </c>
      <c r="AD81" s="33">
        <v>0</v>
      </c>
      <c r="AE81" s="33">
        <v>5.6444444444444448</v>
      </c>
      <c r="AF81" s="33">
        <v>0</v>
      </c>
      <c r="AG81" s="33">
        <v>1.5777777777777777</v>
      </c>
      <c r="AH81" t="s">
        <v>252</v>
      </c>
      <c r="AI81" s="34">
        <v>4</v>
      </c>
    </row>
    <row r="82" spans="1:35" x14ac:dyDescent="0.25">
      <c r="A82" t="s">
        <v>917</v>
      </c>
      <c r="B82" t="s">
        <v>312</v>
      </c>
      <c r="C82" t="s">
        <v>669</v>
      </c>
      <c r="D82" t="s">
        <v>829</v>
      </c>
      <c r="E82" s="33">
        <v>58.62222222222222</v>
      </c>
      <c r="F82" s="33">
        <v>5.6888888888888891</v>
      </c>
      <c r="G82" s="33">
        <v>0</v>
      </c>
      <c r="H82" s="33">
        <v>0</v>
      </c>
      <c r="I82" s="33">
        <v>0</v>
      </c>
      <c r="J82" s="33">
        <v>0</v>
      </c>
      <c r="K82" s="33">
        <v>0</v>
      </c>
      <c r="L82" s="33">
        <v>4.891111111111111</v>
      </c>
      <c r="M82" s="33">
        <v>6.3596666666666666</v>
      </c>
      <c r="N82" s="33">
        <v>0</v>
      </c>
      <c r="O82" s="33">
        <v>0.10848559514783927</v>
      </c>
      <c r="P82" s="33">
        <v>5.5991111111111111</v>
      </c>
      <c r="Q82" s="33">
        <v>5.0383333333333322</v>
      </c>
      <c r="R82" s="33">
        <v>0.18145754359363153</v>
      </c>
      <c r="S82" s="33">
        <v>1.7613333333333332</v>
      </c>
      <c r="T82" s="33">
        <v>7.2174444444444452</v>
      </c>
      <c r="U82" s="33">
        <v>0</v>
      </c>
      <c r="V82" s="33">
        <v>0.15316338134950724</v>
      </c>
      <c r="W82" s="33">
        <v>3.4725555555555565</v>
      </c>
      <c r="X82" s="33">
        <v>9.8480000000000025</v>
      </c>
      <c r="Y82" s="33">
        <v>3.5777777777777779</v>
      </c>
      <c r="Z82" s="33">
        <v>0.28825815011372258</v>
      </c>
      <c r="AA82" s="33">
        <v>0</v>
      </c>
      <c r="AB82" s="33">
        <v>0</v>
      </c>
      <c r="AC82" s="33">
        <v>0</v>
      </c>
      <c r="AD82" s="33">
        <v>0</v>
      </c>
      <c r="AE82" s="33">
        <v>0</v>
      </c>
      <c r="AF82" s="33">
        <v>0</v>
      </c>
      <c r="AG82" s="33">
        <v>0</v>
      </c>
      <c r="AH82" t="s">
        <v>243</v>
      </c>
      <c r="AI82" s="34">
        <v>4</v>
      </c>
    </row>
    <row r="83" spans="1:35" x14ac:dyDescent="0.25">
      <c r="A83" t="s">
        <v>917</v>
      </c>
      <c r="B83" t="s">
        <v>467</v>
      </c>
      <c r="C83" t="s">
        <v>703</v>
      </c>
      <c r="D83" t="s">
        <v>853</v>
      </c>
      <c r="E83" s="33">
        <v>53.68888888888889</v>
      </c>
      <c r="F83" s="33">
        <v>5.6888888888888891</v>
      </c>
      <c r="G83" s="33">
        <v>0.34444444444444444</v>
      </c>
      <c r="H83" s="33">
        <v>0.17777777777777778</v>
      </c>
      <c r="I83" s="33">
        <v>1.4555555555555555</v>
      </c>
      <c r="J83" s="33">
        <v>0</v>
      </c>
      <c r="K83" s="33">
        <v>0.58888888888888891</v>
      </c>
      <c r="L83" s="33">
        <v>5.05077777777778</v>
      </c>
      <c r="M83" s="33">
        <v>4.2957777777777792</v>
      </c>
      <c r="N83" s="33">
        <v>0</v>
      </c>
      <c r="O83" s="33">
        <v>8.0012417218543075E-2</v>
      </c>
      <c r="P83" s="33">
        <v>2.0252222222222223</v>
      </c>
      <c r="Q83" s="33">
        <v>5.6319999999999997</v>
      </c>
      <c r="R83" s="33">
        <v>0.14262210264900663</v>
      </c>
      <c r="S83" s="33">
        <v>1.3116666666666665</v>
      </c>
      <c r="T83" s="33">
        <v>7.067333333333333</v>
      </c>
      <c r="U83" s="33">
        <v>0</v>
      </c>
      <c r="V83" s="33">
        <v>0.15606581125827815</v>
      </c>
      <c r="W83" s="33">
        <v>3.2638888888888888</v>
      </c>
      <c r="X83" s="33">
        <v>10.583000000000002</v>
      </c>
      <c r="Y83" s="33">
        <v>4.8111111111111109</v>
      </c>
      <c r="Z83" s="33">
        <v>0.34752069536423841</v>
      </c>
      <c r="AA83" s="33">
        <v>0</v>
      </c>
      <c r="AB83" s="33">
        <v>0</v>
      </c>
      <c r="AC83" s="33">
        <v>0</v>
      </c>
      <c r="AD83" s="33">
        <v>0</v>
      </c>
      <c r="AE83" s="33">
        <v>0.1</v>
      </c>
      <c r="AF83" s="33">
        <v>0</v>
      </c>
      <c r="AG83" s="33">
        <v>0</v>
      </c>
      <c r="AH83" t="s">
        <v>149</v>
      </c>
      <c r="AI83" s="34">
        <v>4</v>
      </c>
    </row>
    <row r="84" spans="1:35" x14ac:dyDescent="0.25">
      <c r="A84" t="s">
        <v>917</v>
      </c>
      <c r="B84" t="s">
        <v>466</v>
      </c>
      <c r="C84" t="s">
        <v>632</v>
      </c>
      <c r="D84" t="s">
        <v>810</v>
      </c>
      <c r="E84" s="33">
        <v>46.577777777777776</v>
      </c>
      <c r="F84" s="33">
        <v>5.5444444444444443</v>
      </c>
      <c r="G84" s="33">
        <v>0.1</v>
      </c>
      <c r="H84" s="33">
        <v>6.6666666666666666E-2</v>
      </c>
      <c r="I84" s="33">
        <v>1.0777777777777777</v>
      </c>
      <c r="J84" s="33">
        <v>0</v>
      </c>
      <c r="K84" s="33">
        <v>0</v>
      </c>
      <c r="L84" s="33">
        <v>4.3708888888888886</v>
      </c>
      <c r="M84" s="33">
        <v>0</v>
      </c>
      <c r="N84" s="33">
        <v>2.2613333333333339</v>
      </c>
      <c r="O84" s="33">
        <v>4.85496183206107E-2</v>
      </c>
      <c r="P84" s="33">
        <v>0</v>
      </c>
      <c r="Q84" s="33">
        <v>8.1799999999999962</v>
      </c>
      <c r="R84" s="33">
        <v>0.17562022900763352</v>
      </c>
      <c r="S84" s="33">
        <v>1.3397777777777782</v>
      </c>
      <c r="T84" s="33">
        <v>5.6869999999999994</v>
      </c>
      <c r="U84" s="33">
        <v>0</v>
      </c>
      <c r="V84" s="33">
        <v>0.1508611641221374</v>
      </c>
      <c r="W84" s="33">
        <v>1.5273333333333334</v>
      </c>
      <c r="X84" s="33">
        <v>9.8650000000000038</v>
      </c>
      <c r="Y84" s="33">
        <v>5.0111111111111111</v>
      </c>
      <c r="Z84" s="33">
        <v>0.35217318702290079</v>
      </c>
      <c r="AA84" s="33">
        <v>0</v>
      </c>
      <c r="AB84" s="33">
        <v>0</v>
      </c>
      <c r="AC84" s="33">
        <v>0</v>
      </c>
      <c r="AD84" s="33">
        <v>0</v>
      </c>
      <c r="AE84" s="33">
        <v>0</v>
      </c>
      <c r="AF84" s="33">
        <v>0</v>
      </c>
      <c r="AG84" s="33">
        <v>0</v>
      </c>
      <c r="AH84" t="s">
        <v>148</v>
      </c>
      <c r="AI84" s="34">
        <v>4</v>
      </c>
    </row>
    <row r="85" spans="1:35" x14ac:dyDescent="0.25">
      <c r="A85" t="s">
        <v>917</v>
      </c>
      <c r="B85" t="s">
        <v>465</v>
      </c>
      <c r="C85" t="s">
        <v>666</v>
      </c>
      <c r="D85" t="s">
        <v>780</v>
      </c>
      <c r="E85" s="33">
        <v>57.144444444444446</v>
      </c>
      <c r="F85" s="33">
        <v>5.4222222222222225</v>
      </c>
      <c r="G85" s="33">
        <v>0.46666666666666667</v>
      </c>
      <c r="H85" s="33">
        <v>0.33333333333333331</v>
      </c>
      <c r="I85" s="33">
        <v>1.1555555555555554</v>
      </c>
      <c r="J85" s="33">
        <v>0</v>
      </c>
      <c r="K85" s="33">
        <v>0</v>
      </c>
      <c r="L85" s="33">
        <v>4.3005555555555555</v>
      </c>
      <c r="M85" s="33">
        <v>5.4222222222222225</v>
      </c>
      <c r="N85" s="33">
        <v>0</v>
      </c>
      <c r="O85" s="33">
        <v>9.4886253159634462E-2</v>
      </c>
      <c r="P85" s="33">
        <v>0</v>
      </c>
      <c r="Q85" s="33">
        <v>8.9197777777777745</v>
      </c>
      <c r="R85" s="33">
        <v>0.15609177522846582</v>
      </c>
      <c r="S85" s="33">
        <v>3.594444444444445</v>
      </c>
      <c r="T85" s="33">
        <v>5.8727777777777774</v>
      </c>
      <c r="U85" s="33">
        <v>0</v>
      </c>
      <c r="V85" s="33">
        <v>0.16567178689480846</v>
      </c>
      <c r="W85" s="33">
        <v>1.8864444444444448</v>
      </c>
      <c r="X85" s="33">
        <v>10.316111111111111</v>
      </c>
      <c r="Y85" s="33">
        <v>5.4222222222222225</v>
      </c>
      <c r="Z85" s="33">
        <v>0.30842504374878477</v>
      </c>
      <c r="AA85" s="33">
        <v>0</v>
      </c>
      <c r="AB85" s="33">
        <v>0</v>
      </c>
      <c r="AC85" s="33">
        <v>0</v>
      </c>
      <c r="AD85" s="33">
        <v>0</v>
      </c>
      <c r="AE85" s="33">
        <v>0</v>
      </c>
      <c r="AF85" s="33">
        <v>0</v>
      </c>
      <c r="AG85" s="33">
        <v>0.3888888888888889</v>
      </c>
      <c r="AH85" t="s">
        <v>147</v>
      </c>
      <c r="AI85" s="34">
        <v>4</v>
      </c>
    </row>
    <row r="86" spans="1:35" x14ac:dyDescent="0.25">
      <c r="A86" t="s">
        <v>917</v>
      </c>
      <c r="B86" t="s">
        <v>448</v>
      </c>
      <c r="C86" t="s">
        <v>713</v>
      </c>
      <c r="D86" t="s">
        <v>851</v>
      </c>
      <c r="E86" s="33">
        <v>80.522222222222226</v>
      </c>
      <c r="F86" s="33">
        <v>0</v>
      </c>
      <c r="G86" s="33">
        <v>0.18888888888888888</v>
      </c>
      <c r="H86" s="33">
        <v>0</v>
      </c>
      <c r="I86" s="33">
        <v>0.35555555555555557</v>
      </c>
      <c r="J86" s="33">
        <v>0</v>
      </c>
      <c r="K86" s="33">
        <v>0</v>
      </c>
      <c r="L86" s="33">
        <v>0.69722222222222219</v>
      </c>
      <c r="M86" s="33">
        <v>5.458333333333333</v>
      </c>
      <c r="N86" s="33">
        <v>5.7638888888888893</v>
      </c>
      <c r="O86" s="33">
        <v>0.13936801435076582</v>
      </c>
      <c r="P86" s="33">
        <v>8.3888888888888893</v>
      </c>
      <c r="Q86" s="33">
        <v>0.96944444444444444</v>
      </c>
      <c r="R86" s="33">
        <v>0.11622050503656686</v>
      </c>
      <c r="S86" s="33">
        <v>2.7944444444444443</v>
      </c>
      <c r="T86" s="33">
        <v>4.1361111111111111</v>
      </c>
      <c r="U86" s="33">
        <v>0</v>
      </c>
      <c r="V86" s="33">
        <v>8.6070097971574444E-2</v>
      </c>
      <c r="W86" s="33">
        <v>4.5111111111111111</v>
      </c>
      <c r="X86" s="33">
        <v>4.5388888888888888</v>
      </c>
      <c r="Y86" s="33">
        <v>0</v>
      </c>
      <c r="Z86" s="33">
        <v>0.11239133434524631</v>
      </c>
      <c r="AA86" s="33">
        <v>0</v>
      </c>
      <c r="AB86" s="33">
        <v>0</v>
      </c>
      <c r="AC86" s="33">
        <v>0</v>
      </c>
      <c r="AD86" s="33">
        <v>48.636111111111113</v>
      </c>
      <c r="AE86" s="33">
        <v>0</v>
      </c>
      <c r="AF86" s="33">
        <v>0</v>
      </c>
      <c r="AG86" s="33">
        <v>0.75555555555555554</v>
      </c>
      <c r="AH86" t="s">
        <v>130</v>
      </c>
      <c r="AI86" s="34">
        <v>4</v>
      </c>
    </row>
    <row r="87" spans="1:35" x14ac:dyDescent="0.25">
      <c r="A87" t="s">
        <v>917</v>
      </c>
      <c r="B87" t="s">
        <v>519</v>
      </c>
      <c r="C87" t="s">
        <v>736</v>
      </c>
      <c r="D87" t="s">
        <v>852</v>
      </c>
      <c r="E87" s="33">
        <v>59.822222222222223</v>
      </c>
      <c r="F87" s="33">
        <v>5.5111111111111111</v>
      </c>
      <c r="G87" s="33">
        <v>0.42222222222222222</v>
      </c>
      <c r="H87" s="33">
        <v>0.42222222222222222</v>
      </c>
      <c r="I87" s="33">
        <v>0.23333333333333334</v>
      </c>
      <c r="J87" s="33">
        <v>0</v>
      </c>
      <c r="K87" s="33">
        <v>0</v>
      </c>
      <c r="L87" s="33">
        <v>3.0387777777777774</v>
      </c>
      <c r="M87" s="33">
        <v>5.2722222222222221</v>
      </c>
      <c r="N87" s="33">
        <v>4.802777777777778</v>
      </c>
      <c r="O87" s="33">
        <v>0.16841567607726596</v>
      </c>
      <c r="P87" s="33">
        <v>5.6388888888888893</v>
      </c>
      <c r="Q87" s="33">
        <v>0</v>
      </c>
      <c r="R87" s="33">
        <v>9.4260772659732553E-2</v>
      </c>
      <c r="S87" s="33">
        <v>2.0017777777777779</v>
      </c>
      <c r="T87" s="33">
        <v>5.8325555555555564</v>
      </c>
      <c r="U87" s="33">
        <v>0</v>
      </c>
      <c r="V87" s="33">
        <v>0.1309602526002972</v>
      </c>
      <c r="W87" s="33">
        <v>5.3440000000000003</v>
      </c>
      <c r="X87" s="33">
        <v>3.5612222222222223</v>
      </c>
      <c r="Y87" s="33">
        <v>0</v>
      </c>
      <c r="Z87" s="33">
        <v>0.14886144130757803</v>
      </c>
      <c r="AA87" s="33">
        <v>0</v>
      </c>
      <c r="AB87" s="33">
        <v>0</v>
      </c>
      <c r="AC87" s="33">
        <v>0</v>
      </c>
      <c r="AD87" s="33">
        <v>0</v>
      </c>
      <c r="AE87" s="33">
        <v>4.5555555555555554</v>
      </c>
      <c r="AF87" s="33">
        <v>0</v>
      </c>
      <c r="AG87" s="33">
        <v>0</v>
      </c>
      <c r="AH87" t="s">
        <v>203</v>
      </c>
      <c r="AI87" s="34">
        <v>4</v>
      </c>
    </row>
    <row r="88" spans="1:35" x14ac:dyDescent="0.25">
      <c r="A88" t="s">
        <v>917</v>
      </c>
      <c r="B88" t="s">
        <v>446</v>
      </c>
      <c r="C88" t="s">
        <v>317</v>
      </c>
      <c r="D88" t="s">
        <v>799</v>
      </c>
      <c r="E88" s="33">
        <v>70.86666666666666</v>
      </c>
      <c r="F88" s="33">
        <v>5.6888888888888891</v>
      </c>
      <c r="G88" s="33">
        <v>0</v>
      </c>
      <c r="H88" s="33">
        <v>0</v>
      </c>
      <c r="I88" s="33">
        <v>0</v>
      </c>
      <c r="J88" s="33">
        <v>0</v>
      </c>
      <c r="K88" s="33">
        <v>0</v>
      </c>
      <c r="L88" s="33">
        <v>1.4846666666666664</v>
      </c>
      <c r="M88" s="33">
        <v>0.71688888888888902</v>
      </c>
      <c r="N88" s="33">
        <v>0</v>
      </c>
      <c r="O88" s="33">
        <v>1.0116023831922236E-2</v>
      </c>
      <c r="P88" s="33">
        <v>6.7665555555555583</v>
      </c>
      <c r="Q88" s="33">
        <v>7.9444444444444443E-2</v>
      </c>
      <c r="R88" s="33">
        <v>9.6603951081843886E-2</v>
      </c>
      <c r="S88" s="33">
        <v>3.1316666666666668</v>
      </c>
      <c r="T88" s="33">
        <v>10.534111111111107</v>
      </c>
      <c r="U88" s="33">
        <v>0</v>
      </c>
      <c r="V88" s="33">
        <v>0.19283788021323295</v>
      </c>
      <c r="W88" s="33">
        <v>0.87877777777777766</v>
      </c>
      <c r="X88" s="33">
        <v>10.523</v>
      </c>
      <c r="Y88" s="33">
        <v>0</v>
      </c>
      <c r="Z88" s="33">
        <v>0.16089056130448418</v>
      </c>
      <c r="AA88" s="33">
        <v>0</v>
      </c>
      <c r="AB88" s="33">
        <v>0</v>
      </c>
      <c r="AC88" s="33">
        <v>0</v>
      </c>
      <c r="AD88" s="33">
        <v>0</v>
      </c>
      <c r="AE88" s="33">
        <v>0</v>
      </c>
      <c r="AF88" s="33">
        <v>0</v>
      </c>
      <c r="AG88" s="33">
        <v>0</v>
      </c>
      <c r="AH88" t="s">
        <v>128</v>
      </c>
      <c r="AI88" s="34">
        <v>4</v>
      </c>
    </row>
    <row r="89" spans="1:35" x14ac:dyDescent="0.25">
      <c r="A89" t="s">
        <v>917</v>
      </c>
      <c r="B89" t="s">
        <v>418</v>
      </c>
      <c r="C89" t="s">
        <v>317</v>
      </c>
      <c r="D89" t="s">
        <v>799</v>
      </c>
      <c r="E89" s="33">
        <v>109.86666666666666</v>
      </c>
      <c r="F89" s="33">
        <v>5.6888888888888891</v>
      </c>
      <c r="G89" s="33">
        <v>0</v>
      </c>
      <c r="H89" s="33">
        <v>0</v>
      </c>
      <c r="I89" s="33">
        <v>0</v>
      </c>
      <c r="J89" s="33">
        <v>0</v>
      </c>
      <c r="K89" s="33">
        <v>0</v>
      </c>
      <c r="L89" s="33">
        <v>7.5471111111111124</v>
      </c>
      <c r="M89" s="33">
        <v>4.7992222222222205</v>
      </c>
      <c r="N89" s="33">
        <v>1.6795555555555552</v>
      </c>
      <c r="O89" s="33">
        <v>5.8969457928802572E-2</v>
      </c>
      <c r="P89" s="33">
        <v>4.4354444444444461</v>
      </c>
      <c r="Q89" s="33">
        <v>9.2907777777777802</v>
      </c>
      <c r="R89" s="33">
        <v>0.1249352750809062</v>
      </c>
      <c r="S89" s="33">
        <v>4.9213333333333349</v>
      </c>
      <c r="T89" s="33">
        <v>11.147555555555558</v>
      </c>
      <c r="U89" s="33">
        <v>0</v>
      </c>
      <c r="V89" s="33">
        <v>0.14625809061488676</v>
      </c>
      <c r="W89" s="33">
        <v>4.7231111111111108</v>
      </c>
      <c r="X89" s="33">
        <v>15.036777777777775</v>
      </c>
      <c r="Y89" s="33">
        <v>0</v>
      </c>
      <c r="Z89" s="33">
        <v>0.17985335760517798</v>
      </c>
      <c r="AA89" s="33">
        <v>0</v>
      </c>
      <c r="AB89" s="33">
        <v>0</v>
      </c>
      <c r="AC89" s="33">
        <v>0</v>
      </c>
      <c r="AD89" s="33">
        <v>0</v>
      </c>
      <c r="AE89" s="33">
        <v>0</v>
      </c>
      <c r="AF89" s="33">
        <v>0</v>
      </c>
      <c r="AG89" s="33">
        <v>0</v>
      </c>
      <c r="AH89" t="s">
        <v>100</v>
      </c>
      <c r="AI89" s="34">
        <v>4</v>
      </c>
    </row>
    <row r="90" spans="1:35" x14ac:dyDescent="0.25">
      <c r="A90" t="s">
        <v>917</v>
      </c>
      <c r="B90" t="s">
        <v>353</v>
      </c>
      <c r="C90" t="s">
        <v>719</v>
      </c>
      <c r="D90" t="s">
        <v>811</v>
      </c>
      <c r="E90" s="33">
        <v>22.377777777777776</v>
      </c>
      <c r="F90" s="33">
        <v>5.6</v>
      </c>
      <c r="G90" s="33">
        <v>0</v>
      </c>
      <c r="H90" s="33">
        <v>0.76666666666666672</v>
      </c>
      <c r="I90" s="33">
        <v>0.67777777777777781</v>
      </c>
      <c r="J90" s="33">
        <v>0</v>
      </c>
      <c r="K90" s="33">
        <v>0</v>
      </c>
      <c r="L90" s="33">
        <v>0.14722222222222223</v>
      </c>
      <c r="M90" s="33">
        <v>0</v>
      </c>
      <c r="N90" s="33">
        <v>4.7666666666666666</v>
      </c>
      <c r="O90" s="33">
        <v>0.21300893743793448</v>
      </c>
      <c r="P90" s="33">
        <v>0</v>
      </c>
      <c r="Q90" s="33">
        <v>3.3861111111111111</v>
      </c>
      <c r="R90" s="33">
        <v>0.15131578947368421</v>
      </c>
      <c r="S90" s="33">
        <v>0.40277777777777779</v>
      </c>
      <c r="T90" s="33">
        <v>1.175</v>
      </c>
      <c r="U90" s="33">
        <v>0</v>
      </c>
      <c r="V90" s="33">
        <v>7.0506454816286007E-2</v>
      </c>
      <c r="W90" s="33">
        <v>0.31111111111111112</v>
      </c>
      <c r="X90" s="33">
        <v>3.5527777777777776</v>
      </c>
      <c r="Y90" s="33">
        <v>0</v>
      </c>
      <c r="Z90" s="33">
        <v>0.17266633565044689</v>
      </c>
      <c r="AA90" s="33">
        <v>0</v>
      </c>
      <c r="AB90" s="33">
        <v>0</v>
      </c>
      <c r="AC90" s="33">
        <v>0</v>
      </c>
      <c r="AD90" s="33">
        <v>0</v>
      </c>
      <c r="AE90" s="33">
        <v>0</v>
      </c>
      <c r="AF90" s="33">
        <v>0</v>
      </c>
      <c r="AG90" s="33">
        <v>0</v>
      </c>
      <c r="AH90" t="s">
        <v>34</v>
      </c>
      <c r="AI90" s="34">
        <v>4</v>
      </c>
    </row>
    <row r="91" spans="1:35" x14ac:dyDescent="0.25">
      <c r="A91" t="s">
        <v>917</v>
      </c>
      <c r="B91" t="s">
        <v>471</v>
      </c>
      <c r="C91" t="s">
        <v>664</v>
      </c>
      <c r="D91" t="s">
        <v>822</v>
      </c>
      <c r="E91" s="33">
        <v>14.477777777777778</v>
      </c>
      <c r="F91" s="33">
        <v>5.6888888888888891</v>
      </c>
      <c r="G91" s="33">
        <v>3.3333333333333333E-2</v>
      </c>
      <c r="H91" s="33">
        <v>2.7388888888888889</v>
      </c>
      <c r="I91" s="33">
        <v>1.9888888888888889</v>
      </c>
      <c r="J91" s="33">
        <v>0</v>
      </c>
      <c r="K91" s="33">
        <v>0</v>
      </c>
      <c r="L91" s="33">
        <v>1.4747777777777777</v>
      </c>
      <c r="M91" s="33">
        <v>0</v>
      </c>
      <c r="N91" s="33">
        <v>0</v>
      </c>
      <c r="O91" s="33">
        <v>0</v>
      </c>
      <c r="P91" s="33">
        <v>5.6166666666666663</v>
      </c>
      <c r="Q91" s="33">
        <v>0</v>
      </c>
      <c r="R91" s="33">
        <v>0.38795088257866461</v>
      </c>
      <c r="S91" s="33">
        <v>6.0993333333333331</v>
      </c>
      <c r="T91" s="33">
        <v>7.2274444444444432</v>
      </c>
      <c r="U91" s="33">
        <v>0</v>
      </c>
      <c r="V91" s="33">
        <v>0.92049884881043731</v>
      </c>
      <c r="W91" s="33">
        <v>2.5342222222222222</v>
      </c>
      <c r="X91" s="33">
        <v>12.010222222222215</v>
      </c>
      <c r="Y91" s="33">
        <v>0</v>
      </c>
      <c r="Z91" s="33">
        <v>1.0046047582501914</v>
      </c>
      <c r="AA91" s="33">
        <v>0</v>
      </c>
      <c r="AB91" s="33">
        <v>0</v>
      </c>
      <c r="AC91" s="33">
        <v>0</v>
      </c>
      <c r="AD91" s="33">
        <v>0</v>
      </c>
      <c r="AE91" s="33">
        <v>1.4777777777777779</v>
      </c>
      <c r="AF91" s="33">
        <v>0.23333333333333334</v>
      </c>
      <c r="AG91" s="33">
        <v>0</v>
      </c>
      <c r="AH91" t="s">
        <v>153</v>
      </c>
      <c r="AI91" s="34">
        <v>4</v>
      </c>
    </row>
    <row r="92" spans="1:35" x14ac:dyDescent="0.25">
      <c r="A92" t="s">
        <v>917</v>
      </c>
      <c r="B92" t="s">
        <v>550</v>
      </c>
      <c r="C92" t="s">
        <v>769</v>
      </c>
      <c r="D92" t="s">
        <v>791</v>
      </c>
      <c r="E92" s="33">
        <v>60.81111111111111</v>
      </c>
      <c r="F92" s="33">
        <v>3.8222222222222224</v>
      </c>
      <c r="G92" s="33">
        <v>0.42222222222222222</v>
      </c>
      <c r="H92" s="33">
        <v>0</v>
      </c>
      <c r="I92" s="33">
        <v>6.6333333333333337</v>
      </c>
      <c r="J92" s="33">
        <v>0</v>
      </c>
      <c r="K92" s="33">
        <v>0</v>
      </c>
      <c r="L92" s="33">
        <v>1.3718888888888885</v>
      </c>
      <c r="M92" s="33">
        <v>5.3611111111111107</v>
      </c>
      <c r="N92" s="33">
        <v>0</v>
      </c>
      <c r="O92" s="33">
        <v>8.8160058468847058E-2</v>
      </c>
      <c r="P92" s="33">
        <v>5.4249999999999998</v>
      </c>
      <c r="Q92" s="33">
        <v>5.45</v>
      </c>
      <c r="R92" s="33">
        <v>0.17883245021012242</v>
      </c>
      <c r="S92" s="33">
        <v>5.810777777777778</v>
      </c>
      <c r="T92" s="33">
        <v>4.7273333333333341</v>
      </c>
      <c r="U92" s="33">
        <v>0</v>
      </c>
      <c r="V92" s="33">
        <v>0.17329252695048422</v>
      </c>
      <c r="W92" s="33">
        <v>3.0373333333333323</v>
      </c>
      <c r="X92" s="33">
        <v>5.5518888888888878</v>
      </c>
      <c r="Y92" s="33">
        <v>0</v>
      </c>
      <c r="Z92" s="33">
        <v>0.14124429015165355</v>
      </c>
      <c r="AA92" s="33">
        <v>0</v>
      </c>
      <c r="AB92" s="33">
        <v>0</v>
      </c>
      <c r="AC92" s="33">
        <v>0</v>
      </c>
      <c r="AD92" s="33">
        <v>0</v>
      </c>
      <c r="AE92" s="33">
        <v>0</v>
      </c>
      <c r="AF92" s="33">
        <v>0</v>
      </c>
      <c r="AG92" s="33">
        <v>0</v>
      </c>
      <c r="AH92" t="s">
        <v>234</v>
      </c>
      <c r="AI92" s="34">
        <v>4</v>
      </c>
    </row>
    <row r="93" spans="1:35" x14ac:dyDescent="0.25">
      <c r="A93" t="s">
        <v>917</v>
      </c>
      <c r="B93" t="s">
        <v>367</v>
      </c>
      <c r="C93" t="s">
        <v>660</v>
      </c>
      <c r="D93" t="s">
        <v>825</v>
      </c>
      <c r="E93" s="33">
        <v>47.777777777777779</v>
      </c>
      <c r="F93" s="33">
        <v>5.6888888888888891</v>
      </c>
      <c r="G93" s="33">
        <v>0.44444444444444442</v>
      </c>
      <c r="H93" s="33">
        <v>0</v>
      </c>
      <c r="I93" s="33">
        <v>4.4555555555555557</v>
      </c>
      <c r="J93" s="33">
        <v>0</v>
      </c>
      <c r="K93" s="33">
        <v>0</v>
      </c>
      <c r="L93" s="33">
        <v>0.41677777777777786</v>
      </c>
      <c r="M93" s="33">
        <v>5.3472222222222223</v>
      </c>
      <c r="N93" s="33">
        <v>0</v>
      </c>
      <c r="O93" s="33">
        <v>0.1119186046511628</v>
      </c>
      <c r="P93" s="33">
        <v>3.1388888888888888</v>
      </c>
      <c r="Q93" s="33">
        <v>0</v>
      </c>
      <c r="R93" s="33">
        <v>6.5697674418604649E-2</v>
      </c>
      <c r="S93" s="33">
        <v>0.68122222222222217</v>
      </c>
      <c r="T93" s="33">
        <v>3.4805555555555556</v>
      </c>
      <c r="U93" s="33">
        <v>0</v>
      </c>
      <c r="V93" s="33">
        <v>8.7106976744186049E-2</v>
      </c>
      <c r="W93" s="33">
        <v>0.9592222222222222</v>
      </c>
      <c r="X93" s="33">
        <v>1.7402222222222226</v>
      </c>
      <c r="Y93" s="33">
        <v>0</v>
      </c>
      <c r="Z93" s="33">
        <v>5.6500000000000002E-2</v>
      </c>
      <c r="AA93" s="33">
        <v>0</v>
      </c>
      <c r="AB93" s="33">
        <v>0</v>
      </c>
      <c r="AC93" s="33">
        <v>0</v>
      </c>
      <c r="AD93" s="33">
        <v>0</v>
      </c>
      <c r="AE93" s="33">
        <v>0</v>
      </c>
      <c r="AF93" s="33">
        <v>0</v>
      </c>
      <c r="AG93" s="33">
        <v>0</v>
      </c>
      <c r="AH93" t="s">
        <v>48</v>
      </c>
      <c r="AI93" s="34">
        <v>4</v>
      </c>
    </row>
    <row r="94" spans="1:35" x14ac:dyDescent="0.25">
      <c r="A94" t="s">
        <v>917</v>
      </c>
      <c r="B94" t="s">
        <v>385</v>
      </c>
      <c r="C94" t="s">
        <v>694</v>
      </c>
      <c r="D94" t="s">
        <v>833</v>
      </c>
      <c r="E94" s="33">
        <v>172.14444444444445</v>
      </c>
      <c r="F94" s="33">
        <v>5.6888888888888891</v>
      </c>
      <c r="G94" s="33">
        <v>0</v>
      </c>
      <c r="H94" s="33">
        <v>0</v>
      </c>
      <c r="I94" s="33">
        <v>10.666666666666666</v>
      </c>
      <c r="J94" s="33">
        <v>0</v>
      </c>
      <c r="K94" s="33">
        <v>0</v>
      </c>
      <c r="L94" s="33">
        <v>9.4138888888888896</v>
      </c>
      <c r="M94" s="33">
        <v>5.333333333333333</v>
      </c>
      <c r="N94" s="33">
        <v>0.16666666666666666</v>
      </c>
      <c r="O94" s="33">
        <v>3.1949912863874004E-2</v>
      </c>
      <c r="P94" s="33">
        <v>0</v>
      </c>
      <c r="Q94" s="33">
        <v>6.3018888888888887</v>
      </c>
      <c r="R94" s="33">
        <v>3.6608145614148324E-2</v>
      </c>
      <c r="S94" s="33">
        <v>5.833333333333333</v>
      </c>
      <c r="T94" s="33">
        <v>13.516666666666667</v>
      </c>
      <c r="U94" s="33">
        <v>0</v>
      </c>
      <c r="V94" s="33">
        <v>0.11240560253017493</v>
      </c>
      <c r="W94" s="33">
        <v>13.447222222222223</v>
      </c>
      <c r="X94" s="33">
        <v>17.047222222222221</v>
      </c>
      <c r="Y94" s="33">
        <v>0.26666666666666666</v>
      </c>
      <c r="Z94" s="33">
        <v>0.17869360356289937</v>
      </c>
      <c r="AA94" s="33">
        <v>0</v>
      </c>
      <c r="AB94" s="33">
        <v>0</v>
      </c>
      <c r="AC94" s="33">
        <v>0</v>
      </c>
      <c r="AD94" s="33">
        <v>0</v>
      </c>
      <c r="AE94" s="33">
        <v>3.5333333333333332</v>
      </c>
      <c r="AF94" s="33">
        <v>0</v>
      </c>
      <c r="AG94" s="33">
        <v>0</v>
      </c>
      <c r="AH94" t="s">
        <v>66</v>
      </c>
      <c r="AI94" s="34">
        <v>4</v>
      </c>
    </row>
    <row r="95" spans="1:35" x14ac:dyDescent="0.25">
      <c r="A95" t="s">
        <v>917</v>
      </c>
      <c r="B95" t="s">
        <v>534</v>
      </c>
      <c r="C95" t="s">
        <v>766</v>
      </c>
      <c r="D95" t="s">
        <v>797</v>
      </c>
      <c r="E95" s="33">
        <v>76.111111111111114</v>
      </c>
      <c r="F95" s="33">
        <v>8.9777777777777779</v>
      </c>
      <c r="G95" s="33">
        <v>1.1555555555555554</v>
      </c>
      <c r="H95" s="33">
        <v>0.66488888888888897</v>
      </c>
      <c r="I95" s="33">
        <v>1.0666666666666667</v>
      </c>
      <c r="J95" s="33">
        <v>0.73333333333333328</v>
      </c>
      <c r="K95" s="33">
        <v>0</v>
      </c>
      <c r="L95" s="33">
        <v>5.2040000000000024</v>
      </c>
      <c r="M95" s="33">
        <v>10.895444444444447</v>
      </c>
      <c r="N95" s="33">
        <v>0.32811111111111113</v>
      </c>
      <c r="O95" s="33">
        <v>0.14746277372262775</v>
      </c>
      <c r="P95" s="33">
        <v>0</v>
      </c>
      <c r="Q95" s="33">
        <v>11.369888888888893</v>
      </c>
      <c r="R95" s="33">
        <v>0.14938540145985404</v>
      </c>
      <c r="S95" s="33">
        <v>4.7605555555555545</v>
      </c>
      <c r="T95" s="33">
        <v>5.6460000000000008</v>
      </c>
      <c r="U95" s="33">
        <v>0</v>
      </c>
      <c r="V95" s="33">
        <v>0.13672846715328468</v>
      </c>
      <c r="W95" s="33">
        <v>3.3771111111111103</v>
      </c>
      <c r="X95" s="33">
        <v>5.3241111111111099</v>
      </c>
      <c r="Y95" s="33">
        <v>0</v>
      </c>
      <c r="Z95" s="33">
        <v>0.11432262773722625</v>
      </c>
      <c r="AA95" s="33">
        <v>1.7333333333333334</v>
      </c>
      <c r="AB95" s="33">
        <v>0</v>
      </c>
      <c r="AC95" s="33">
        <v>0</v>
      </c>
      <c r="AD95" s="33">
        <v>0</v>
      </c>
      <c r="AE95" s="33">
        <v>0</v>
      </c>
      <c r="AF95" s="33">
        <v>0</v>
      </c>
      <c r="AG95" s="33">
        <v>0</v>
      </c>
      <c r="AH95" t="s">
        <v>218</v>
      </c>
      <c r="AI95" s="34">
        <v>4</v>
      </c>
    </row>
    <row r="96" spans="1:35" x14ac:dyDescent="0.25">
      <c r="A96" t="s">
        <v>917</v>
      </c>
      <c r="B96" t="s">
        <v>501</v>
      </c>
      <c r="C96" t="s">
        <v>671</v>
      </c>
      <c r="D96" t="s">
        <v>804</v>
      </c>
      <c r="E96" s="33">
        <v>68.466666666666669</v>
      </c>
      <c r="F96" s="33">
        <v>8.4555555555555557</v>
      </c>
      <c r="G96" s="33">
        <v>0</v>
      </c>
      <c r="H96" s="33">
        <v>0.26666666666666666</v>
      </c>
      <c r="I96" s="33">
        <v>0.53333333333333333</v>
      </c>
      <c r="J96" s="33">
        <v>0</v>
      </c>
      <c r="K96" s="33">
        <v>0</v>
      </c>
      <c r="L96" s="33">
        <v>1.2694444444444446</v>
      </c>
      <c r="M96" s="33">
        <v>4.9194444444444443</v>
      </c>
      <c r="N96" s="33">
        <v>0</v>
      </c>
      <c r="O96" s="33">
        <v>7.1851671535215836E-2</v>
      </c>
      <c r="P96" s="33">
        <v>4.541666666666667</v>
      </c>
      <c r="Q96" s="33">
        <v>3.3027777777777776</v>
      </c>
      <c r="R96" s="33">
        <v>0.11457319052255761</v>
      </c>
      <c r="S96" s="33">
        <v>0.42822222222222228</v>
      </c>
      <c r="T96" s="33">
        <v>5.2444444444444445</v>
      </c>
      <c r="U96" s="33">
        <v>0</v>
      </c>
      <c r="V96" s="33">
        <v>8.2852969814995125E-2</v>
      </c>
      <c r="W96" s="33">
        <v>1.4031111111111112</v>
      </c>
      <c r="X96" s="33">
        <v>5.2943333333333324</v>
      </c>
      <c r="Y96" s="33">
        <v>0</v>
      </c>
      <c r="Z96" s="33">
        <v>9.7820512820512809E-2</v>
      </c>
      <c r="AA96" s="33">
        <v>0.51111111111111107</v>
      </c>
      <c r="AB96" s="33">
        <v>0</v>
      </c>
      <c r="AC96" s="33">
        <v>0</v>
      </c>
      <c r="AD96" s="33">
        <v>0</v>
      </c>
      <c r="AE96" s="33">
        <v>0</v>
      </c>
      <c r="AF96" s="33">
        <v>0</v>
      </c>
      <c r="AG96" s="33">
        <v>0</v>
      </c>
      <c r="AH96" t="s">
        <v>184</v>
      </c>
      <c r="AI96" s="34">
        <v>4</v>
      </c>
    </row>
    <row r="97" spans="1:35" x14ac:dyDescent="0.25">
      <c r="A97" t="s">
        <v>917</v>
      </c>
      <c r="B97" t="s">
        <v>379</v>
      </c>
      <c r="C97" t="s">
        <v>640</v>
      </c>
      <c r="D97" t="s">
        <v>842</v>
      </c>
      <c r="E97" s="33">
        <v>77.155555555555551</v>
      </c>
      <c r="F97" s="33">
        <v>0</v>
      </c>
      <c r="G97" s="33">
        <v>0</v>
      </c>
      <c r="H97" s="33">
        <v>0</v>
      </c>
      <c r="I97" s="33">
        <v>17.511111111111113</v>
      </c>
      <c r="J97" s="33">
        <v>0</v>
      </c>
      <c r="K97" s="33">
        <v>0</v>
      </c>
      <c r="L97" s="33">
        <v>0.7416666666666667</v>
      </c>
      <c r="M97" s="33">
        <v>15.738888888888889</v>
      </c>
      <c r="N97" s="33">
        <v>0</v>
      </c>
      <c r="O97" s="33">
        <v>0.20398905529953917</v>
      </c>
      <c r="P97" s="33">
        <v>11.997222222222222</v>
      </c>
      <c r="Q97" s="33">
        <v>0</v>
      </c>
      <c r="R97" s="33">
        <v>0.15549395161290322</v>
      </c>
      <c r="S97" s="33">
        <v>0</v>
      </c>
      <c r="T97" s="33">
        <v>4.6055555555555552</v>
      </c>
      <c r="U97" s="33">
        <v>0</v>
      </c>
      <c r="V97" s="33">
        <v>5.9691820276497692E-2</v>
      </c>
      <c r="W97" s="33">
        <v>8.9277777777777771</v>
      </c>
      <c r="X97" s="33">
        <v>0</v>
      </c>
      <c r="Y97" s="33">
        <v>0</v>
      </c>
      <c r="Z97" s="33">
        <v>0.11571140552995392</v>
      </c>
      <c r="AA97" s="33">
        <v>0</v>
      </c>
      <c r="AB97" s="33">
        <v>0</v>
      </c>
      <c r="AC97" s="33">
        <v>0</v>
      </c>
      <c r="AD97" s="33">
        <v>0</v>
      </c>
      <c r="AE97" s="33">
        <v>0</v>
      </c>
      <c r="AF97" s="33">
        <v>0</v>
      </c>
      <c r="AG97" s="33">
        <v>0</v>
      </c>
      <c r="AH97" t="s">
        <v>60</v>
      </c>
      <c r="AI97" s="34">
        <v>4</v>
      </c>
    </row>
    <row r="98" spans="1:35" x14ac:dyDescent="0.25">
      <c r="A98" t="s">
        <v>917</v>
      </c>
      <c r="B98" t="s">
        <v>590</v>
      </c>
      <c r="C98" t="s">
        <v>723</v>
      </c>
      <c r="D98" t="s">
        <v>826</v>
      </c>
      <c r="E98" s="33">
        <v>45.388888888888886</v>
      </c>
      <c r="F98" s="33">
        <v>3.2222222222222223</v>
      </c>
      <c r="G98" s="33">
        <v>0</v>
      </c>
      <c r="H98" s="33">
        <v>0</v>
      </c>
      <c r="I98" s="33">
        <v>0</v>
      </c>
      <c r="J98" s="33">
        <v>0</v>
      </c>
      <c r="K98" s="33">
        <v>0</v>
      </c>
      <c r="L98" s="33">
        <v>1.2442222222222223</v>
      </c>
      <c r="M98" s="33">
        <v>0</v>
      </c>
      <c r="N98" s="33">
        <v>5.9090000000000016</v>
      </c>
      <c r="O98" s="33">
        <v>0.13018604651162796</v>
      </c>
      <c r="P98" s="33">
        <v>4.1466666666666674</v>
      </c>
      <c r="Q98" s="33">
        <v>0.93588888888888888</v>
      </c>
      <c r="R98" s="33">
        <v>0.11197796817625462</v>
      </c>
      <c r="S98" s="33">
        <v>9.0896666666666661</v>
      </c>
      <c r="T98" s="33">
        <v>3.4256666666666669</v>
      </c>
      <c r="U98" s="33">
        <v>0</v>
      </c>
      <c r="V98" s="33">
        <v>0.27573561811505509</v>
      </c>
      <c r="W98" s="33">
        <v>6.0186666666666664</v>
      </c>
      <c r="X98" s="33">
        <v>8.9562222222222214</v>
      </c>
      <c r="Y98" s="33">
        <v>0</v>
      </c>
      <c r="Z98" s="33">
        <v>0.32992411260709914</v>
      </c>
      <c r="AA98" s="33">
        <v>0</v>
      </c>
      <c r="AB98" s="33">
        <v>0</v>
      </c>
      <c r="AC98" s="33">
        <v>0</v>
      </c>
      <c r="AD98" s="33">
        <v>0</v>
      </c>
      <c r="AE98" s="33">
        <v>0</v>
      </c>
      <c r="AF98" s="33">
        <v>0</v>
      </c>
      <c r="AG98" s="33">
        <v>0</v>
      </c>
      <c r="AH98" t="s">
        <v>277</v>
      </c>
      <c r="AI98" s="34">
        <v>4</v>
      </c>
    </row>
    <row r="99" spans="1:35" x14ac:dyDescent="0.25">
      <c r="A99" t="s">
        <v>917</v>
      </c>
      <c r="B99" t="s">
        <v>474</v>
      </c>
      <c r="C99" t="s">
        <v>720</v>
      </c>
      <c r="D99" t="s">
        <v>794</v>
      </c>
      <c r="E99" s="33">
        <v>128.63333333333333</v>
      </c>
      <c r="F99" s="33">
        <v>6.166666666666667</v>
      </c>
      <c r="G99" s="33">
        <v>0.35555555555555557</v>
      </c>
      <c r="H99" s="33">
        <v>0</v>
      </c>
      <c r="I99" s="33">
        <v>5.2</v>
      </c>
      <c r="J99" s="33">
        <v>0</v>
      </c>
      <c r="K99" s="33">
        <v>2.5555555555555554</v>
      </c>
      <c r="L99" s="33">
        <v>13.492222222222209</v>
      </c>
      <c r="M99" s="33">
        <v>5.2866666666666671</v>
      </c>
      <c r="N99" s="33">
        <v>5.2077777777777783</v>
      </c>
      <c r="O99" s="33">
        <v>8.1584175520428445E-2</v>
      </c>
      <c r="P99" s="33">
        <v>5.3533333333333335</v>
      </c>
      <c r="Q99" s="33">
        <v>5.8900000000000015</v>
      </c>
      <c r="R99" s="33">
        <v>8.7406063747084761E-2</v>
      </c>
      <c r="S99" s="33">
        <v>14.346666666666657</v>
      </c>
      <c r="T99" s="33">
        <v>15.309999999999986</v>
      </c>
      <c r="U99" s="33">
        <v>0</v>
      </c>
      <c r="V99" s="33">
        <v>0.23055195646540538</v>
      </c>
      <c r="W99" s="33">
        <v>10.627777777777773</v>
      </c>
      <c r="X99" s="33">
        <v>20.393333333333313</v>
      </c>
      <c r="Y99" s="33">
        <v>0</v>
      </c>
      <c r="Z99" s="33">
        <v>0.24115919495551508</v>
      </c>
      <c r="AA99" s="33">
        <v>0</v>
      </c>
      <c r="AB99" s="33">
        <v>0</v>
      </c>
      <c r="AC99" s="33">
        <v>0</v>
      </c>
      <c r="AD99" s="33">
        <v>58.291111111111071</v>
      </c>
      <c r="AE99" s="33">
        <v>10.811111111111112</v>
      </c>
      <c r="AF99" s="33">
        <v>0</v>
      </c>
      <c r="AG99" s="33">
        <v>3</v>
      </c>
      <c r="AH99" t="s">
        <v>156</v>
      </c>
      <c r="AI99" s="34">
        <v>4</v>
      </c>
    </row>
    <row r="100" spans="1:35" x14ac:dyDescent="0.25">
      <c r="A100" t="s">
        <v>917</v>
      </c>
      <c r="B100" t="s">
        <v>432</v>
      </c>
      <c r="C100" t="s">
        <v>634</v>
      </c>
      <c r="D100" t="s">
        <v>842</v>
      </c>
      <c r="E100" s="33">
        <v>89.25555555555556</v>
      </c>
      <c r="F100" s="33">
        <v>5.6888888888888891</v>
      </c>
      <c r="G100" s="33">
        <v>0</v>
      </c>
      <c r="H100" s="33">
        <v>0</v>
      </c>
      <c r="I100" s="33">
        <v>8.344444444444445</v>
      </c>
      <c r="J100" s="33">
        <v>0</v>
      </c>
      <c r="K100" s="33">
        <v>0</v>
      </c>
      <c r="L100" s="33">
        <v>6.7194444444444441</v>
      </c>
      <c r="M100" s="33">
        <v>4.9093333333333327</v>
      </c>
      <c r="N100" s="33">
        <v>0</v>
      </c>
      <c r="O100" s="33">
        <v>5.5003112162330378E-2</v>
      </c>
      <c r="P100" s="33">
        <v>5.2552222222222227</v>
      </c>
      <c r="Q100" s="33">
        <v>11.105555555555556</v>
      </c>
      <c r="R100" s="33">
        <v>0.18330262666500682</v>
      </c>
      <c r="S100" s="33">
        <v>1.9555555555555555</v>
      </c>
      <c r="T100" s="33">
        <v>14.508333333333333</v>
      </c>
      <c r="U100" s="33">
        <v>0.55555555555555558</v>
      </c>
      <c r="V100" s="33">
        <v>0.19068218598282086</v>
      </c>
      <c r="W100" s="33">
        <v>8.5333333333333332</v>
      </c>
      <c r="X100" s="33">
        <v>12.044444444444444</v>
      </c>
      <c r="Y100" s="33">
        <v>2.2222222222222223E-2</v>
      </c>
      <c r="Z100" s="33">
        <v>0.23079795842151124</v>
      </c>
      <c r="AA100" s="33">
        <v>0</v>
      </c>
      <c r="AB100" s="33">
        <v>0</v>
      </c>
      <c r="AC100" s="33">
        <v>0</v>
      </c>
      <c r="AD100" s="33">
        <v>0</v>
      </c>
      <c r="AE100" s="33">
        <v>4.1888888888888891</v>
      </c>
      <c r="AF100" s="33">
        <v>0</v>
      </c>
      <c r="AG100" s="33">
        <v>0</v>
      </c>
      <c r="AH100" t="s">
        <v>114</v>
      </c>
      <c r="AI100" s="34">
        <v>4</v>
      </c>
    </row>
    <row r="101" spans="1:35" x14ac:dyDescent="0.25">
      <c r="A101" t="s">
        <v>917</v>
      </c>
      <c r="B101" t="s">
        <v>416</v>
      </c>
      <c r="C101" t="s">
        <v>732</v>
      </c>
      <c r="D101" t="s">
        <v>828</v>
      </c>
      <c r="E101" s="33">
        <v>92.3</v>
      </c>
      <c r="F101" s="33">
        <v>5.6888888888888891</v>
      </c>
      <c r="G101" s="33">
        <v>1.0111111111111111</v>
      </c>
      <c r="H101" s="33">
        <v>0.5083333333333333</v>
      </c>
      <c r="I101" s="33">
        <v>2.2222222222222223</v>
      </c>
      <c r="J101" s="33">
        <v>0</v>
      </c>
      <c r="K101" s="33">
        <v>0</v>
      </c>
      <c r="L101" s="33">
        <v>4.0818888888888889</v>
      </c>
      <c r="M101" s="33">
        <v>5.6888888888888891</v>
      </c>
      <c r="N101" s="33">
        <v>5.6888888888888891</v>
      </c>
      <c r="O101" s="33">
        <v>0.12326953172023596</v>
      </c>
      <c r="P101" s="33">
        <v>3.338888888888889</v>
      </c>
      <c r="Q101" s="33">
        <v>5.7361111111111107</v>
      </c>
      <c r="R101" s="33">
        <v>9.8320693391115918E-2</v>
      </c>
      <c r="S101" s="33">
        <v>5.3872222222222224</v>
      </c>
      <c r="T101" s="33">
        <v>4.7243333333333322</v>
      </c>
      <c r="U101" s="33">
        <v>0</v>
      </c>
      <c r="V101" s="33">
        <v>0.10955098110027686</v>
      </c>
      <c r="W101" s="33">
        <v>3.9540000000000002</v>
      </c>
      <c r="X101" s="33">
        <v>8.8575555555555585</v>
      </c>
      <c r="Y101" s="33">
        <v>0</v>
      </c>
      <c r="Z101" s="33">
        <v>0.13880341880341884</v>
      </c>
      <c r="AA101" s="33">
        <v>0</v>
      </c>
      <c r="AB101" s="33">
        <v>0</v>
      </c>
      <c r="AC101" s="33">
        <v>0</v>
      </c>
      <c r="AD101" s="33">
        <v>0</v>
      </c>
      <c r="AE101" s="33">
        <v>3.7888888888888888</v>
      </c>
      <c r="AF101" s="33">
        <v>0</v>
      </c>
      <c r="AG101" s="33">
        <v>0</v>
      </c>
      <c r="AH101" t="s">
        <v>98</v>
      </c>
      <c r="AI101" s="34">
        <v>4</v>
      </c>
    </row>
    <row r="102" spans="1:35" x14ac:dyDescent="0.25">
      <c r="A102" t="s">
        <v>917</v>
      </c>
      <c r="B102" t="s">
        <v>551</v>
      </c>
      <c r="C102" t="s">
        <v>770</v>
      </c>
      <c r="D102" t="s">
        <v>819</v>
      </c>
      <c r="E102" s="33">
        <v>37.644444444444446</v>
      </c>
      <c r="F102" s="33">
        <v>5.1555555555555559</v>
      </c>
      <c r="G102" s="33">
        <v>0.92222222222222228</v>
      </c>
      <c r="H102" s="33">
        <v>0.17222222222222222</v>
      </c>
      <c r="I102" s="33">
        <v>0.68888888888888888</v>
      </c>
      <c r="J102" s="33">
        <v>0</v>
      </c>
      <c r="K102" s="33">
        <v>0</v>
      </c>
      <c r="L102" s="33">
        <v>3.0732222222222232</v>
      </c>
      <c r="M102" s="33">
        <v>0</v>
      </c>
      <c r="N102" s="33">
        <v>0</v>
      </c>
      <c r="O102" s="33">
        <v>0</v>
      </c>
      <c r="P102" s="33">
        <v>4.0633333333333317</v>
      </c>
      <c r="Q102" s="33">
        <v>0</v>
      </c>
      <c r="R102" s="33">
        <v>0.10793978748524198</v>
      </c>
      <c r="S102" s="33">
        <v>0.9692222222222221</v>
      </c>
      <c r="T102" s="33">
        <v>3.7158888888888884</v>
      </c>
      <c r="U102" s="33">
        <v>0</v>
      </c>
      <c r="V102" s="33">
        <v>0.12445690672963398</v>
      </c>
      <c r="W102" s="33">
        <v>1.0627777777777778</v>
      </c>
      <c r="X102" s="33">
        <v>7.8403333333333345</v>
      </c>
      <c r="Y102" s="33">
        <v>0</v>
      </c>
      <c r="Z102" s="33">
        <v>0.23650531286894927</v>
      </c>
      <c r="AA102" s="33">
        <v>0</v>
      </c>
      <c r="AB102" s="33">
        <v>0</v>
      </c>
      <c r="AC102" s="33">
        <v>0</v>
      </c>
      <c r="AD102" s="33">
        <v>0</v>
      </c>
      <c r="AE102" s="33">
        <v>0</v>
      </c>
      <c r="AF102" s="33">
        <v>0</v>
      </c>
      <c r="AG102" s="33">
        <v>0</v>
      </c>
      <c r="AH102" t="s">
        <v>235</v>
      </c>
      <c r="AI102" s="34">
        <v>4</v>
      </c>
    </row>
    <row r="103" spans="1:35" x14ac:dyDescent="0.25">
      <c r="A103" t="s">
        <v>917</v>
      </c>
      <c r="B103" t="s">
        <v>610</v>
      </c>
      <c r="C103" t="s">
        <v>651</v>
      </c>
      <c r="D103" t="s">
        <v>824</v>
      </c>
      <c r="E103" s="33">
        <v>42.788888888888891</v>
      </c>
      <c r="F103" s="33">
        <v>0.2</v>
      </c>
      <c r="G103" s="33">
        <v>0</v>
      </c>
      <c r="H103" s="33">
        <v>0</v>
      </c>
      <c r="I103" s="33">
        <v>0</v>
      </c>
      <c r="J103" s="33">
        <v>0</v>
      </c>
      <c r="K103" s="33">
        <v>0</v>
      </c>
      <c r="L103" s="33">
        <v>0</v>
      </c>
      <c r="M103" s="33">
        <v>0</v>
      </c>
      <c r="N103" s="33">
        <v>3.5583333333333331</v>
      </c>
      <c r="O103" s="33">
        <v>8.3160218125162291E-2</v>
      </c>
      <c r="P103" s="33">
        <v>4.5805555555555557</v>
      </c>
      <c r="Q103" s="33">
        <v>6.1583333333333332</v>
      </c>
      <c r="R103" s="33">
        <v>0.25097377304596208</v>
      </c>
      <c r="S103" s="33">
        <v>0</v>
      </c>
      <c r="T103" s="33">
        <v>0</v>
      </c>
      <c r="U103" s="33">
        <v>0</v>
      </c>
      <c r="V103" s="33">
        <v>0</v>
      </c>
      <c r="W103" s="33">
        <v>0</v>
      </c>
      <c r="X103" s="33">
        <v>0</v>
      </c>
      <c r="Y103" s="33">
        <v>0</v>
      </c>
      <c r="Z103" s="33">
        <v>0</v>
      </c>
      <c r="AA103" s="33">
        <v>0</v>
      </c>
      <c r="AB103" s="33">
        <v>0</v>
      </c>
      <c r="AC103" s="33">
        <v>0</v>
      </c>
      <c r="AD103" s="33">
        <v>0</v>
      </c>
      <c r="AE103" s="33">
        <v>0</v>
      </c>
      <c r="AF103" s="33">
        <v>0</v>
      </c>
      <c r="AG103" s="33">
        <v>0</v>
      </c>
      <c r="AH103" t="s">
        <v>297</v>
      </c>
      <c r="AI103" s="34">
        <v>4</v>
      </c>
    </row>
    <row r="104" spans="1:35" x14ac:dyDescent="0.25">
      <c r="A104" t="s">
        <v>917</v>
      </c>
      <c r="B104" t="s">
        <v>492</v>
      </c>
      <c r="C104" t="s">
        <v>651</v>
      </c>
      <c r="D104" t="s">
        <v>824</v>
      </c>
      <c r="E104" s="33">
        <v>39.577777777777776</v>
      </c>
      <c r="F104" s="33">
        <v>0.1111111111111111</v>
      </c>
      <c r="G104" s="33">
        <v>0</v>
      </c>
      <c r="H104" s="33">
        <v>1.8055555555555556</v>
      </c>
      <c r="I104" s="33">
        <v>0.8</v>
      </c>
      <c r="J104" s="33">
        <v>0</v>
      </c>
      <c r="K104" s="33">
        <v>0</v>
      </c>
      <c r="L104" s="33">
        <v>0</v>
      </c>
      <c r="M104" s="33">
        <v>11.183333333333334</v>
      </c>
      <c r="N104" s="33">
        <v>0</v>
      </c>
      <c r="O104" s="33">
        <v>0.28256597417181362</v>
      </c>
      <c r="P104" s="33">
        <v>5.041666666666667</v>
      </c>
      <c r="Q104" s="33">
        <v>6.4083333333333332</v>
      </c>
      <c r="R104" s="33">
        <v>0.28930376193149915</v>
      </c>
      <c r="S104" s="33">
        <v>0</v>
      </c>
      <c r="T104" s="33">
        <v>0</v>
      </c>
      <c r="U104" s="33">
        <v>0</v>
      </c>
      <c r="V104" s="33">
        <v>0</v>
      </c>
      <c r="W104" s="33">
        <v>0</v>
      </c>
      <c r="X104" s="33">
        <v>0</v>
      </c>
      <c r="Y104" s="33">
        <v>0</v>
      </c>
      <c r="Z104" s="33">
        <v>0</v>
      </c>
      <c r="AA104" s="33">
        <v>0</v>
      </c>
      <c r="AB104" s="33">
        <v>0</v>
      </c>
      <c r="AC104" s="33">
        <v>0</v>
      </c>
      <c r="AD104" s="33">
        <v>0</v>
      </c>
      <c r="AE104" s="33">
        <v>0</v>
      </c>
      <c r="AF104" s="33">
        <v>0</v>
      </c>
      <c r="AG104" s="33">
        <v>0</v>
      </c>
      <c r="AH104" t="s">
        <v>174</v>
      </c>
      <c r="AI104" s="34">
        <v>4</v>
      </c>
    </row>
    <row r="105" spans="1:35" x14ac:dyDescent="0.25">
      <c r="A105" t="s">
        <v>917</v>
      </c>
      <c r="B105" t="s">
        <v>620</v>
      </c>
      <c r="C105" t="s">
        <v>651</v>
      </c>
      <c r="D105" t="s">
        <v>824</v>
      </c>
      <c r="E105" s="33">
        <v>25.511111111111113</v>
      </c>
      <c r="F105" s="33">
        <v>2.7555555555555555</v>
      </c>
      <c r="G105" s="33">
        <v>0.26666666666666666</v>
      </c>
      <c r="H105" s="33">
        <v>0.11944444444444445</v>
      </c>
      <c r="I105" s="33">
        <v>0.13333333333333333</v>
      </c>
      <c r="J105" s="33">
        <v>0</v>
      </c>
      <c r="K105" s="33">
        <v>0</v>
      </c>
      <c r="L105" s="33">
        <v>0</v>
      </c>
      <c r="M105" s="33">
        <v>0</v>
      </c>
      <c r="N105" s="33">
        <v>2.4138888888888888</v>
      </c>
      <c r="O105" s="33">
        <v>9.4621080139372815E-2</v>
      </c>
      <c r="P105" s="33">
        <v>4.7583333333333337</v>
      </c>
      <c r="Q105" s="33">
        <v>0</v>
      </c>
      <c r="R105" s="33">
        <v>0.18652003484320559</v>
      </c>
      <c r="S105" s="33">
        <v>0.35555555555555557</v>
      </c>
      <c r="T105" s="33">
        <v>1.25</v>
      </c>
      <c r="U105" s="33">
        <v>0</v>
      </c>
      <c r="V105" s="33">
        <v>6.2935540069686408E-2</v>
      </c>
      <c r="W105" s="33">
        <v>0</v>
      </c>
      <c r="X105" s="33">
        <v>1.2166666666666666</v>
      </c>
      <c r="Y105" s="33">
        <v>0</v>
      </c>
      <c r="Z105" s="33">
        <v>4.7691637630662011E-2</v>
      </c>
      <c r="AA105" s="33">
        <v>0</v>
      </c>
      <c r="AB105" s="33">
        <v>0</v>
      </c>
      <c r="AC105" s="33">
        <v>0</v>
      </c>
      <c r="AD105" s="33">
        <v>0</v>
      </c>
      <c r="AE105" s="33">
        <v>0</v>
      </c>
      <c r="AF105" s="33">
        <v>0</v>
      </c>
      <c r="AG105" s="33">
        <v>0</v>
      </c>
      <c r="AH105" t="s">
        <v>307</v>
      </c>
      <c r="AI105" s="34">
        <v>4</v>
      </c>
    </row>
    <row r="106" spans="1:35" x14ac:dyDescent="0.25">
      <c r="A106" t="s">
        <v>917</v>
      </c>
      <c r="B106" t="s">
        <v>425</v>
      </c>
      <c r="C106" t="s">
        <v>707</v>
      </c>
      <c r="D106" t="s">
        <v>863</v>
      </c>
      <c r="E106" s="33">
        <v>44.577777777777776</v>
      </c>
      <c r="F106" s="33">
        <v>5.2</v>
      </c>
      <c r="G106" s="33">
        <v>0.27777777777777779</v>
      </c>
      <c r="H106" s="33">
        <v>0.3527777777777778</v>
      </c>
      <c r="I106" s="33">
        <v>0.68888888888888888</v>
      </c>
      <c r="J106" s="33">
        <v>0</v>
      </c>
      <c r="K106" s="33">
        <v>0.35555555555555557</v>
      </c>
      <c r="L106" s="33">
        <v>0.13055555555555556</v>
      </c>
      <c r="M106" s="33">
        <v>5.2138888888888886</v>
      </c>
      <c r="N106" s="33">
        <v>0</v>
      </c>
      <c r="O106" s="33">
        <v>0.11696161515453639</v>
      </c>
      <c r="P106" s="33">
        <v>4.2972222222222225</v>
      </c>
      <c r="Q106" s="33">
        <v>2.7805555555555554</v>
      </c>
      <c r="R106" s="33">
        <v>0.15877367896311068</v>
      </c>
      <c r="S106" s="33">
        <v>0.11666666666666667</v>
      </c>
      <c r="T106" s="33">
        <v>0.93611111111111112</v>
      </c>
      <c r="U106" s="33">
        <v>0</v>
      </c>
      <c r="V106" s="33">
        <v>2.361665004985045E-2</v>
      </c>
      <c r="W106" s="33">
        <v>0.8305555555555556</v>
      </c>
      <c r="X106" s="33">
        <v>14.763777777777777</v>
      </c>
      <c r="Y106" s="33">
        <v>0</v>
      </c>
      <c r="Z106" s="33">
        <v>0.34982303090727818</v>
      </c>
      <c r="AA106" s="33">
        <v>0</v>
      </c>
      <c r="AB106" s="33">
        <v>0</v>
      </c>
      <c r="AC106" s="33">
        <v>0</v>
      </c>
      <c r="AD106" s="33">
        <v>0</v>
      </c>
      <c r="AE106" s="33">
        <v>0</v>
      </c>
      <c r="AF106" s="33">
        <v>0</v>
      </c>
      <c r="AG106" s="33">
        <v>0</v>
      </c>
      <c r="AH106" t="s">
        <v>107</v>
      </c>
      <c r="AI106" s="34">
        <v>4</v>
      </c>
    </row>
    <row r="107" spans="1:35" x14ac:dyDescent="0.25">
      <c r="A107" t="s">
        <v>917</v>
      </c>
      <c r="B107" t="s">
        <v>341</v>
      </c>
      <c r="C107" t="s">
        <v>710</v>
      </c>
      <c r="D107" t="s">
        <v>816</v>
      </c>
      <c r="E107" s="33">
        <v>344.13333333333333</v>
      </c>
      <c r="F107" s="33">
        <v>23.111111111111111</v>
      </c>
      <c r="G107" s="33">
        <v>0.1</v>
      </c>
      <c r="H107" s="33">
        <v>0</v>
      </c>
      <c r="I107" s="33">
        <v>24.477777777777778</v>
      </c>
      <c r="J107" s="33">
        <v>0</v>
      </c>
      <c r="K107" s="33">
        <v>5.6888888888888891</v>
      </c>
      <c r="L107" s="33">
        <v>18.539444444444445</v>
      </c>
      <c r="M107" s="33">
        <v>54.5</v>
      </c>
      <c r="N107" s="33">
        <v>15.28888888888889</v>
      </c>
      <c r="O107" s="33">
        <v>0.20279607387317578</v>
      </c>
      <c r="P107" s="33">
        <v>5.1222222222222218</v>
      </c>
      <c r="Q107" s="33">
        <v>51.49722222222222</v>
      </c>
      <c r="R107" s="33">
        <v>0.16452763786646002</v>
      </c>
      <c r="S107" s="33">
        <v>19.508333333333333</v>
      </c>
      <c r="T107" s="33">
        <v>26.43611111111111</v>
      </c>
      <c r="U107" s="33">
        <v>33.799999999999997</v>
      </c>
      <c r="V107" s="33">
        <v>0.23172542942012139</v>
      </c>
      <c r="W107" s="33">
        <v>17.483333333333334</v>
      </c>
      <c r="X107" s="33">
        <v>34.513888888888886</v>
      </c>
      <c r="Y107" s="33">
        <v>0</v>
      </c>
      <c r="Z107" s="33">
        <v>0.151096151362521</v>
      </c>
      <c r="AA107" s="33">
        <v>0</v>
      </c>
      <c r="AB107" s="33">
        <v>0</v>
      </c>
      <c r="AC107" s="33">
        <v>0</v>
      </c>
      <c r="AD107" s="33">
        <v>0</v>
      </c>
      <c r="AE107" s="33">
        <v>63.62222222222222</v>
      </c>
      <c r="AF107" s="33">
        <v>5.4888888888888889</v>
      </c>
      <c r="AG107" s="33">
        <v>1.1111111111111112E-2</v>
      </c>
      <c r="AH107" t="s">
        <v>22</v>
      </c>
      <c r="AI107" s="34">
        <v>4</v>
      </c>
    </row>
    <row r="108" spans="1:35" x14ac:dyDescent="0.25">
      <c r="A108" t="s">
        <v>917</v>
      </c>
      <c r="B108" t="s">
        <v>560</v>
      </c>
      <c r="C108" t="s">
        <v>684</v>
      </c>
      <c r="D108" t="s">
        <v>847</v>
      </c>
      <c r="E108" s="33">
        <v>68.833333333333329</v>
      </c>
      <c r="F108" s="33">
        <v>5.6888888888888891</v>
      </c>
      <c r="G108" s="33">
        <v>0.75555555555555554</v>
      </c>
      <c r="H108" s="33">
        <v>0</v>
      </c>
      <c r="I108" s="33">
        <v>6.2111111111111112</v>
      </c>
      <c r="J108" s="33">
        <v>0</v>
      </c>
      <c r="K108" s="33">
        <v>0</v>
      </c>
      <c r="L108" s="33">
        <v>4.5401111111111128</v>
      </c>
      <c r="M108" s="33">
        <v>6.2694444444444448</v>
      </c>
      <c r="N108" s="33">
        <v>0</v>
      </c>
      <c r="O108" s="33">
        <v>9.1081517352703811E-2</v>
      </c>
      <c r="P108" s="33">
        <v>5.7111111111111112</v>
      </c>
      <c r="Q108" s="33">
        <v>3.9388888888888891</v>
      </c>
      <c r="R108" s="33">
        <v>0.14019370460048428</v>
      </c>
      <c r="S108" s="33">
        <v>5.014111111111113</v>
      </c>
      <c r="T108" s="33">
        <v>10.174999999999999</v>
      </c>
      <c r="U108" s="33">
        <v>0</v>
      </c>
      <c r="V108" s="33">
        <v>0.22066505246166265</v>
      </c>
      <c r="W108" s="33">
        <v>10.183888888888884</v>
      </c>
      <c r="X108" s="33">
        <v>13.88133333333333</v>
      </c>
      <c r="Y108" s="33">
        <v>0</v>
      </c>
      <c r="Z108" s="33">
        <v>0.34961581920903945</v>
      </c>
      <c r="AA108" s="33">
        <v>0</v>
      </c>
      <c r="AB108" s="33">
        <v>0</v>
      </c>
      <c r="AC108" s="33">
        <v>0</v>
      </c>
      <c r="AD108" s="33">
        <v>0</v>
      </c>
      <c r="AE108" s="33">
        <v>0</v>
      </c>
      <c r="AF108" s="33">
        <v>0</v>
      </c>
      <c r="AG108" s="33">
        <v>0</v>
      </c>
      <c r="AH108" t="s">
        <v>245</v>
      </c>
      <c r="AI108" s="34">
        <v>4</v>
      </c>
    </row>
    <row r="109" spans="1:35" x14ac:dyDescent="0.25">
      <c r="A109" t="s">
        <v>917</v>
      </c>
      <c r="B109" t="s">
        <v>405</v>
      </c>
      <c r="C109" t="s">
        <v>662</v>
      </c>
      <c r="D109" t="s">
        <v>801</v>
      </c>
      <c r="E109" s="33">
        <v>61.12222222222222</v>
      </c>
      <c r="F109" s="33">
        <v>10.355555555555556</v>
      </c>
      <c r="G109" s="33">
        <v>0.26666666666666666</v>
      </c>
      <c r="H109" s="33">
        <v>0</v>
      </c>
      <c r="I109" s="33">
        <v>5.7555555555555555</v>
      </c>
      <c r="J109" s="33">
        <v>0</v>
      </c>
      <c r="K109" s="33">
        <v>0</v>
      </c>
      <c r="L109" s="33">
        <v>4.8888888888888893</v>
      </c>
      <c r="M109" s="33">
        <v>10.356555555555556</v>
      </c>
      <c r="N109" s="33">
        <v>0</v>
      </c>
      <c r="O109" s="33">
        <v>0.16944010179967278</v>
      </c>
      <c r="P109" s="33">
        <v>9.881777777777776</v>
      </c>
      <c r="Q109" s="33">
        <v>0</v>
      </c>
      <c r="R109" s="33">
        <v>0.16167242319578257</v>
      </c>
      <c r="S109" s="33">
        <v>0</v>
      </c>
      <c r="T109" s="33">
        <v>8.475777777777779</v>
      </c>
      <c r="U109" s="33">
        <v>0</v>
      </c>
      <c r="V109" s="33">
        <v>0.13866933284857302</v>
      </c>
      <c r="W109" s="33">
        <v>9.0668888888888866</v>
      </c>
      <c r="X109" s="33">
        <v>4.5214444444444446</v>
      </c>
      <c r="Y109" s="33">
        <v>0</v>
      </c>
      <c r="Z109" s="33">
        <v>0.22231412470459913</v>
      </c>
      <c r="AA109" s="33">
        <v>0</v>
      </c>
      <c r="AB109" s="33">
        <v>0</v>
      </c>
      <c r="AC109" s="33">
        <v>0</v>
      </c>
      <c r="AD109" s="33">
        <v>0</v>
      </c>
      <c r="AE109" s="33">
        <v>0</v>
      </c>
      <c r="AF109" s="33">
        <v>0</v>
      </c>
      <c r="AG109" s="33">
        <v>0</v>
      </c>
      <c r="AH109" t="s">
        <v>86</v>
      </c>
      <c r="AI109" s="34">
        <v>4</v>
      </c>
    </row>
    <row r="110" spans="1:35" x14ac:dyDescent="0.25">
      <c r="A110" t="s">
        <v>917</v>
      </c>
      <c r="B110" t="s">
        <v>397</v>
      </c>
      <c r="C110" t="s">
        <v>672</v>
      </c>
      <c r="D110" t="s">
        <v>858</v>
      </c>
      <c r="E110" s="33">
        <v>123.87777777777778</v>
      </c>
      <c r="F110" s="33">
        <v>11.377777777777778</v>
      </c>
      <c r="G110" s="33">
        <v>0.5</v>
      </c>
      <c r="H110" s="33">
        <v>0.73422222222222222</v>
      </c>
      <c r="I110" s="33">
        <v>1.8111111111111111</v>
      </c>
      <c r="J110" s="33">
        <v>0</v>
      </c>
      <c r="K110" s="33">
        <v>0</v>
      </c>
      <c r="L110" s="33">
        <v>10.219444444444441</v>
      </c>
      <c r="M110" s="33">
        <v>5.3252222222222203</v>
      </c>
      <c r="N110" s="33">
        <v>5.2055555555555566</v>
      </c>
      <c r="O110" s="33">
        <v>8.5009417885012095E-2</v>
      </c>
      <c r="P110" s="33">
        <v>4.8828888888888873</v>
      </c>
      <c r="Q110" s="33">
        <v>4.6923333333333339</v>
      </c>
      <c r="R110" s="33">
        <v>7.7295721589380209E-2</v>
      </c>
      <c r="S110" s="33">
        <v>10.953888888888892</v>
      </c>
      <c r="T110" s="33">
        <v>11.263444444444442</v>
      </c>
      <c r="U110" s="33">
        <v>0</v>
      </c>
      <c r="V110" s="33">
        <v>0.17934882052201992</v>
      </c>
      <c r="W110" s="33">
        <v>15.204000000000001</v>
      </c>
      <c r="X110" s="33">
        <v>19.768333333333334</v>
      </c>
      <c r="Y110" s="33">
        <v>3.7777777777777777</v>
      </c>
      <c r="Z110" s="33">
        <v>0.31280922055789762</v>
      </c>
      <c r="AA110" s="33">
        <v>0</v>
      </c>
      <c r="AB110" s="33">
        <v>0</v>
      </c>
      <c r="AC110" s="33">
        <v>0</v>
      </c>
      <c r="AD110" s="33">
        <v>0</v>
      </c>
      <c r="AE110" s="33">
        <v>0</v>
      </c>
      <c r="AF110" s="33">
        <v>0</v>
      </c>
      <c r="AG110" s="33">
        <v>0</v>
      </c>
      <c r="AH110" t="s">
        <v>78</v>
      </c>
      <c r="AI110" s="34">
        <v>4</v>
      </c>
    </row>
    <row r="111" spans="1:35" x14ac:dyDescent="0.25">
      <c r="A111" t="s">
        <v>917</v>
      </c>
      <c r="B111" t="s">
        <v>562</v>
      </c>
      <c r="C111" t="s">
        <v>726</v>
      </c>
      <c r="D111" t="s">
        <v>837</v>
      </c>
      <c r="E111" s="33">
        <v>52.944444444444443</v>
      </c>
      <c r="F111" s="33">
        <v>5.5111111111111111</v>
      </c>
      <c r="G111" s="33">
        <v>0.87777777777777777</v>
      </c>
      <c r="H111" s="33">
        <v>0.24844444444444441</v>
      </c>
      <c r="I111" s="33">
        <v>0.98888888888888893</v>
      </c>
      <c r="J111" s="33">
        <v>0</v>
      </c>
      <c r="K111" s="33">
        <v>0</v>
      </c>
      <c r="L111" s="33">
        <v>2.6221111111111108</v>
      </c>
      <c r="M111" s="33">
        <v>5.6958888888888888</v>
      </c>
      <c r="N111" s="33">
        <v>0</v>
      </c>
      <c r="O111" s="33">
        <v>0.10758237145855194</v>
      </c>
      <c r="P111" s="33">
        <v>4.9107777777777804</v>
      </c>
      <c r="Q111" s="33">
        <v>0</v>
      </c>
      <c r="R111" s="33">
        <v>9.2753410283315893E-2</v>
      </c>
      <c r="S111" s="33">
        <v>3.4791111111111106</v>
      </c>
      <c r="T111" s="33">
        <v>3.7199999999999984</v>
      </c>
      <c r="U111" s="33">
        <v>0</v>
      </c>
      <c r="V111" s="33">
        <v>0.13597481636935987</v>
      </c>
      <c r="W111" s="33">
        <v>3.2221111111111114</v>
      </c>
      <c r="X111" s="33">
        <v>5.5857777777777784</v>
      </c>
      <c r="Y111" s="33">
        <v>0</v>
      </c>
      <c r="Z111" s="33">
        <v>0.16636096537250789</v>
      </c>
      <c r="AA111" s="33">
        <v>0</v>
      </c>
      <c r="AB111" s="33">
        <v>0</v>
      </c>
      <c r="AC111" s="33">
        <v>0</v>
      </c>
      <c r="AD111" s="33">
        <v>0</v>
      </c>
      <c r="AE111" s="33">
        <v>0</v>
      </c>
      <c r="AF111" s="33">
        <v>0</v>
      </c>
      <c r="AG111" s="33">
        <v>0</v>
      </c>
      <c r="AH111" t="s">
        <v>248</v>
      </c>
      <c r="AI111" s="34">
        <v>4</v>
      </c>
    </row>
    <row r="112" spans="1:35" x14ac:dyDescent="0.25">
      <c r="A112" t="s">
        <v>917</v>
      </c>
      <c r="B112" t="s">
        <v>621</v>
      </c>
      <c r="C112" t="s">
        <v>670</v>
      </c>
      <c r="D112" t="s">
        <v>838</v>
      </c>
      <c r="E112" s="33">
        <v>23.744444444444444</v>
      </c>
      <c r="F112" s="33">
        <v>2.5333333333333332</v>
      </c>
      <c r="G112" s="33">
        <v>0</v>
      </c>
      <c r="H112" s="33">
        <v>0</v>
      </c>
      <c r="I112" s="33">
        <v>0</v>
      </c>
      <c r="J112" s="33">
        <v>0</v>
      </c>
      <c r="K112" s="33">
        <v>0</v>
      </c>
      <c r="L112" s="33">
        <v>0</v>
      </c>
      <c r="M112" s="33">
        <v>0</v>
      </c>
      <c r="N112" s="33">
        <v>0</v>
      </c>
      <c r="O112" s="33">
        <v>0</v>
      </c>
      <c r="P112" s="33">
        <v>5.1179999999999986</v>
      </c>
      <c r="Q112" s="33">
        <v>0</v>
      </c>
      <c r="R112" s="33">
        <v>0.21554515676181557</v>
      </c>
      <c r="S112" s="33">
        <v>0</v>
      </c>
      <c r="T112" s="33">
        <v>0</v>
      </c>
      <c r="U112" s="33">
        <v>0</v>
      </c>
      <c r="V112" s="33">
        <v>0</v>
      </c>
      <c r="W112" s="33">
        <v>0</v>
      </c>
      <c r="X112" s="33">
        <v>0</v>
      </c>
      <c r="Y112" s="33">
        <v>0</v>
      </c>
      <c r="Z112" s="33">
        <v>0</v>
      </c>
      <c r="AA112" s="33">
        <v>0</v>
      </c>
      <c r="AB112" s="33">
        <v>0</v>
      </c>
      <c r="AC112" s="33">
        <v>0</v>
      </c>
      <c r="AD112" s="33">
        <v>0</v>
      </c>
      <c r="AE112" s="33">
        <v>0</v>
      </c>
      <c r="AF112" s="33">
        <v>0</v>
      </c>
      <c r="AG112" s="33">
        <v>0</v>
      </c>
      <c r="AH112" t="s">
        <v>308</v>
      </c>
      <c r="AI112" s="34">
        <v>4</v>
      </c>
    </row>
    <row r="113" spans="1:35" x14ac:dyDescent="0.25">
      <c r="A113" t="s">
        <v>917</v>
      </c>
      <c r="B113" t="s">
        <v>463</v>
      </c>
      <c r="C113" t="s">
        <v>746</v>
      </c>
      <c r="D113" t="s">
        <v>865</v>
      </c>
      <c r="E113" s="33">
        <v>54.055555555555557</v>
      </c>
      <c r="F113" s="33">
        <v>5.6888888888888891</v>
      </c>
      <c r="G113" s="33">
        <v>0.28888888888888886</v>
      </c>
      <c r="H113" s="33">
        <v>0.33333333333333331</v>
      </c>
      <c r="I113" s="33">
        <v>2.4888888888888889</v>
      </c>
      <c r="J113" s="33">
        <v>0</v>
      </c>
      <c r="K113" s="33">
        <v>0</v>
      </c>
      <c r="L113" s="33">
        <v>4.1353333333333335</v>
      </c>
      <c r="M113" s="33">
        <v>5.8444444444444441</v>
      </c>
      <c r="N113" s="33">
        <v>0</v>
      </c>
      <c r="O113" s="33">
        <v>0.1081192189105858</v>
      </c>
      <c r="P113" s="33">
        <v>0</v>
      </c>
      <c r="Q113" s="33">
        <v>4.0972222222222223</v>
      </c>
      <c r="R113" s="33">
        <v>7.5796505652620763E-2</v>
      </c>
      <c r="S113" s="33">
        <v>3.4787777777777773</v>
      </c>
      <c r="T113" s="33">
        <v>4.7653333333333325</v>
      </c>
      <c r="U113" s="33">
        <v>0</v>
      </c>
      <c r="V113" s="33">
        <v>0.15251181911613562</v>
      </c>
      <c r="W113" s="33">
        <v>3.3111111111111122</v>
      </c>
      <c r="X113" s="33">
        <v>3.8726666666666656</v>
      </c>
      <c r="Y113" s="33">
        <v>0</v>
      </c>
      <c r="Z113" s="33">
        <v>0.13289619732785199</v>
      </c>
      <c r="AA113" s="33">
        <v>0</v>
      </c>
      <c r="AB113" s="33">
        <v>0</v>
      </c>
      <c r="AC113" s="33">
        <v>0</v>
      </c>
      <c r="AD113" s="33">
        <v>0</v>
      </c>
      <c r="AE113" s="33">
        <v>0</v>
      </c>
      <c r="AF113" s="33">
        <v>0</v>
      </c>
      <c r="AG113" s="33">
        <v>0.73333333333333328</v>
      </c>
      <c r="AH113" t="s">
        <v>145</v>
      </c>
      <c r="AI113" s="34">
        <v>4</v>
      </c>
    </row>
    <row r="114" spans="1:35" x14ac:dyDescent="0.25">
      <c r="A114" t="s">
        <v>917</v>
      </c>
      <c r="B114" t="s">
        <v>490</v>
      </c>
      <c r="C114" t="s">
        <v>754</v>
      </c>
      <c r="D114" t="s">
        <v>861</v>
      </c>
      <c r="E114" s="33">
        <v>34.422222222222224</v>
      </c>
      <c r="F114" s="33">
        <v>5.333333333333333</v>
      </c>
      <c r="G114" s="33">
        <v>7.7777777777777779E-2</v>
      </c>
      <c r="H114" s="33">
        <v>0</v>
      </c>
      <c r="I114" s="33">
        <v>0</v>
      </c>
      <c r="J114" s="33">
        <v>0.25555555555555554</v>
      </c>
      <c r="K114" s="33">
        <v>0.17777777777777778</v>
      </c>
      <c r="L114" s="33">
        <v>1.1996666666666667</v>
      </c>
      <c r="M114" s="33">
        <v>0</v>
      </c>
      <c r="N114" s="33">
        <v>4.8743333333333325</v>
      </c>
      <c r="O114" s="33">
        <v>0.14160426081342797</v>
      </c>
      <c r="P114" s="33">
        <v>0.7837777777777778</v>
      </c>
      <c r="Q114" s="33">
        <v>0</v>
      </c>
      <c r="R114" s="33">
        <v>2.2769528728211749E-2</v>
      </c>
      <c r="S114" s="33">
        <v>3.1522222222222216</v>
      </c>
      <c r="T114" s="33">
        <v>5.432555555555556</v>
      </c>
      <c r="U114" s="33">
        <v>0</v>
      </c>
      <c r="V114" s="33">
        <v>0.24939638476436407</v>
      </c>
      <c r="W114" s="33">
        <v>2.2474444444444441</v>
      </c>
      <c r="X114" s="33">
        <v>7.7777777777777779E-2</v>
      </c>
      <c r="Y114" s="33">
        <v>0</v>
      </c>
      <c r="Z114" s="33">
        <v>6.7550032278889602E-2</v>
      </c>
      <c r="AA114" s="33">
        <v>0</v>
      </c>
      <c r="AB114" s="33">
        <v>0</v>
      </c>
      <c r="AC114" s="33">
        <v>0</v>
      </c>
      <c r="AD114" s="33">
        <v>0</v>
      </c>
      <c r="AE114" s="33">
        <v>0</v>
      </c>
      <c r="AF114" s="33">
        <v>0</v>
      </c>
      <c r="AG114" s="33">
        <v>0</v>
      </c>
      <c r="AH114" t="s">
        <v>172</v>
      </c>
      <c r="AI114" s="34">
        <v>4</v>
      </c>
    </row>
    <row r="115" spans="1:35" x14ac:dyDescent="0.25">
      <c r="A115" t="s">
        <v>917</v>
      </c>
      <c r="B115" t="s">
        <v>556</v>
      </c>
      <c r="C115" t="s">
        <v>726</v>
      </c>
      <c r="D115" t="s">
        <v>837</v>
      </c>
      <c r="E115" s="33">
        <v>68.62222222222222</v>
      </c>
      <c r="F115" s="33">
        <v>5.4222222222222225</v>
      </c>
      <c r="G115" s="33">
        <v>0.46666666666666667</v>
      </c>
      <c r="H115" s="33">
        <v>0.41422222222222221</v>
      </c>
      <c r="I115" s="33">
        <v>0.93333333333333335</v>
      </c>
      <c r="J115" s="33">
        <v>0</v>
      </c>
      <c r="K115" s="33">
        <v>2.7666666666666666</v>
      </c>
      <c r="L115" s="33">
        <v>3.2638888888888897</v>
      </c>
      <c r="M115" s="33">
        <v>5.3373333333333344</v>
      </c>
      <c r="N115" s="33">
        <v>0</v>
      </c>
      <c r="O115" s="33">
        <v>7.7778497409326436E-2</v>
      </c>
      <c r="P115" s="33">
        <v>4.0581111111111117</v>
      </c>
      <c r="Q115" s="33">
        <v>1.6665555555555556</v>
      </c>
      <c r="R115" s="33">
        <v>8.3422927461139912E-2</v>
      </c>
      <c r="S115" s="33">
        <v>5.1465555555555556</v>
      </c>
      <c r="T115" s="33">
        <v>14.788444444444448</v>
      </c>
      <c r="U115" s="33">
        <v>0</v>
      </c>
      <c r="V115" s="33">
        <v>0.29050356217616585</v>
      </c>
      <c r="W115" s="33">
        <v>5.3023333333333333</v>
      </c>
      <c r="X115" s="33">
        <v>15.857444444444436</v>
      </c>
      <c r="Y115" s="33">
        <v>0</v>
      </c>
      <c r="Z115" s="33">
        <v>0.3083516839378237</v>
      </c>
      <c r="AA115" s="33">
        <v>0</v>
      </c>
      <c r="AB115" s="33">
        <v>0</v>
      </c>
      <c r="AC115" s="33">
        <v>0.62222222222222223</v>
      </c>
      <c r="AD115" s="33">
        <v>0</v>
      </c>
      <c r="AE115" s="33">
        <v>0</v>
      </c>
      <c r="AF115" s="33">
        <v>0</v>
      </c>
      <c r="AG115" s="33">
        <v>1.6</v>
      </c>
      <c r="AH115" t="s">
        <v>240</v>
      </c>
      <c r="AI115" s="34">
        <v>4</v>
      </c>
    </row>
    <row r="116" spans="1:35" x14ac:dyDescent="0.25">
      <c r="A116" t="s">
        <v>917</v>
      </c>
      <c r="B116" t="s">
        <v>480</v>
      </c>
      <c r="C116" t="s">
        <v>664</v>
      </c>
      <c r="D116" t="s">
        <v>822</v>
      </c>
      <c r="E116" s="33">
        <v>78.311111111111117</v>
      </c>
      <c r="F116" s="33">
        <v>5.1333333333333337</v>
      </c>
      <c r="G116" s="33">
        <v>0.16666666666666666</v>
      </c>
      <c r="H116" s="33">
        <v>0.51666666666666672</v>
      </c>
      <c r="I116" s="33">
        <v>3.5111111111111111</v>
      </c>
      <c r="J116" s="33">
        <v>0</v>
      </c>
      <c r="K116" s="33">
        <v>0</v>
      </c>
      <c r="L116" s="33">
        <v>3.65</v>
      </c>
      <c r="M116" s="33">
        <v>16.508333333333333</v>
      </c>
      <c r="N116" s="33">
        <v>0</v>
      </c>
      <c r="O116" s="33">
        <v>0.21080448354143017</v>
      </c>
      <c r="P116" s="33">
        <v>6.1361111111111111</v>
      </c>
      <c r="Q116" s="33">
        <v>3.8416666666666668</v>
      </c>
      <c r="R116" s="33">
        <v>0.12741203178206584</v>
      </c>
      <c r="S116" s="33">
        <v>5.0750000000000002</v>
      </c>
      <c r="T116" s="33">
        <v>7.5805555555555557</v>
      </c>
      <c r="U116" s="33">
        <v>0</v>
      </c>
      <c r="V116" s="33">
        <v>0.16160612939841087</v>
      </c>
      <c r="W116" s="33">
        <v>10.952777777777778</v>
      </c>
      <c r="X116" s="33">
        <v>11.202777777777778</v>
      </c>
      <c r="Y116" s="33">
        <v>0</v>
      </c>
      <c r="Z116" s="33">
        <v>0.28291713961407489</v>
      </c>
      <c r="AA116" s="33">
        <v>0</v>
      </c>
      <c r="AB116" s="33">
        <v>0</v>
      </c>
      <c r="AC116" s="33">
        <v>0</v>
      </c>
      <c r="AD116" s="33">
        <v>0</v>
      </c>
      <c r="AE116" s="33">
        <v>0</v>
      </c>
      <c r="AF116" s="33">
        <v>0</v>
      </c>
      <c r="AG116" s="33">
        <v>0</v>
      </c>
      <c r="AH116" t="s">
        <v>162</v>
      </c>
      <c r="AI116" s="34">
        <v>4</v>
      </c>
    </row>
    <row r="117" spans="1:35" x14ac:dyDescent="0.25">
      <c r="A117" t="s">
        <v>917</v>
      </c>
      <c r="B117" t="s">
        <v>452</v>
      </c>
      <c r="C117" t="s">
        <v>724</v>
      </c>
      <c r="D117" t="s">
        <v>828</v>
      </c>
      <c r="E117" s="33">
        <v>91.711111111111109</v>
      </c>
      <c r="F117" s="33">
        <v>5.6888888888888891</v>
      </c>
      <c r="G117" s="33">
        <v>0.51111111111111107</v>
      </c>
      <c r="H117" s="33">
        <v>0.12222222222222222</v>
      </c>
      <c r="I117" s="33">
        <v>0.48888888888888887</v>
      </c>
      <c r="J117" s="33">
        <v>0</v>
      </c>
      <c r="K117" s="33">
        <v>0</v>
      </c>
      <c r="L117" s="33">
        <v>0</v>
      </c>
      <c r="M117" s="33">
        <v>5.6888888888888891</v>
      </c>
      <c r="N117" s="33">
        <v>0</v>
      </c>
      <c r="O117" s="33">
        <v>6.2030530651805187E-2</v>
      </c>
      <c r="P117" s="33">
        <v>5.5222222222222221</v>
      </c>
      <c r="Q117" s="33">
        <v>9.5694444444444446</v>
      </c>
      <c r="R117" s="33">
        <v>0.16455657862854375</v>
      </c>
      <c r="S117" s="33">
        <v>5.8083333333333336</v>
      </c>
      <c r="T117" s="33">
        <v>8.9027777777777786</v>
      </c>
      <c r="U117" s="33">
        <v>0</v>
      </c>
      <c r="V117" s="33">
        <v>0.16040707535740248</v>
      </c>
      <c r="W117" s="33">
        <v>11.127777777777778</v>
      </c>
      <c r="X117" s="33">
        <v>8.6833333333333336</v>
      </c>
      <c r="Y117" s="33">
        <v>0</v>
      </c>
      <c r="Z117" s="33">
        <v>0.21601647685970438</v>
      </c>
      <c r="AA117" s="33">
        <v>0</v>
      </c>
      <c r="AB117" s="33">
        <v>0</v>
      </c>
      <c r="AC117" s="33">
        <v>0</v>
      </c>
      <c r="AD117" s="33">
        <v>0</v>
      </c>
      <c r="AE117" s="33">
        <v>4.0777777777777775</v>
      </c>
      <c r="AF117" s="33">
        <v>0</v>
      </c>
      <c r="AG117" s="33">
        <v>0</v>
      </c>
      <c r="AH117" t="s">
        <v>134</v>
      </c>
      <c r="AI117" s="34">
        <v>4</v>
      </c>
    </row>
    <row r="118" spans="1:35" x14ac:dyDescent="0.25">
      <c r="A118" t="s">
        <v>917</v>
      </c>
      <c r="B118" t="s">
        <v>500</v>
      </c>
      <c r="C118" t="s">
        <v>644</v>
      </c>
      <c r="D118" t="s">
        <v>787</v>
      </c>
      <c r="E118" s="33">
        <v>50.288888888888891</v>
      </c>
      <c r="F118" s="33">
        <v>5.3</v>
      </c>
      <c r="G118" s="33">
        <v>0</v>
      </c>
      <c r="H118" s="33">
        <v>0</v>
      </c>
      <c r="I118" s="33">
        <v>0.65555555555555556</v>
      </c>
      <c r="J118" s="33">
        <v>0</v>
      </c>
      <c r="K118" s="33">
        <v>0</v>
      </c>
      <c r="L118" s="33">
        <v>3.4332222222222217</v>
      </c>
      <c r="M118" s="33">
        <v>0</v>
      </c>
      <c r="N118" s="33">
        <v>5.1515555555555554</v>
      </c>
      <c r="O118" s="33">
        <v>0.10243923994697304</v>
      </c>
      <c r="P118" s="33">
        <v>4.9852222222222222</v>
      </c>
      <c r="Q118" s="33">
        <v>0.96777777777777785</v>
      </c>
      <c r="R118" s="33">
        <v>0.11837604949182501</v>
      </c>
      <c r="S118" s="33">
        <v>0.74033333333333329</v>
      </c>
      <c r="T118" s="33">
        <v>2.7418888888888895</v>
      </c>
      <c r="U118" s="33">
        <v>0</v>
      </c>
      <c r="V118" s="33">
        <v>6.924436588599206E-2</v>
      </c>
      <c r="W118" s="33">
        <v>5.6375555555555561</v>
      </c>
      <c r="X118" s="33">
        <v>1.6617777777777776</v>
      </c>
      <c r="Y118" s="33">
        <v>0</v>
      </c>
      <c r="Z118" s="33">
        <v>0.1451480335837384</v>
      </c>
      <c r="AA118" s="33">
        <v>0</v>
      </c>
      <c r="AB118" s="33">
        <v>0</v>
      </c>
      <c r="AC118" s="33">
        <v>0</v>
      </c>
      <c r="AD118" s="33">
        <v>0</v>
      </c>
      <c r="AE118" s="33">
        <v>0</v>
      </c>
      <c r="AF118" s="33">
        <v>0</v>
      </c>
      <c r="AG118" s="33">
        <v>0</v>
      </c>
      <c r="AH118" t="s">
        <v>182</v>
      </c>
      <c r="AI118" s="34">
        <v>4</v>
      </c>
    </row>
    <row r="119" spans="1:35" x14ac:dyDescent="0.25">
      <c r="A119" t="s">
        <v>917</v>
      </c>
      <c r="B119" t="s">
        <v>577</v>
      </c>
      <c r="C119" t="s">
        <v>677</v>
      </c>
      <c r="D119" t="s">
        <v>841</v>
      </c>
      <c r="E119" s="33">
        <v>56.533333333333331</v>
      </c>
      <c r="F119" s="33">
        <v>7.5</v>
      </c>
      <c r="G119" s="33">
        <v>0.33333333333333331</v>
      </c>
      <c r="H119" s="33">
        <v>0.36666666666666664</v>
      </c>
      <c r="I119" s="33">
        <v>0.53333333333333333</v>
      </c>
      <c r="J119" s="33">
        <v>0</v>
      </c>
      <c r="K119" s="33">
        <v>2.7333333333333334</v>
      </c>
      <c r="L119" s="33">
        <v>0.55555555555555558</v>
      </c>
      <c r="M119" s="33">
        <v>6.8043333333333322</v>
      </c>
      <c r="N119" s="33">
        <v>0</v>
      </c>
      <c r="O119" s="33">
        <v>0.12035966981132074</v>
      </c>
      <c r="P119" s="33">
        <v>5.5672222222222238</v>
      </c>
      <c r="Q119" s="33">
        <v>3.8263333333333329</v>
      </c>
      <c r="R119" s="33">
        <v>0.16615959119496856</v>
      </c>
      <c r="S119" s="33">
        <v>0.81944444444444442</v>
      </c>
      <c r="T119" s="33">
        <v>6.9638888888888886</v>
      </c>
      <c r="U119" s="33">
        <v>0</v>
      </c>
      <c r="V119" s="33">
        <v>0.13767688679245282</v>
      </c>
      <c r="W119" s="33">
        <v>4.3277777777777775</v>
      </c>
      <c r="X119" s="33">
        <v>5.4138888888888888</v>
      </c>
      <c r="Y119" s="33">
        <v>0</v>
      </c>
      <c r="Z119" s="33">
        <v>0.17231721698113209</v>
      </c>
      <c r="AA119" s="33">
        <v>0</v>
      </c>
      <c r="AB119" s="33">
        <v>0</v>
      </c>
      <c r="AC119" s="33">
        <v>0</v>
      </c>
      <c r="AD119" s="33">
        <v>0</v>
      </c>
      <c r="AE119" s="33">
        <v>0</v>
      </c>
      <c r="AF119" s="33">
        <v>0</v>
      </c>
      <c r="AG119" s="33">
        <v>0</v>
      </c>
      <c r="AH119" t="s">
        <v>263</v>
      </c>
      <c r="AI119" s="34">
        <v>4</v>
      </c>
    </row>
    <row r="120" spans="1:35" x14ac:dyDescent="0.25">
      <c r="A120" t="s">
        <v>917</v>
      </c>
      <c r="B120" t="s">
        <v>395</v>
      </c>
      <c r="C120" t="s">
        <v>705</v>
      </c>
      <c r="D120" t="s">
        <v>809</v>
      </c>
      <c r="E120" s="33">
        <v>58.211111111111109</v>
      </c>
      <c r="F120" s="33">
        <v>5.4222222222222225</v>
      </c>
      <c r="G120" s="33">
        <v>0.4</v>
      </c>
      <c r="H120" s="33">
        <v>0.32222222222222224</v>
      </c>
      <c r="I120" s="33">
        <v>1.1555555555555554</v>
      </c>
      <c r="J120" s="33">
        <v>0</v>
      </c>
      <c r="K120" s="33">
        <v>0</v>
      </c>
      <c r="L120" s="33">
        <v>1.9259999999999999</v>
      </c>
      <c r="M120" s="33">
        <v>4.3666666666666663</v>
      </c>
      <c r="N120" s="33">
        <v>0</v>
      </c>
      <c r="O120" s="33">
        <v>7.5014315709104787E-2</v>
      </c>
      <c r="P120" s="33">
        <v>9.711666666666666</v>
      </c>
      <c r="Q120" s="33">
        <v>0</v>
      </c>
      <c r="R120" s="33">
        <v>0.16683527390723421</v>
      </c>
      <c r="S120" s="33">
        <v>1.3223333333333336</v>
      </c>
      <c r="T120" s="33">
        <v>6.2171111111111124</v>
      </c>
      <c r="U120" s="33">
        <v>0</v>
      </c>
      <c r="V120" s="33">
        <v>0.12951899217407906</v>
      </c>
      <c r="W120" s="33">
        <v>0.62488888888888883</v>
      </c>
      <c r="X120" s="33">
        <v>4.6302222222222209</v>
      </c>
      <c r="Y120" s="33">
        <v>0</v>
      </c>
      <c r="Z120" s="33">
        <v>9.0276770376025939E-2</v>
      </c>
      <c r="AA120" s="33">
        <v>0</v>
      </c>
      <c r="AB120" s="33">
        <v>0</v>
      </c>
      <c r="AC120" s="33">
        <v>0</v>
      </c>
      <c r="AD120" s="33">
        <v>0</v>
      </c>
      <c r="AE120" s="33">
        <v>0</v>
      </c>
      <c r="AF120" s="33">
        <v>0</v>
      </c>
      <c r="AG120" s="33">
        <v>0</v>
      </c>
      <c r="AH120" t="s">
        <v>76</v>
      </c>
      <c r="AI120" s="34">
        <v>4</v>
      </c>
    </row>
    <row r="121" spans="1:35" x14ac:dyDescent="0.25">
      <c r="A121" t="s">
        <v>917</v>
      </c>
      <c r="B121" t="s">
        <v>447</v>
      </c>
      <c r="C121" t="s">
        <v>624</v>
      </c>
      <c r="D121" t="s">
        <v>813</v>
      </c>
      <c r="E121" s="33">
        <v>72.63333333333334</v>
      </c>
      <c r="F121" s="33">
        <v>5.6888888888888891</v>
      </c>
      <c r="G121" s="33">
        <v>6.6666666666666666E-2</v>
      </c>
      <c r="H121" s="33">
        <v>0.4</v>
      </c>
      <c r="I121" s="33">
        <v>0.56666666666666665</v>
      </c>
      <c r="J121" s="33">
        <v>0</v>
      </c>
      <c r="K121" s="33">
        <v>0</v>
      </c>
      <c r="L121" s="33">
        <v>2.9616666666666669</v>
      </c>
      <c r="M121" s="33">
        <v>0</v>
      </c>
      <c r="N121" s="33">
        <v>5.6888888888888891</v>
      </c>
      <c r="O121" s="33">
        <v>7.8323389934220583E-2</v>
      </c>
      <c r="P121" s="33">
        <v>0</v>
      </c>
      <c r="Q121" s="33">
        <v>10.519777777777779</v>
      </c>
      <c r="R121" s="33">
        <v>0.14483402172250268</v>
      </c>
      <c r="S121" s="33">
        <v>0.82166666666666666</v>
      </c>
      <c r="T121" s="33">
        <v>7.4971111111111108</v>
      </c>
      <c r="U121" s="33">
        <v>0</v>
      </c>
      <c r="V121" s="33">
        <v>0.11453113048799142</v>
      </c>
      <c r="W121" s="33">
        <v>3.5897777777777784</v>
      </c>
      <c r="X121" s="33">
        <v>9.7224444444444416</v>
      </c>
      <c r="Y121" s="33">
        <v>0</v>
      </c>
      <c r="Z121" s="33">
        <v>0.18327979195349545</v>
      </c>
      <c r="AA121" s="33">
        <v>0</v>
      </c>
      <c r="AB121" s="33">
        <v>0</v>
      </c>
      <c r="AC121" s="33">
        <v>0</v>
      </c>
      <c r="AD121" s="33">
        <v>0</v>
      </c>
      <c r="AE121" s="33">
        <v>0</v>
      </c>
      <c r="AF121" s="33">
        <v>0</v>
      </c>
      <c r="AG121" s="33">
        <v>0</v>
      </c>
      <c r="AH121" t="s">
        <v>129</v>
      </c>
      <c r="AI121" s="34">
        <v>4</v>
      </c>
    </row>
    <row r="122" spans="1:35" x14ac:dyDescent="0.25">
      <c r="A122" t="s">
        <v>917</v>
      </c>
      <c r="B122" t="s">
        <v>564</v>
      </c>
      <c r="C122" t="s">
        <v>664</v>
      </c>
      <c r="D122" t="s">
        <v>822</v>
      </c>
      <c r="E122" s="33">
        <v>77.855555555555554</v>
      </c>
      <c r="F122" s="33">
        <v>5.4222222222222225</v>
      </c>
      <c r="G122" s="33">
        <v>1.1111111111111112E-2</v>
      </c>
      <c r="H122" s="33">
        <v>0.26666666666666666</v>
      </c>
      <c r="I122" s="33">
        <v>0.78888888888888886</v>
      </c>
      <c r="J122" s="33">
        <v>0</v>
      </c>
      <c r="K122" s="33">
        <v>2.0333333333333332</v>
      </c>
      <c r="L122" s="33">
        <v>4.7551111111111108</v>
      </c>
      <c r="M122" s="33">
        <v>5.333333333333333</v>
      </c>
      <c r="N122" s="33">
        <v>2.8360000000000003</v>
      </c>
      <c r="O122" s="33">
        <v>0.1049293563579278</v>
      </c>
      <c r="P122" s="33">
        <v>4.9805555555555552</v>
      </c>
      <c r="Q122" s="33">
        <v>6.2750000000000004</v>
      </c>
      <c r="R122" s="33">
        <v>0.14456971599828744</v>
      </c>
      <c r="S122" s="33">
        <v>4.0555555555555562</v>
      </c>
      <c r="T122" s="33">
        <v>3.2094444444444448</v>
      </c>
      <c r="U122" s="33">
        <v>0</v>
      </c>
      <c r="V122" s="33">
        <v>9.3313829028114748E-2</v>
      </c>
      <c r="W122" s="33">
        <v>1.8599999999999997</v>
      </c>
      <c r="X122" s="33">
        <v>12.151444444444445</v>
      </c>
      <c r="Y122" s="33">
        <v>0</v>
      </c>
      <c r="Z122" s="33">
        <v>0.17996717568146139</v>
      </c>
      <c r="AA122" s="33">
        <v>0</v>
      </c>
      <c r="AB122" s="33">
        <v>0</v>
      </c>
      <c r="AC122" s="33">
        <v>0</v>
      </c>
      <c r="AD122" s="33">
        <v>0</v>
      </c>
      <c r="AE122" s="33">
        <v>0</v>
      </c>
      <c r="AF122" s="33">
        <v>0</v>
      </c>
      <c r="AG122" s="33">
        <v>0</v>
      </c>
      <c r="AH122" t="s">
        <v>250</v>
      </c>
      <c r="AI122" s="34">
        <v>4</v>
      </c>
    </row>
    <row r="123" spans="1:35" x14ac:dyDescent="0.25">
      <c r="A123" t="s">
        <v>917</v>
      </c>
      <c r="B123" t="s">
        <v>559</v>
      </c>
      <c r="C123" t="s">
        <v>726</v>
      </c>
      <c r="D123" t="s">
        <v>837</v>
      </c>
      <c r="E123" s="33">
        <v>77.266666666666666</v>
      </c>
      <c r="F123" s="33">
        <v>11.333333333333334</v>
      </c>
      <c r="G123" s="33">
        <v>1.1111111111111112E-2</v>
      </c>
      <c r="H123" s="33">
        <v>0.87777777777777777</v>
      </c>
      <c r="I123" s="33">
        <v>6.5333333333333332</v>
      </c>
      <c r="J123" s="33">
        <v>0</v>
      </c>
      <c r="K123" s="33">
        <v>8.8888888888888892E-2</v>
      </c>
      <c r="L123" s="33">
        <v>10.900666666666666</v>
      </c>
      <c r="M123" s="33">
        <v>5.1555555555555559</v>
      </c>
      <c r="N123" s="33">
        <v>0.58333333333333337</v>
      </c>
      <c r="O123" s="33">
        <v>7.4273799252228934E-2</v>
      </c>
      <c r="P123" s="33">
        <v>5.9055555555555559</v>
      </c>
      <c r="Q123" s="33">
        <v>0</v>
      </c>
      <c r="R123" s="33">
        <v>7.6430831176301409E-2</v>
      </c>
      <c r="S123" s="33">
        <v>5.9776666666666669</v>
      </c>
      <c r="T123" s="33">
        <v>5.4988888888888869</v>
      </c>
      <c r="U123" s="33">
        <v>0</v>
      </c>
      <c r="V123" s="33">
        <v>0.14853178027034797</v>
      </c>
      <c r="W123" s="33">
        <v>2.9502222222222225</v>
      </c>
      <c r="X123" s="33">
        <v>10.759222222222224</v>
      </c>
      <c r="Y123" s="33">
        <v>4.8555555555555552</v>
      </c>
      <c r="Z123" s="33">
        <v>0.24027178602243315</v>
      </c>
      <c r="AA123" s="33">
        <v>0</v>
      </c>
      <c r="AB123" s="33">
        <v>0</v>
      </c>
      <c r="AC123" s="33">
        <v>0</v>
      </c>
      <c r="AD123" s="33">
        <v>0</v>
      </c>
      <c r="AE123" s="33">
        <v>6.1222222222222218</v>
      </c>
      <c r="AF123" s="33">
        <v>0</v>
      </c>
      <c r="AG123" s="33">
        <v>0</v>
      </c>
      <c r="AH123" t="s">
        <v>244</v>
      </c>
      <c r="AI123" s="34">
        <v>4</v>
      </c>
    </row>
    <row r="124" spans="1:35" x14ac:dyDescent="0.25">
      <c r="A124" t="s">
        <v>917</v>
      </c>
      <c r="B124" t="s">
        <v>419</v>
      </c>
      <c r="C124" t="s">
        <v>690</v>
      </c>
      <c r="D124" t="s">
        <v>782</v>
      </c>
      <c r="E124" s="33">
        <v>116.06666666666666</v>
      </c>
      <c r="F124" s="33">
        <v>5.6888888888888891</v>
      </c>
      <c r="G124" s="33">
        <v>0.8</v>
      </c>
      <c r="H124" s="33">
        <v>0.65</v>
      </c>
      <c r="I124" s="33">
        <v>2.2333333333333334</v>
      </c>
      <c r="J124" s="33">
        <v>0</v>
      </c>
      <c r="K124" s="33">
        <v>0</v>
      </c>
      <c r="L124" s="33">
        <v>4.8443333333333332</v>
      </c>
      <c r="M124" s="33">
        <v>0</v>
      </c>
      <c r="N124" s="33">
        <v>10.947222222222223</v>
      </c>
      <c r="O124" s="33">
        <v>9.4318399387325294E-2</v>
      </c>
      <c r="P124" s="33">
        <v>4.947222222222222</v>
      </c>
      <c r="Q124" s="33">
        <v>10.361111111111111</v>
      </c>
      <c r="R124" s="33">
        <v>0.13189259046524987</v>
      </c>
      <c r="S124" s="33">
        <v>5.5274444444444448</v>
      </c>
      <c r="T124" s="33">
        <v>9.2143333333333324</v>
      </c>
      <c r="U124" s="33">
        <v>0</v>
      </c>
      <c r="V124" s="33">
        <v>0.12701129618992915</v>
      </c>
      <c r="W124" s="33">
        <v>4.8646666666666665</v>
      </c>
      <c r="X124" s="33">
        <v>11.595111111111107</v>
      </c>
      <c r="Y124" s="33">
        <v>0</v>
      </c>
      <c r="Z124" s="33">
        <v>0.1418131342140532</v>
      </c>
      <c r="AA124" s="33">
        <v>0</v>
      </c>
      <c r="AB124" s="33">
        <v>0</v>
      </c>
      <c r="AC124" s="33">
        <v>0</v>
      </c>
      <c r="AD124" s="33">
        <v>0</v>
      </c>
      <c r="AE124" s="33">
        <v>0</v>
      </c>
      <c r="AF124" s="33">
        <v>0</v>
      </c>
      <c r="AG124" s="33">
        <v>0</v>
      </c>
      <c r="AH124" t="s">
        <v>101</v>
      </c>
      <c r="AI124" s="34">
        <v>4</v>
      </c>
    </row>
    <row r="125" spans="1:35" x14ac:dyDescent="0.25">
      <c r="A125" t="s">
        <v>917</v>
      </c>
      <c r="B125" t="s">
        <v>315</v>
      </c>
      <c r="C125" t="s">
        <v>774</v>
      </c>
      <c r="D125" t="s">
        <v>782</v>
      </c>
      <c r="E125" s="33">
        <v>139.15555555555557</v>
      </c>
      <c r="F125" s="33">
        <v>7.0777777777777775</v>
      </c>
      <c r="G125" s="33">
        <v>0</v>
      </c>
      <c r="H125" s="33">
        <v>0.46111111111111114</v>
      </c>
      <c r="I125" s="33">
        <v>2.1777777777777776</v>
      </c>
      <c r="J125" s="33">
        <v>0</v>
      </c>
      <c r="K125" s="33">
        <v>0</v>
      </c>
      <c r="L125" s="33">
        <v>4.7933333333333303</v>
      </c>
      <c r="M125" s="33">
        <v>5.3</v>
      </c>
      <c r="N125" s="33">
        <v>0</v>
      </c>
      <c r="O125" s="33">
        <v>3.8086873203449376E-2</v>
      </c>
      <c r="P125" s="33">
        <v>4.5666666666666664</v>
      </c>
      <c r="Q125" s="33">
        <v>0</v>
      </c>
      <c r="R125" s="33">
        <v>3.2816991376557005E-2</v>
      </c>
      <c r="S125" s="33">
        <v>6.3317777777777771</v>
      </c>
      <c r="T125" s="33">
        <v>12.780000000000003</v>
      </c>
      <c r="U125" s="33">
        <v>0</v>
      </c>
      <c r="V125" s="33">
        <v>0.13734110507824979</v>
      </c>
      <c r="W125" s="33">
        <v>2.9505555555555563</v>
      </c>
      <c r="X125" s="33">
        <v>8.3678888888888885</v>
      </c>
      <c r="Y125" s="33">
        <v>0</v>
      </c>
      <c r="Z125" s="33">
        <v>8.1336633663366339E-2</v>
      </c>
      <c r="AA125" s="33">
        <v>0</v>
      </c>
      <c r="AB125" s="33">
        <v>0</v>
      </c>
      <c r="AC125" s="33">
        <v>0</v>
      </c>
      <c r="AD125" s="33">
        <v>1.2472222222222222</v>
      </c>
      <c r="AE125" s="33">
        <v>0</v>
      </c>
      <c r="AF125" s="33">
        <v>0</v>
      </c>
      <c r="AG125" s="33">
        <v>0</v>
      </c>
      <c r="AH125" t="s">
        <v>247</v>
      </c>
      <c r="AI125" s="34">
        <v>4</v>
      </c>
    </row>
    <row r="126" spans="1:35" x14ac:dyDescent="0.25">
      <c r="A126" t="s">
        <v>917</v>
      </c>
      <c r="B126" t="s">
        <v>388</v>
      </c>
      <c r="C126" t="s">
        <v>720</v>
      </c>
      <c r="D126" t="s">
        <v>794</v>
      </c>
      <c r="E126" s="33">
        <v>9.3555555555555561</v>
      </c>
      <c r="F126" s="33">
        <v>1.4</v>
      </c>
      <c r="G126" s="33">
        <v>0.77777777777777779</v>
      </c>
      <c r="H126" s="33">
        <v>0.3972222222222222</v>
      </c>
      <c r="I126" s="33">
        <v>0.82222222222222219</v>
      </c>
      <c r="J126" s="33">
        <v>0</v>
      </c>
      <c r="K126" s="33">
        <v>0</v>
      </c>
      <c r="L126" s="33">
        <v>3.4331111111111126</v>
      </c>
      <c r="M126" s="33">
        <v>0</v>
      </c>
      <c r="N126" s="33">
        <v>2.1</v>
      </c>
      <c r="O126" s="33">
        <v>0.22446555819477435</v>
      </c>
      <c r="P126" s="33">
        <v>0</v>
      </c>
      <c r="Q126" s="33">
        <v>0</v>
      </c>
      <c r="R126" s="33">
        <v>0</v>
      </c>
      <c r="S126" s="33">
        <v>8.6426666666666687</v>
      </c>
      <c r="T126" s="33">
        <v>3.994444444444444</v>
      </c>
      <c r="U126" s="33">
        <v>0</v>
      </c>
      <c r="V126" s="33">
        <v>1.3507600950118765</v>
      </c>
      <c r="W126" s="33">
        <v>5.3917777777777776</v>
      </c>
      <c r="X126" s="33">
        <v>9.6351111111111116</v>
      </c>
      <c r="Y126" s="33">
        <v>0</v>
      </c>
      <c r="Z126" s="33">
        <v>1.6061995249406176</v>
      </c>
      <c r="AA126" s="33">
        <v>0</v>
      </c>
      <c r="AB126" s="33">
        <v>0</v>
      </c>
      <c r="AC126" s="33">
        <v>1.0444444444444445</v>
      </c>
      <c r="AD126" s="33">
        <v>0</v>
      </c>
      <c r="AE126" s="33">
        <v>0</v>
      </c>
      <c r="AF126" s="33">
        <v>0</v>
      </c>
      <c r="AG126" s="33">
        <v>0</v>
      </c>
      <c r="AH126" t="s">
        <v>69</v>
      </c>
      <c r="AI126" s="34">
        <v>4</v>
      </c>
    </row>
    <row r="127" spans="1:35" x14ac:dyDescent="0.25">
      <c r="A127" t="s">
        <v>917</v>
      </c>
      <c r="B127" t="s">
        <v>513</v>
      </c>
      <c r="C127" t="s">
        <v>627</v>
      </c>
      <c r="D127" t="s">
        <v>790</v>
      </c>
      <c r="E127" s="33">
        <v>41.344444444444441</v>
      </c>
      <c r="F127" s="33">
        <v>0</v>
      </c>
      <c r="G127" s="33">
        <v>8.8888888888888892E-2</v>
      </c>
      <c r="H127" s="33">
        <v>0</v>
      </c>
      <c r="I127" s="33">
        <v>0.26666666666666666</v>
      </c>
      <c r="J127" s="33">
        <v>0</v>
      </c>
      <c r="K127" s="33">
        <v>0</v>
      </c>
      <c r="L127" s="33">
        <v>0</v>
      </c>
      <c r="M127" s="33">
        <v>0</v>
      </c>
      <c r="N127" s="33">
        <v>0</v>
      </c>
      <c r="O127" s="33">
        <v>0</v>
      </c>
      <c r="P127" s="33">
        <v>0</v>
      </c>
      <c r="Q127" s="33">
        <v>0</v>
      </c>
      <c r="R127" s="33">
        <v>0</v>
      </c>
      <c r="S127" s="33">
        <v>1.1111111111111112E-2</v>
      </c>
      <c r="T127" s="33">
        <v>0</v>
      </c>
      <c r="U127" s="33">
        <v>0.15555555555555556</v>
      </c>
      <c r="V127" s="33">
        <v>4.0311744154797099E-3</v>
      </c>
      <c r="W127" s="33">
        <v>4.4444444444444446E-2</v>
      </c>
      <c r="X127" s="33">
        <v>0</v>
      </c>
      <c r="Y127" s="33">
        <v>0.46666666666666667</v>
      </c>
      <c r="Z127" s="33">
        <v>1.2362268207471111E-2</v>
      </c>
      <c r="AA127" s="33">
        <v>0</v>
      </c>
      <c r="AB127" s="33">
        <v>0</v>
      </c>
      <c r="AC127" s="33">
        <v>0</v>
      </c>
      <c r="AD127" s="33">
        <v>0</v>
      </c>
      <c r="AE127" s="33">
        <v>0</v>
      </c>
      <c r="AF127" s="33">
        <v>0</v>
      </c>
      <c r="AG127" s="33">
        <v>0</v>
      </c>
      <c r="AH127" t="s">
        <v>196</v>
      </c>
      <c r="AI127" s="34">
        <v>4</v>
      </c>
    </row>
    <row r="128" spans="1:35" x14ac:dyDescent="0.25">
      <c r="A128" t="s">
        <v>917</v>
      </c>
      <c r="B128" t="s">
        <v>485</v>
      </c>
      <c r="C128" t="s">
        <v>697</v>
      </c>
      <c r="D128" t="s">
        <v>791</v>
      </c>
      <c r="E128" s="33">
        <v>99.12222222222222</v>
      </c>
      <c r="F128" s="33">
        <v>4.0222222222222221</v>
      </c>
      <c r="G128" s="33">
        <v>0</v>
      </c>
      <c r="H128" s="33">
        <v>0</v>
      </c>
      <c r="I128" s="33">
        <v>0</v>
      </c>
      <c r="J128" s="33">
        <v>0</v>
      </c>
      <c r="K128" s="33">
        <v>0</v>
      </c>
      <c r="L128" s="33">
        <v>4.4371111111111103</v>
      </c>
      <c r="M128" s="33">
        <v>10.236111111111111</v>
      </c>
      <c r="N128" s="33">
        <v>0</v>
      </c>
      <c r="O128" s="33">
        <v>0.1032675709001233</v>
      </c>
      <c r="P128" s="33">
        <v>7.3861111111111111</v>
      </c>
      <c r="Q128" s="33">
        <v>4.2611111111111111</v>
      </c>
      <c r="R128" s="33">
        <v>0.11750364308933976</v>
      </c>
      <c r="S128" s="33">
        <v>6.7923333333333362</v>
      </c>
      <c r="T128" s="33">
        <v>4.5671111111111111</v>
      </c>
      <c r="U128" s="33">
        <v>0</v>
      </c>
      <c r="V128" s="33">
        <v>0.1146003811231925</v>
      </c>
      <c r="W128" s="33">
        <v>4.3022222222222215</v>
      </c>
      <c r="X128" s="33">
        <v>9.3617777777777782</v>
      </c>
      <c r="Y128" s="33">
        <v>3.8111111111111109</v>
      </c>
      <c r="Z128" s="33">
        <v>0.17629862123080373</v>
      </c>
      <c r="AA128" s="33">
        <v>0</v>
      </c>
      <c r="AB128" s="33">
        <v>0</v>
      </c>
      <c r="AC128" s="33">
        <v>0</v>
      </c>
      <c r="AD128" s="33">
        <v>0</v>
      </c>
      <c r="AE128" s="33">
        <v>0</v>
      </c>
      <c r="AF128" s="33">
        <v>0</v>
      </c>
      <c r="AG128" s="33">
        <v>0</v>
      </c>
      <c r="AH128" t="s">
        <v>167</v>
      </c>
      <c r="AI128" s="34">
        <v>4</v>
      </c>
    </row>
    <row r="129" spans="1:35" x14ac:dyDescent="0.25">
      <c r="A129" t="s">
        <v>917</v>
      </c>
      <c r="B129" t="s">
        <v>609</v>
      </c>
      <c r="C129" t="s">
        <v>634</v>
      </c>
      <c r="D129" t="s">
        <v>842</v>
      </c>
      <c r="E129" s="33">
        <v>61.077777777777776</v>
      </c>
      <c r="F129" s="33">
        <v>5.4222222222222225</v>
      </c>
      <c r="G129" s="33">
        <v>0.22222222222222221</v>
      </c>
      <c r="H129" s="33">
        <v>0.27777777777777779</v>
      </c>
      <c r="I129" s="33">
        <v>2.8666666666666667</v>
      </c>
      <c r="J129" s="33">
        <v>0</v>
      </c>
      <c r="K129" s="33">
        <v>0</v>
      </c>
      <c r="L129" s="33">
        <v>1.5972222222222223</v>
      </c>
      <c r="M129" s="33">
        <v>5.5888888888888886</v>
      </c>
      <c r="N129" s="33">
        <v>4.9361111111111109</v>
      </c>
      <c r="O129" s="33">
        <v>0.17232126614517007</v>
      </c>
      <c r="P129" s="33">
        <v>4.8888888888888893</v>
      </c>
      <c r="Q129" s="33">
        <v>3.0777777777777779</v>
      </c>
      <c r="R129" s="33">
        <v>0.13043478260869565</v>
      </c>
      <c r="S129" s="33">
        <v>1.4750000000000001</v>
      </c>
      <c r="T129" s="33">
        <v>2.9833333333333334</v>
      </c>
      <c r="U129" s="33">
        <v>0</v>
      </c>
      <c r="V129" s="33">
        <v>7.2994360560305629E-2</v>
      </c>
      <c r="W129" s="33">
        <v>0.58611111111111114</v>
      </c>
      <c r="X129" s="33">
        <v>5.2472222222222218</v>
      </c>
      <c r="Y129" s="33">
        <v>6.6666666666666666E-2</v>
      </c>
      <c r="Z129" s="33">
        <v>9.6598144442423137E-2</v>
      </c>
      <c r="AA129" s="33">
        <v>0</v>
      </c>
      <c r="AB129" s="33">
        <v>0</v>
      </c>
      <c r="AC129" s="33">
        <v>0</v>
      </c>
      <c r="AD129" s="33">
        <v>0</v>
      </c>
      <c r="AE129" s="33">
        <v>0</v>
      </c>
      <c r="AF129" s="33">
        <v>0</v>
      </c>
      <c r="AG129" s="33">
        <v>0</v>
      </c>
      <c r="AH129" t="s">
        <v>296</v>
      </c>
      <c r="AI129" s="34">
        <v>4</v>
      </c>
    </row>
    <row r="130" spans="1:35" x14ac:dyDescent="0.25">
      <c r="A130" t="s">
        <v>917</v>
      </c>
      <c r="B130" t="s">
        <v>482</v>
      </c>
      <c r="C130" t="s">
        <v>688</v>
      </c>
      <c r="D130" t="s">
        <v>783</v>
      </c>
      <c r="E130" s="33">
        <v>33.799999999999997</v>
      </c>
      <c r="F130" s="33">
        <v>5.6888888888888891</v>
      </c>
      <c r="G130" s="33">
        <v>0.25555555555555554</v>
      </c>
      <c r="H130" s="33">
        <v>0</v>
      </c>
      <c r="I130" s="33">
        <v>0</v>
      </c>
      <c r="J130" s="33">
        <v>0</v>
      </c>
      <c r="K130" s="33">
        <v>0</v>
      </c>
      <c r="L130" s="33">
        <v>0</v>
      </c>
      <c r="M130" s="33">
        <v>0</v>
      </c>
      <c r="N130" s="33">
        <v>0</v>
      </c>
      <c r="O130" s="33">
        <v>0</v>
      </c>
      <c r="P130" s="33">
        <v>5.5090000000000012</v>
      </c>
      <c r="Q130" s="33">
        <v>0</v>
      </c>
      <c r="R130" s="33">
        <v>0.16298816568047342</v>
      </c>
      <c r="S130" s="33">
        <v>0.57622222222222219</v>
      </c>
      <c r="T130" s="33">
        <v>0.57177777777777794</v>
      </c>
      <c r="U130" s="33">
        <v>0</v>
      </c>
      <c r="V130" s="33">
        <v>3.3964497041420127E-2</v>
      </c>
      <c r="W130" s="33">
        <v>6.197222222222222</v>
      </c>
      <c r="X130" s="33">
        <v>2.8080000000000003</v>
      </c>
      <c r="Y130" s="33">
        <v>0</v>
      </c>
      <c r="Z130" s="33">
        <v>0.26642669296515453</v>
      </c>
      <c r="AA130" s="33">
        <v>0</v>
      </c>
      <c r="AB130" s="33">
        <v>0</v>
      </c>
      <c r="AC130" s="33">
        <v>0</v>
      </c>
      <c r="AD130" s="33">
        <v>0</v>
      </c>
      <c r="AE130" s="33">
        <v>0</v>
      </c>
      <c r="AF130" s="33">
        <v>0</v>
      </c>
      <c r="AG130" s="33">
        <v>0</v>
      </c>
      <c r="AH130" t="s">
        <v>164</v>
      </c>
      <c r="AI130" s="34">
        <v>4</v>
      </c>
    </row>
    <row r="131" spans="1:35" x14ac:dyDescent="0.25">
      <c r="A131" t="s">
        <v>917</v>
      </c>
      <c r="B131" t="s">
        <v>431</v>
      </c>
      <c r="C131" t="s">
        <v>728</v>
      </c>
      <c r="D131" t="s">
        <v>806</v>
      </c>
      <c r="E131" s="33">
        <v>51.87777777777778</v>
      </c>
      <c r="F131" s="33">
        <v>5.6888888888888891</v>
      </c>
      <c r="G131" s="33">
        <v>0</v>
      </c>
      <c r="H131" s="33">
        <v>0</v>
      </c>
      <c r="I131" s="33">
        <v>0</v>
      </c>
      <c r="J131" s="33">
        <v>0</v>
      </c>
      <c r="K131" s="33">
        <v>0</v>
      </c>
      <c r="L131" s="33">
        <v>2.713888888888889</v>
      </c>
      <c r="M131" s="33">
        <v>5.6888888888888891</v>
      </c>
      <c r="N131" s="33">
        <v>8.655555555555555</v>
      </c>
      <c r="O131" s="33">
        <v>0.27650460484043693</v>
      </c>
      <c r="P131" s="33">
        <v>5.7092222222222215</v>
      </c>
      <c r="Q131" s="33">
        <v>2.2111111111111112</v>
      </c>
      <c r="R131" s="33">
        <v>0.15267294923966587</v>
      </c>
      <c r="S131" s="33">
        <v>6.1916666666666664</v>
      </c>
      <c r="T131" s="33">
        <v>7.6083333333333334</v>
      </c>
      <c r="U131" s="33">
        <v>0</v>
      </c>
      <c r="V131" s="33">
        <v>0.26600985221674878</v>
      </c>
      <c r="W131" s="33">
        <v>5.7249999999999996</v>
      </c>
      <c r="X131" s="33">
        <v>9.0250000000000004</v>
      </c>
      <c r="Y131" s="33">
        <v>0</v>
      </c>
      <c r="Z131" s="33">
        <v>0.28432212465195972</v>
      </c>
      <c r="AA131" s="33">
        <v>0</v>
      </c>
      <c r="AB131" s="33">
        <v>0</v>
      </c>
      <c r="AC131" s="33">
        <v>0</v>
      </c>
      <c r="AD131" s="33">
        <v>0</v>
      </c>
      <c r="AE131" s="33">
        <v>9.1222222222222218</v>
      </c>
      <c r="AF131" s="33">
        <v>0</v>
      </c>
      <c r="AG131" s="33">
        <v>0</v>
      </c>
      <c r="AH131" t="s">
        <v>113</v>
      </c>
      <c r="AI131" s="34">
        <v>4</v>
      </c>
    </row>
    <row r="132" spans="1:35" x14ac:dyDescent="0.25">
      <c r="A132" t="s">
        <v>917</v>
      </c>
      <c r="B132" t="s">
        <v>616</v>
      </c>
      <c r="C132" t="s">
        <v>676</v>
      </c>
      <c r="D132" t="s">
        <v>857</v>
      </c>
      <c r="E132" s="33">
        <v>42.355555555555554</v>
      </c>
      <c r="F132" s="33">
        <v>7.4888888888888889</v>
      </c>
      <c r="G132" s="33">
        <v>0</v>
      </c>
      <c r="H132" s="33">
        <v>0</v>
      </c>
      <c r="I132" s="33">
        <v>0</v>
      </c>
      <c r="J132" s="33">
        <v>0</v>
      </c>
      <c r="K132" s="33">
        <v>0</v>
      </c>
      <c r="L132" s="33">
        <v>0</v>
      </c>
      <c r="M132" s="33">
        <v>0</v>
      </c>
      <c r="N132" s="33">
        <v>0.26944444444444443</v>
      </c>
      <c r="O132" s="33">
        <v>6.3614900314795378E-3</v>
      </c>
      <c r="P132" s="33">
        <v>0</v>
      </c>
      <c r="Q132" s="33">
        <v>0</v>
      </c>
      <c r="R132" s="33">
        <v>0</v>
      </c>
      <c r="S132" s="33">
        <v>0</v>
      </c>
      <c r="T132" s="33">
        <v>0</v>
      </c>
      <c r="U132" s="33">
        <v>0</v>
      </c>
      <c r="V132" s="33">
        <v>0</v>
      </c>
      <c r="W132" s="33">
        <v>0</v>
      </c>
      <c r="X132" s="33">
        <v>0</v>
      </c>
      <c r="Y132" s="33">
        <v>0</v>
      </c>
      <c r="Z132" s="33">
        <v>0</v>
      </c>
      <c r="AA132" s="33">
        <v>0</v>
      </c>
      <c r="AB132" s="33">
        <v>0</v>
      </c>
      <c r="AC132" s="33">
        <v>0</v>
      </c>
      <c r="AD132" s="33">
        <v>0</v>
      </c>
      <c r="AE132" s="33">
        <v>0</v>
      </c>
      <c r="AF132" s="33">
        <v>0</v>
      </c>
      <c r="AG132" s="33">
        <v>0</v>
      </c>
      <c r="AH132" t="s">
        <v>303</v>
      </c>
      <c r="AI132" s="34">
        <v>4</v>
      </c>
    </row>
    <row r="133" spans="1:35" x14ac:dyDescent="0.25">
      <c r="A133" t="s">
        <v>917</v>
      </c>
      <c r="B133" t="s">
        <v>313</v>
      </c>
      <c r="C133" t="s">
        <v>626</v>
      </c>
      <c r="D133" t="s">
        <v>789</v>
      </c>
      <c r="E133" s="33">
        <v>47.155555555555559</v>
      </c>
      <c r="F133" s="33">
        <v>5.6888888888888891</v>
      </c>
      <c r="G133" s="33">
        <v>0.28888888888888886</v>
      </c>
      <c r="H133" s="33">
        <v>0</v>
      </c>
      <c r="I133" s="33">
        <v>5.4222222222222225</v>
      </c>
      <c r="J133" s="33">
        <v>0</v>
      </c>
      <c r="K133" s="33">
        <v>0</v>
      </c>
      <c r="L133" s="33">
        <v>1.9646666666666666</v>
      </c>
      <c r="M133" s="33">
        <v>5.3277777777777775</v>
      </c>
      <c r="N133" s="33">
        <v>0</v>
      </c>
      <c r="O133" s="33">
        <v>0.11298303487276153</v>
      </c>
      <c r="P133" s="33">
        <v>5.9611111111111112</v>
      </c>
      <c r="Q133" s="33">
        <v>0</v>
      </c>
      <c r="R133" s="33">
        <v>0.12641376060320453</v>
      </c>
      <c r="S133" s="33">
        <v>0.49099999999999999</v>
      </c>
      <c r="T133" s="33">
        <v>1.8840000000000003</v>
      </c>
      <c r="U133" s="33">
        <v>0</v>
      </c>
      <c r="V133" s="33">
        <v>5.0365221489161172E-2</v>
      </c>
      <c r="W133" s="33">
        <v>0.20155555555555557</v>
      </c>
      <c r="X133" s="33">
        <v>1.6262222222222225</v>
      </c>
      <c r="Y133" s="33">
        <v>0</v>
      </c>
      <c r="Z133" s="33">
        <v>3.8760603204524034E-2</v>
      </c>
      <c r="AA133" s="33">
        <v>0</v>
      </c>
      <c r="AB133" s="33">
        <v>0</v>
      </c>
      <c r="AC133" s="33">
        <v>0</v>
      </c>
      <c r="AD133" s="33">
        <v>0</v>
      </c>
      <c r="AE133" s="33">
        <v>0</v>
      </c>
      <c r="AF133" s="33">
        <v>0</v>
      </c>
      <c r="AG133" s="33">
        <v>0</v>
      </c>
      <c r="AH133" t="s">
        <v>199</v>
      </c>
      <c r="AI133" s="34">
        <v>4</v>
      </c>
    </row>
    <row r="134" spans="1:35" x14ac:dyDescent="0.25">
      <c r="A134" t="s">
        <v>917</v>
      </c>
      <c r="B134" t="s">
        <v>433</v>
      </c>
      <c r="C134" t="s">
        <v>663</v>
      </c>
      <c r="D134" t="s">
        <v>832</v>
      </c>
      <c r="E134" s="33">
        <v>51.7</v>
      </c>
      <c r="F134" s="33">
        <v>5.6888888888888891</v>
      </c>
      <c r="G134" s="33">
        <v>0</v>
      </c>
      <c r="H134" s="33">
        <v>0</v>
      </c>
      <c r="I134" s="33">
        <v>6.9888888888888889</v>
      </c>
      <c r="J134" s="33">
        <v>0</v>
      </c>
      <c r="K134" s="33">
        <v>0</v>
      </c>
      <c r="L134" s="33">
        <v>5.4444444444444446</v>
      </c>
      <c r="M134" s="33">
        <v>5.6369999999999996</v>
      </c>
      <c r="N134" s="33">
        <v>0</v>
      </c>
      <c r="O134" s="33">
        <v>0.10903288201160539</v>
      </c>
      <c r="P134" s="33">
        <v>5.2321111111111112</v>
      </c>
      <c r="Q134" s="33">
        <v>4.0999999999999996</v>
      </c>
      <c r="R134" s="33">
        <v>0.1805050505050505</v>
      </c>
      <c r="S134" s="33">
        <v>5.1166666666666663</v>
      </c>
      <c r="T134" s="33">
        <v>8.1472222222222221</v>
      </c>
      <c r="U134" s="33">
        <v>0.88888888888888884</v>
      </c>
      <c r="V134" s="33">
        <v>0.27374811949280037</v>
      </c>
      <c r="W134" s="33">
        <v>5.2138888888888886</v>
      </c>
      <c r="X134" s="33">
        <v>6.5361111111111114</v>
      </c>
      <c r="Y134" s="33">
        <v>0</v>
      </c>
      <c r="Z134" s="33">
        <v>0.22727272727272727</v>
      </c>
      <c r="AA134" s="33">
        <v>0</v>
      </c>
      <c r="AB134" s="33">
        <v>0</v>
      </c>
      <c r="AC134" s="33">
        <v>0</v>
      </c>
      <c r="AD134" s="33">
        <v>0</v>
      </c>
      <c r="AE134" s="33">
        <v>0.51111111111111107</v>
      </c>
      <c r="AF134" s="33">
        <v>0</v>
      </c>
      <c r="AG134" s="33">
        <v>0</v>
      </c>
      <c r="AH134" t="s">
        <v>115</v>
      </c>
      <c r="AI134" s="34">
        <v>4</v>
      </c>
    </row>
    <row r="135" spans="1:35" x14ac:dyDescent="0.25">
      <c r="A135" t="s">
        <v>917</v>
      </c>
      <c r="B135" t="s">
        <v>454</v>
      </c>
      <c r="C135" t="s">
        <v>655</v>
      </c>
      <c r="D135" t="s">
        <v>852</v>
      </c>
      <c r="E135" s="33">
        <v>93.7</v>
      </c>
      <c r="F135" s="33">
        <v>5.6888888888888891</v>
      </c>
      <c r="G135" s="33">
        <v>0.33333333333333331</v>
      </c>
      <c r="H135" s="33">
        <v>0.45377777777777784</v>
      </c>
      <c r="I135" s="33">
        <v>1.788888888888889</v>
      </c>
      <c r="J135" s="33">
        <v>0</v>
      </c>
      <c r="K135" s="33">
        <v>0</v>
      </c>
      <c r="L135" s="33">
        <v>3.373444444444444</v>
      </c>
      <c r="M135" s="33">
        <v>5.5185555555555554</v>
      </c>
      <c r="N135" s="33">
        <v>6.2755555555555542</v>
      </c>
      <c r="O135" s="33">
        <v>0.125870983042808</v>
      </c>
      <c r="P135" s="33">
        <v>1.3197777777777777</v>
      </c>
      <c r="Q135" s="33">
        <v>9.2708888888888872</v>
      </c>
      <c r="R135" s="33">
        <v>0.11302739238705085</v>
      </c>
      <c r="S135" s="33">
        <v>5.8273333333333337</v>
      </c>
      <c r="T135" s="33">
        <v>8.945999999999998</v>
      </c>
      <c r="U135" s="33">
        <v>0</v>
      </c>
      <c r="V135" s="33">
        <v>0.15766631092138028</v>
      </c>
      <c r="W135" s="33">
        <v>10.059222222222221</v>
      </c>
      <c r="X135" s="33">
        <v>10.057666666666664</v>
      </c>
      <c r="Y135" s="33">
        <v>4.5</v>
      </c>
      <c r="Z135" s="33">
        <v>0.26272026562314715</v>
      </c>
      <c r="AA135" s="33">
        <v>0</v>
      </c>
      <c r="AB135" s="33">
        <v>1.3444444444444446</v>
      </c>
      <c r="AC135" s="33">
        <v>0</v>
      </c>
      <c r="AD135" s="33">
        <v>0</v>
      </c>
      <c r="AE135" s="33">
        <v>0</v>
      </c>
      <c r="AF135" s="33">
        <v>0</v>
      </c>
      <c r="AG135" s="33">
        <v>0</v>
      </c>
      <c r="AH135" t="s">
        <v>136</v>
      </c>
      <c r="AI135" s="34">
        <v>4</v>
      </c>
    </row>
    <row r="136" spans="1:35" x14ac:dyDescent="0.25">
      <c r="A136" t="s">
        <v>917</v>
      </c>
      <c r="B136" t="s">
        <v>603</v>
      </c>
      <c r="C136" t="s">
        <v>642</v>
      </c>
      <c r="D136" t="s">
        <v>799</v>
      </c>
      <c r="E136" s="33">
        <v>96.211111111111109</v>
      </c>
      <c r="F136" s="33">
        <v>5.6888888888888891</v>
      </c>
      <c r="G136" s="33">
        <v>0.46666666666666667</v>
      </c>
      <c r="H136" s="33">
        <v>0.77622222222222204</v>
      </c>
      <c r="I136" s="33">
        <v>2.7777777777777777</v>
      </c>
      <c r="J136" s="33">
        <v>0</v>
      </c>
      <c r="K136" s="33">
        <v>0</v>
      </c>
      <c r="L136" s="33">
        <v>5.7457777777777777</v>
      </c>
      <c r="M136" s="33">
        <v>5.3552222222222223</v>
      </c>
      <c r="N136" s="33">
        <v>6.4514444444444417</v>
      </c>
      <c r="O136" s="33">
        <v>0.12271624898949068</v>
      </c>
      <c r="P136" s="33">
        <v>0</v>
      </c>
      <c r="Q136" s="33">
        <v>6.8414444444444449</v>
      </c>
      <c r="R136" s="33">
        <v>7.1108673056934982E-2</v>
      </c>
      <c r="S136" s="33">
        <v>19.350999999999996</v>
      </c>
      <c r="T136" s="33">
        <v>30.393555555555558</v>
      </c>
      <c r="U136" s="33">
        <v>0</v>
      </c>
      <c r="V136" s="33">
        <v>0.5170354544404665</v>
      </c>
      <c r="W136" s="33">
        <v>18.046111111111117</v>
      </c>
      <c r="X136" s="33">
        <v>31.183777777777788</v>
      </c>
      <c r="Y136" s="33">
        <v>4.5666666666666664</v>
      </c>
      <c r="Z136" s="33">
        <v>0.55915117219078436</v>
      </c>
      <c r="AA136" s="33">
        <v>0</v>
      </c>
      <c r="AB136" s="33">
        <v>3.8888888888888888</v>
      </c>
      <c r="AC136" s="33">
        <v>0</v>
      </c>
      <c r="AD136" s="33">
        <v>0</v>
      </c>
      <c r="AE136" s="33">
        <v>0</v>
      </c>
      <c r="AF136" s="33">
        <v>0</v>
      </c>
      <c r="AG136" s="33">
        <v>0</v>
      </c>
      <c r="AH136" t="s">
        <v>290</v>
      </c>
      <c r="AI136" s="34">
        <v>4</v>
      </c>
    </row>
    <row r="137" spans="1:35" x14ac:dyDescent="0.25">
      <c r="A137" t="s">
        <v>917</v>
      </c>
      <c r="B137" t="s">
        <v>469</v>
      </c>
      <c r="C137" t="s">
        <v>748</v>
      </c>
      <c r="D137" t="s">
        <v>809</v>
      </c>
      <c r="E137" s="33">
        <v>64.75555555555556</v>
      </c>
      <c r="F137" s="33">
        <v>5.6888888888888891</v>
      </c>
      <c r="G137" s="33">
        <v>0.26666666666666666</v>
      </c>
      <c r="H137" s="33">
        <v>0.38644444444444448</v>
      </c>
      <c r="I137" s="33">
        <v>0.71111111111111114</v>
      </c>
      <c r="J137" s="33">
        <v>0</v>
      </c>
      <c r="K137" s="33">
        <v>0</v>
      </c>
      <c r="L137" s="33">
        <v>5.6192222222222217</v>
      </c>
      <c r="M137" s="33">
        <v>4.7721111111111103</v>
      </c>
      <c r="N137" s="33">
        <v>4.6043333333333338</v>
      </c>
      <c r="O137" s="33">
        <v>0.14479752916952643</v>
      </c>
      <c r="P137" s="33">
        <v>4.5792222222222243</v>
      </c>
      <c r="Q137" s="33">
        <v>4.2384444444444433</v>
      </c>
      <c r="R137" s="33">
        <v>0.13616849691146191</v>
      </c>
      <c r="S137" s="33">
        <v>6.5926666666666653</v>
      </c>
      <c r="T137" s="33">
        <v>7.6886666666666681</v>
      </c>
      <c r="U137" s="33">
        <v>0</v>
      </c>
      <c r="V137" s="33">
        <v>0.22054221002059024</v>
      </c>
      <c r="W137" s="33">
        <v>11.37666666666667</v>
      </c>
      <c r="X137" s="33">
        <v>6.6630000000000011</v>
      </c>
      <c r="Y137" s="33">
        <v>0</v>
      </c>
      <c r="Z137" s="33">
        <v>0.27858098833218953</v>
      </c>
      <c r="AA137" s="33">
        <v>0</v>
      </c>
      <c r="AB137" s="33">
        <v>0</v>
      </c>
      <c r="AC137" s="33">
        <v>0</v>
      </c>
      <c r="AD137" s="33">
        <v>0</v>
      </c>
      <c r="AE137" s="33">
        <v>0</v>
      </c>
      <c r="AF137" s="33">
        <v>0</v>
      </c>
      <c r="AG137" s="33">
        <v>0</v>
      </c>
      <c r="AH137" t="s">
        <v>151</v>
      </c>
      <c r="AI137" s="34">
        <v>4</v>
      </c>
    </row>
    <row r="138" spans="1:35" x14ac:dyDescent="0.25">
      <c r="A138" t="s">
        <v>917</v>
      </c>
      <c r="B138" t="s">
        <v>422</v>
      </c>
      <c r="C138" t="s">
        <v>670</v>
      </c>
      <c r="D138" t="s">
        <v>838</v>
      </c>
      <c r="E138" s="33">
        <v>63.533333333333331</v>
      </c>
      <c r="F138" s="33">
        <v>5.6888888888888891</v>
      </c>
      <c r="G138" s="33">
        <v>0.5</v>
      </c>
      <c r="H138" s="33">
        <v>0.31755555555555559</v>
      </c>
      <c r="I138" s="33">
        <v>0.85555555555555551</v>
      </c>
      <c r="J138" s="33">
        <v>0</v>
      </c>
      <c r="K138" s="33">
        <v>0</v>
      </c>
      <c r="L138" s="33">
        <v>0.70611111111111113</v>
      </c>
      <c r="M138" s="33">
        <v>4.3882222222222218</v>
      </c>
      <c r="N138" s="33">
        <v>3.4637777777777785</v>
      </c>
      <c r="O138" s="33">
        <v>0.12358866736621198</v>
      </c>
      <c r="P138" s="33">
        <v>5.666555555555556</v>
      </c>
      <c r="Q138" s="33">
        <v>2.9830000000000001</v>
      </c>
      <c r="R138" s="33">
        <v>0.13614200769499826</v>
      </c>
      <c r="S138" s="33">
        <v>5.5471111111111107</v>
      </c>
      <c r="T138" s="33">
        <v>2.9644444444444447</v>
      </c>
      <c r="U138" s="33">
        <v>0</v>
      </c>
      <c r="V138" s="33">
        <v>0.13396991955229101</v>
      </c>
      <c r="W138" s="33">
        <v>5.2334444444444452</v>
      </c>
      <c r="X138" s="33">
        <v>6.0073333333333334</v>
      </c>
      <c r="Y138" s="33">
        <v>0</v>
      </c>
      <c r="Z138" s="33">
        <v>0.17692724728926201</v>
      </c>
      <c r="AA138" s="33">
        <v>0</v>
      </c>
      <c r="AB138" s="33">
        <v>0</v>
      </c>
      <c r="AC138" s="33">
        <v>0</v>
      </c>
      <c r="AD138" s="33">
        <v>0</v>
      </c>
      <c r="AE138" s="33">
        <v>0</v>
      </c>
      <c r="AF138" s="33">
        <v>0</v>
      </c>
      <c r="AG138" s="33">
        <v>0</v>
      </c>
      <c r="AH138" t="s">
        <v>104</v>
      </c>
      <c r="AI138" s="34">
        <v>4</v>
      </c>
    </row>
    <row r="139" spans="1:35" x14ac:dyDescent="0.25">
      <c r="A139" t="s">
        <v>917</v>
      </c>
      <c r="B139" t="s">
        <v>417</v>
      </c>
      <c r="C139" t="s">
        <v>658</v>
      </c>
      <c r="D139" t="s">
        <v>808</v>
      </c>
      <c r="E139" s="33">
        <v>99.422222222222217</v>
      </c>
      <c r="F139" s="33">
        <v>5.6888888888888891</v>
      </c>
      <c r="G139" s="33">
        <v>0.4</v>
      </c>
      <c r="H139" s="33">
        <v>0.61344444444444446</v>
      </c>
      <c r="I139" s="33">
        <v>2.2222222222222223</v>
      </c>
      <c r="J139" s="33">
        <v>0</v>
      </c>
      <c r="K139" s="33">
        <v>0</v>
      </c>
      <c r="L139" s="33">
        <v>3.804333333333334</v>
      </c>
      <c r="M139" s="33">
        <v>5.4277777777777789</v>
      </c>
      <c r="N139" s="33">
        <v>7.7006666666666694</v>
      </c>
      <c r="O139" s="33">
        <v>0.13204738489047835</v>
      </c>
      <c r="P139" s="33">
        <v>5.7143333333333315</v>
      </c>
      <c r="Q139" s="33">
        <v>12.38522222222222</v>
      </c>
      <c r="R139" s="33">
        <v>0.18204738489047828</v>
      </c>
      <c r="S139" s="33">
        <v>6.9925555555555539</v>
      </c>
      <c r="T139" s="33">
        <v>14.912111111111113</v>
      </c>
      <c r="U139" s="33">
        <v>0</v>
      </c>
      <c r="V139" s="33">
        <v>0.22031962449709433</v>
      </c>
      <c r="W139" s="33">
        <v>13.429000000000002</v>
      </c>
      <c r="X139" s="33">
        <v>19.113111111111113</v>
      </c>
      <c r="Y139" s="33">
        <v>5.0777777777777775</v>
      </c>
      <c r="Z139" s="33">
        <v>0.37838511399195351</v>
      </c>
      <c r="AA139" s="33">
        <v>0</v>
      </c>
      <c r="AB139" s="33">
        <v>0</v>
      </c>
      <c r="AC139" s="33">
        <v>0</v>
      </c>
      <c r="AD139" s="33">
        <v>0</v>
      </c>
      <c r="AE139" s="33">
        <v>0</v>
      </c>
      <c r="AF139" s="33">
        <v>0</v>
      </c>
      <c r="AG139" s="33">
        <v>0</v>
      </c>
      <c r="AH139" t="s">
        <v>99</v>
      </c>
      <c r="AI139" s="34">
        <v>4</v>
      </c>
    </row>
    <row r="140" spans="1:35" x14ac:dyDescent="0.25">
      <c r="A140" t="s">
        <v>917</v>
      </c>
      <c r="B140" t="s">
        <v>451</v>
      </c>
      <c r="C140" t="s">
        <v>742</v>
      </c>
      <c r="D140" t="s">
        <v>816</v>
      </c>
      <c r="E140" s="33">
        <v>114.67777777777778</v>
      </c>
      <c r="F140" s="33">
        <v>10.933333333333334</v>
      </c>
      <c r="G140" s="33">
        <v>0.4</v>
      </c>
      <c r="H140" s="33">
        <v>0.55833333333333335</v>
      </c>
      <c r="I140" s="33">
        <v>0</v>
      </c>
      <c r="J140" s="33">
        <v>0</v>
      </c>
      <c r="K140" s="33">
        <v>0</v>
      </c>
      <c r="L140" s="33">
        <v>5.0416666666666661</v>
      </c>
      <c r="M140" s="33">
        <v>4.6504444444444424</v>
      </c>
      <c r="N140" s="33">
        <v>4.3623333333333338</v>
      </c>
      <c r="O140" s="33">
        <v>7.8592190679197746E-2</v>
      </c>
      <c r="P140" s="33">
        <v>0</v>
      </c>
      <c r="Q140" s="33">
        <v>7.6144444444444428</v>
      </c>
      <c r="R140" s="33">
        <v>6.6398604786357895E-2</v>
      </c>
      <c r="S140" s="33">
        <v>8.8267777777777781</v>
      </c>
      <c r="T140" s="33">
        <v>8.790555555555553</v>
      </c>
      <c r="U140" s="33">
        <v>0</v>
      </c>
      <c r="V140" s="33">
        <v>0.15362464877434356</v>
      </c>
      <c r="W140" s="33">
        <v>9.0971111111111096</v>
      </c>
      <c r="X140" s="33">
        <v>8.7188888888888911</v>
      </c>
      <c r="Y140" s="33">
        <v>0</v>
      </c>
      <c r="Z140" s="33">
        <v>0.15535703904660403</v>
      </c>
      <c r="AA140" s="33">
        <v>0</v>
      </c>
      <c r="AB140" s="33">
        <v>6.0111111111111111</v>
      </c>
      <c r="AC140" s="33">
        <v>0</v>
      </c>
      <c r="AD140" s="33">
        <v>0</v>
      </c>
      <c r="AE140" s="33">
        <v>0</v>
      </c>
      <c r="AF140" s="33">
        <v>0</v>
      </c>
      <c r="AG140" s="33">
        <v>0</v>
      </c>
      <c r="AH140" t="s">
        <v>133</v>
      </c>
      <c r="AI140" s="34">
        <v>4</v>
      </c>
    </row>
    <row r="141" spans="1:35" x14ac:dyDescent="0.25">
      <c r="A141" t="s">
        <v>917</v>
      </c>
      <c r="B141" t="s">
        <v>318</v>
      </c>
      <c r="C141" t="s">
        <v>665</v>
      </c>
      <c r="D141" t="s">
        <v>850</v>
      </c>
      <c r="E141" s="33">
        <v>98.311111111111117</v>
      </c>
      <c r="F141" s="33">
        <v>5.6888888888888891</v>
      </c>
      <c r="G141" s="33">
        <v>0.5</v>
      </c>
      <c r="H141" s="33">
        <v>0.5364444444444445</v>
      </c>
      <c r="I141" s="33">
        <v>1.3444444444444446</v>
      </c>
      <c r="J141" s="33">
        <v>0</v>
      </c>
      <c r="K141" s="33">
        <v>0</v>
      </c>
      <c r="L141" s="33">
        <v>4.5078888888888891</v>
      </c>
      <c r="M141" s="33">
        <v>5.6947777777777784</v>
      </c>
      <c r="N141" s="33">
        <v>3.1503333333333323</v>
      </c>
      <c r="O141" s="33">
        <v>8.9970614828209755E-2</v>
      </c>
      <c r="P141" s="33">
        <v>2.5523333333333333</v>
      </c>
      <c r="Q141" s="33">
        <v>6.0370000000000017</v>
      </c>
      <c r="R141" s="33">
        <v>8.7368896925858974E-2</v>
      </c>
      <c r="S141" s="33">
        <v>4.923444444444443</v>
      </c>
      <c r="T141" s="33">
        <v>7.2775555555555558</v>
      </c>
      <c r="U141" s="33">
        <v>0</v>
      </c>
      <c r="V141" s="33">
        <v>0.12410601265822782</v>
      </c>
      <c r="W141" s="33">
        <v>7.5355555555555549</v>
      </c>
      <c r="X141" s="33">
        <v>11.874444444444443</v>
      </c>
      <c r="Y141" s="33">
        <v>5.2222222222222223</v>
      </c>
      <c r="Z141" s="33">
        <v>0.25055379746835438</v>
      </c>
      <c r="AA141" s="33">
        <v>0</v>
      </c>
      <c r="AB141" s="33">
        <v>0</v>
      </c>
      <c r="AC141" s="33">
        <v>0</v>
      </c>
      <c r="AD141" s="33">
        <v>0</v>
      </c>
      <c r="AE141" s="33">
        <v>0</v>
      </c>
      <c r="AF141" s="33">
        <v>0</v>
      </c>
      <c r="AG141" s="33">
        <v>0</v>
      </c>
      <c r="AH141" t="s">
        <v>92</v>
      </c>
      <c r="AI141" s="34">
        <v>4</v>
      </c>
    </row>
    <row r="142" spans="1:35" x14ac:dyDescent="0.25">
      <c r="A142" t="s">
        <v>917</v>
      </c>
      <c r="B142" t="s">
        <v>461</v>
      </c>
      <c r="C142" t="s">
        <v>745</v>
      </c>
      <c r="D142" t="s">
        <v>812</v>
      </c>
      <c r="E142" s="33">
        <v>44.333333333333336</v>
      </c>
      <c r="F142" s="33">
        <v>5.6888888888888891</v>
      </c>
      <c r="G142" s="33">
        <v>0.46666666666666667</v>
      </c>
      <c r="H142" s="33">
        <v>0.26944444444444443</v>
      </c>
      <c r="I142" s="33">
        <v>1.2333333333333334</v>
      </c>
      <c r="J142" s="33">
        <v>0</v>
      </c>
      <c r="K142" s="33">
        <v>0</v>
      </c>
      <c r="L142" s="33">
        <v>2.8397777777777771</v>
      </c>
      <c r="M142" s="33">
        <v>5.4666666666666659</v>
      </c>
      <c r="N142" s="33">
        <v>0</v>
      </c>
      <c r="O142" s="33">
        <v>0.1233082706766917</v>
      </c>
      <c r="P142" s="33">
        <v>3.6646666666666681</v>
      </c>
      <c r="Q142" s="33">
        <v>3.6135555555555565</v>
      </c>
      <c r="R142" s="33">
        <v>0.16417042606516294</v>
      </c>
      <c r="S142" s="33">
        <v>1.5627777777777776</v>
      </c>
      <c r="T142" s="33">
        <v>8.2343333333333355</v>
      </c>
      <c r="U142" s="33">
        <v>0</v>
      </c>
      <c r="V142" s="33">
        <v>0.2209874686716792</v>
      </c>
      <c r="W142" s="33">
        <v>4.2097777777777781</v>
      </c>
      <c r="X142" s="33">
        <v>3.1482222222222234</v>
      </c>
      <c r="Y142" s="33">
        <v>0</v>
      </c>
      <c r="Z142" s="33">
        <v>0.1659699248120301</v>
      </c>
      <c r="AA142" s="33">
        <v>0</v>
      </c>
      <c r="AB142" s="33">
        <v>0</v>
      </c>
      <c r="AC142" s="33">
        <v>0</v>
      </c>
      <c r="AD142" s="33">
        <v>0</v>
      </c>
      <c r="AE142" s="33">
        <v>0</v>
      </c>
      <c r="AF142" s="33">
        <v>0</v>
      </c>
      <c r="AG142" s="33">
        <v>0</v>
      </c>
      <c r="AH142" t="s">
        <v>143</v>
      </c>
      <c r="AI142" s="34">
        <v>4</v>
      </c>
    </row>
    <row r="143" spans="1:35" x14ac:dyDescent="0.25">
      <c r="A143" t="s">
        <v>917</v>
      </c>
      <c r="B143" t="s">
        <v>378</v>
      </c>
      <c r="C143" t="s">
        <v>723</v>
      </c>
      <c r="D143" t="s">
        <v>826</v>
      </c>
      <c r="E143" s="33">
        <v>85.311111111111117</v>
      </c>
      <c r="F143" s="33">
        <v>5.6888888888888891</v>
      </c>
      <c r="G143" s="33">
        <v>0.4</v>
      </c>
      <c r="H143" s="33">
        <v>0.46099999999999997</v>
      </c>
      <c r="I143" s="33">
        <v>4.9666666666666668</v>
      </c>
      <c r="J143" s="33">
        <v>0</v>
      </c>
      <c r="K143" s="33">
        <v>0</v>
      </c>
      <c r="L143" s="33">
        <v>4.6097777777777758</v>
      </c>
      <c r="M143" s="33">
        <v>5.1554444444444449</v>
      </c>
      <c r="N143" s="33">
        <v>4.6825555555555551</v>
      </c>
      <c r="O143" s="33">
        <v>0.11531909351393592</v>
      </c>
      <c r="P143" s="33">
        <v>5.3020000000000005</v>
      </c>
      <c r="Q143" s="33">
        <v>5.7082222222222221</v>
      </c>
      <c r="R143" s="33">
        <v>0.12905965095076841</v>
      </c>
      <c r="S143" s="33">
        <v>9.1971111111111128</v>
      </c>
      <c r="T143" s="33">
        <v>8.6212222222222223</v>
      </c>
      <c r="U143" s="33">
        <v>0</v>
      </c>
      <c r="V143" s="33">
        <v>0.20886298515238344</v>
      </c>
      <c r="W143" s="33">
        <v>4.1289999999999996</v>
      </c>
      <c r="X143" s="33">
        <v>6.9426666666666712</v>
      </c>
      <c r="Y143" s="33">
        <v>0</v>
      </c>
      <c r="Z143" s="33">
        <v>0.12977989059650955</v>
      </c>
      <c r="AA143" s="33">
        <v>0</v>
      </c>
      <c r="AB143" s="33">
        <v>0</v>
      </c>
      <c r="AC143" s="33">
        <v>0</v>
      </c>
      <c r="AD143" s="33">
        <v>0</v>
      </c>
      <c r="AE143" s="33">
        <v>0</v>
      </c>
      <c r="AF143" s="33">
        <v>0</v>
      </c>
      <c r="AG143" s="33">
        <v>0</v>
      </c>
      <c r="AH143" t="s">
        <v>59</v>
      </c>
      <c r="AI143" s="34">
        <v>4</v>
      </c>
    </row>
    <row r="144" spans="1:35" x14ac:dyDescent="0.25">
      <c r="A144" t="s">
        <v>917</v>
      </c>
      <c r="B144" t="s">
        <v>611</v>
      </c>
      <c r="C144" t="s">
        <v>710</v>
      </c>
      <c r="D144" t="s">
        <v>816</v>
      </c>
      <c r="E144" s="33">
        <v>46.37777777777778</v>
      </c>
      <c r="F144" s="33">
        <v>13.6</v>
      </c>
      <c r="G144" s="33">
        <v>0.4</v>
      </c>
      <c r="H144" s="33">
        <v>0.59444444444444444</v>
      </c>
      <c r="I144" s="33">
        <v>2.9888888888888889</v>
      </c>
      <c r="J144" s="33">
        <v>0</v>
      </c>
      <c r="K144" s="33">
        <v>0</v>
      </c>
      <c r="L144" s="33">
        <v>4.2667777777777793</v>
      </c>
      <c r="M144" s="33">
        <v>5.8226666666666649</v>
      </c>
      <c r="N144" s="33">
        <v>4.5941111111111113</v>
      </c>
      <c r="O144" s="33">
        <v>0.22460709151892663</v>
      </c>
      <c r="P144" s="33">
        <v>4.9483333333333359</v>
      </c>
      <c r="Q144" s="33">
        <v>7.2238888888888884</v>
      </c>
      <c r="R144" s="33">
        <v>0.26245807379012942</v>
      </c>
      <c r="S144" s="33">
        <v>17.685000000000002</v>
      </c>
      <c r="T144" s="33">
        <v>15.90577777777777</v>
      </c>
      <c r="U144" s="33">
        <v>0</v>
      </c>
      <c r="V144" s="33">
        <v>0.72428605654048861</v>
      </c>
      <c r="W144" s="33">
        <v>12.691111111111114</v>
      </c>
      <c r="X144" s="33">
        <v>19.602666666666668</v>
      </c>
      <c r="Y144" s="33">
        <v>4.7777777777777777</v>
      </c>
      <c r="Z144" s="33">
        <v>0.79933876377575475</v>
      </c>
      <c r="AA144" s="33">
        <v>0</v>
      </c>
      <c r="AB144" s="33">
        <v>0</v>
      </c>
      <c r="AC144" s="33">
        <v>0</v>
      </c>
      <c r="AD144" s="33">
        <v>0</v>
      </c>
      <c r="AE144" s="33">
        <v>0</v>
      </c>
      <c r="AF144" s="33">
        <v>0</v>
      </c>
      <c r="AG144" s="33">
        <v>0</v>
      </c>
      <c r="AH144" t="s">
        <v>298</v>
      </c>
      <c r="AI144" s="34">
        <v>4</v>
      </c>
    </row>
    <row r="145" spans="1:35" x14ac:dyDescent="0.25">
      <c r="A145" t="s">
        <v>917</v>
      </c>
      <c r="B145" t="s">
        <v>456</v>
      </c>
      <c r="C145" t="s">
        <v>726</v>
      </c>
      <c r="D145" t="s">
        <v>837</v>
      </c>
      <c r="E145" s="33">
        <v>92.444444444444443</v>
      </c>
      <c r="F145" s="33">
        <v>5.6888888888888891</v>
      </c>
      <c r="G145" s="33">
        <v>0.4</v>
      </c>
      <c r="H145" s="33">
        <v>0.37222222222222223</v>
      </c>
      <c r="I145" s="33">
        <v>1.4555555555555555</v>
      </c>
      <c r="J145" s="33">
        <v>0</v>
      </c>
      <c r="K145" s="33">
        <v>0</v>
      </c>
      <c r="L145" s="33">
        <v>9.5692222222222245</v>
      </c>
      <c r="M145" s="33">
        <v>5.572111111111111</v>
      </c>
      <c r="N145" s="33">
        <v>0</v>
      </c>
      <c r="O145" s="33">
        <v>6.0275240384615382E-2</v>
      </c>
      <c r="P145" s="33">
        <v>5.8803333333333345</v>
      </c>
      <c r="Q145" s="33">
        <v>4.8486666666666656</v>
      </c>
      <c r="R145" s="33">
        <v>0.11605889423076922</v>
      </c>
      <c r="S145" s="33">
        <v>4.7454444444444439</v>
      </c>
      <c r="T145" s="33">
        <v>5.4124444444444455</v>
      </c>
      <c r="U145" s="33">
        <v>0</v>
      </c>
      <c r="V145" s="33">
        <v>0.10988100961538462</v>
      </c>
      <c r="W145" s="33">
        <v>2.2603333333333335</v>
      </c>
      <c r="X145" s="33">
        <v>9.7641111111111094</v>
      </c>
      <c r="Y145" s="33">
        <v>0</v>
      </c>
      <c r="Z145" s="33">
        <v>0.13007211538461538</v>
      </c>
      <c r="AA145" s="33">
        <v>0</v>
      </c>
      <c r="AB145" s="33">
        <v>0</v>
      </c>
      <c r="AC145" s="33">
        <v>0</v>
      </c>
      <c r="AD145" s="33">
        <v>0</v>
      </c>
      <c r="AE145" s="33">
        <v>0</v>
      </c>
      <c r="AF145" s="33">
        <v>0</v>
      </c>
      <c r="AG145" s="33">
        <v>0</v>
      </c>
      <c r="AH145" t="s">
        <v>138</v>
      </c>
      <c r="AI145" s="34">
        <v>4</v>
      </c>
    </row>
    <row r="146" spans="1:35" x14ac:dyDescent="0.25">
      <c r="A146" t="s">
        <v>917</v>
      </c>
      <c r="B146" t="s">
        <v>567</v>
      </c>
      <c r="C146" t="s">
        <v>656</v>
      </c>
      <c r="D146" t="s">
        <v>791</v>
      </c>
      <c r="E146" s="33">
        <v>74.7</v>
      </c>
      <c r="F146" s="33">
        <v>5.6888888888888891</v>
      </c>
      <c r="G146" s="33">
        <v>0.4</v>
      </c>
      <c r="H146" s="33">
        <v>0.40477777777777779</v>
      </c>
      <c r="I146" s="33">
        <v>1.1000000000000001</v>
      </c>
      <c r="J146" s="33">
        <v>0</v>
      </c>
      <c r="K146" s="33">
        <v>0</v>
      </c>
      <c r="L146" s="33">
        <v>5.1745555555555551</v>
      </c>
      <c r="M146" s="33">
        <v>5.2504444444444429</v>
      </c>
      <c r="N146" s="33">
        <v>0</v>
      </c>
      <c r="O146" s="33">
        <v>7.0287074222817172E-2</v>
      </c>
      <c r="P146" s="33">
        <v>4.6956666666666669</v>
      </c>
      <c r="Q146" s="33">
        <v>0.39833333333333337</v>
      </c>
      <c r="R146" s="33">
        <v>6.8192771084337356E-2</v>
      </c>
      <c r="S146" s="33">
        <v>5.4596666666666662</v>
      </c>
      <c r="T146" s="33">
        <v>4.8311111111111131</v>
      </c>
      <c r="U146" s="33">
        <v>0</v>
      </c>
      <c r="V146" s="33">
        <v>0.13776141603450842</v>
      </c>
      <c r="W146" s="33">
        <v>3.9178888888888892</v>
      </c>
      <c r="X146" s="33">
        <v>5.2015555555555553</v>
      </c>
      <c r="Y146" s="33">
        <v>0</v>
      </c>
      <c r="Z146" s="33">
        <v>0.12208091625762307</v>
      </c>
      <c r="AA146" s="33">
        <v>0</v>
      </c>
      <c r="AB146" s="33">
        <v>0</v>
      </c>
      <c r="AC146" s="33">
        <v>0</v>
      </c>
      <c r="AD146" s="33">
        <v>0</v>
      </c>
      <c r="AE146" s="33">
        <v>0</v>
      </c>
      <c r="AF146" s="33">
        <v>0</v>
      </c>
      <c r="AG146" s="33">
        <v>0</v>
      </c>
      <c r="AH146" t="s">
        <v>253</v>
      </c>
      <c r="AI146" s="34">
        <v>4</v>
      </c>
    </row>
    <row r="147" spans="1:35" x14ac:dyDescent="0.25">
      <c r="A147" t="s">
        <v>917</v>
      </c>
      <c r="B147" t="s">
        <v>406</v>
      </c>
      <c r="C147" t="s">
        <v>728</v>
      </c>
      <c r="D147" t="s">
        <v>806</v>
      </c>
      <c r="E147" s="33">
        <v>91.766666666666666</v>
      </c>
      <c r="F147" s="33">
        <v>11.377777777777778</v>
      </c>
      <c r="G147" s="33">
        <v>0.53333333333333333</v>
      </c>
      <c r="H147" s="33">
        <v>0.33888888888888891</v>
      </c>
      <c r="I147" s="33">
        <v>1.211111111111111</v>
      </c>
      <c r="J147" s="33">
        <v>0</v>
      </c>
      <c r="K147" s="33">
        <v>0</v>
      </c>
      <c r="L147" s="33">
        <v>5.4243333333333332</v>
      </c>
      <c r="M147" s="33">
        <v>5.5038888888888904</v>
      </c>
      <c r="N147" s="33">
        <v>0</v>
      </c>
      <c r="O147" s="33">
        <v>5.9976994793558558E-2</v>
      </c>
      <c r="P147" s="33">
        <v>5.5725555555555557</v>
      </c>
      <c r="Q147" s="33">
        <v>3.4522222222222223</v>
      </c>
      <c r="R147" s="33">
        <v>9.8344835936554076E-2</v>
      </c>
      <c r="S147" s="33">
        <v>6.4232222222222211</v>
      </c>
      <c r="T147" s="33">
        <v>8.3862222222222247</v>
      </c>
      <c r="U147" s="33">
        <v>0</v>
      </c>
      <c r="V147" s="33">
        <v>0.1613815231868265</v>
      </c>
      <c r="W147" s="33">
        <v>9.317444444444444</v>
      </c>
      <c r="X147" s="33">
        <v>15.98166666666666</v>
      </c>
      <c r="Y147" s="33">
        <v>0</v>
      </c>
      <c r="Z147" s="33">
        <v>0.27568955079307411</v>
      </c>
      <c r="AA147" s="33">
        <v>0</v>
      </c>
      <c r="AB147" s="33">
        <v>0</v>
      </c>
      <c r="AC147" s="33">
        <v>0</v>
      </c>
      <c r="AD147" s="33">
        <v>0</v>
      </c>
      <c r="AE147" s="33">
        <v>0</v>
      </c>
      <c r="AF147" s="33">
        <v>0</v>
      </c>
      <c r="AG147" s="33">
        <v>0</v>
      </c>
      <c r="AH147" t="s">
        <v>87</v>
      </c>
      <c r="AI147" s="34">
        <v>4</v>
      </c>
    </row>
    <row r="148" spans="1:35" x14ac:dyDescent="0.25">
      <c r="A148" t="s">
        <v>917</v>
      </c>
      <c r="B148" t="s">
        <v>591</v>
      </c>
      <c r="C148" t="s">
        <v>640</v>
      </c>
      <c r="D148" t="s">
        <v>842</v>
      </c>
      <c r="E148" s="33">
        <v>81.544444444444451</v>
      </c>
      <c r="F148" s="33">
        <v>5.6888888888888891</v>
      </c>
      <c r="G148" s="33">
        <v>0.5</v>
      </c>
      <c r="H148" s="33">
        <v>0.67666666666666675</v>
      </c>
      <c r="I148" s="33">
        <v>1.0666666666666667</v>
      </c>
      <c r="J148" s="33">
        <v>0</v>
      </c>
      <c r="K148" s="33">
        <v>0</v>
      </c>
      <c r="L148" s="33">
        <v>13.186555555555552</v>
      </c>
      <c r="M148" s="33">
        <v>4.3081111111111099</v>
      </c>
      <c r="N148" s="33">
        <v>9.2607777777777791</v>
      </c>
      <c r="O148" s="33">
        <v>0.16639869191988008</v>
      </c>
      <c r="P148" s="33">
        <v>5.0360000000000014</v>
      </c>
      <c r="Q148" s="33">
        <v>6.6614444444444452</v>
      </c>
      <c r="R148" s="33">
        <v>0.14344869873279739</v>
      </c>
      <c r="S148" s="33">
        <v>12.913777777777778</v>
      </c>
      <c r="T148" s="33">
        <v>14.726555555555562</v>
      </c>
      <c r="U148" s="33">
        <v>0</v>
      </c>
      <c r="V148" s="33">
        <v>0.33896034882136533</v>
      </c>
      <c r="W148" s="33">
        <v>19.572444444444443</v>
      </c>
      <c r="X148" s="33">
        <v>18.344888888888892</v>
      </c>
      <c r="Y148" s="33">
        <v>4.8</v>
      </c>
      <c r="Z148" s="33">
        <v>0.52385338601989362</v>
      </c>
      <c r="AA148" s="33">
        <v>0</v>
      </c>
      <c r="AB148" s="33">
        <v>0</v>
      </c>
      <c r="AC148" s="33">
        <v>0</v>
      </c>
      <c r="AD148" s="33">
        <v>0</v>
      </c>
      <c r="AE148" s="33">
        <v>0</v>
      </c>
      <c r="AF148" s="33">
        <v>0</v>
      </c>
      <c r="AG148" s="33">
        <v>0</v>
      </c>
      <c r="AH148" t="s">
        <v>278</v>
      </c>
      <c r="AI148" s="34">
        <v>4</v>
      </c>
    </row>
    <row r="149" spans="1:35" x14ac:dyDescent="0.25">
      <c r="A149" t="s">
        <v>917</v>
      </c>
      <c r="B149" t="s">
        <v>497</v>
      </c>
      <c r="C149" t="s">
        <v>756</v>
      </c>
      <c r="D149" t="s">
        <v>816</v>
      </c>
      <c r="E149" s="33">
        <v>76.277777777777771</v>
      </c>
      <c r="F149" s="33">
        <v>5.6888888888888891</v>
      </c>
      <c r="G149" s="33">
        <v>0.4</v>
      </c>
      <c r="H149" s="33">
        <v>0.55833333333333335</v>
      </c>
      <c r="I149" s="33">
        <v>2.0111111111111111</v>
      </c>
      <c r="J149" s="33">
        <v>0</v>
      </c>
      <c r="K149" s="33">
        <v>0</v>
      </c>
      <c r="L149" s="33">
        <v>5.4391111111111128</v>
      </c>
      <c r="M149" s="33">
        <v>6.2314444444444463</v>
      </c>
      <c r="N149" s="33">
        <v>0</v>
      </c>
      <c r="O149" s="33">
        <v>8.1694100509832515E-2</v>
      </c>
      <c r="P149" s="33">
        <v>5.1644444444444426</v>
      </c>
      <c r="Q149" s="33">
        <v>7.4534444444444423</v>
      </c>
      <c r="R149" s="33">
        <v>0.16542024763292057</v>
      </c>
      <c r="S149" s="33">
        <v>13.017888888888892</v>
      </c>
      <c r="T149" s="33">
        <v>14.803222222222225</v>
      </c>
      <c r="U149" s="33">
        <v>0</v>
      </c>
      <c r="V149" s="33">
        <v>0.36473415877640214</v>
      </c>
      <c r="W149" s="33">
        <v>13.434999999999999</v>
      </c>
      <c r="X149" s="33">
        <v>16.415111111111109</v>
      </c>
      <c r="Y149" s="33">
        <v>5.0555555555555554</v>
      </c>
      <c r="Z149" s="33">
        <v>0.45761252731245444</v>
      </c>
      <c r="AA149" s="33">
        <v>0</v>
      </c>
      <c r="AB149" s="33">
        <v>0</v>
      </c>
      <c r="AC149" s="33">
        <v>0</v>
      </c>
      <c r="AD149" s="33">
        <v>0</v>
      </c>
      <c r="AE149" s="33">
        <v>0</v>
      </c>
      <c r="AF149" s="33">
        <v>0</v>
      </c>
      <c r="AG149" s="33">
        <v>0</v>
      </c>
      <c r="AH149" t="s">
        <v>179</v>
      </c>
      <c r="AI149" s="34">
        <v>4</v>
      </c>
    </row>
    <row r="150" spans="1:35" x14ac:dyDescent="0.25">
      <c r="A150" t="s">
        <v>917</v>
      </c>
      <c r="B150" t="s">
        <v>437</v>
      </c>
      <c r="C150" t="s">
        <v>690</v>
      </c>
      <c r="D150" t="s">
        <v>782</v>
      </c>
      <c r="E150" s="33">
        <v>83.5</v>
      </c>
      <c r="F150" s="33">
        <v>5.6888888888888891</v>
      </c>
      <c r="G150" s="33">
        <v>0.4</v>
      </c>
      <c r="H150" s="33">
        <v>0.49911111111111106</v>
      </c>
      <c r="I150" s="33">
        <v>1.1444444444444444</v>
      </c>
      <c r="J150" s="33">
        <v>0</v>
      </c>
      <c r="K150" s="33">
        <v>0</v>
      </c>
      <c r="L150" s="33">
        <v>0.83522222222222242</v>
      </c>
      <c r="M150" s="33">
        <v>5.3787777777777768</v>
      </c>
      <c r="N150" s="33">
        <v>0</v>
      </c>
      <c r="O150" s="33">
        <v>6.4416500332667992E-2</v>
      </c>
      <c r="P150" s="33">
        <v>5.6186666666666651</v>
      </c>
      <c r="Q150" s="33">
        <v>4.9803333333333333</v>
      </c>
      <c r="R150" s="33">
        <v>0.12693413173652693</v>
      </c>
      <c r="S150" s="33">
        <v>7.163555555555555</v>
      </c>
      <c r="T150" s="33">
        <v>14.595555555555553</v>
      </c>
      <c r="U150" s="33">
        <v>0</v>
      </c>
      <c r="V150" s="33">
        <v>0.26058815701929472</v>
      </c>
      <c r="W150" s="33">
        <v>11.286777777777775</v>
      </c>
      <c r="X150" s="33">
        <v>15.570888888888893</v>
      </c>
      <c r="Y150" s="33">
        <v>4.7333333333333334</v>
      </c>
      <c r="Z150" s="33">
        <v>0.37833532934131736</v>
      </c>
      <c r="AA150" s="33">
        <v>0</v>
      </c>
      <c r="AB150" s="33">
        <v>0</v>
      </c>
      <c r="AC150" s="33">
        <v>0</v>
      </c>
      <c r="AD150" s="33">
        <v>0</v>
      </c>
      <c r="AE150" s="33">
        <v>0</v>
      </c>
      <c r="AF150" s="33">
        <v>0</v>
      </c>
      <c r="AG150" s="33">
        <v>0</v>
      </c>
      <c r="AH150" t="s">
        <v>119</v>
      </c>
      <c r="AI150" s="34">
        <v>4</v>
      </c>
    </row>
    <row r="151" spans="1:35" x14ac:dyDescent="0.25">
      <c r="A151" t="s">
        <v>917</v>
      </c>
      <c r="B151" t="s">
        <v>413</v>
      </c>
      <c r="C151" t="s">
        <v>731</v>
      </c>
      <c r="D151" t="s">
        <v>786</v>
      </c>
      <c r="E151" s="33">
        <v>74.75555555555556</v>
      </c>
      <c r="F151" s="33">
        <v>11.377777777777778</v>
      </c>
      <c r="G151" s="33">
        <v>0.4</v>
      </c>
      <c r="H151" s="33">
        <v>0.39733333333333337</v>
      </c>
      <c r="I151" s="33">
        <v>5.333333333333333</v>
      </c>
      <c r="J151" s="33">
        <v>0</v>
      </c>
      <c r="K151" s="33">
        <v>0</v>
      </c>
      <c r="L151" s="33">
        <v>3.4569999999999994</v>
      </c>
      <c r="M151" s="33">
        <v>5.362333333333333</v>
      </c>
      <c r="N151" s="33">
        <v>0.30022222222222222</v>
      </c>
      <c r="O151" s="33">
        <v>7.574762187871581E-2</v>
      </c>
      <c r="P151" s="33">
        <v>6.6836666666666664</v>
      </c>
      <c r="Q151" s="33">
        <v>9.5002222222222201</v>
      </c>
      <c r="R151" s="33">
        <v>0.21649078478002376</v>
      </c>
      <c r="S151" s="33">
        <v>5.3161111111111108</v>
      </c>
      <c r="T151" s="33">
        <v>6.383222222222221</v>
      </c>
      <c r="U151" s="33">
        <v>0</v>
      </c>
      <c r="V151" s="33">
        <v>0.15650118906064206</v>
      </c>
      <c r="W151" s="33">
        <v>5.4771111111111104</v>
      </c>
      <c r="X151" s="33">
        <v>3.3944444444444444</v>
      </c>
      <c r="Y151" s="33">
        <v>0</v>
      </c>
      <c r="Z151" s="33">
        <v>0.11867419738406657</v>
      </c>
      <c r="AA151" s="33">
        <v>0</v>
      </c>
      <c r="AB151" s="33">
        <v>0</v>
      </c>
      <c r="AC151" s="33">
        <v>0</v>
      </c>
      <c r="AD151" s="33">
        <v>0</v>
      </c>
      <c r="AE151" s="33">
        <v>0</v>
      </c>
      <c r="AF151" s="33">
        <v>0</v>
      </c>
      <c r="AG151" s="33">
        <v>0</v>
      </c>
      <c r="AH151" t="s">
        <v>95</v>
      </c>
      <c r="AI151" s="34">
        <v>4</v>
      </c>
    </row>
    <row r="152" spans="1:35" x14ac:dyDescent="0.25">
      <c r="A152" t="s">
        <v>917</v>
      </c>
      <c r="B152" t="s">
        <v>462</v>
      </c>
      <c r="C152" t="s">
        <v>672</v>
      </c>
      <c r="D152" t="s">
        <v>858</v>
      </c>
      <c r="E152" s="33">
        <v>92.322222222222223</v>
      </c>
      <c r="F152" s="33">
        <v>5.6888888888888891</v>
      </c>
      <c r="G152" s="33">
        <v>0.46666666666666667</v>
      </c>
      <c r="H152" s="33">
        <v>0.53944444444444439</v>
      </c>
      <c r="I152" s="33">
        <v>2.2444444444444445</v>
      </c>
      <c r="J152" s="33">
        <v>0</v>
      </c>
      <c r="K152" s="33">
        <v>0</v>
      </c>
      <c r="L152" s="33">
        <v>10.080444444444444</v>
      </c>
      <c r="M152" s="33">
        <v>3.272333333333334</v>
      </c>
      <c r="N152" s="33">
        <v>0.19400000000000001</v>
      </c>
      <c r="O152" s="33">
        <v>3.7546034420507891E-2</v>
      </c>
      <c r="P152" s="33">
        <v>5.5588888888888883</v>
      </c>
      <c r="Q152" s="33">
        <v>4.9218888888888905</v>
      </c>
      <c r="R152" s="33">
        <v>0.11352388975809363</v>
      </c>
      <c r="S152" s="33">
        <v>10.535444444444446</v>
      </c>
      <c r="T152" s="33">
        <v>4.857666666666665</v>
      </c>
      <c r="U152" s="33">
        <v>0</v>
      </c>
      <c r="V152" s="33">
        <v>0.16673245877963652</v>
      </c>
      <c r="W152" s="33">
        <v>5.3021111111111106</v>
      </c>
      <c r="X152" s="33">
        <v>9.4478888888888868</v>
      </c>
      <c r="Y152" s="33">
        <v>0</v>
      </c>
      <c r="Z152" s="33">
        <v>0.15976651823324103</v>
      </c>
      <c r="AA152" s="33">
        <v>0</v>
      </c>
      <c r="AB152" s="33">
        <v>0</v>
      </c>
      <c r="AC152" s="33">
        <v>0</v>
      </c>
      <c r="AD152" s="33">
        <v>0</v>
      </c>
      <c r="AE152" s="33">
        <v>0</v>
      </c>
      <c r="AF152" s="33">
        <v>0</v>
      </c>
      <c r="AG152" s="33">
        <v>0</v>
      </c>
      <c r="AH152" t="s">
        <v>144</v>
      </c>
      <c r="AI152" s="34">
        <v>4</v>
      </c>
    </row>
    <row r="153" spans="1:35" x14ac:dyDescent="0.25">
      <c r="A153" t="s">
        <v>917</v>
      </c>
      <c r="B153" t="s">
        <v>593</v>
      </c>
      <c r="C153" t="s">
        <v>777</v>
      </c>
      <c r="D153" t="s">
        <v>842</v>
      </c>
      <c r="E153" s="33">
        <v>75.388888888888886</v>
      </c>
      <c r="F153" s="33">
        <v>11.377777777777778</v>
      </c>
      <c r="G153" s="33">
        <v>0</v>
      </c>
      <c r="H153" s="33">
        <v>0.54288888888888887</v>
      </c>
      <c r="I153" s="33">
        <v>5.6</v>
      </c>
      <c r="J153" s="33">
        <v>0</v>
      </c>
      <c r="K153" s="33">
        <v>0</v>
      </c>
      <c r="L153" s="33">
        <v>16.449111111111115</v>
      </c>
      <c r="M153" s="33">
        <v>4.6003333333333334</v>
      </c>
      <c r="N153" s="33">
        <v>9.262777777777778</v>
      </c>
      <c r="O153" s="33">
        <v>0.1838879882092852</v>
      </c>
      <c r="P153" s="33">
        <v>0</v>
      </c>
      <c r="Q153" s="33">
        <v>5.4753333333333316</v>
      </c>
      <c r="R153" s="33">
        <v>7.2627855563743529E-2</v>
      </c>
      <c r="S153" s="33">
        <v>12.633000000000001</v>
      </c>
      <c r="T153" s="33">
        <v>19.609333333333328</v>
      </c>
      <c r="U153" s="33">
        <v>0</v>
      </c>
      <c r="V153" s="33">
        <v>0.42768017686072213</v>
      </c>
      <c r="W153" s="33">
        <v>10.726666666666661</v>
      </c>
      <c r="X153" s="33">
        <v>12.395222222222216</v>
      </c>
      <c r="Y153" s="33">
        <v>6.1</v>
      </c>
      <c r="Z153" s="33">
        <v>0.38761532792925557</v>
      </c>
      <c r="AA153" s="33">
        <v>0</v>
      </c>
      <c r="AB153" s="33">
        <v>3.1222222222222222</v>
      </c>
      <c r="AC153" s="33">
        <v>0</v>
      </c>
      <c r="AD153" s="33">
        <v>0</v>
      </c>
      <c r="AE153" s="33">
        <v>0</v>
      </c>
      <c r="AF153" s="33">
        <v>0</v>
      </c>
      <c r="AG153" s="33">
        <v>0.5</v>
      </c>
      <c r="AH153" t="s">
        <v>280</v>
      </c>
      <c r="AI153" s="34">
        <v>4</v>
      </c>
    </row>
    <row r="154" spans="1:35" x14ac:dyDescent="0.25">
      <c r="A154" t="s">
        <v>917</v>
      </c>
      <c r="B154" t="s">
        <v>595</v>
      </c>
      <c r="C154" t="s">
        <v>778</v>
      </c>
      <c r="D154" t="s">
        <v>816</v>
      </c>
      <c r="E154" s="33">
        <v>66.62222222222222</v>
      </c>
      <c r="F154" s="33">
        <v>11.377777777777778</v>
      </c>
      <c r="G154" s="33">
        <v>0.4</v>
      </c>
      <c r="H154" s="33">
        <v>0.61388888888888893</v>
      </c>
      <c r="I154" s="33">
        <v>2.4888888888888889</v>
      </c>
      <c r="J154" s="33">
        <v>0</v>
      </c>
      <c r="K154" s="33">
        <v>0</v>
      </c>
      <c r="L154" s="33">
        <v>8.2626666666666697</v>
      </c>
      <c r="M154" s="33">
        <v>5.0207777777777771</v>
      </c>
      <c r="N154" s="33">
        <v>5.2793333333333328</v>
      </c>
      <c r="O154" s="33">
        <v>0.15460473649099399</v>
      </c>
      <c r="P154" s="33">
        <v>4.463111111111111</v>
      </c>
      <c r="Q154" s="33">
        <v>5.7981111111111101</v>
      </c>
      <c r="R154" s="33">
        <v>0.15402101400933954</v>
      </c>
      <c r="S154" s="33">
        <v>16.282666666666671</v>
      </c>
      <c r="T154" s="33">
        <v>17.255555555555556</v>
      </c>
      <c r="U154" s="33">
        <v>0</v>
      </c>
      <c r="V154" s="33">
        <v>0.50340893929286201</v>
      </c>
      <c r="W154" s="33">
        <v>20.139666666666667</v>
      </c>
      <c r="X154" s="33">
        <v>23.552222222222227</v>
      </c>
      <c r="Y154" s="33">
        <v>4.822222222222222</v>
      </c>
      <c r="Z154" s="33">
        <v>0.72819713142094744</v>
      </c>
      <c r="AA154" s="33">
        <v>0</v>
      </c>
      <c r="AB154" s="33">
        <v>0</v>
      </c>
      <c r="AC154" s="33">
        <v>0</v>
      </c>
      <c r="AD154" s="33">
        <v>0</v>
      </c>
      <c r="AE154" s="33">
        <v>0</v>
      </c>
      <c r="AF154" s="33">
        <v>0</v>
      </c>
      <c r="AG154" s="33">
        <v>0</v>
      </c>
      <c r="AH154" t="s">
        <v>282</v>
      </c>
      <c r="AI154" s="34">
        <v>4</v>
      </c>
    </row>
    <row r="155" spans="1:35" x14ac:dyDescent="0.25">
      <c r="A155" t="s">
        <v>917</v>
      </c>
      <c r="B155" t="s">
        <v>414</v>
      </c>
      <c r="C155" t="s">
        <v>710</v>
      </c>
      <c r="D155" t="s">
        <v>816</v>
      </c>
      <c r="E155" s="33">
        <v>78.344444444444449</v>
      </c>
      <c r="F155" s="33">
        <v>5.6888888888888891</v>
      </c>
      <c r="G155" s="33">
        <v>0.33333333333333331</v>
      </c>
      <c r="H155" s="33">
        <v>0.47466666666666668</v>
      </c>
      <c r="I155" s="33">
        <v>2.2555555555555555</v>
      </c>
      <c r="J155" s="33">
        <v>0</v>
      </c>
      <c r="K155" s="33">
        <v>0</v>
      </c>
      <c r="L155" s="33">
        <v>5.3757777777777775</v>
      </c>
      <c r="M155" s="33">
        <v>5.6862222222222227</v>
      </c>
      <c r="N155" s="33">
        <v>0</v>
      </c>
      <c r="O155" s="33">
        <v>7.2579775918309469E-2</v>
      </c>
      <c r="P155" s="33">
        <v>5.6007777777777763</v>
      </c>
      <c r="Q155" s="33">
        <v>4.4942222222222208</v>
      </c>
      <c r="R155" s="33">
        <v>0.12885406325343918</v>
      </c>
      <c r="S155" s="33">
        <v>13.943888888888887</v>
      </c>
      <c r="T155" s="33">
        <v>9.7450000000000028</v>
      </c>
      <c r="U155" s="33">
        <v>0</v>
      </c>
      <c r="V155" s="33">
        <v>0.30236845837469861</v>
      </c>
      <c r="W155" s="33">
        <v>5.5817777777777779</v>
      </c>
      <c r="X155" s="33">
        <v>12.933444444444442</v>
      </c>
      <c r="Y155" s="33">
        <v>0</v>
      </c>
      <c r="Z155" s="33">
        <v>0.2363310168770387</v>
      </c>
      <c r="AA155" s="33">
        <v>0</v>
      </c>
      <c r="AB155" s="33">
        <v>0</v>
      </c>
      <c r="AC155" s="33">
        <v>0</v>
      </c>
      <c r="AD155" s="33">
        <v>0</v>
      </c>
      <c r="AE155" s="33">
        <v>0</v>
      </c>
      <c r="AF155" s="33">
        <v>0</v>
      </c>
      <c r="AG155" s="33">
        <v>0</v>
      </c>
      <c r="AH155" t="s">
        <v>96</v>
      </c>
      <c r="AI155" s="34">
        <v>4</v>
      </c>
    </row>
    <row r="156" spans="1:35" x14ac:dyDescent="0.25">
      <c r="A156" t="s">
        <v>917</v>
      </c>
      <c r="B156" t="s">
        <v>582</v>
      </c>
      <c r="C156" t="s">
        <v>676</v>
      </c>
      <c r="D156" t="s">
        <v>857</v>
      </c>
      <c r="E156" s="33">
        <v>79.988888888888894</v>
      </c>
      <c r="F156" s="33">
        <v>5.6888888888888891</v>
      </c>
      <c r="G156" s="33">
        <v>0.33333333333333331</v>
      </c>
      <c r="H156" s="33">
        <v>0.47611111111111115</v>
      </c>
      <c r="I156" s="33">
        <v>1.4555555555555555</v>
      </c>
      <c r="J156" s="33">
        <v>0</v>
      </c>
      <c r="K156" s="33">
        <v>0</v>
      </c>
      <c r="L156" s="33">
        <v>4.6857777777777789</v>
      </c>
      <c r="M156" s="33">
        <v>5.4168888888888898</v>
      </c>
      <c r="N156" s="33">
        <v>0</v>
      </c>
      <c r="O156" s="33">
        <v>6.7720516738435904E-2</v>
      </c>
      <c r="P156" s="33">
        <v>5.0218888888888875</v>
      </c>
      <c r="Q156" s="33">
        <v>5.1231111111111112</v>
      </c>
      <c r="R156" s="33">
        <v>0.12683011529379079</v>
      </c>
      <c r="S156" s="33">
        <v>5.4942222222222208</v>
      </c>
      <c r="T156" s="33">
        <v>10.70188888888889</v>
      </c>
      <c r="U156" s="33">
        <v>0</v>
      </c>
      <c r="V156" s="33">
        <v>0.20247951104320044</v>
      </c>
      <c r="W156" s="33">
        <v>4.9305555555555571</v>
      </c>
      <c r="X156" s="33">
        <v>11.741666666666667</v>
      </c>
      <c r="Y156" s="33">
        <v>0</v>
      </c>
      <c r="Z156" s="33">
        <v>0.20843172662869844</v>
      </c>
      <c r="AA156" s="33">
        <v>0</v>
      </c>
      <c r="AB156" s="33">
        <v>0</v>
      </c>
      <c r="AC156" s="33">
        <v>0</v>
      </c>
      <c r="AD156" s="33">
        <v>0</v>
      </c>
      <c r="AE156" s="33">
        <v>0</v>
      </c>
      <c r="AF156" s="33">
        <v>0</v>
      </c>
      <c r="AG156" s="33">
        <v>0</v>
      </c>
      <c r="AH156" t="s">
        <v>268</v>
      </c>
      <c r="AI156" s="34">
        <v>4</v>
      </c>
    </row>
    <row r="157" spans="1:35" x14ac:dyDescent="0.25">
      <c r="A157" t="s">
        <v>917</v>
      </c>
      <c r="B157" t="s">
        <v>518</v>
      </c>
      <c r="C157" t="s">
        <v>654</v>
      </c>
      <c r="D157" t="s">
        <v>803</v>
      </c>
      <c r="E157" s="33">
        <v>58.5</v>
      </c>
      <c r="F157" s="33">
        <v>5.6888888888888891</v>
      </c>
      <c r="G157" s="33">
        <v>0.5</v>
      </c>
      <c r="H157" s="33">
        <v>0.30633333333333335</v>
      </c>
      <c r="I157" s="33">
        <v>3.8555555555555556</v>
      </c>
      <c r="J157" s="33">
        <v>0</v>
      </c>
      <c r="K157" s="33">
        <v>0</v>
      </c>
      <c r="L157" s="33">
        <v>3.8593333333333328</v>
      </c>
      <c r="M157" s="33">
        <v>4.9372222222222231</v>
      </c>
      <c r="N157" s="33">
        <v>4.0135555555555555</v>
      </c>
      <c r="O157" s="33">
        <v>0.1530047483380817</v>
      </c>
      <c r="P157" s="33">
        <v>4.796444444444445</v>
      </c>
      <c r="Q157" s="33">
        <v>10.006555555555556</v>
      </c>
      <c r="R157" s="33">
        <v>0.25304273504273506</v>
      </c>
      <c r="S157" s="33">
        <v>9.5357777777777777</v>
      </c>
      <c r="T157" s="33">
        <v>4.1849999999999987</v>
      </c>
      <c r="U157" s="33">
        <v>0</v>
      </c>
      <c r="V157" s="33">
        <v>0.23454320987654317</v>
      </c>
      <c r="W157" s="33">
        <v>4.3776666666666681</v>
      </c>
      <c r="X157" s="33">
        <v>4.988444444444446</v>
      </c>
      <c r="Y157" s="33">
        <v>0</v>
      </c>
      <c r="Z157" s="33">
        <v>0.1601044634377968</v>
      </c>
      <c r="AA157" s="33">
        <v>0</v>
      </c>
      <c r="AB157" s="33">
        <v>0</v>
      </c>
      <c r="AC157" s="33">
        <v>0</v>
      </c>
      <c r="AD157" s="33">
        <v>0</v>
      </c>
      <c r="AE157" s="33">
        <v>0</v>
      </c>
      <c r="AF157" s="33">
        <v>0</v>
      </c>
      <c r="AG157" s="33">
        <v>0</v>
      </c>
      <c r="AH157" t="s">
        <v>202</v>
      </c>
      <c r="AI157" s="34">
        <v>4</v>
      </c>
    </row>
    <row r="158" spans="1:35" x14ac:dyDescent="0.25">
      <c r="A158" t="s">
        <v>917</v>
      </c>
      <c r="B158" t="s">
        <v>412</v>
      </c>
      <c r="C158" t="s">
        <v>730</v>
      </c>
      <c r="D158" t="s">
        <v>787</v>
      </c>
      <c r="E158" s="33">
        <v>71.711111111111109</v>
      </c>
      <c r="F158" s="33">
        <v>17.066666666666666</v>
      </c>
      <c r="G158" s="33">
        <v>0.53333333333333333</v>
      </c>
      <c r="H158" s="33">
        <v>0.53611111111111109</v>
      </c>
      <c r="I158" s="33">
        <v>1.0777777777777777</v>
      </c>
      <c r="J158" s="33">
        <v>0</v>
      </c>
      <c r="K158" s="33">
        <v>0</v>
      </c>
      <c r="L158" s="33">
        <v>9.4984444444444467</v>
      </c>
      <c r="M158" s="33">
        <v>5.405111111111113</v>
      </c>
      <c r="N158" s="33">
        <v>0.24922222222222221</v>
      </c>
      <c r="O158" s="33">
        <v>7.8848775952897465E-2</v>
      </c>
      <c r="P158" s="33">
        <v>4.2034444444444441</v>
      </c>
      <c r="Q158" s="33">
        <v>3.7048888888888887</v>
      </c>
      <c r="R158" s="33">
        <v>0.1102804462348931</v>
      </c>
      <c r="S158" s="33">
        <v>5.1476666666666659</v>
      </c>
      <c r="T158" s="33">
        <v>7.9454444444444432</v>
      </c>
      <c r="U158" s="33">
        <v>0</v>
      </c>
      <c r="V158" s="33">
        <v>0.18258134490238612</v>
      </c>
      <c r="W158" s="33">
        <v>7.3329999999999966</v>
      </c>
      <c r="X158" s="33">
        <v>5.7954444444444464</v>
      </c>
      <c r="Y158" s="33">
        <v>4.5999999999999996</v>
      </c>
      <c r="Z158" s="33">
        <v>0.24722032847846295</v>
      </c>
      <c r="AA158" s="33">
        <v>0</v>
      </c>
      <c r="AB158" s="33">
        <v>0</v>
      </c>
      <c r="AC158" s="33">
        <v>0</v>
      </c>
      <c r="AD158" s="33">
        <v>0</v>
      </c>
      <c r="AE158" s="33">
        <v>0</v>
      </c>
      <c r="AF158" s="33">
        <v>0</v>
      </c>
      <c r="AG158" s="33">
        <v>0</v>
      </c>
      <c r="AH158" t="s">
        <v>94</v>
      </c>
      <c r="AI158" s="34">
        <v>4</v>
      </c>
    </row>
    <row r="159" spans="1:35" x14ac:dyDescent="0.25">
      <c r="A159" t="s">
        <v>917</v>
      </c>
      <c r="B159" t="s">
        <v>440</v>
      </c>
      <c r="C159" t="s">
        <v>737</v>
      </c>
      <c r="D159" t="s">
        <v>843</v>
      </c>
      <c r="E159" s="33">
        <v>54.8</v>
      </c>
      <c r="F159" s="33">
        <v>5.6888888888888891</v>
      </c>
      <c r="G159" s="33">
        <v>0.5</v>
      </c>
      <c r="H159" s="33">
        <v>0.38055555555555554</v>
      </c>
      <c r="I159" s="33">
        <v>0.52222222222222225</v>
      </c>
      <c r="J159" s="33">
        <v>0</v>
      </c>
      <c r="K159" s="33">
        <v>0</v>
      </c>
      <c r="L159" s="33">
        <v>9.4628888888888874</v>
      </c>
      <c r="M159" s="33">
        <v>5.4932222222222231</v>
      </c>
      <c r="N159" s="33">
        <v>0</v>
      </c>
      <c r="O159" s="33">
        <v>0.10024128142741283</v>
      </c>
      <c r="P159" s="33">
        <v>8.648333333333337</v>
      </c>
      <c r="Q159" s="33">
        <v>3.8241111111111121</v>
      </c>
      <c r="R159" s="33">
        <v>0.22759935117599361</v>
      </c>
      <c r="S159" s="33">
        <v>5.341222222222223</v>
      </c>
      <c r="T159" s="33">
        <v>1.9034444444444441</v>
      </c>
      <c r="U159" s="33">
        <v>0</v>
      </c>
      <c r="V159" s="33">
        <v>0.13220194647201949</v>
      </c>
      <c r="W159" s="33">
        <v>4.3761111111111122</v>
      </c>
      <c r="X159" s="33">
        <v>9.0402222222222228</v>
      </c>
      <c r="Y159" s="33">
        <v>0</v>
      </c>
      <c r="Z159" s="33">
        <v>0.24482360097323605</v>
      </c>
      <c r="AA159" s="33">
        <v>0</v>
      </c>
      <c r="AB159" s="33">
        <v>0</v>
      </c>
      <c r="AC159" s="33">
        <v>0</v>
      </c>
      <c r="AD159" s="33">
        <v>0</v>
      </c>
      <c r="AE159" s="33">
        <v>0</v>
      </c>
      <c r="AF159" s="33">
        <v>0</v>
      </c>
      <c r="AG159" s="33">
        <v>0</v>
      </c>
      <c r="AH159" t="s">
        <v>122</v>
      </c>
      <c r="AI159" s="34">
        <v>4</v>
      </c>
    </row>
    <row r="160" spans="1:35" x14ac:dyDescent="0.25">
      <c r="A160" t="s">
        <v>917</v>
      </c>
      <c r="B160" t="s">
        <v>435</v>
      </c>
      <c r="C160" t="s">
        <v>735</v>
      </c>
      <c r="D160" t="s">
        <v>781</v>
      </c>
      <c r="E160" s="33">
        <v>56.3</v>
      </c>
      <c r="F160" s="33">
        <v>4.7111111111111112</v>
      </c>
      <c r="G160" s="33">
        <v>0.57777777777777772</v>
      </c>
      <c r="H160" s="33">
        <v>0</v>
      </c>
      <c r="I160" s="33">
        <v>0.53333333333333333</v>
      </c>
      <c r="J160" s="33">
        <v>0</v>
      </c>
      <c r="K160" s="33">
        <v>0</v>
      </c>
      <c r="L160" s="33">
        <v>0.90766666666666662</v>
      </c>
      <c r="M160" s="33">
        <v>0</v>
      </c>
      <c r="N160" s="33">
        <v>5.8468888888888877</v>
      </c>
      <c r="O160" s="33">
        <v>0.10385237813301755</v>
      </c>
      <c r="P160" s="33">
        <v>0</v>
      </c>
      <c r="Q160" s="33">
        <v>11.289888888888887</v>
      </c>
      <c r="R160" s="33">
        <v>0.20053088612591274</v>
      </c>
      <c r="S160" s="33">
        <v>5.8943333333333339</v>
      </c>
      <c r="T160" s="33">
        <v>4.6796666666666678</v>
      </c>
      <c r="U160" s="33">
        <v>0</v>
      </c>
      <c r="V160" s="33">
        <v>0.18781527531083486</v>
      </c>
      <c r="W160" s="33">
        <v>1.1767777777777779</v>
      </c>
      <c r="X160" s="33">
        <v>8.7685555555555581</v>
      </c>
      <c r="Y160" s="33">
        <v>0</v>
      </c>
      <c r="Z160" s="33">
        <v>0.17664890467732391</v>
      </c>
      <c r="AA160" s="33">
        <v>0</v>
      </c>
      <c r="AB160" s="33">
        <v>0</v>
      </c>
      <c r="AC160" s="33">
        <v>0</v>
      </c>
      <c r="AD160" s="33">
        <v>0</v>
      </c>
      <c r="AE160" s="33">
        <v>0.41111111111111109</v>
      </c>
      <c r="AF160" s="33">
        <v>0</v>
      </c>
      <c r="AG160" s="33">
        <v>0</v>
      </c>
      <c r="AH160" t="s">
        <v>117</v>
      </c>
      <c r="AI160" s="34">
        <v>4</v>
      </c>
    </row>
    <row r="161" spans="1:35" x14ac:dyDescent="0.25">
      <c r="A161" t="s">
        <v>917</v>
      </c>
      <c r="B161" t="s">
        <v>549</v>
      </c>
      <c r="C161" t="s">
        <v>681</v>
      </c>
      <c r="D161" t="s">
        <v>800</v>
      </c>
      <c r="E161" s="33">
        <v>44.68888888888889</v>
      </c>
      <c r="F161" s="33">
        <v>4.822222222222222</v>
      </c>
      <c r="G161" s="33">
        <v>5.5555555555555552E-2</v>
      </c>
      <c r="H161" s="33">
        <v>0.15555555555555556</v>
      </c>
      <c r="I161" s="33">
        <v>1.0666666666666667</v>
      </c>
      <c r="J161" s="33">
        <v>0</v>
      </c>
      <c r="K161" s="33">
        <v>5</v>
      </c>
      <c r="L161" s="33">
        <v>1.2103333333333335</v>
      </c>
      <c r="M161" s="33">
        <v>5.6343333333333341</v>
      </c>
      <c r="N161" s="33">
        <v>0</v>
      </c>
      <c r="O161" s="33">
        <v>0.12607906514172054</v>
      </c>
      <c r="P161" s="33">
        <v>4.5655555555555543</v>
      </c>
      <c r="Q161" s="33">
        <v>0</v>
      </c>
      <c r="R161" s="33">
        <v>0.10216310293386371</v>
      </c>
      <c r="S161" s="33">
        <v>10.062333333333337</v>
      </c>
      <c r="T161" s="33">
        <v>0</v>
      </c>
      <c r="U161" s="33">
        <v>0</v>
      </c>
      <c r="V161" s="33">
        <v>0.22516409746394836</v>
      </c>
      <c r="W161" s="33">
        <v>0.13999999999999999</v>
      </c>
      <c r="X161" s="33">
        <v>5.6694444444444461</v>
      </c>
      <c r="Y161" s="33">
        <v>0</v>
      </c>
      <c r="Z161" s="33">
        <v>0.12999751367478868</v>
      </c>
      <c r="AA161" s="33">
        <v>0</v>
      </c>
      <c r="AB161" s="33">
        <v>0</v>
      </c>
      <c r="AC161" s="33">
        <v>0</v>
      </c>
      <c r="AD161" s="33">
        <v>0</v>
      </c>
      <c r="AE161" s="33">
        <v>0</v>
      </c>
      <c r="AF161" s="33">
        <v>0</v>
      </c>
      <c r="AG161" s="33">
        <v>6.6666666666666666E-2</v>
      </c>
      <c r="AH161" t="s">
        <v>233</v>
      </c>
      <c r="AI161" s="34">
        <v>4</v>
      </c>
    </row>
    <row r="162" spans="1:35" x14ac:dyDescent="0.25">
      <c r="A162" t="s">
        <v>917</v>
      </c>
      <c r="B162" t="s">
        <v>553</v>
      </c>
      <c r="C162" t="s">
        <v>653</v>
      </c>
      <c r="D162" t="s">
        <v>830</v>
      </c>
      <c r="E162" s="33">
        <v>96.788888888888891</v>
      </c>
      <c r="F162" s="33">
        <v>5.6888888888888891</v>
      </c>
      <c r="G162" s="33">
        <v>0</v>
      </c>
      <c r="H162" s="33">
        <v>0</v>
      </c>
      <c r="I162" s="33">
        <v>0</v>
      </c>
      <c r="J162" s="33">
        <v>0</v>
      </c>
      <c r="K162" s="33">
        <v>0</v>
      </c>
      <c r="L162" s="33">
        <v>4.0794444444444435</v>
      </c>
      <c r="M162" s="33">
        <v>5.0149999999999988</v>
      </c>
      <c r="N162" s="33">
        <v>5.5161111111111119</v>
      </c>
      <c r="O162" s="33">
        <v>0.10880495924692916</v>
      </c>
      <c r="P162" s="33">
        <v>9.376333333333335</v>
      </c>
      <c r="Q162" s="33">
        <v>10.911777777777775</v>
      </c>
      <c r="R162" s="33">
        <v>0.20961198484674548</v>
      </c>
      <c r="S162" s="33">
        <v>5.764333333333334</v>
      </c>
      <c r="T162" s="33">
        <v>11.405000000000001</v>
      </c>
      <c r="U162" s="33">
        <v>0</v>
      </c>
      <c r="V162" s="33">
        <v>0.17738950751922858</v>
      </c>
      <c r="W162" s="33">
        <v>3.2776666666666676</v>
      </c>
      <c r="X162" s="33">
        <v>10.358222222222221</v>
      </c>
      <c r="Y162" s="33">
        <v>0</v>
      </c>
      <c r="Z162" s="33">
        <v>0.14088279187234531</v>
      </c>
      <c r="AA162" s="33">
        <v>0</v>
      </c>
      <c r="AB162" s="33">
        <v>0</v>
      </c>
      <c r="AC162" s="33">
        <v>0</v>
      </c>
      <c r="AD162" s="33">
        <v>0</v>
      </c>
      <c r="AE162" s="33">
        <v>4.4444444444444446E-2</v>
      </c>
      <c r="AF162" s="33">
        <v>0</v>
      </c>
      <c r="AG162" s="33">
        <v>0</v>
      </c>
      <c r="AH162" t="s">
        <v>237</v>
      </c>
      <c r="AI162" s="34">
        <v>4</v>
      </c>
    </row>
    <row r="163" spans="1:35" x14ac:dyDescent="0.25">
      <c r="A163" t="s">
        <v>917</v>
      </c>
      <c r="B163" t="s">
        <v>557</v>
      </c>
      <c r="C163" t="s">
        <v>665</v>
      </c>
      <c r="D163" t="s">
        <v>850</v>
      </c>
      <c r="E163" s="33">
        <v>71.2</v>
      </c>
      <c r="F163" s="33">
        <v>5.7555555555555555</v>
      </c>
      <c r="G163" s="33">
        <v>0</v>
      </c>
      <c r="H163" s="33">
        <v>0</v>
      </c>
      <c r="I163" s="33">
        <v>1.5111111111111111</v>
      </c>
      <c r="J163" s="33">
        <v>0</v>
      </c>
      <c r="K163" s="33">
        <v>0</v>
      </c>
      <c r="L163" s="33">
        <v>4.1243333333333325</v>
      </c>
      <c r="M163" s="33">
        <v>1.6</v>
      </c>
      <c r="N163" s="33">
        <v>5.4312222222222202</v>
      </c>
      <c r="O163" s="33">
        <v>9.8753121098626689E-2</v>
      </c>
      <c r="P163" s="33">
        <v>6.7688888888888883</v>
      </c>
      <c r="Q163" s="33">
        <v>6.0903333333333345</v>
      </c>
      <c r="R163" s="33">
        <v>0.18060705368289637</v>
      </c>
      <c r="S163" s="33">
        <v>1.7566666666666666</v>
      </c>
      <c r="T163" s="33">
        <v>7.5335555555555551</v>
      </c>
      <c r="U163" s="33">
        <v>0</v>
      </c>
      <c r="V163" s="33">
        <v>0.13048064918851435</v>
      </c>
      <c r="W163" s="33">
        <v>3.6090000000000013</v>
      </c>
      <c r="X163" s="33">
        <v>7.0935555555555547</v>
      </c>
      <c r="Y163" s="33">
        <v>0.25555555555555554</v>
      </c>
      <c r="Z163" s="33">
        <v>0.15390605493133583</v>
      </c>
      <c r="AA163" s="33">
        <v>0</v>
      </c>
      <c r="AB163" s="33">
        <v>0</v>
      </c>
      <c r="AC163" s="33">
        <v>0</v>
      </c>
      <c r="AD163" s="33">
        <v>0</v>
      </c>
      <c r="AE163" s="33">
        <v>0</v>
      </c>
      <c r="AF163" s="33">
        <v>0</v>
      </c>
      <c r="AG163" s="33">
        <v>0</v>
      </c>
      <c r="AH163" t="s">
        <v>241</v>
      </c>
      <c r="AI163" s="34">
        <v>4</v>
      </c>
    </row>
    <row r="164" spans="1:35" x14ac:dyDescent="0.25">
      <c r="A164" t="s">
        <v>917</v>
      </c>
      <c r="B164" t="s">
        <v>368</v>
      </c>
      <c r="C164" t="s">
        <v>720</v>
      </c>
      <c r="D164" t="s">
        <v>794</v>
      </c>
      <c r="E164" s="33">
        <v>154.0888888888889</v>
      </c>
      <c r="F164" s="33">
        <v>5.333333333333333</v>
      </c>
      <c r="G164" s="33">
        <v>1.4444444444444444</v>
      </c>
      <c r="H164" s="33">
        <v>0.26666666666666666</v>
      </c>
      <c r="I164" s="33">
        <v>2.7777777777777777</v>
      </c>
      <c r="J164" s="33">
        <v>0</v>
      </c>
      <c r="K164" s="33">
        <v>1.4444444444444444</v>
      </c>
      <c r="L164" s="33">
        <v>12.819999999999997</v>
      </c>
      <c r="M164" s="33">
        <v>11.111111111111111</v>
      </c>
      <c r="N164" s="33">
        <v>0</v>
      </c>
      <c r="O164" s="33">
        <v>7.2108451110470137E-2</v>
      </c>
      <c r="P164" s="33">
        <v>5.6</v>
      </c>
      <c r="Q164" s="33">
        <v>7.5461111111111112</v>
      </c>
      <c r="R164" s="33">
        <v>8.5315113931352743E-2</v>
      </c>
      <c r="S164" s="33">
        <v>9.1207777777777785</v>
      </c>
      <c r="T164" s="33">
        <v>18.143777777777782</v>
      </c>
      <c r="U164" s="33">
        <v>0</v>
      </c>
      <c r="V164" s="33">
        <v>0.17694043841938276</v>
      </c>
      <c r="W164" s="33">
        <v>0</v>
      </c>
      <c r="X164" s="33">
        <v>20.301666666666666</v>
      </c>
      <c r="Y164" s="33">
        <v>0</v>
      </c>
      <c r="Z164" s="33">
        <v>0.13175295644649551</v>
      </c>
      <c r="AA164" s="33">
        <v>0.48888888888888887</v>
      </c>
      <c r="AB164" s="33">
        <v>0</v>
      </c>
      <c r="AC164" s="33">
        <v>0</v>
      </c>
      <c r="AD164" s="33">
        <v>0</v>
      </c>
      <c r="AE164" s="33">
        <v>0</v>
      </c>
      <c r="AF164" s="33">
        <v>0</v>
      </c>
      <c r="AG164" s="33">
        <v>0</v>
      </c>
      <c r="AH164" t="s">
        <v>49</v>
      </c>
      <c r="AI164" s="34">
        <v>4</v>
      </c>
    </row>
    <row r="165" spans="1:35" x14ac:dyDescent="0.25">
      <c r="A165" t="s">
        <v>917</v>
      </c>
      <c r="B165" t="s">
        <v>503</v>
      </c>
      <c r="C165" t="s">
        <v>644</v>
      </c>
      <c r="D165" t="s">
        <v>787</v>
      </c>
      <c r="E165" s="33">
        <v>114.21111111111111</v>
      </c>
      <c r="F165" s="33">
        <v>5.6888888888888891</v>
      </c>
      <c r="G165" s="33">
        <v>0</v>
      </c>
      <c r="H165" s="33">
        <v>0</v>
      </c>
      <c r="I165" s="33">
        <v>3.9555555555555557</v>
      </c>
      <c r="J165" s="33">
        <v>0</v>
      </c>
      <c r="K165" s="33">
        <v>0</v>
      </c>
      <c r="L165" s="33">
        <v>9.3465555555555557</v>
      </c>
      <c r="M165" s="33">
        <v>11.545888888888886</v>
      </c>
      <c r="N165" s="33">
        <v>0</v>
      </c>
      <c r="O165" s="33">
        <v>0.10109251872750265</v>
      </c>
      <c r="P165" s="33">
        <v>0</v>
      </c>
      <c r="Q165" s="33">
        <v>10.317111111111116</v>
      </c>
      <c r="R165" s="33">
        <v>9.0333690047670043E-2</v>
      </c>
      <c r="S165" s="33">
        <v>5.2053333333333338</v>
      </c>
      <c r="T165" s="33">
        <v>8.8484444444444392</v>
      </c>
      <c r="U165" s="33">
        <v>0</v>
      </c>
      <c r="V165" s="33">
        <v>0.12305088043584002</v>
      </c>
      <c r="W165" s="33">
        <v>5.6352222222222235</v>
      </c>
      <c r="X165" s="33">
        <v>11.670888888888889</v>
      </c>
      <c r="Y165" s="33">
        <v>0</v>
      </c>
      <c r="Z165" s="33">
        <v>0.15152738593248374</v>
      </c>
      <c r="AA165" s="33">
        <v>0</v>
      </c>
      <c r="AB165" s="33">
        <v>0</v>
      </c>
      <c r="AC165" s="33">
        <v>0</v>
      </c>
      <c r="AD165" s="33">
        <v>0</v>
      </c>
      <c r="AE165" s="33">
        <v>0</v>
      </c>
      <c r="AF165" s="33">
        <v>0</v>
      </c>
      <c r="AG165" s="33">
        <v>0</v>
      </c>
      <c r="AH165" t="s">
        <v>186</v>
      </c>
      <c r="AI165" s="34">
        <v>4</v>
      </c>
    </row>
    <row r="166" spans="1:35" x14ac:dyDescent="0.25">
      <c r="A166" t="s">
        <v>917</v>
      </c>
      <c r="B166" t="s">
        <v>515</v>
      </c>
      <c r="C166" t="s">
        <v>626</v>
      </c>
      <c r="D166" t="s">
        <v>789</v>
      </c>
      <c r="E166" s="33">
        <v>119.83333333333333</v>
      </c>
      <c r="F166" s="33">
        <v>5.6888888888888891</v>
      </c>
      <c r="G166" s="33">
        <v>0</v>
      </c>
      <c r="H166" s="33">
        <v>0</v>
      </c>
      <c r="I166" s="33">
        <v>5.4777777777777779</v>
      </c>
      <c r="J166" s="33">
        <v>0</v>
      </c>
      <c r="K166" s="33">
        <v>0</v>
      </c>
      <c r="L166" s="33">
        <v>9.1404444444444461</v>
      </c>
      <c r="M166" s="33">
        <v>10.358333333333333</v>
      </c>
      <c r="N166" s="33">
        <v>0</v>
      </c>
      <c r="O166" s="33">
        <v>8.6439499304589704E-2</v>
      </c>
      <c r="P166" s="33">
        <v>5.2361111111111107</v>
      </c>
      <c r="Q166" s="33">
        <v>5.2416666666666663</v>
      </c>
      <c r="R166" s="33">
        <v>8.7436254056560039E-2</v>
      </c>
      <c r="S166" s="33">
        <v>4.3177777777777786</v>
      </c>
      <c r="T166" s="33">
        <v>10.985111111111109</v>
      </c>
      <c r="U166" s="33">
        <v>0</v>
      </c>
      <c r="V166" s="33">
        <v>0.12770143718127028</v>
      </c>
      <c r="W166" s="33">
        <v>10.118999999999998</v>
      </c>
      <c r="X166" s="33">
        <v>8.4248888888888924</v>
      </c>
      <c r="Y166" s="33">
        <v>0</v>
      </c>
      <c r="Z166" s="33">
        <v>0.15474733426054707</v>
      </c>
      <c r="AA166" s="33">
        <v>0</v>
      </c>
      <c r="AB166" s="33">
        <v>0</v>
      </c>
      <c r="AC166" s="33">
        <v>0</v>
      </c>
      <c r="AD166" s="33">
        <v>0</v>
      </c>
      <c r="AE166" s="33">
        <v>0</v>
      </c>
      <c r="AF166" s="33">
        <v>0</v>
      </c>
      <c r="AG166" s="33">
        <v>0</v>
      </c>
      <c r="AH166" t="s">
        <v>198</v>
      </c>
      <c r="AI166" s="34">
        <v>4</v>
      </c>
    </row>
    <row r="167" spans="1:35" x14ac:dyDescent="0.25">
      <c r="A167" t="s">
        <v>917</v>
      </c>
      <c r="B167" t="s">
        <v>579</v>
      </c>
      <c r="C167" t="s">
        <v>692</v>
      </c>
      <c r="D167" t="s">
        <v>842</v>
      </c>
      <c r="E167" s="33">
        <v>145.65555555555557</v>
      </c>
      <c r="F167" s="33">
        <v>4.7111111111111112</v>
      </c>
      <c r="G167" s="33">
        <v>0.57777777777777772</v>
      </c>
      <c r="H167" s="33">
        <v>0.3888888888888889</v>
      </c>
      <c r="I167" s="33">
        <v>8.6666666666666661</v>
      </c>
      <c r="J167" s="33">
        <v>0</v>
      </c>
      <c r="K167" s="33">
        <v>0</v>
      </c>
      <c r="L167" s="33">
        <v>5.4367777777777784</v>
      </c>
      <c r="M167" s="33">
        <v>0</v>
      </c>
      <c r="N167" s="33">
        <v>10.308555555555554</v>
      </c>
      <c r="O167" s="33">
        <v>7.0773514379433952E-2</v>
      </c>
      <c r="P167" s="33">
        <v>0</v>
      </c>
      <c r="Q167" s="33">
        <v>24.063333333333336</v>
      </c>
      <c r="R167" s="33">
        <v>0.16520710961934548</v>
      </c>
      <c r="S167" s="33">
        <v>5.8673333333333337</v>
      </c>
      <c r="T167" s="33">
        <v>7.7450000000000037</v>
      </c>
      <c r="U167" s="33">
        <v>0</v>
      </c>
      <c r="V167" s="33">
        <v>9.3455641162560096E-2</v>
      </c>
      <c r="W167" s="33">
        <v>6.0233333333333325</v>
      </c>
      <c r="X167" s="33">
        <v>12.299444444444445</v>
      </c>
      <c r="Y167" s="33">
        <v>0</v>
      </c>
      <c r="Z167" s="33">
        <v>0.12579525516820503</v>
      </c>
      <c r="AA167" s="33">
        <v>0</v>
      </c>
      <c r="AB167" s="33">
        <v>0</v>
      </c>
      <c r="AC167" s="33">
        <v>0</v>
      </c>
      <c r="AD167" s="33">
        <v>0</v>
      </c>
      <c r="AE167" s="33">
        <v>0</v>
      </c>
      <c r="AF167" s="33">
        <v>0</v>
      </c>
      <c r="AG167" s="33">
        <v>0</v>
      </c>
      <c r="AH167" t="s">
        <v>265</v>
      </c>
      <c r="AI167" s="34">
        <v>4</v>
      </c>
    </row>
    <row r="168" spans="1:35" x14ac:dyDescent="0.25">
      <c r="A168" t="s">
        <v>917</v>
      </c>
      <c r="B168" t="s">
        <v>450</v>
      </c>
      <c r="C168" t="s">
        <v>631</v>
      </c>
      <c r="D168" t="s">
        <v>794</v>
      </c>
      <c r="E168" s="33">
        <v>124.51111111111111</v>
      </c>
      <c r="F168" s="33">
        <v>0</v>
      </c>
      <c r="G168" s="33">
        <v>1.9111111111111112</v>
      </c>
      <c r="H168" s="33">
        <v>0.99444444444444446</v>
      </c>
      <c r="I168" s="33">
        <v>5.5666666666666664</v>
      </c>
      <c r="J168" s="33">
        <v>0</v>
      </c>
      <c r="K168" s="33">
        <v>0</v>
      </c>
      <c r="L168" s="33">
        <v>12.959333333333332</v>
      </c>
      <c r="M168" s="33">
        <v>14.341111111111115</v>
      </c>
      <c r="N168" s="33">
        <v>0</v>
      </c>
      <c r="O168" s="33">
        <v>0.11517936819560953</v>
      </c>
      <c r="P168" s="33">
        <v>4.7343333333333346</v>
      </c>
      <c r="Q168" s="33">
        <v>21.643999999999991</v>
      </c>
      <c r="R168" s="33">
        <v>0.21185525611279668</v>
      </c>
      <c r="S168" s="33">
        <v>22.767777777777766</v>
      </c>
      <c r="T168" s="33">
        <v>9.1461111111111144</v>
      </c>
      <c r="U168" s="33">
        <v>0</v>
      </c>
      <c r="V168" s="33">
        <v>0.25631358200963766</v>
      </c>
      <c r="W168" s="33">
        <v>9.15422222222222</v>
      </c>
      <c r="X168" s="33">
        <v>21.264111111111102</v>
      </c>
      <c r="Y168" s="33">
        <v>0</v>
      </c>
      <c r="Z168" s="33">
        <v>0.24430215955737991</v>
      </c>
      <c r="AA168" s="33">
        <v>0</v>
      </c>
      <c r="AB168" s="33">
        <v>0</v>
      </c>
      <c r="AC168" s="33">
        <v>0</v>
      </c>
      <c r="AD168" s="33">
        <v>0</v>
      </c>
      <c r="AE168" s="33">
        <v>0</v>
      </c>
      <c r="AF168" s="33">
        <v>0</v>
      </c>
      <c r="AG168" s="33">
        <v>0</v>
      </c>
      <c r="AH168" t="s">
        <v>132</v>
      </c>
      <c r="AI168" s="34">
        <v>4</v>
      </c>
    </row>
    <row r="169" spans="1:35" x14ac:dyDescent="0.25">
      <c r="A169" t="s">
        <v>917</v>
      </c>
      <c r="B169" t="s">
        <v>362</v>
      </c>
      <c r="C169" t="s">
        <v>720</v>
      </c>
      <c r="D169" t="s">
        <v>794</v>
      </c>
      <c r="E169" s="33">
        <v>163.35555555555555</v>
      </c>
      <c r="F169" s="33">
        <v>5.6888888888888891</v>
      </c>
      <c r="G169" s="33">
        <v>0.35555555555555557</v>
      </c>
      <c r="H169" s="33">
        <v>0</v>
      </c>
      <c r="I169" s="33">
        <v>0</v>
      </c>
      <c r="J169" s="33">
        <v>0</v>
      </c>
      <c r="K169" s="33">
        <v>0</v>
      </c>
      <c r="L169" s="33">
        <v>21.965777777777767</v>
      </c>
      <c r="M169" s="33">
        <v>5.495000000000001</v>
      </c>
      <c r="N169" s="33">
        <v>4.7779999999999996</v>
      </c>
      <c r="O169" s="33">
        <v>6.28873622636376E-2</v>
      </c>
      <c r="P169" s="33">
        <v>4.8899999999999997</v>
      </c>
      <c r="Q169" s="33">
        <v>13.974444444444442</v>
      </c>
      <c r="R169" s="33">
        <v>0.11548088695415587</v>
      </c>
      <c r="S169" s="33">
        <v>12.590000000000002</v>
      </c>
      <c r="T169" s="33">
        <v>19.072222222222223</v>
      </c>
      <c r="U169" s="33">
        <v>0</v>
      </c>
      <c r="V169" s="33">
        <v>0.19382396952795541</v>
      </c>
      <c r="W169" s="33">
        <v>6.9733333333333309</v>
      </c>
      <c r="X169" s="33">
        <v>26.411888888888885</v>
      </c>
      <c r="Y169" s="33">
        <v>0</v>
      </c>
      <c r="Z169" s="33">
        <v>0.20437151407971701</v>
      </c>
      <c r="AA169" s="33">
        <v>0</v>
      </c>
      <c r="AB169" s="33">
        <v>0</v>
      </c>
      <c r="AC169" s="33">
        <v>0</v>
      </c>
      <c r="AD169" s="33">
        <v>0</v>
      </c>
      <c r="AE169" s="33">
        <v>10.166666666666666</v>
      </c>
      <c r="AF169" s="33">
        <v>0</v>
      </c>
      <c r="AG169" s="33">
        <v>0</v>
      </c>
      <c r="AH169" t="s">
        <v>43</v>
      </c>
      <c r="AI169" s="34">
        <v>4</v>
      </c>
    </row>
    <row r="170" spans="1:35" x14ac:dyDescent="0.25">
      <c r="A170" t="s">
        <v>917</v>
      </c>
      <c r="B170" t="s">
        <v>522</v>
      </c>
      <c r="C170" t="s">
        <v>763</v>
      </c>
      <c r="D170" t="s">
        <v>794</v>
      </c>
      <c r="E170" s="33">
        <v>72.911111111111111</v>
      </c>
      <c r="F170" s="33">
        <v>0</v>
      </c>
      <c r="G170" s="33">
        <v>0.17777777777777778</v>
      </c>
      <c r="H170" s="33">
        <v>0.3888888888888889</v>
      </c>
      <c r="I170" s="33">
        <v>1.288888888888889</v>
      </c>
      <c r="J170" s="33">
        <v>0</v>
      </c>
      <c r="K170" s="33">
        <v>0</v>
      </c>
      <c r="L170" s="33">
        <v>3.8891111111111107</v>
      </c>
      <c r="M170" s="33">
        <v>3.1111111111111112</v>
      </c>
      <c r="N170" s="33">
        <v>9.0634444444444444</v>
      </c>
      <c r="O170" s="33">
        <v>0.16697805547089301</v>
      </c>
      <c r="P170" s="33">
        <v>0</v>
      </c>
      <c r="Q170" s="33">
        <v>0</v>
      </c>
      <c r="R170" s="33">
        <v>0</v>
      </c>
      <c r="S170" s="33">
        <v>2.934333333333333</v>
      </c>
      <c r="T170" s="33">
        <v>5.1392222222222221</v>
      </c>
      <c r="U170" s="33">
        <v>0</v>
      </c>
      <c r="V170" s="33">
        <v>0.11073148430356597</v>
      </c>
      <c r="W170" s="33">
        <v>3.3720000000000008</v>
      </c>
      <c r="X170" s="33">
        <v>5.2048888888888873</v>
      </c>
      <c r="Y170" s="33">
        <v>0</v>
      </c>
      <c r="Z170" s="33">
        <v>0.11763486741846997</v>
      </c>
      <c r="AA170" s="33">
        <v>0</v>
      </c>
      <c r="AB170" s="33">
        <v>0</v>
      </c>
      <c r="AC170" s="33">
        <v>0</v>
      </c>
      <c r="AD170" s="33">
        <v>0</v>
      </c>
      <c r="AE170" s="33">
        <v>0</v>
      </c>
      <c r="AF170" s="33">
        <v>0</v>
      </c>
      <c r="AG170" s="33">
        <v>0</v>
      </c>
      <c r="AH170" t="s">
        <v>206</v>
      </c>
      <c r="AI170" s="34">
        <v>4</v>
      </c>
    </row>
    <row r="171" spans="1:35" x14ac:dyDescent="0.25">
      <c r="A171" t="s">
        <v>917</v>
      </c>
      <c r="B171" t="s">
        <v>540</v>
      </c>
      <c r="C171" t="s">
        <v>626</v>
      </c>
      <c r="D171" t="s">
        <v>789</v>
      </c>
      <c r="E171" s="33">
        <v>41.87777777777778</v>
      </c>
      <c r="F171" s="33">
        <v>5.6888888888888891</v>
      </c>
      <c r="G171" s="33">
        <v>2.2222222222222223E-2</v>
      </c>
      <c r="H171" s="33">
        <v>0.20555555555555555</v>
      </c>
      <c r="I171" s="33">
        <v>0.45555555555555555</v>
      </c>
      <c r="J171" s="33">
        <v>0</v>
      </c>
      <c r="K171" s="33">
        <v>0.66666666666666663</v>
      </c>
      <c r="L171" s="33">
        <v>0.41</v>
      </c>
      <c r="M171" s="33">
        <v>2.9611111111111112</v>
      </c>
      <c r="N171" s="33">
        <v>0</v>
      </c>
      <c r="O171" s="33">
        <v>7.0708410719023618E-2</v>
      </c>
      <c r="P171" s="33">
        <v>0</v>
      </c>
      <c r="Q171" s="33">
        <v>5.2611111111111111</v>
      </c>
      <c r="R171" s="33">
        <v>0.12563014062085434</v>
      </c>
      <c r="S171" s="33">
        <v>2.9327777777777784</v>
      </c>
      <c r="T171" s="33">
        <v>0.42155555555555563</v>
      </c>
      <c r="U171" s="33">
        <v>0</v>
      </c>
      <c r="V171" s="33">
        <v>8.0098169275669942E-2</v>
      </c>
      <c r="W171" s="33">
        <v>0.77677777777777779</v>
      </c>
      <c r="X171" s="33">
        <v>2.8458888888888887</v>
      </c>
      <c r="Y171" s="33">
        <v>0</v>
      </c>
      <c r="Z171" s="33">
        <v>8.6505704430883512E-2</v>
      </c>
      <c r="AA171" s="33">
        <v>0.26666666666666666</v>
      </c>
      <c r="AB171" s="33">
        <v>0</v>
      </c>
      <c r="AC171" s="33">
        <v>8.8888888888888892E-2</v>
      </c>
      <c r="AD171" s="33">
        <v>0</v>
      </c>
      <c r="AE171" s="33">
        <v>0</v>
      </c>
      <c r="AF171" s="33">
        <v>0</v>
      </c>
      <c r="AG171" s="33">
        <v>0.17777777777777778</v>
      </c>
      <c r="AH171" t="s">
        <v>224</v>
      </c>
      <c r="AI171" s="34">
        <v>4</v>
      </c>
    </row>
    <row r="172" spans="1:35" x14ac:dyDescent="0.25">
      <c r="A172" t="s">
        <v>917</v>
      </c>
      <c r="B172" t="s">
        <v>396</v>
      </c>
      <c r="C172" t="s">
        <v>725</v>
      </c>
      <c r="D172" t="s">
        <v>805</v>
      </c>
      <c r="E172" s="33">
        <v>74.900000000000006</v>
      </c>
      <c r="F172" s="33">
        <v>5.6888888888888891</v>
      </c>
      <c r="G172" s="33">
        <v>0.3888888888888889</v>
      </c>
      <c r="H172" s="33">
        <v>0.375</v>
      </c>
      <c r="I172" s="33">
        <v>0</v>
      </c>
      <c r="J172" s="33">
        <v>0</v>
      </c>
      <c r="K172" s="33">
        <v>0</v>
      </c>
      <c r="L172" s="33">
        <v>2.3286666666666669</v>
      </c>
      <c r="M172" s="33">
        <v>5.4844444444444438</v>
      </c>
      <c r="N172" s="33">
        <v>4.6648888888888882</v>
      </c>
      <c r="O172" s="33">
        <v>0.13550511793502443</v>
      </c>
      <c r="P172" s="33">
        <v>4.8290000000000015</v>
      </c>
      <c r="Q172" s="33">
        <v>3.7596666666666669</v>
      </c>
      <c r="R172" s="33">
        <v>0.11466844681797954</v>
      </c>
      <c r="S172" s="33">
        <v>4.4538888888888888</v>
      </c>
      <c r="T172" s="33">
        <v>5.3641111111111099</v>
      </c>
      <c r="U172" s="33">
        <v>0</v>
      </c>
      <c r="V172" s="33">
        <v>0.13108144192256338</v>
      </c>
      <c r="W172" s="33">
        <v>3.927888888888889</v>
      </c>
      <c r="X172" s="33">
        <v>11.897111111111112</v>
      </c>
      <c r="Y172" s="33">
        <v>0</v>
      </c>
      <c r="Z172" s="33">
        <v>0.21128170894526035</v>
      </c>
      <c r="AA172" s="33">
        <v>0</v>
      </c>
      <c r="AB172" s="33">
        <v>0</v>
      </c>
      <c r="AC172" s="33">
        <v>0</v>
      </c>
      <c r="AD172" s="33">
        <v>0</v>
      </c>
      <c r="AE172" s="33">
        <v>0</v>
      </c>
      <c r="AF172" s="33">
        <v>0</v>
      </c>
      <c r="AG172" s="33">
        <v>0</v>
      </c>
      <c r="AH172" t="s">
        <v>77</v>
      </c>
      <c r="AI172" s="34">
        <v>4</v>
      </c>
    </row>
    <row r="173" spans="1:35" x14ac:dyDescent="0.25">
      <c r="A173" t="s">
        <v>917</v>
      </c>
      <c r="B173" t="s">
        <v>494</v>
      </c>
      <c r="C173" t="s">
        <v>674</v>
      </c>
      <c r="D173" t="s">
        <v>850</v>
      </c>
      <c r="E173" s="33">
        <v>50.822222222222223</v>
      </c>
      <c r="F173" s="33">
        <v>5.6888888888888891</v>
      </c>
      <c r="G173" s="33">
        <v>0</v>
      </c>
      <c r="H173" s="33">
        <v>0</v>
      </c>
      <c r="I173" s="33">
        <v>0</v>
      </c>
      <c r="J173" s="33">
        <v>0</v>
      </c>
      <c r="K173" s="33">
        <v>0</v>
      </c>
      <c r="L173" s="33">
        <v>1.0035555555555555</v>
      </c>
      <c r="M173" s="33">
        <v>5.4367777777777784</v>
      </c>
      <c r="N173" s="33">
        <v>0</v>
      </c>
      <c r="O173" s="33">
        <v>0.10697638828159162</v>
      </c>
      <c r="P173" s="33">
        <v>5.5731111111111113</v>
      </c>
      <c r="Q173" s="33">
        <v>0</v>
      </c>
      <c r="R173" s="33">
        <v>0.10965894184521208</v>
      </c>
      <c r="S173" s="33">
        <v>1.2266666666666663</v>
      </c>
      <c r="T173" s="33">
        <v>6.6495555555555557</v>
      </c>
      <c r="U173" s="33">
        <v>0</v>
      </c>
      <c r="V173" s="33">
        <v>0.15497595102754699</v>
      </c>
      <c r="W173" s="33">
        <v>0.89733333333333343</v>
      </c>
      <c r="X173" s="33">
        <v>5.4706666666666672</v>
      </c>
      <c r="Y173" s="33">
        <v>0</v>
      </c>
      <c r="Z173" s="33">
        <v>0.12529951902055095</v>
      </c>
      <c r="AA173" s="33">
        <v>0</v>
      </c>
      <c r="AB173" s="33">
        <v>0</v>
      </c>
      <c r="AC173" s="33">
        <v>0</v>
      </c>
      <c r="AD173" s="33">
        <v>0</v>
      </c>
      <c r="AE173" s="33">
        <v>0</v>
      </c>
      <c r="AF173" s="33">
        <v>0</v>
      </c>
      <c r="AG173" s="33">
        <v>0</v>
      </c>
      <c r="AH173" t="s">
        <v>176</v>
      </c>
      <c r="AI173" s="34">
        <v>4</v>
      </c>
    </row>
    <row r="174" spans="1:35" x14ac:dyDescent="0.25">
      <c r="A174" t="s">
        <v>917</v>
      </c>
      <c r="B174" t="s">
        <v>596</v>
      </c>
      <c r="C174" t="s">
        <v>634</v>
      </c>
      <c r="D174" t="s">
        <v>842</v>
      </c>
      <c r="E174" s="33">
        <v>116.48888888888889</v>
      </c>
      <c r="F174" s="33">
        <v>5.6888888888888891</v>
      </c>
      <c r="G174" s="33">
        <v>0</v>
      </c>
      <c r="H174" s="33">
        <v>0</v>
      </c>
      <c r="I174" s="33">
        <v>10.322222222222223</v>
      </c>
      <c r="J174" s="33">
        <v>0</v>
      </c>
      <c r="K174" s="33">
        <v>0</v>
      </c>
      <c r="L174" s="33">
        <v>17.56111111111111</v>
      </c>
      <c r="M174" s="33">
        <v>0</v>
      </c>
      <c r="N174" s="33">
        <v>10.344666666666667</v>
      </c>
      <c r="O174" s="33">
        <v>8.8803891644410535E-2</v>
      </c>
      <c r="P174" s="33">
        <v>4.666666666666667</v>
      </c>
      <c r="Q174" s="33">
        <v>7.5208888888888872</v>
      </c>
      <c r="R174" s="33">
        <v>0.1046241892407478</v>
      </c>
      <c r="S174" s="33">
        <v>15.846666666666662</v>
      </c>
      <c r="T174" s="33">
        <v>14.68255555555556</v>
      </c>
      <c r="U174" s="33">
        <v>5.2888888888888888</v>
      </c>
      <c r="V174" s="33">
        <v>0.30748092331171312</v>
      </c>
      <c r="W174" s="33">
        <v>9.3154444444444451</v>
      </c>
      <c r="X174" s="33">
        <v>26.187111111111108</v>
      </c>
      <c r="Y174" s="33">
        <v>0</v>
      </c>
      <c r="Z174" s="33">
        <v>0.30477203357497135</v>
      </c>
      <c r="AA174" s="33">
        <v>0</v>
      </c>
      <c r="AB174" s="33">
        <v>0</v>
      </c>
      <c r="AC174" s="33">
        <v>0</v>
      </c>
      <c r="AD174" s="33">
        <v>0</v>
      </c>
      <c r="AE174" s="33">
        <v>6.0111111111111111</v>
      </c>
      <c r="AF174" s="33">
        <v>0</v>
      </c>
      <c r="AG174" s="33">
        <v>0</v>
      </c>
      <c r="AH174" t="s">
        <v>283</v>
      </c>
      <c r="AI174" s="34">
        <v>4</v>
      </c>
    </row>
    <row r="175" spans="1:35" x14ac:dyDescent="0.25">
      <c r="A175" t="s">
        <v>917</v>
      </c>
      <c r="B175" t="s">
        <v>589</v>
      </c>
      <c r="C175" t="s">
        <v>635</v>
      </c>
      <c r="D175" t="s">
        <v>873</v>
      </c>
      <c r="E175" s="33">
        <v>58.444444444444443</v>
      </c>
      <c r="F175" s="33">
        <v>5.6</v>
      </c>
      <c r="G175" s="33">
        <v>0.45555555555555555</v>
      </c>
      <c r="H175" s="33">
        <v>0</v>
      </c>
      <c r="I175" s="33">
        <v>1.0888888888888888</v>
      </c>
      <c r="J175" s="33">
        <v>0</v>
      </c>
      <c r="K175" s="33">
        <v>0</v>
      </c>
      <c r="L175" s="33">
        <v>3.0442222222222237</v>
      </c>
      <c r="M175" s="33">
        <v>5.0666666666666664</v>
      </c>
      <c r="N175" s="33">
        <v>0</v>
      </c>
      <c r="O175" s="33">
        <v>8.6692015209125478E-2</v>
      </c>
      <c r="P175" s="33">
        <v>0</v>
      </c>
      <c r="Q175" s="33">
        <v>0</v>
      </c>
      <c r="R175" s="33">
        <v>0</v>
      </c>
      <c r="S175" s="33">
        <v>11.710999999999997</v>
      </c>
      <c r="T175" s="33">
        <v>7.0222222222222228E-2</v>
      </c>
      <c r="U175" s="33">
        <v>0</v>
      </c>
      <c r="V175" s="33">
        <v>0.2015798479087452</v>
      </c>
      <c r="W175" s="33">
        <v>3.6023333333333336</v>
      </c>
      <c r="X175" s="33">
        <v>10.136444444444441</v>
      </c>
      <c r="Y175" s="33">
        <v>0</v>
      </c>
      <c r="Z175" s="33">
        <v>0.23507414448669198</v>
      </c>
      <c r="AA175" s="33">
        <v>0</v>
      </c>
      <c r="AB175" s="33">
        <v>0</v>
      </c>
      <c r="AC175" s="33">
        <v>0</v>
      </c>
      <c r="AD175" s="33">
        <v>0</v>
      </c>
      <c r="AE175" s="33">
        <v>0</v>
      </c>
      <c r="AF175" s="33">
        <v>0</v>
      </c>
      <c r="AG175" s="33">
        <v>0</v>
      </c>
      <c r="AH175" t="s">
        <v>276</v>
      </c>
      <c r="AI175" s="34">
        <v>4</v>
      </c>
    </row>
    <row r="176" spans="1:35" x14ac:dyDescent="0.25">
      <c r="A176" t="s">
        <v>917</v>
      </c>
      <c r="B176" t="s">
        <v>334</v>
      </c>
      <c r="C176" t="s">
        <v>655</v>
      </c>
      <c r="D176" t="s">
        <v>852</v>
      </c>
      <c r="E176" s="33">
        <v>64.333333333333329</v>
      </c>
      <c r="F176" s="33">
        <v>4.9333333333333336</v>
      </c>
      <c r="G176" s="33">
        <v>3.3333333333333333E-2</v>
      </c>
      <c r="H176" s="33">
        <v>0.37777777777777777</v>
      </c>
      <c r="I176" s="33">
        <v>4.2333333333333334</v>
      </c>
      <c r="J176" s="33">
        <v>0</v>
      </c>
      <c r="K176" s="33">
        <v>0</v>
      </c>
      <c r="L176" s="33">
        <v>2.9</v>
      </c>
      <c r="M176" s="33">
        <v>11.547222222222222</v>
      </c>
      <c r="N176" s="33">
        <v>0</v>
      </c>
      <c r="O176" s="33">
        <v>0.17949050086355789</v>
      </c>
      <c r="P176" s="33">
        <v>5.7333333333333334</v>
      </c>
      <c r="Q176" s="33">
        <v>0</v>
      </c>
      <c r="R176" s="33">
        <v>8.9119170984455973E-2</v>
      </c>
      <c r="S176" s="33">
        <v>5.0472222222222225</v>
      </c>
      <c r="T176" s="33">
        <v>11.897222222222222</v>
      </c>
      <c r="U176" s="33">
        <v>0</v>
      </c>
      <c r="V176" s="33">
        <v>0.26338514680483593</v>
      </c>
      <c r="W176" s="33">
        <v>9.344444444444445</v>
      </c>
      <c r="X176" s="33">
        <v>17.586111111111112</v>
      </c>
      <c r="Y176" s="33">
        <v>0</v>
      </c>
      <c r="Z176" s="33">
        <v>0.4186096718480139</v>
      </c>
      <c r="AA176" s="33">
        <v>0</v>
      </c>
      <c r="AB176" s="33">
        <v>0</v>
      </c>
      <c r="AC176" s="33">
        <v>0</v>
      </c>
      <c r="AD176" s="33">
        <v>0</v>
      </c>
      <c r="AE176" s="33">
        <v>0</v>
      </c>
      <c r="AF176" s="33">
        <v>0</v>
      </c>
      <c r="AG176" s="33">
        <v>0</v>
      </c>
      <c r="AH176" t="s">
        <v>15</v>
      </c>
      <c r="AI176" s="34">
        <v>4</v>
      </c>
    </row>
    <row r="177" spans="1:35" x14ac:dyDescent="0.25">
      <c r="A177" t="s">
        <v>917</v>
      </c>
      <c r="B177" t="s">
        <v>322</v>
      </c>
      <c r="C177" t="s">
        <v>710</v>
      </c>
      <c r="D177" t="s">
        <v>816</v>
      </c>
      <c r="E177" s="33">
        <v>175.07777777777778</v>
      </c>
      <c r="F177" s="33">
        <v>5.6</v>
      </c>
      <c r="G177" s="33">
        <v>0</v>
      </c>
      <c r="H177" s="33">
        <v>1.1777777777777778</v>
      </c>
      <c r="I177" s="33">
        <v>7.6555555555555559</v>
      </c>
      <c r="J177" s="33">
        <v>0</v>
      </c>
      <c r="K177" s="33">
        <v>0</v>
      </c>
      <c r="L177" s="33">
        <v>4.8416666666666668</v>
      </c>
      <c r="M177" s="33">
        <v>21.991666666666667</v>
      </c>
      <c r="N177" s="33">
        <v>16.711111111111112</v>
      </c>
      <c r="O177" s="33">
        <v>0.22106048105603862</v>
      </c>
      <c r="P177" s="33">
        <v>5.5305555555555559</v>
      </c>
      <c r="Q177" s="33">
        <v>10.658333333333333</v>
      </c>
      <c r="R177" s="33">
        <v>9.2466840134543385E-2</v>
      </c>
      <c r="S177" s="33">
        <v>10.769444444444444</v>
      </c>
      <c r="T177" s="33">
        <v>15.166666666666666</v>
      </c>
      <c r="U177" s="33">
        <v>0</v>
      </c>
      <c r="V177" s="33">
        <v>0.14814050898013581</v>
      </c>
      <c r="W177" s="33">
        <v>11.138888888888889</v>
      </c>
      <c r="X177" s="33">
        <v>11.897222222222222</v>
      </c>
      <c r="Y177" s="33">
        <v>0</v>
      </c>
      <c r="Z177" s="33">
        <v>0.13157644221615789</v>
      </c>
      <c r="AA177" s="33">
        <v>0</v>
      </c>
      <c r="AB177" s="33">
        <v>0</v>
      </c>
      <c r="AC177" s="33">
        <v>0</v>
      </c>
      <c r="AD177" s="33">
        <v>0</v>
      </c>
      <c r="AE177" s="33">
        <v>4.7333333333333334</v>
      </c>
      <c r="AF177" s="33">
        <v>4.8666666666666663</v>
      </c>
      <c r="AG177" s="33">
        <v>0</v>
      </c>
      <c r="AH177" t="s">
        <v>3</v>
      </c>
      <c r="AI177" s="34">
        <v>4</v>
      </c>
    </row>
    <row r="178" spans="1:35" x14ac:dyDescent="0.25">
      <c r="A178" t="s">
        <v>917</v>
      </c>
      <c r="B178" t="s">
        <v>339</v>
      </c>
      <c r="C178" t="s">
        <v>665</v>
      </c>
      <c r="D178" t="s">
        <v>850</v>
      </c>
      <c r="E178" s="33">
        <v>91.8</v>
      </c>
      <c r="F178" s="33">
        <v>5.3777777777777782</v>
      </c>
      <c r="G178" s="33">
        <v>0.1111111111111111</v>
      </c>
      <c r="H178" s="33">
        <v>0.94444444444444442</v>
      </c>
      <c r="I178" s="33">
        <v>2.8666666666666667</v>
      </c>
      <c r="J178" s="33">
        <v>0</v>
      </c>
      <c r="K178" s="33">
        <v>0</v>
      </c>
      <c r="L178" s="33">
        <v>4.1768888888888887</v>
      </c>
      <c r="M178" s="33">
        <v>5.5694444444444446</v>
      </c>
      <c r="N178" s="33">
        <v>4.55</v>
      </c>
      <c r="O178" s="33">
        <v>0.11023359961268457</v>
      </c>
      <c r="P178" s="33">
        <v>4.5333333333333332</v>
      </c>
      <c r="Q178" s="33">
        <v>4.7555555555555555</v>
      </c>
      <c r="R178" s="33">
        <v>0.10118615347373516</v>
      </c>
      <c r="S178" s="33">
        <v>7.4305555555555554</v>
      </c>
      <c r="T178" s="33">
        <v>1.0694444444444444</v>
      </c>
      <c r="U178" s="33">
        <v>0</v>
      </c>
      <c r="V178" s="33">
        <v>9.2592592592592601E-2</v>
      </c>
      <c r="W178" s="33">
        <v>9.5666666666666664</v>
      </c>
      <c r="X178" s="33">
        <v>5.1694444444444443</v>
      </c>
      <c r="Y178" s="33">
        <v>0</v>
      </c>
      <c r="Z178" s="33">
        <v>0.16052408617768094</v>
      </c>
      <c r="AA178" s="33">
        <v>0</v>
      </c>
      <c r="AB178" s="33">
        <v>0</v>
      </c>
      <c r="AC178" s="33">
        <v>0</v>
      </c>
      <c r="AD178" s="33">
        <v>0</v>
      </c>
      <c r="AE178" s="33">
        <v>1.1111111111111112</v>
      </c>
      <c r="AF178" s="33">
        <v>0</v>
      </c>
      <c r="AG178" s="33">
        <v>0</v>
      </c>
      <c r="AH178" t="s">
        <v>20</v>
      </c>
      <c r="AI178" s="34">
        <v>4</v>
      </c>
    </row>
    <row r="179" spans="1:35" x14ac:dyDescent="0.25">
      <c r="A179" t="s">
        <v>917</v>
      </c>
      <c r="B179" t="s">
        <v>340</v>
      </c>
      <c r="C179" t="s">
        <v>714</v>
      </c>
      <c r="D179" t="s">
        <v>815</v>
      </c>
      <c r="E179" s="33">
        <v>95.222222222222229</v>
      </c>
      <c r="F179" s="33">
        <v>4.9777777777777779</v>
      </c>
      <c r="G179" s="33">
        <v>3.3333333333333333E-2</v>
      </c>
      <c r="H179" s="33">
        <v>0</v>
      </c>
      <c r="I179" s="33">
        <v>3.4444444444444446</v>
      </c>
      <c r="J179" s="33">
        <v>0</v>
      </c>
      <c r="K179" s="33">
        <v>0</v>
      </c>
      <c r="L179" s="33">
        <v>4.7883333333333331</v>
      </c>
      <c r="M179" s="33">
        <v>5.3888888888888893</v>
      </c>
      <c r="N179" s="33">
        <v>5.2777777777777777</v>
      </c>
      <c r="O179" s="33">
        <v>0.11201866977829639</v>
      </c>
      <c r="P179" s="33">
        <v>1.7527777777777778</v>
      </c>
      <c r="Q179" s="33">
        <v>8.5222222222222221</v>
      </c>
      <c r="R179" s="33">
        <v>0.10790548424737456</v>
      </c>
      <c r="S179" s="33">
        <v>5.3916666666666666</v>
      </c>
      <c r="T179" s="33">
        <v>8.9138888888888896</v>
      </c>
      <c r="U179" s="33">
        <v>0.73333333333333328</v>
      </c>
      <c r="V179" s="33">
        <v>0.15793465577596266</v>
      </c>
      <c r="W179" s="33">
        <v>9.2333333333333325</v>
      </c>
      <c r="X179" s="33">
        <v>18.816666666666666</v>
      </c>
      <c r="Y179" s="33">
        <v>0</v>
      </c>
      <c r="Z179" s="33">
        <v>0.29457409568261372</v>
      </c>
      <c r="AA179" s="33">
        <v>0</v>
      </c>
      <c r="AB179" s="33">
        <v>0</v>
      </c>
      <c r="AC179" s="33">
        <v>0</v>
      </c>
      <c r="AD179" s="33">
        <v>0</v>
      </c>
      <c r="AE179" s="33">
        <v>0.23333333333333334</v>
      </c>
      <c r="AF179" s="33">
        <v>0</v>
      </c>
      <c r="AG179" s="33">
        <v>0</v>
      </c>
      <c r="AH179" t="s">
        <v>21</v>
      </c>
      <c r="AI179" s="34">
        <v>4</v>
      </c>
    </row>
    <row r="180" spans="1:35" x14ac:dyDescent="0.25">
      <c r="A180" t="s">
        <v>917</v>
      </c>
      <c r="B180" t="s">
        <v>320</v>
      </c>
      <c r="C180" t="s">
        <v>709</v>
      </c>
      <c r="D180" t="s">
        <v>849</v>
      </c>
      <c r="E180" s="33">
        <v>177.5888888888889</v>
      </c>
      <c r="F180" s="33">
        <v>10.755555555555556</v>
      </c>
      <c r="G180" s="33">
        <v>0.22222222222222221</v>
      </c>
      <c r="H180" s="33">
        <v>1.0444444444444445</v>
      </c>
      <c r="I180" s="33">
        <v>9.9555555555555557</v>
      </c>
      <c r="J180" s="33">
        <v>0</v>
      </c>
      <c r="K180" s="33">
        <v>0</v>
      </c>
      <c r="L180" s="33">
        <v>9.7814444444444444</v>
      </c>
      <c r="M180" s="33">
        <v>21.741666666666667</v>
      </c>
      <c r="N180" s="33">
        <v>3.7166666666666668</v>
      </c>
      <c r="O180" s="33">
        <v>0.14335544015516485</v>
      </c>
      <c r="P180" s="33">
        <v>5.6</v>
      </c>
      <c r="Q180" s="33">
        <v>15.947222222222223</v>
      </c>
      <c r="R180" s="33">
        <v>0.12133204029281111</v>
      </c>
      <c r="S180" s="33">
        <v>19.697222222222223</v>
      </c>
      <c r="T180" s="33">
        <v>20.136111111111113</v>
      </c>
      <c r="U180" s="33">
        <v>0</v>
      </c>
      <c r="V180" s="33">
        <v>0.22430081962084714</v>
      </c>
      <c r="W180" s="33">
        <v>16.480555555555554</v>
      </c>
      <c r="X180" s="33">
        <v>25.045888888888889</v>
      </c>
      <c r="Y180" s="33">
        <v>4.666666666666667</v>
      </c>
      <c r="Z180" s="33">
        <v>0.260112619658387</v>
      </c>
      <c r="AA180" s="33">
        <v>0</v>
      </c>
      <c r="AB180" s="33">
        <v>0</v>
      </c>
      <c r="AC180" s="33">
        <v>0</v>
      </c>
      <c r="AD180" s="33">
        <v>0</v>
      </c>
      <c r="AE180" s="33">
        <v>2.6333333333333333</v>
      </c>
      <c r="AF180" s="33">
        <v>2.7555555555555555</v>
      </c>
      <c r="AG180" s="33">
        <v>0.18888888888888888</v>
      </c>
      <c r="AH180" t="s">
        <v>1</v>
      </c>
      <c r="AI180" s="34">
        <v>4</v>
      </c>
    </row>
    <row r="181" spans="1:35" x14ac:dyDescent="0.25">
      <c r="A181" t="s">
        <v>917</v>
      </c>
      <c r="B181" t="s">
        <v>516</v>
      </c>
      <c r="C181" t="s">
        <v>664</v>
      </c>
      <c r="D181" t="s">
        <v>822</v>
      </c>
      <c r="E181" s="33">
        <v>99.055555555555557</v>
      </c>
      <c r="F181" s="33">
        <v>10.6</v>
      </c>
      <c r="G181" s="33">
        <v>0</v>
      </c>
      <c r="H181" s="33">
        <v>0.68333333333333335</v>
      </c>
      <c r="I181" s="33">
        <v>3.7777777777777777</v>
      </c>
      <c r="J181" s="33">
        <v>0</v>
      </c>
      <c r="K181" s="33">
        <v>0</v>
      </c>
      <c r="L181" s="33">
        <v>4.447222222222222</v>
      </c>
      <c r="M181" s="33">
        <v>28.55</v>
      </c>
      <c r="N181" s="33">
        <v>0</v>
      </c>
      <c r="O181" s="33">
        <v>0.28822209758833428</v>
      </c>
      <c r="P181" s="33">
        <v>0.2</v>
      </c>
      <c r="Q181" s="33">
        <v>10.797222222222222</v>
      </c>
      <c r="R181" s="33">
        <v>0.11102075154234435</v>
      </c>
      <c r="S181" s="33">
        <v>19.419444444444444</v>
      </c>
      <c r="T181" s="33">
        <v>27.891666666666666</v>
      </c>
      <c r="U181" s="33">
        <v>0</v>
      </c>
      <c r="V181" s="33">
        <v>0.47762198541783507</v>
      </c>
      <c r="W181" s="33">
        <v>33</v>
      </c>
      <c r="X181" s="33">
        <v>30.988888888888887</v>
      </c>
      <c r="Y181" s="33">
        <v>0</v>
      </c>
      <c r="Z181" s="33">
        <v>0.64598990465507566</v>
      </c>
      <c r="AA181" s="33">
        <v>0</v>
      </c>
      <c r="AB181" s="33">
        <v>0</v>
      </c>
      <c r="AC181" s="33">
        <v>0</v>
      </c>
      <c r="AD181" s="33">
        <v>0</v>
      </c>
      <c r="AE181" s="33">
        <v>0</v>
      </c>
      <c r="AF181" s="33">
        <v>0</v>
      </c>
      <c r="AG181" s="33">
        <v>0</v>
      </c>
      <c r="AH181" t="s">
        <v>200</v>
      </c>
      <c r="AI181" s="34">
        <v>4</v>
      </c>
    </row>
    <row r="182" spans="1:35" x14ac:dyDescent="0.25">
      <c r="A182" t="s">
        <v>917</v>
      </c>
      <c r="B182" t="s">
        <v>351</v>
      </c>
      <c r="C182" t="s">
        <v>660</v>
      </c>
      <c r="D182" t="s">
        <v>825</v>
      </c>
      <c r="E182" s="33">
        <v>69.055555555555557</v>
      </c>
      <c r="F182" s="33">
        <v>5.0666666666666664</v>
      </c>
      <c r="G182" s="33">
        <v>0</v>
      </c>
      <c r="H182" s="33">
        <v>0.35</v>
      </c>
      <c r="I182" s="33">
        <v>1.788888888888889</v>
      </c>
      <c r="J182" s="33">
        <v>0</v>
      </c>
      <c r="K182" s="33">
        <v>0</v>
      </c>
      <c r="L182" s="33">
        <v>1.2333333333333334</v>
      </c>
      <c r="M182" s="33">
        <v>5.6888888888888891</v>
      </c>
      <c r="N182" s="33">
        <v>8.0777777777777775</v>
      </c>
      <c r="O182" s="33">
        <v>0.1993563958165728</v>
      </c>
      <c r="P182" s="33">
        <v>4.3583333333333334</v>
      </c>
      <c r="Q182" s="33">
        <v>4.0861111111111112</v>
      </c>
      <c r="R182" s="33">
        <v>0.12228479485116653</v>
      </c>
      <c r="S182" s="33">
        <v>11.805555555555555</v>
      </c>
      <c r="T182" s="33">
        <v>5.9361111111111109</v>
      </c>
      <c r="U182" s="33">
        <v>5.0444444444444443</v>
      </c>
      <c r="V182" s="33">
        <v>0.32996781979082862</v>
      </c>
      <c r="W182" s="33">
        <v>7.0111111111111111</v>
      </c>
      <c r="X182" s="33">
        <v>12.715222222222222</v>
      </c>
      <c r="Y182" s="33">
        <v>1.1222222222222222</v>
      </c>
      <c r="Z182" s="33">
        <v>0.30190989541432017</v>
      </c>
      <c r="AA182" s="33">
        <v>0</v>
      </c>
      <c r="AB182" s="33">
        <v>0</v>
      </c>
      <c r="AC182" s="33">
        <v>0</v>
      </c>
      <c r="AD182" s="33">
        <v>0</v>
      </c>
      <c r="AE182" s="33">
        <v>0</v>
      </c>
      <c r="AF182" s="33">
        <v>0</v>
      </c>
      <c r="AG182" s="33">
        <v>3.3333333333333333E-2</v>
      </c>
      <c r="AH182" t="s">
        <v>32</v>
      </c>
      <c r="AI182" s="34">
        <v>4</v>
      </c>
    </row>
    <row r="183" spans="1:35" x14ac:dyDescent="0.25">
      <c r="A183" t="s">
        <v>917</v>
      </c>
      <c r="B183" t="s">
        <v>337</v>
      </c>
      <c r="C183" t="s">
        <v>664</v>
      </c>
      <c r="D183" t="s">
        <v>822</v>
      </c>
      <c r="E183" s="33">
        <v>127.34444444444445</v>
      </c>
      <c r="F183" s="33">
        <v>10.844444444444445</v>
      </c>
      <c r="G183" s="33">
        <v>3.3333333333333333E-2</v>
      </c>
      <c r="H183" s="33">
        <v>0.67222222222222228</v>
      </c>
      <c r="I183" s="33">
        <v>4.7555555555555555</v>
      </c>
      <c r="J183" s="33">
        <v>0</v>
      </c>
      <c r="K183" s="33">
        <v>0</v>
      </c>
      <c r="L183" s="33">
        <v>2.0249999999999999</v>
      </c>
      <c r="M183" s="33">
        <v>19.56111111111111</v>
      </c>
      <c r="N183" s="33">
        <v>0</v>
      </c>
      <c r="O183" s="33">
        <v>0.15360788761888142</v>
      </c>
      <c r="P183" s="33">
        <v>4.9666666666666668</v>
      </c>
      <c r="Q183" s="33">
        <v>4.8916666666666666</v>
      </c>
      <c r="R183" s="33">
        <v>7.7414710758223551E-2</v>
      </c>
      <c r="S183" s="33">
        <v>5.6888888888888891</v>
      </c>
      <c r="T183" s="33">
        <v>7.6888888888888891</v>
      </c>
      <c r="U183" s="33">
        <v>0</v>
      </c>
      <c r="V183" s="33">
        <v>0.10505191519064654</v>
      </c>
      <c r="W183" s="33">
        <v>8.3333333333333339</v>
      </c>
      <c r="X183" s="33">
        <v>7.3611111111111107</v>
      </c>
      <c r="Y183" s="33">
        <v>0</v>
      </c>
      <c r="Z183" s="33">
        <v>0.12324404502224937</v>
      </c>
      <c r="AA183" s="33">
        <v>0</v>
      </c>
      <c r="AB183" s="33">
        <v>0</v>
      </c>
      <c r="AC183" s="33">
        <v>0</v>
      </c>
      <c r="AD183" s="33">
        <v>0</v>
      </c>
      <c r="AE183" s="33">
        <v>0</v>
      </c>
      <c r="AF183" s="33">
        <v>4.4777777777777779</v>
      </c>
      <c r="AG183" s="33">
        <v>0</v>
      </c>
      <c r="AH183" t="s">
        <v>18</v>
      </c>
      <c r="AI183" s="34">
        <v>4</v>
      </c>
    </row>
    <row r="184" spans="1:35" x14ac:dyDescent="0.25">
      <c r="A184" t="s">
        <v>917</v>
      </c>
      <c r="B184" t="s">
        <v>390</v>
      </c>
      <c r="C184" t="s">
        <v>699</v>
      </c>
      <c r="D184" t="s">
        <v>833</v>
      </c>
      <c r="E184" s="33">
        <v>89.577777777777783</v>
      </c>
      <c r="F184" s="33">
        <v>5.0666666666666664</v>
      </c>
      <c r="G184" s="33">
        <v>0</v>
      </c>
      <c r="H184" s="33">
        <v>0.67222222222222228</v>
      </c>
      <c r="I184" s="33">
        <v>0</v>
      </c>
      <c r="J184" s="33">
        <v>0</v>
      </c>
      <c r="K184" s="33">
        <v>0</v>
      </c>
      <c r="L184" s="33">
        <v>4.2270000000000003</v>
      </c>
      <c r="M184" s="33">
        <v>15.824999999999999</v>
      </c>
      <c r="N184" s="33">
        <v>5.7027777777777775</v>
      </c>
      <c r="O184" s="33">
        <v>0.24032498139419498</v>
      </c>
      <c r="P184" s="33">
        <v>5.4222222222222225</v>
      </c>
      <c r="Q184" s="33">
        <v>2.8777777777777778</v>
      </c>
      <c r="R184" s="33">
        <v>9.2656908955594142E-2</v>
      </c>
      <c r="S184" s="33">
        <v>8.6750000000000007</v>
      </c>
      <c r="T184" s="33">
        <v>11.491666666666667</v>
      </c>
      <c r="U184" s="33">
        <v>7.177777777777778</v>
      </c>
      <c r="V184" s="33">
        <v>0.30525924088315554</v>
      </c>
      <c r="W184" s="33">
        <v>9.0749999999999993</v>
      </c>
      <c r="X184" s="33">
        <v>14.927777777777777</v>
      </c>
      <c r="Y184" s="33">
        <v>0</v>
      </c>
      <c r="Z184" s="33">
        <v>0.26795460183577274</v>
      </c>
      <c r="AA184" s="33">
        <v>0</v>
      </c>
      <c r="AB184" s="33">
        <v>0</v>
      </c>
      <c r="AC184" s="33">
        <v>0</v>
      </c>
      <c r="AD184" s="33">
        <v>0</v>
      </c>
      <c r="AE184" s="33">
        <v>2.2000000000000002</v>
      </c>
      <c r="AF184" s="33">
        <v>0</v>
      </c>
      <c r="AG184" s="33">
        <v>0</v>
      </c>
      <c r="AH184" t="s">
        <v>71</v>
      </c>
      <c r="AI184" s="34">
        <v>4</v>
      </c>
    </row>
    <row r="185" spans="1:35" x14ac:dyDescent="0.25">
      <c r="A185" t="s">
        <v>917</v>
      </c>
      <c r="B185" t="s">
        <v>324</v>
      </c>
      <c r="C185" t="s">
        <v>697</v>
      </c>
      <c r="D185" t="s">
        <v>791</v>
      </c>
      <c r="E185" s="33">
        <v>139.71111111111111</v>
      </c>
      <c r="F185" s="33">
        <v>5.6444444444444448</v>
      </c>
      <c r="G185" s="33">
        <v>0.14444444444444443</v>
      </c>
      <c r="H185" s="33">
        <v>0.37222222222222223</v>
      </c>
      <c r="I185" s="33">
        <v>5.2111111111111112</v>
      </c>
      <c r="J185" s="33">
        <v>0</v>
      </c>
      <c r="K185" s="33">
        <v>0</v>
      </c>
      <c r="L185" s="33">
        <v>3.9833333333333334</v>
      </c>
      <c r="M185" s="33">
        <v>16.183333333333334</v>
      </c>
      <c r="N185" s="33">
        <v>5.7805555555555559</v>
      </c>
      <c r="O185" s="33">
        <v>0.15720932082074121</v>
      </c>
      <c r="P185" s="33">
        <v>6.25</v>
      </c>
      <c r="Q185" s="33">
        <v>6.8861111111111111</v>
      </c>
      <c r="R185" s="33">
        <v>9.4023381581040247E-2</v>
      </c>
      <c r="S185" s="33">
        <v>9.7944444444444443</v>
      </c>
      <c r="T185" s="33">
        <v>9.5333333333333332</v>
      </c>
      <c r="U185" s="33">
        <v>0</v>
      </c>
      <c r="V185" s="33">
        <v>0.13834102115476379</v>
      </c>
      <c r="W185" s="33">
        <v>12.511111111111111</v>
      </c>
      <c r="X185" s="33">
        <v>8.371444444444446</v>
      </c>
      <c r="Y185" s="33">
        <v>0</v>
      </c>
      <c r="Z185" s="33">
        <v>0.14946954032129792</v>
      </c>
      <c r="AA185" s="33">
        <v>0</v>
      </c>
      <c r="AB185" s="33">
        <v>0</v>
      </c>
      <c r="AC185" s="33">
        <v>0</v>
      </c>
      <c r="AD185" s="33">
        <v>0</v>
      </c>
      <c r="AE185" s="33">
        <v>0.8666666666666667</v>
      </c>
      <c r="AF185" s="33">
        <v>0</v>
      </c>
      <c r="AG185" s="33">
        <v>2.2222222222222223E-2</v>
      </c>
      <c r="AH185" t="s">
        <v>5</v>
      </c>
      <c r="AI185" s="34">
        <v>4</v>
      </c>
    </row>
    <row r="186" spans="1:35" x14ac:dyDescent="0.25">
      <c r="A186" t="s">
        <v>917</v>
      </c>
      <c r="B186" t="s">
        <v>600</v>
      </c>
      <c r="C186" t="s">
        <v>724</v>
      </c>
      <c r="D186" t="s">
        <v>828</v>
      </c>
      <c r="E186" s="33">
        <v>60.9</v>
      </c>
      <c r="F186" s="33">
        <v>5.2444444444444445</v>
      </c>
      <c r="G186" s="33">
        <v>0.12222222222222222</v>
      </c>
      <c r="H186" s="33">
        <v>0.33888888888888891</v>
      </c>
      <c r="I186" s="33">
        <v>3.2777777777777777</v>
      </c>
      <c r="J186" s="33">
        <v>0</v>
      </c>
      <c r="K186" s="33">
        <v>0</v>
      </c>
      <c r="L186" s="33">
        <v>3.6194444444444445</v>
      </c>
      <c r="M186" s="33">
        <v>21.611111111111111</v>
      </c>
      <c r="N186" s="33">
        <v>0</v>
      </c>
      <c r="O186" s="33">
        <v>0.35486225141397554</v>
      </c>
      <c r="P186" s="33">
        <v>5.3138888888888891</v>
      </c>
      <c r="Q186" s="33">
        <v>7.833333333333333</v>
      </c>
      <c r="R186" s="33">
        <v>0.21588213829593139</v>
      </c>
      <c r="S186" s="33">
        <v>12.166666666666666</v>
      </c>
      <c r="T186" s="33">
        <v>15.488888888888889</v>
      </c>
      <c r="U186" s="33">
        <v>0</v>
      </c>
      <c r="V186" s="33">
        <v>0.45411421273490238</v>
      </c>
      <c r="W186" s="33">
        <v>16.402777777777779</v>
      </c>
      <c r="X186" s="33">
        <v>18.058333333333334</v>
      </c>
      <c r="Y186" s="33">
        <v>0</v>
      </c>
      <c r="Z186" s="33">
        <v>0.56586389345010035</v>
      </c>
      <c r="AA186" s="33">
        <v>0</v>
      </c>
      <c r="AB186" s="33">
        <v>0</v>
      </c>
      <c r="AC186" s="33">
        <v>0</v>
      </c>
      <c r="AD186" s="33">
        <v>0</v>
      </c>
      <c r="AE186" s="33">
        <v>0</v>
      </c>
      <c r="AF186" s="33">
        <v>0</v>
      </c>
      <c r="AG186" s="33">
        <v>0</v>
      </c>
      <c r="AH186" t="s">
        <v>287</v>
      </c>
      <c r="AI186" s="34">
        <v>4</v>
      </c>
    </row>
    <row r="187" spans="1:35" x14ac:dyDescent="0.25">
      <c r="A187" t="s">
        <v>917</v>
      </c>
      <c r="B187" t="s">
        <v>333</v>
      </c>
      <c r="C187" t="s">
        <v>664</v>
      </c>
      <c r="D187" t="s">
        <v>822</v>
      </c>
      <c r="E187" s="33">
        <v>98.588888888888889</v>
      </c>
      <c r="F187" s="33">
        <v>4.8</v>
      </c>
      <c r="G187" s="33">
        <v>0</v>
      </c>
      <c r="H187" s="33">
        <v>0.61111111111111116</v>
      </c>
      <c r="I187" s="33">
        <v>4.9777777777777779</v>
      </c>
      <c r="J187" s="33">
        <v>0</v>
      </c>
      <c r="K187" s="33">
        <v>0</v>
      </c>
      <c r="L187" s="33">
        <v>2.7361111111111112</v>
      </c>
      <c r="M187" s="33">
        <v>17.18611111111111</v>
      </c>
      <c r="N187" s="33">
        <v>0</v>
      </c>
      <c r="O187" s="33">
        <v>0.17432097374056124</v>
      </c>
      <c r="P187" s="33">
        <v>6.4944444444444445</v>
      </c>
      <c r="Q187" s="33">
        <v>5.6722222222222225</v>
      </c>
      <c r="R187" s="33">
        <v>0.12340809196438635</v>
      </c>
      <c r="S187" s="33">
        <v>4.358888888888889</v>
      </c>
      <c r="T187" s="33">
        <v>4.7944444444444443</v>
      </c>
      <c r="U187" s="33">
        <v>0</v>
      </c>
      <c r="V187" s="33">
        <v>9.2843457680604077E-2</v>
      </c>
      <c r="W187" s="33">
        <v>5.0194444444444448</v>
      </c>
      <c r="X187" s="33">
        <v>5.1472222222222221</v>
      </c>
      <c r="Y187" s="33">
        <v>0</v>
      </c>
      <c r="Z187" s="33">
        <v>0.10312183027161051</v>
      </c>
      <c r="AA187" s="33">
        <v>0</v>
      </c>
      <c r="AB187" s="33">
        <v>0</v>
      </c>
      <c r="AC187" s="33">
        <v>0</v>
      </c>
      <c r="AD187" s="33">
        <v>0</v>
      </c>
      <c r="AE187" s="33">
        <v>0</v>
      </c>
      <c r="AF187" s="33">
        <v>0</v>
      </c>
      <c r="AG187" s="33">
        <v>0</v>
      </c>
      <c r="AH187" t="s">
        <v>14</v>
      </c>
      <c r="AI187" s="34">
        <v>4</v>
      </c>
    </row>
    <row r="188" spans="1:35" x14ac:dyDescent="0.25">
      <c r="A188" t="s">
        <v>917</v>
      </c>
      <c r="B188" t="s">
        <v>384</v>
      </c>
      <c r="C188" t="s">
        <v>668</v>
      </c>
      <c r="D188" t="s">
        <v>793</v>
      </c>
      <c r="E188" s="33">
        <v>88.277777777777771</v>
      </c>
      <c r="F188" s="33">
        <v>5.1555555555555559</v>
      </c>
      <c r="G188" s="33">
        <v>0.17777777777777778</v>
      </c>
      <c r="H188" s="33">
        <v>0.80555555555555558</v>
      </c>
      <c r="I188" s="33">
        <v>2.6666666666666665</v>
      </c>
      <c r="J188" s="33">
        <v>0</v>
      </c>
      <c r="K188" s="33">
        <v>0</v>
      </c>
      <c r="L188" s="33">
        <v>1.0274444444444444</v>
      </c>
      <c r="M188" s="33">
        <v>10.447222222222223</v>
      </c>
      <c r="N188" s="33">
        <v>0</v>
      </c>
      <c r="O188" s="33">
        <v>0.11834487098804281</v>
      </c>
      <c r="P188" s="33">
        <v>5.0388888888888888</v>
      </c>
      <c r="Q188" s="33">
        <v>5.2888888888888888</v>
      </c>
      <c r="R188" s="33">
        <v>0.1169918187539333</v>
      </c>
      <c r="S188" s="33">
        <v>4.177777777777778</v>
      </c>
      <c r="T188" s="33">
        <v>4.0194444444444448</v>
      </c>
      <c r="U188" s="33">
        <v>0</v>
      </c>
      <c r="V188" s="33">
        <v>9.2857142857142874E-2</v>
      </c>
      <c r="W188" s="33">
        <v>7.4527777777777775</v>
      </c>
      <c r="X188" s="33">
        <v>0.44722222222222224</v>
      </c>
      <c r="Y188" s="33">
        <v>5.3444444444444441</v>
      </c>
      <c r="Z188" s="33">
        <v>0.15003146633102579</v>
      </c>
      <c r="AA188" s="33">
        <v>0</v>
      </c>
      <c r="AB188" s="33">
        <v>0</v>
      </c>
      <c r="AC188" s="33">
        <v>0</v>
      </c>
      <c r="AD188" s="33">
        <v>0</v>
      </c>
      <c r="AE188" s="33">
        <v>8.8888888888888892E-2</v>
      </c>
      <c r="AF188" s="33">
        <v>0</v>
      </c>
      <c r="AG188" s="33">
        <v>0</v>
      </c>
      <c r="AH188" t="s">
        <v>65</v>
      </c>
      <c r="AI188" s="34">
        <v>4</v>
      </c>
    </row>
    <row r="189" spans="1:35" x14ac:dyDescent="0.25">
      <c r="A189" t="s">
        <v>917</v>
      </c>
      <c r="B189" t="s">
        <v>332</v>
      </c>
      <c r="C189" t="s">
        <v>704</v>
      </c>
      <c r="D189" t="s">
        <v>785</v>
      </c>
      <c r="E189" s="33">
        <v>83.544444444444451</v>
      </c>
      <c r="F189" s="33">
        <v>5.6</v>
      </c>
      <c r="G189" s="33">
        <v>0</v>
      </c>
      <c r="H189" s="33">
        <v>0.78888888888888886</v>
      </c>
      <c r="I189" s="33">
        <v>2.6555555555555554</v>
      </c>
      <c r="J189" s="33">
        <v>0</v>
      </c>
      <c r="K189" s="33">
        <v>0</v>
      </c>
      <c r="L189" s="33">
        <v>1.5194444444444444</v>
      </c>
      <c r="M189" s="33">
        <v>12.016666666666667</v>
      </c>
      <c r="N189" s="33">
        <v>0</v>
      </c>
      <c r="O189" s="33">
        <v>0.14383561643835616</v>
      </c>
      <c r="P189" s="33">
        <v>3.0777777777777779</v>
      </c>
      <c r="Q189" s="33">
        <v>6.4027777777777777</v>
      </c>
      <c r="R189" s="33">
        <v>0.11347918606197632</v>
      </c>
      <c r="S189" s="33">
        <v>6.8111111111111109</v>
      </c>
      <c r="T189" s="33">
        <v>6.7666666666666666</v>
      </c>
      <c r="U189" s="33">
        <v>0</v>
      </c>
      <c r="V189" s="33">
        <v>0.16252161191647824</v>
      </c>
      <c r="W189" s="33">
        <v>11.266666666666667</v>
      </c>
      <c r="X189" s="33">
        <v>4.8388888888888886</v>
      </c>
      <c r="Y189" s="33">
        <v>2.911111111111111</v>
      </c>
      <c r="Z189" s="33">
        <v>0.22762335416943741</v>
      </c>
      <c r="AA189" s="33">
        <v>0</v>
      </c>
      <c r="AB189" s="33">
        <v>0</v>
      </c>
      <c r="AC189" s="33">
        <v>0</v>
      </c>
      <c r="AD189" s="33">
        <v>0</v>
      </c>
      <c r="AE189" s="33">
        <v>2.2111111111111112</v>
      </c>
      <c r="AF189" s="33">
        <v>0</v>
      </c>
      <c r="AG189" s="33">
        <v>3.3333333333333333E-2</v>
      </c>
      <c r="AH189" t="s">
        <v>13</v>
      </c>
      <c r="AI189" s="34">
        <v>4</v>
      </c>
    </row>
    <row r="190" spans="1:35" x14ac:dyDescent="0.25">
      <c r="A190" t="s">
        <v>917</v>
      </c>
      <c r="B190" t="s">
        <v>329</v>
      </c>
      <c r="C190" t="s">
        <v>712</v>
      </c>
      <c r="D190" t="s">
        <v>817</v>
      </c>
      <c r="E190" s="33">
        <v>103.97777777777777</v>
      </c>
      <c r="F190" s="33">
        <v>5.2444444444444445</v>
      </c>
      <c r="G190" s="33">
        <v>1.3333333333333333</v>
      </c>
      <c r="H190" s="33">
        <v>0.38055555555555554</v>
      </c>
      <c r="I190" s="33">
        <v>3.3</v>
      </c>
      <c r="J190" s="33">
        <v>0</v>
      </c>
      <c r="K190" s="33">
        <v>0</v>
      </c>
      <c r="L190" s="33">
        <v>5.4972222222222218</v>
      </c>
      <c r="M190" s="33">
        <v>8.6833333333333336</v>
      </c>
      <c r="N190" s="33">
        <v>6.0083333333333337</v>
      </c>
      <c r="O190" s="33">
        <v>0.14129621714041463</v>
      </c>
      <c r="P190" s="33">
        <v>4.7666666666666666</v>
      </c>
      <c r="Q190" s="33">
        <v>5.4555555555555557</v>
      </c>
      <c r="R190" s="33">
        <v>9.8311605043812783E-2</v>
      </c>
      <c r="S190" s="33">
        <v>9.0694444444444446</v>
      </c>
      <c r="T190" s="33">
        <v>9.7944444444444443</v>
      </c>
      <c r="U190" s="33">
        <v>4.7666666666666666</v>
      </c>
      <c r="V190" s="33">
        <v>0.22726544133361828</v>
      </c>
      <c r="W190" s="33">
        <v>11.347222222222221</v>
      </c>
      <c r="X190" s="33">
        <v>15.397222222222222</v>
      </c>
      <c r="Y190" s="33">
        <v>0</v>
      </c>
      <c r="Z190" s="33">
        <v>0.25721307971788843</v>
      </c>
      <c r="AA190" s="33">
        <v>0</v>
      </c>
      <c r="AB190" s="33">
        <v>0</v>
      </c>
      <c r="AC190" s="33">
        <v>0</v>
      </c>
      <c r="AD190" s="33">
        <v>0</v>
      </c>
      <c r="AE190" s="33">
        <v>0</v>
      </c>
      <c r="AF190" s="33">
        <v>0</v>
      </c>
      <c r="AG190" s="33">
        <v>0</v>
      </c>
      <c r="AH190" t="s">
        <v>10</v>
      </c>
      <c r="AI190" s="34">
        <v>4</v>
      </c>
    </row>
    <row r="191" spans="1:35" x14ac:dyDescent="0.25">
      <c r="A191" t="s">
        <v>917</v>
      </c>
      <c r="B191" t="s">
        <v>326</v>
      </c>
      <c r="C191" t="s">
        <v>673</v>
      </c>
      <c r="D191" t="s">
        <v>829</v>
      </c>
      <c r="E191" s="33">
        <v>100.28888888888889</v>
      </c>
      <c r="F191" s="33">
        <v>5.1555555555555559</v>
      </c>
      <c r="G191" s="33">
        <v>0.26666666666666666</v>
      </c>
      <c r="H191" s="33">
        <v>0.35555555555555557</v>
      </c>
      <c r="I191" s="33">
        <v>6.3111111111111109</v>
      </c>
      <c r="J191" s="33">
        <v>0</v>
      </c>
      <c r="K191" s="33">
        <v>0</v>
      </c>
      <c r="L191" s="33">
        <v>1.4686666666666668</v>
      </c>
      <c r="M191" s="33">
        <v>11.2</v>
      </c>
      <c r="N191" s="33">
        <v>0</v>
      </c>
      <c r="O191" s="33">
        <v>0.11167737646798137</v>
      </c>
      <c r="P191" s="33">
        <v>5.1638888888888888</v>
      </c>
      <c r="Q191" s="33">
        <v>4.9833333333333334</v>
      </c>
      <c r="R191" s="33">
        <v>0.10117992466208731</v>
      </c>
      <c r="S191" s="33">
        <v>4.7833333333333332</v>
      </c>
      <c r="T191" s="33">
        <v>9.4499999999999993</v>
      </c>
      <c r="U191" s="33">
        <v>0</v>
      </c>
      <c r="V191" s="33">
        <v>0.14192333259472634</v>
      </c>
      <c r="W191" s="33">
        <v>5.8805555555555555</v>
      </c>
      <c r="X191" s="33">
        <v>7.5666666666666664</v>
      </c>
      <c r="Y191" s="33">
        <v>0</v>
      </c>
      <c r="Z191" s="33">
        <v>0.13408486594283181</v>
      </c>
      <c r="AA191" s="33">
        <v>0</v>
      </c>
      <c r="AB191" s="33">
        <v>0</v>
      </c>
      <c r="AC191" s="33">
        <v>0</v>
      </c>
      <c r="AD191" s="33">
        <v>0</v>
      </c>
      <c r="AE191" s="33">
        <v>4.666666666666667</v>
      </c>
      <c r="AF191" s="33">
        <v>0</v>
      </c>
      <c r="AG191" s="33">
        <v>0</v>
      </c>
      <c r="AH191" t="s">
        <v>7</v>
      </c>
      <c r="AI191" s="34">
        <v>4</v>
      </c>
    </row>
    <row r="192" spans="1:35" x14ac:dyDescent="0.25">
      <c r="A192" t="s">
        <v>917</v>
      </c>
      <c r="B192" t="s">
        <v>338</v>
      </c>
      <c r="C192" t="s">
        <v>637</v>
      </c>
      <c r="D192" t="s">
        <v>844</v>
      </c>
      <c r="E192" s="33">
        <v>122.36666666666666</v>
      </c>
      <c r="F192" s="33">
        <v>10.355555555555556</v>
      </c>
      <c r="G192" s="33">
        <v>0.12222222222222222</v>
      </c>
      <c r="H192" s="33">
        <v>0.6</v>
      </c>
      <c r="I192" s="33">
        <v>10.311111111111112</v>
      </c>
      <c r="J192" s="33">
        <v>0</v>
      </c>
      <c r="K192" s="33">
        <v>0</v>
      </c>
      <c r="L192" s="33">
        <v>4.083333333333333</v>
      </c>
      <c r="M192" s="33">
        <v>20.391666666666666</v>
      </c>
      <c r="N192" s="33">
        <v>3.6666666666666665</v>
      </c>
      <c r="O192" s="33">
        <v>0.19660855352764917</v>
      </c>
      <c r="P192" s="33">
        <v>5.9611111111111112</v>
      </c>
      <c r="Q192" s="33">
        <v>10.008333333333333</v>
      </c>
      <c r="R192" s="33">
        <v>0.13050485789521477</v>
      </c>
      <c r="S192" s="33">
        <v>3.7583333333333333</v>
      </c>
      <c r="T192" s="33">
        <v>4.5138888888888893</v>
      </c>
      <c r="U192" s="33">
        <v>4.0222222222222221</v>
      </c>
      <c r="V192" s="33">
        <v>0.10047216925451739</v>
      </c>
      <c r="W192" s="33">
        <v>10.058333333333334</v>
      </c>
      <c r="X192" s="33">
        <v>11.802777777777777</v>
      </c>
      <c r="Y192" s="33">
        <v>0</v>
      </c>
      <c r="Z192" s="33">
        <v>0.17865250158903115</v>
      </c>
      <c r="AA192" s="33">
        <v>0</v>
      </c>
      <c r="AB192" s="33">
        <v>0</v>
      </c>
      <c r="AC192" s="33">
        <v>0</v>
      </c>
      <c r="AD192" s="33">
        <v>0</v>
      </c>
      <c r="AE192" s="33">
        <v>6.0111111111111111</v>
      </c>
      <c r="AF192" s="33">
        <v>0</v>
      </c>
      <c r="AG192" s="33">
        <v>0</v>
      </c>
      <c r="AH192" t="s">
        <v>19</v>
      </c>
      <c r="AI192" s="34">
        <v>4</v>
      </c>
    </row>
    <row r="193" spans="1:35" x14ac:dyDescent="0.25">
      <c r="A193" t="s">
        <v>917</v>
      </c>
      <c r="B193" t="s">
        <v>352</v>
      </c>
      <c r="C193" t="s">
        <v>718</v>
      </c>
      <c r="D193" t="s">
        <v>834</v>
      </c>
      <c r="E193" s="33">
        <v>96.13333333333334</v>
      </c>
      <c r="F193" s="33">
        <v>4.8888888888888893</v>
      </c>
      <c r="G193" s="33">
        <v>0</v>
      </c>
      <c r="H193" s="33">
        <v>0.68333333333333335</v>
      </c>
      <c r="I193" s="33">
        <v>5.6888888888888891</v>
      </c>
      <c r="J193" s="33">
        <v>0</v>
      </c>
      <c r="K193" s="33">
        <v>0</v>
      </c>
      <c r="L193" s="33">
        <v>2.8027777777777776</v>
      </c>
      <c r="M193" s="33">
        <v>19.5</v>
      </c>
      <c r="N193" s="33">
        <v>0</v>
      </c>
      <c r="O193" s="33">
        <v>0.20284327323162274</v>
      </c>
      <c r="P193" s="33">
        <v>5.166666666666667</v>
      </c>
      <c r="Q193" s="33">
        <v>4.2249999999999996</v>
      </c>
      <c r="R193" s="33">
        <v>9.7694174757281538E-2</v>
      </c>
      <c r="S193" s="33">
        <v>10.225</v>
      </c>
      <c r="T193" s="33">
        <v>10.15</v>
      </c>
      <c r="U193" s="33">
        <v>0</v>
      </c>
      <c r="V193" s="33">
        <v>0.21194521497919555</v>
      </c>
      <c r="W193" s="33">
        <v>8.4611111111111104</v>
      </c>
      <c r="X193" s="33">
        <v>9.9666666666666668</v>
      </c>
      <c r="Y193" s="33">
        <v>0</v>
      </c>
      <c r="Z193" s="33">
        <v>0.19168978270920017</v>
      </c>
      <c r="AA193" s="33">
        <v>0</v>
      </c>
      <c r="AB193" s="33">
        <v>0</v>
      </c>
      <c r="AC193" s="33">
        <v>0</v>
      </c>
      <c r="AD193" s="33">
        <v>0</v>
      </c>
      <c r="AE193" s="33">
        <v>0</v>
      </c>
      <c r="AF193" s="33">
        <v>0</v>
      </c>
      <c r="AG193" s="33">
        <v>0</v>
      </c>
      <c r="AH193" t="s">
        <v>33</v>
      </c>
      <c r="AI193" s="34">
        <v>4</v>
      </c>
    </row>
    <row r="194" spans="1:35" x14ac:dyDescent="0.25">
      <c r="A194" t="s">
        <v>917</v>
      </c>
      <c r="B194" t="s">
        <v>319</v>
      </c>
      <c r="C194" t="s">
        <v>704</v>
      </c>
      <c r="D194" t="s">
        <v>785</v>
      </c>
      <c r="E194" s="33">
        <v>48.944444444444443</v>
      </c>
      <c r="F194" s="33">
        <v>5.5111111111111111</v>
      </c>
      <c r="G194" s="33">
        <v>5.5555555555555552E-2</v>
      </c>
      <c r="H194" s="33">
        <v>0.51666666666666672</v>
      </c>
      <c r="I194" s="33">
        <v>2.5444444444444443</v>
      </c>
      <c r="J194" s="33">
        <v>0</v>
      </c>
      <c r="K194" s="33">
        <v>0</v>
      </c>
      <c r="L194" s="33">
        <v>3.6694444444444443</v>
      </c>
      <c r="M194" s="33">
        <v>5.6</v>
      </c>
      <c r="N194" s="33">
        <v>0</v>
      </c>
      <c r="O194" s="33">
        <v>0.11441543700340522</v>
      </c>
      <c r="P194" s="33">
        <v>5.333333333333333</v>
      </c>
      <c r="Q194" s="33">
        <v>0</v>
      </c>
      <c r="R194" s="33">
        <v>0.10896708286038592</v>
      </c>
      <c r="S194" s="33">
        <v>5.7055555555555557</v>
      </c>
      <c r="T194" s="33">
        <v>0.71388888888888891</v>
      </c>
      <c r="U194" s="33">
        <v>0</v>
      </c>
      <c r="V194" s="33">
        <v>0.1311577752553916</v>
      </c>
      <c r="W194" s="33">
        <v>2.036111111111111</v>
      </c>
      <c r="X194" s="33">
        <v>4.4333333333333336</v>
      </c>
      <c r="Y194" s="33">
        <v>0.44444444444444442</v>
      </c>
      <c r="Z194" s="33">
        <v>0.14125993189557323</v>
      </c>
      <c r="AA194" s="33">
        <v>0</v>
      </c>
      <c r="AB194" s="33">
        <v>0</v>
      </c>
      <c r="AC194" s="33">
        <v>0</v>
      </c>
      <c r="AD194" s="33">
        <v>0</v>
      </c>
      <c r="AE194" s="33">
        <v>0.43333333333333335</v>
      </c>
      <c r="AF194" s="33">
        <v>0</v>
      </c>
      <c r="AG194" s="33">
        <v>8.8888888888888892E-2</v>
      </c>
      <c r="AH194" t="s">
        <v>0</v>
      </c>
      <c r="AI194" s="34">
        <v>4</v>
      </c>
    </row>
    <row r="195" spans="1:35" x14ac:dyDescent="0.25">
      <c r="A195" t="s">
        <v>917</v>
      </c>
      <c r="B195" t="s">
        <v>335</v>
      </c>
      <c r="C195" t="s">
        <v>657</v>
      </c>
      <c r="D195" t="s">
        <v>853</v>
      </c>
      <c r="E195" s="33">
        <v>88.37777777777778</v>
      </c>
      <c r="F195" s="33">
        <v>5.4666666666666668</v>
      </c>
      <c r="G195" s="33">
        <v>0</v>
      </c>
      <c r="H195" s="33">
        <v>0.96666666666666667</v>
      </c>
      <c r="I195" s="33">
        <v>4.322222222222222</v>
      </c>
      <c r="J195" s="33">
        <v>0</v>
      </c>
      <c r="K195" s="33">
        <v>0</v>
      </c>
      <c r="L195" s="33">
        <v>4.9063333333333334</v>
      </c>
      <c r="M195" s="33">
        <v>10.683333333333334</v>
      </c>
      <c r="N195" s="33">
        <v>0.71111111111111114</v>
      </c>
      <c r="O195" s="33">
        <v>0.12892884083480008</v>
      </c>
      <c r="P195" s="33">
        <v>5.791666666666667</v>
      </c>
      <c r="Q195" s="33">
        <v>2.0750000000000002</v>
      </c>
      <c r="R195" s="33">
        <v>8.9011817953231084E-2</v>
      </c>
      <c r="S195" s="33">
        <v>4.947222222222222</v>
      </c>
      <c r="T195" s="33">
        <v>17.925000000000001</v>
      </c>
      <c r="U195" s="33">
        <v>1.9888888888888889</v>
      </c>
      <c r="V195" s="33">
        <v>0.28130500377168721</v>
      </c>
      <c r="W195" s="33">
        <v>8.3027777777777771</v>
      </c>
      <c r="X195" s="33">
        <v>19.988888888888887</v>
      </c>
      <c r="Y195" s="33">
        <v>0.94444444444444442</v>
      </c>
      <c r="Z195" s="33">
        <v>0.33080839829016839</v>
      </c>
      <c r="AA195" s="33">
        <v>0</v>
      </c>
      <c r="AB195" s="33">
        <v>0</v>
      </c>
      <c r="AC195" s="33">
        <v>0</v>
      </c>
      <c r="AD195" s="33">
        <v>0</v>
      </c>
      <c r="AE195" s="33">
        <v>4.6222222222222218</v>
      </c>
      <c r="AF195" s="33">
        <v>0</v>
      </c>
      <c r="AG195" s="33">
        <v>0</v>
      </c>
      <c r="AH195" t="s">
        <v>16</v>
      </c>
      <c r="AI195" s="34">
        <v>4</v>
      </c>
    </row>
    <row r="196" spans="1:35" x14ac:dyDescent="0.25">
      <c r="A196" t="s">
        <v>917</v>
      </c>
      <c r="B196" t="s">
        <v>346</v>
      </c>
      <c r="C196" t="s">
        <v>668</v>
      </c>
      <c r="D196" t="s">
        <v>793</v>
      </c>
      <c r="E196" s="33">
        <v>56.611111111111114</v>
      </c>
      <c r="F196" s="33">
        <v>5.0222222222222221</v>
      </c>
      <c r="G196" s="33">
        <v>0</v>
      </c>
      <c r="H196" s="33">
        <v>0.68333333333333335</v>
      </c>
      <c r="I196" s="33">
        <v>2.7555555555555555</v>
      </c>
      <c r="J196" s="33">
        <v>0</v>
      </c>
      <c r="K196" s="33">
        <v>0</v>
      </c>
      <c r="L196" s="33">
        <v>1.0716666666666668</v>
      </c>
      <c r="M196" s="33">
        <v>10.630555555555556</v>
      </c>
      <c r="N196" s="33">
        <v>0</v>
      </c>
      <c r="O196" s="33">
        <v>0.1877821393523062</v>
      </c>
      <c r="P196" s="33">
        <v>6.2472222222222218</v>
      </c>
      <c r="Q196" s="33">
        <v>1.7555555555555555</v>
      </c>
      <c r="R196" s="33">
        <v>0.14136408243375856</v>
      </c>
      <c r="S196" s="33">
        <v>5.1194444444444445</v>
      </c>
      <c r="T196" s="33">
        <v>12.363888888888889</v>
      </c>
      <c r="U196" s="33">
        <v>0</v>
      </c>
      <c r="V196" s="33">
        <v>0.30883218842001964</v>
      </c>
      <c r="W196" s="33">
        <v>8.9111111111111114</v>
      </c>
      <c r="X196" s="33">
        <v>18.925000000000001</v>
      </c>
      <c r="Y196" s="33">
        <v>1.9</v>
      </c>
      <c r="Z196" s="33">
        <v>0.52526987242394496</v>
      </c>
      <c r="AA196" s="33">
        <v>0</v>
      </c>
      <c r="AB196" s="33">
        <v>0</v>
      </c>
      <c r="AC196" s="33">
        <v>0</v>
      </c>
      <c r="AD196" s="33">
        <v>0</v>
      </c>
      <c r="AE196" s="33">
        <v>2.2111111111111112</v>
      </c>
      <c r="AF196" s="33">
        <v>0</v>
      </c>
      <c r="AG196" s="33">
        <v>0</v>
      </c>
      <c r="AH196" t="s">
        <v>27</v>
      </c>
      <c r="AI196" s="34">
        <v>4</v>
      </c>
    </row>
    <row r="197" spans="1:35" x14ac:dyDescent="0.25">
      <c r="A197" t="s">
        <v>917</v>
      </c>
      <c r="B197" t="s">
        <v>350</v>
      </c>
      <c r="C197" t="s">
        <v>675</v>
      </c>
      <c r="D197" t="s">
        <v>854</v>
      </c>
      <c r="E197" s="33">
        <v>95.12222222222222</v>
      </c>
      <c r="F197" s="33">
        <v>5.5333333333333332</v>
      </c>
      <c r="G197" s="33">
        <v>0</v>
      </c>
      <c r="H197" s="33">
        <v>0.5444444444444444</v>
      </c>
      <c r="I197" s="33">
        <v>2.1</v>
      </c>
      <c r="J197" s="33">
        <v>0</v>
      </c>
      <c r="K197" s="33">
        <v>0</v>
      </c>
      <c r="L197" s="33">
        <v>4.1012222222222228</v>
      </c>
      <c r="M197" s="33">
        <v>7.947222222222222</v>
      </c>
      <c r="N197" s="33">
        <v>1.6611111111111112</v>
      </c>
      <c r="O197" s="33">
        <v>0.10101039598177783</v>
      </c>
      <c r="P197" s="33">
        <v>4.7777777777777777</v>
      </c>
      <c r="Q197" s="33">
        <v>7.2583333333333337</v>
      </c>
      <c r="R197" s="33">
        <v>0.12653311529026984</v>
      </c>
      <c r="S197" s="33">
        <v>6.6333333333333337</v>
      </c>
      <c r="T197" s="33">
        <v>13.338888888888889</v>
      </c>
      <c r="U197" s="33">
        <v>0</v>
      </c>
      <c r="V197" s="33">
        <v>0.20996378927695361</v>
      </c>
      <c r="W197" s="33">
        <v>6.2611111111111111</v>
      </c>
      <c r="X197" s="33">
        <v>9.6194444444444436</v>
      </c>
      <c r="Y197" s="33">
        <v>0</v>
      </c>
      <c r="Z197" s="33">
        <v>0.16694895456138301</v>
      </c>
      <c r="AA197" s="33">
        <v>0</v>
      </c>
      <c r="AB197" s="33">
        <v>0</v>
      </c>
      <c r="AC197" s="33">
        <v>0</v>
      </c>
      <c r="AD197" s="33">
        <v>0</v>
      </c>
      <c r="AE197" s="33">
        <v>0</v>
      </c>
      <c r="AF197" s="33">
        <v>0</v>
      </c>
      <c r="AG197" s="33">
        <v>0</v>
      </c>
      <c r="AH197" t="s">
        <v>31</v>
      </c>
      <c r="AI197" s="34">
        <v>4</v>
      </c>
    </row>
    <row r="198" spans="1:35" x14ac:dyDescent="0.25">
      <c r="A198" t="s">
        <v>917</v>
      </c>
      <c r="B198" t="s">
        <v>345</v>
      </c>
      <c r="C198" t="s">
        <v>716</v>
      </c>
      <c r="D198" t="s">
        <v>798</v>
      </c>
      <c r="E198" s="33">
        <v>79.811111111111117</v>
      </c>
      <c r="F198" s="33">
        <v>5.6</v>
      </c>
      <c r="G198" s="33">
        <v>6.6666666666666666E-2</v>
      </c>
      <c r="H198" s="33">
        <v>0.33888888888888891</v>
      </c>
      <c r="I198" s="33">
        <v>1.9</v>
      </c>
      <c r="J198" s="33">
        <v>0</v>
      </c>
      <c r="K198" s="33">
        <v>0</v>
      </c>
      <c r="L198" s="33">
        <v>1.4622222222222221</v>
      </c>
      <c r="M198" s="33">
        <v>5.25</v>
      </c>
      <c r="N198" s="33">
        <v>10.55</v>
      </c>
      <c r="O198" s="33">
        <v>0.1979674230822776</v>
      </c>
      <c r="P198" s="33">
        <v>1.288888888888889</v>
      </c>
      <c r="Q198" s="33">
        <v>5.3805555555555555</v>
      </c>
      <c r="R198" s="33">
        <v>8.3565362661840448E-2</v>
      </c>
      <c r="S198" s="33">
        <v>4.2055555555555557</v>
      </c>
      <c r="T198" s="33">
        <v>3.2194444444444446</v>
      </c>
      <c r="U198" s="33">
        <v>0</v>
      </c>
      <c r="V198" s="33">
        <v>9.3032159264931094E-2</v>
      </c>
      <c r="W198" s="33">
        <v>5.7416666666666663</v>
      </c>
      <c r="X198" s="33">
        <v>7.7166666666666668</v>
      </c>
      <c r="Y198" s="33">
        <v>0</v>
      </c>
      <c r="Z198" s="33">
        <v>0.16862731449255183</v>
      </c>
      <c r="AA198" s="33">
        <v>0</v>
      </c>
      <c r="AB198" s="33">
        <v>0</v>
      </c>
      <c r="AC198" s="33">
        <v>0</v>
      </c>
      <c r="AD198" s="33">
        <v>0</v>
      </c>
      <c r="AE198" s="33">
        <v>0</v>
      </c>
      <c r="AF198" s="33">
        <v>0</v>
      </c>
      <c r="AG198" s="33">
        <v>0</v>
      </c>
      <c r="AH198" t="s">
        <v>26</v>
      </c>
      <c r="AI198" s="34">
        <v>4</v>
      </c>
    </row>
    <row r="199" spans="1:35" x14ac:dyDescent="0.25">
      <c r="A199" t="s">
        <v>917</v>
      </c>
      <c r="B199" t="s">
        <v>347</v>
      </c>
      <c r="C199" t="s">
        <v>701</v>
      </c>
      <c r="D199" t="s">
        <v>797</v>
      </c>
      <c r="E199" s="33">
        <v>69.033333333333331</v>
      </c>
      <c r="F199" s="33">
        <v>4.9777777777777779</v>
      </c>
      <c r="G199" s="33">
        <v>6.6666666666666666E-2</v>
      </c>
      <c r="H199" s="33">
        <v>0.20555555555555555</v>
      </c>
      <c r="I199" s="33">
        <v>1.8222222222222222</v>
      </c>
      <c r="J199" s="33">
        <v>0</v>
      </c>
      <c r="K199" s="33">
        <v>0</v>
      </c>
      <c r="L199" s="33">
        <v>2.588888888888889</v>
      </c>
      <c r="M199" s="33">
        <v>11.400222222222222</v>
      </c>
      <c r="N199" s="33">
        <v>0</v>
      </c>
      <c r="O199" s="33">
        <v>0.16514083373571545</v>
      </c>
      <c r="P199" s="33">
        <v>5.7583333333333337</v>
      </c>
      <c r="Q199" s="33">
        <v>0.21944444444444444</v>
      </c>
      <c r="R199" s="33">
        <v>8.6592628359890553E-2</v>
      </c>
      <c r="S199" s="33">
        <v>4.9777777777777779</v>
      </c>
      <c r="T199" s="33">
        <v>3.8916666666666666</v>
      </c>
      <c r="U199" s="33">
        <v>0</v>
      </c>
      <c r="V199" s="33">
        <v>0.12848060518268148</v>
      </c>
      <c r="W199" s="33">
        <v>3.6722222222222221</v>
      </c>
      <c r="X199" s="33">
        <v>3.8659999999999992</v>
      </c>
      <c r="Y199" s="33">
        <v>0</v>
      </c>
      <c r="Z199" s="33">
        <v>0.10919684532431996</v>
      </c>
      <c r="AA199" s="33">
        <v>0</v>
      </c>
      <c r="AB199" s="33">
        <v>0</v>
      </c>
      <c r="AC199" s="33">
        <v>0</v>
      </c>
      <c r="AD199" s="33">
        <v>0</v>
      </c>
      <c r="AE199" s="33">
        <v>0.15555555555555556</v>
      </c>
      <c r="AF199" s="33">
        <v>0</v>
      </c>
      <c r="AG199" s="33">
        <v>0</v>
      </c>
      <c r="AH199" t="s">
        <v>28</v>
      </c>
      <c r="AI199" s="34">
        <v>4</v>
      </c>
    </row>
    <row r="200" spans="1:35" x14ac:dyDescent="0.25">
      <c r="A200" t="s">
        <v>917</v>
      </c>
      <c r="B200" t="s">
        <v>354</v>
      </c>
      <c r="C200" t="s">
        <v>654</v>
      </c>
      <c r="D200" t="s">
        <v>803</v>
      </c>
      <c r="E200" s="33">
        <v>87.177777777777777</v>
      </c>
      <c r="F200" s="33">
        <v>5.5111111111111111</v>
      </c>
      <c r="G200" s="33">
        <v>0.28888888888888886</v>
      </c>
      <c r="H200" s="33">
        <v>0.25833333333333336</v>
      </c>
      <c r="I200" s="33">
        <v>2.1333333333333333</v>
      </c>
      <c r="J200" s="33">
        <v>0</v>
      </c>
      <c r="K200" s="33">
        <v>0</v>
      </c>
      <c r="L200" s="33">
        <v>2.5472222222222221</v>
      </c>
      <c r="M200" s="33">
        <v>5.2905555555555557</v>
      </c>
      <c r="N200" s="33">
        <v>5.2611111111111111</v>
      </c>
      <c r="O200" s="33">
        <v>0.1210361967881723</v>
      </c>
      <c r="P200" s="33">
        <v>4.8527777777777779</v>
      </c>
      <c r="Q200" s="33">
        <v>4.55</v>
      </c>
      <c r="R200" s="33">
        <v>0.10785750700994139</v>
      </c>
      <c r="S200" s="33">
        <v>5.9055555555555559</v>
      </c>
      <c r="T200" s="33">
        <v>7.0388888888888888</v>
      </c>
      <c r="U200" s="33">
        <v>0</v>
      </c>
      <c r="V200" s="33">
        <v>0.14848330359418813</v>
      </c>
      <c r="W200" s="33">
        <v>2.7833333333333332</v>
      </c>
      <c r="X200" s="33">
        <v>4.6833333333333336</v>
      </c>
      <c r="Y200" s="33">
        <v>7.9222222222222225</v>
      </c>
      <c r="Z200" s="33">
        <v>0.17652306907978588</v>
      </c>
      <c r="AA200" s="33">
        <v>0</v>
      </c>
      <c r="AB200" s="33">
        <v>0</v>
      </c>
      <c r="AC200" s="33">
        <v>0</v>
      </c>
      <c r="AD200" s="33">
        <v>0</v>
      </c>
      <c r="AE200" s="33">
        <v>2</v>
      </c>
      <c r="AF200" s="33">
        <v>0</v>
      </c>
      <c r="AG200" s="33">
        <v>0</v>
      </c>
      <c r="AH200" t="s">
        <v>35</v>
      </c>
      <c r="AI200" s="34">
        <v>4</v>
      </c>
    </row>
    <row r="201" spans="1:35" x14ac:dyDescent="0.25">
      <c r="A201" t="s">
        <v>917</v>
      </c>
      <c r="B201" t="s">
        <v>331</v>
      </c>
      <c r="C201" t="s">
        <v>643</v>
      </c>
      <c r="D201" t="s">
        <v>839</v>
      </c>
      <c r="E201" s="33">
        <v>89.477777777777774</v>
      </c>
      <c r="F201" s="33">
        <v>5.4222222222222225</v>
      </c>
      <c r="G201" s="33">
        <v>0</v>
      </c>
      <c r="H201" s="33">
        <v>0.48888888888888887</v>
      </c>
      <c r="I201" s="33">
        <v>3.2777777777777777</v>
      </c>
      <c r="J201" s="33">
        <v>0</v>
      </c>
      <c r="K201" s="33">
        <v>0</v>
      </c>
      <c r="L201" s="33">
        <v>8.5111111111111111</v>
      </c>
      <c r="M201" s="33">
        <v>18.541666666666668</v>
      </c>
      <c r="N201" s="33">
        <v>0.88055555555555554</v>
      </c>
      <c r="O201" s="33">
        <v>0.21706196448528503</v>
      </c>
      <c r="P201" s="33">
        <v>5.5361111111111114</v>
      </c>
      <c r="Q201" s="33">
        <v>4.5777777777777775</v>
      </c>
      <c r="R201" s="33">
        <v>0.11303241028188253</v>
      </c>
      <c r="S201" s="33">
        <v>12.144444444444444</v>
      </c>
      <c r="T201" s="33">
        <v>7.35</v>
      </c>
      <c r="U201" s="33">
        <v>9.6</v>
      </c>
      <c r="V201" s="33">
        <v>0.325158326089656</v>
      </c>
      <c r="W201" s="33">
        <v>2.7416666666666667</v>
      </c>
      <c r="X201" s="33">
        <v>25.427777777777777</v>
      </c>
      <c r="Y201" s="33">
        <v>6.3</v>
      </c>
      <c r="Z201" s="33">
        <v>0.38522910716503167</v>
      </c>
      <c r="AA201" s="33">
        <v>0</v>
      </c>
      <c r="AB201" s="33">
        <v>0</v>
      </c>
      <c r="AC201" s="33">
        <v>0</v>
      </c>
      <c r="AD201" s="33">
        <v>0</v>
      </c>
      <c r="AE201" s="33">
        <v>0.43333333333333335</v>
      </c>
      <c r="AF201" s="33">
        <v>0</v>
      </c>
      <c r="AG201" s="33">
        <v>0</v>
      </c>
      <c r="AH201" t="s">
        <v>12</v>
      </c>
      <c r="AI201" s="34">
        <v>4</v>
      </c>
    </row>
    <row r="202" spans="1:35" x14ac:dyDescent="0.25">
      <c r="A202" t="s">
        <v>917</v>
      </c>
      <c r="B202" t="s">
        <v>598</v>
      </c>
      <c r="C202" t="s">
        <v>730</v>
      </c>
      <c r="D202" t="s">
        <v>787</v>
      </c>
      <c r="E202" s="33">
        <v>76.766666666666666</v>
      </c>
      <c r="F202" s="33">
        <v>5.0666666666666664</v>
      </c>
      <c r="G202" s="33">
        <v>0</v>
      </c>
      <c r="H202" s="33">
        <v>0.66666666666666663</v>
      </c>
      <c r="I202" s="33">
        <v>6.0555555555555554</v>
      </c>
      <c r="J202" s="33">
        <v>0</v>
      </c>
      <c r="K202" s="33">
        <v>0</v>
      </c>
      <c r="L202" s="33">
        <v>5.9638888888888886</v>
      </c>
      <c r="M202" s="33">
        <v>13.975</v>
      </c>
      <c r="N202" s="33">
        <v>0</v>
      </c>
      <c r="O202" s="33">
        <v>0.18204515848892749</v>
      </c>
      <c r="P202" s="33">
        <v>4.8</v>
      </c>
      <c r="Q202" s="33">
        <v>4.6416666666666666</v>
      </c>
      <c r="R202" s="33">
        <v>0.12299174989144594</v>
      </c>
      <c r="S202" s="33">
        <v>6.3777777777777782</v>
      </c>
      <c r="T202" s="33">
        <v>9.7083333333333339</v>
      </c>
      <c r="U202" s="33">
        <v>3.8555555555555556</v>
      </c>
      <c r="V202" s="33">
        <v>0.2597698653929657</v>
      </c>
      <c r="W202" s="33">
        <v>11.45</v>
      </c>
      <c r="X202" s="33">
        <v>17.919444444444444</v>
      </c>
      <c r="Y202" s="33">
        <v>0</v>
      </c>
      <c r="Z202" s="33">
        <v>0.38258069185120858</v>
      </c>
      <c r="AA202" s="33">
        <v>0</v>
      </c>
      <c r="AB202" s="33">
        <v>0</v>
      </c>
      <c r="AC202" s="33">
        <v>0</v>
      </c>
      <c r="AD202" s="33">
        <v>0</v>
      </c>
      <c r="AE202" s="33">
        <v>0</v>
      </c>
      <c r="AF202" s="33">
        <v>0</v>
      </c>
      <c r="AG202" s="33">
        <v>0</v>
      </c>
      <c r="AH202" t="s">
        <v>285</v>
      </c>
      <c r="AI202" s="34">
        <v>4</v>
      </c>
    </row>
    <row r="203" spans="1:35" x14ac:dyDescent="0.25">
      <c r="A203" t="s">
        <v>917</v>
      </c>
      <c r="B203" t="s">
        <v>563</v>
      </c>
      <c r="C203" t="s">
        <v>660</v>
      </c>
      <c r="D203" t="s">
        <v>825</v>
      </c>
      <c r="E203" s="33">
        <v>97.077777777777783</v>
      </c>
      <c r="F203" s="33">
        <v>10.488888888888889</v>
      </c>
      <c r="G203" s="33">
        <v>0</v>
      </c>
      <c r="H203" s="33">
        <v>0.81666666666666665</v>
      </c>
      <c r="I203" s="33">
        <v>5.8444444444444441</v>
      </c>
      <c r="J203" s="33">
        <v>0</v>
      </c>
      <c r="K203" s="33">
        <v>0</v>
      </c>
      <c r="L203" s="33">
        <v>6.4386666666666672</v>
      </c>
      <c r="M203" s="33">
        <v>26.824999999999999</v>
      </c>
      <c r="N203" s="33">
        <v>0</v>
      </c>
      <c r="O203" s="33">
        <v>0.27632482545496162</v>
      </c>
      <c r="P203" s="33">
        <v>4.7361111111111107</v>
      </c>
      <c r="Q203" s="33">
        <v>5.2444444444444445</v>
      </c>
      <c r="R203" s="33">
        <v>0.10280988897791002</v>
      </c>
      <c r="S203" s="33">
        <v>18.441666666666666</v>
      </c>
      <c r="T203" s="33">
        <v>18.044444444444444</v>
      </c>
      <c r="U203" s="33">
        <v>9.9777777777777779</v>
      </c>
      <c r="V203" s="33">
        <v>0.47862538628819956</v>
      </c>
      <c r="W203" s="33">
        <v>25.244444444444444</v>
      </c>
      <c r="X203" s="33">
        <v>27.863888888888887</v>
      </c>
      <c r="Y203" s="33">
        <v>0</v>
      </c>
      <c r="Z203" s="33">
        <v>0.54706993247109992</v>
      </c>
      <c r="AA203" s="33">
        <v>0</v>
      </c>
      <c r="AB203" s="33">
        <v>0</v>
      </c>
      <c r="AC203" s="33">
        <v>0</v>
      </c>
      <c r="AD203" s="33">
        <v>0</v>
      </c>
      <c r="AE203" s="33">
        <v>6.7111111111111112</v>
      </c>
      <c r="AF203" s="33">
        <v>0</v>
      </c>
      <c r="AG203" s="33">
        <v>3.3333333333333333E-2</v>
      </c>
      <c r="AH203" t="s">
        <v>249</v>
      </c>
      <c r="AI203" s="34">
        <v>4</v>
      </c>
    </row>
    <row r="204" spans="1:35" x14ac:dyDescent="0.25">
      <c r="A204" t="s">
        <v>917</v>
      </c>
      <c r="B204" t="s">
        <v>608</v>
      </c>
      <c r="C204" t="s">
        <v>634</v>
      </c>
      <c r="D204" t="s">
        <v>842</v>
      </c>
      <c r="E204" s="33">
        <v>74.044444444444451</v>
      </c>
      <c r="F204" s="33">
        <v>4.8444444444444441</v>
      </c>
      <c r="G204" s="33">
        <v>3.3333333333333333E-2</v>
      </c>
      <c r="H204" s="33">
        <v>0.56111111111111112</v>
      </c>
      <c r="I204" s="33">
        <v>5.8111111111111109</v>
      </c>
      <c r="J204" s="33">
        <v>0</v>
      </c>
      <c r="K204" s="33">
        <v>0</v>
      </c>
      <c r="L204" s="33">
        <v>6.7805555555555559</v>
      </c>
      <c r="M204" s="33">
        <v>25.722222222222221</v>
      </c>
      <c r="N204" s="33">
        <v>0</v>
      </c>
      <c r="O204" s="33">
        <v>0.34738895558223287</v>
      </c>
      <c r="P204" s="33">
        <v>5.5111111111111111</v>
      </c>
      <c r="Q204" s="33">
        <v>5.1083333333333334</v>
      </c>
      <c r="R204" s="33">
        <v>0.14341986794717884</v>
      </c>
      <c r="S204" s="33">
        <v>17.711111111111112</v>
      </c>
      <c r="T204" s="33">
        <v>9.8888888888888893</v>
      </c>
      <c r="U204" s="33">
        <v>14.066666666666666</v>
      </c>
      <c r="V204" s="33">
        <v>0.56272509003601445</v>
      </c>
      <c r="W204" s="33">
        <v>19.422222222222221</v>
      </c>
      <c r="X204" s="33">
        <v>21.088888888888889</v>
      </c>
      <c r="Y204" s="33">
        <v>0</v>
      </c>
      <c r="Z204" s="33">
        <v>0.54711884753901552</v>
      </c>
      <c r="AA204" s="33">
        <v>0</v>
      </c>
      <c r="AB204" s="33">
        <v>0</v>
      </c>
      <c r="AC204" s="33">
        <v>0</v>
      </c>
      <c r="AD204" s="33">
        <v>0</v>
      </c>
      <c r="AE204" s="33">
        <v>2.5</v>
      </c>
      <c r="AF204" s="33">
        <v>0</v>
      </c>
      <c r="AG204" s="33">
        <v>0</v>
      </c>
      <c r="AH204" t="s">
        <v>295</v>
      </c>
      <c r="AI204" s="34">
        <v>4</v>
      </c>
    </row>
    <row r="205" spans="1:35" x14ac:dyDescent="0.25">
      <c r="A205" t="s">
        <v>917</v>
      </c>
      <c r="B205" t="s">
        <v>602</v>
      </c>
      <c r="C205" t="s">
        <v>694</v>
      </c>
      <c r="D205" t="s">
        <v>833</v>
      </c>
      <c r="E205" s="33">
        <v>85.588888888888889</v>
      </c>
      <c r="F205" s="33">
        <v>5.6888888888888891</v>
      </c>
      <c r="G205" s="33">
        <v>6.6666666666666666E-2</v>
      </c>
      <c r="H205" s="33">
        <v>0.78888888888888886</v>
      </c>
      <c r="I205" s="33">
        <v>6.3111111111111109</v>
      </c>
      <c r="J205" s="33">
        <v>0</v>
      </c>
      <c r="K205" s="33">
        <v>0</v>
      </c>
      <c r="L205" s="33">
        <v>6.0388888888888888</v>
      </c>
      <c r="M205" s="33">
        <v>28.669444444444444</v>
      </c>
      <c r="N205" s="33">
        <v>0</v>
      </c>
      <c r="O205" s="33">
        <v>0.33496689601453977</v>
      </c>
      <c r="P205" s="33">
        <v>4.8888888888888893</v>
      </c>
      <c r="Q205" s="33">
        <v>10.727777777777778</v>
      </c>
      <c r="R205" s="33">
        <v>0.18246137868362977</v>
      </c>
      <c r="S205" s="33">
        <v>15.458333333333334</v>
      </c>
      <c r="T205" s="33">
        <v>26.016666666666666</v>
      </c>
      <c r="U205" s="33">
        <v>9.1</v>
      </c>
      <c r="V205" s="33">
        <v>0.59090614046475398</v>
      </c>
      <c r="W205" s="33">
        <v>21.636111111111113</v>
      </c>
      <c r="X205" s="33">
        <v>30.402777777777779</v>
      </c>
      <c r="Y205" s="33">
        <v>1.5777777777777777</v>
      </c>
      <c r="Z205" s="33">
        <v>0.62644424250292097</v>
      </c>
      <c r="AA205" s="33">
        <v>0</v>
      </c>
      <c r="AB205" s="33">
        <v>0</v>
      </c>
      <c r="AC205" s="33">
        <v>0</v>
      </c>
      <c r="AD205" s="33">
        <v>0</v>
      </c>
      <c r="AE205" s="33">
        <v>0</v>
      </c>
      <c r="AF205" s="33">
        <v>3.5222222222222221</v>
      </c>
      <c r="AG205" s="33">
        <v>0</v>
      </c>
      <c r="AH205" t="s">
        <v>289</v>
      </c>
      <c r="AI205" s="34">
        <v>4</v>
      </c>
    </row>
    <row r="206" spans="1:35" x14ac:dyDescent="0.25">
      <c r="A206" t="s">
        <v>917</v>
      </c>
      <c r="B206" t="s">
        <v>325</v>
      </c>
      <c r="C206" t="s">
        <v>665</v>
      </c>
      <c r="D206" t="s">
        <v>850</v>
      </c>
      <c r="E206" s="33">
        <v>95.13333333333334</v>
      </c>
      <c r="F206" s="33">
        <v>4.8</v>
      </c>
      <c r="G206" s="33">
        <v>0.16666666666666666</v>
      </c>
      <c r="H206" s="33">
        <v>1.1222222222222222</v>
      </c>
      <c r="I206" s="33">
        <v>7.6111111111111107</v>
      </c>
      <c r="J206" s="33">
        <v>0</v>
      </c>
      <c r="K206" s="33">
        <v>0</v>
      </c>
      <c r="L206" s="33">
        <v>9.7038888888888888</v>
      </c>
      <c r="M206" s="33">
        <v>8.0555555555555554</v>
      </c>
      <c r="N206" s="33">
        <v>13.427777777777777</v>
      </c>
      <c r="O206" s="33">
        <v>0.22582340574632095</v>
      </c>
      <c r="P206" s="33">
        <v>4.6138888888888889</v>
      </c>
      <c r="Q206" s="33">
        <v>4.6833333333333336</v>
      </c>
      <c r="R206" s="33">
        <v>9.7728334501284736E-2</v>
      </c>
      <c r="S206" s="33">
        <v>21.205555555555556</v>
      </c>
      <c r="T206" s="33">
        <v>32.844444444444441</v>
      </c>
      <c r="U206" s="33">
        <v>1.0555555555555556</v>
      </c>
      <c r="V206" s="33">
        <v>0.57924550338705905</v>
      </c>
      <c r="W206" s="33">
        <v>21.655555555555555</v>
      </c>
      <c r="X206" s="33">
        <v>26.547222222222221</v>
      </c>
      <c r="Y206" s="33">
        <v>1.8333333333333333</v>
      </c>
      <c r="Z206" s="33">
        <v>0.52595772015884135</v>
      </c>
      <c r="AA206" s="33">
        <v>0</v>
      </c>
      <c r="AB206" s="33">
        <v>0</v>
      </c>
      <c r="AC206" s="33">
        <v>0</v>
      </c>
      <c r="AD206" s="33">
        <v>0</v>
      </c>
      <c r="AE206" s="33">
        <v>6.6</v>
      </c>
      <c r="AF206" s="33">
        <v>0</v>
      </c>
      <c r="AG206" s="33">
        <v>0.17777777777777778</v>
      </c>
      <c r="AH206" t="s">
        <v>6</v>
      </c>
      <c r="AI206" s="34">
        <v>4</v>
      </c>
    </row>
    <row r="207" spans="1:35" x14ac:dyDescent="0.25">
      <c r="A207" t="s">
        <v>917</v>
      </c>
      <c r="B207" t="s">
        <v>457</v>
      </c>
      <c r="C207" t="s">
        <v>744</v>
      </c>
      <c r="D207" t="s">
        <v>834</v>
      </c>
      <c r="E207" s="33">
        <v>65.8</v>
      </c>
      <c r="F207" s="33">
        <v>5.5111111111111111</v>
      </c>
      <c r="G207" s="33">
        <v>0.4</v>
      </c>
      <c r="H207" s="33">
        <v>0.42299999999999993</v>
      </c>
      <c r="I207" s="33">
        <v>1.2</v>
      </c>
      <c r="J207" s="33">
        <v>0</v>
      </c>
      <c r="K207" s="33">
        <v>0</v>
      </c>
      <c r="L207" s="33">
        <v>2.4594444444444448</v>
      </c>
      <c r="M207" s="33">
        <v>0</v>
      </c>
      <c r="N207" s="33">
        <v>5.7777777777777777</v>
      </c>
      <c r="O207" s="33">
        <v>8.7808172914555893E-2</v>
      </c>
      <c r="P207" s="33">
        <v>0</v>
      </c>
      <c r="Q207" s="33">
        <v>0</v>
      </c>
      <c r="R207" s="33">
        <v>0</v>
      </c>
      <c r="S207" s="33">
        <v>2.2315555555555555</v>
      </c>
      <c r="T207" s="33">
        <v>9.8689999999999998</v>
      </c>
      <c r="U207" s="33">
        <v>0</v>
      </c>
      <c r="V207" s="33">
        <v>0.18389902060114827</v>
      </c>
      <c r="W207" s="33">
        <v>11.428444444444445</v>
      </c>
      <c r="X207" s="33">
        <v>4.2364444444444445</v>
      </c>
      <c r="Y207" s="33">
        <v>0</v>
      </c>
      <c r="Z207" s="33">
        <v>0.23806822019587978</v>
      </c>
      <c r="AA207" s="33">
        <v>0</v>
      </c>
      <c r="AB207" s="33">
        <v>0</v>
      </c>
      <c r="AC207" s="33">
        <v>0</v>
      </c>
      <c r="AD207" s="33">
        <v>0</v>
      </c>
      <c r="AE207" s="33">
        <v>0</v>
      </c>
      <c r="AF207" s="33">
        <v>0</v>
      </c>
      <c r="AG207" s="33">
        <v>0</v>
      </c>
      <c r="AH207" t="s">
        <v>139</v>
      </c>
      <c r="AI207" s="34">
        <v>4</v>
      </c>
    </row>
    <row r="208" spans="1:35" x14ac:dyDescent="0.25">
      <c r="A208" t="s">
        <v>917</v>
      </c>
      <c r="B208" t="s">
        <v>476</v>
      </c>
      <c r="C208" t="s">
        <v>751</v>
      </c>
      <c r="D208" t="s">
        <v>866</v>
      </c>
      <c r="E208" s="33">
        <v>39.177777777777777</v>
      </c>
      <c r="F208" s="33">
        <v>5.6</v>
      </c>
      <c r="G208" s="33">
        <v>0.25555555555555554</v>
      </c>
      <c r="H208" s="33">
        <v>0</v>
      </c>
      <c r="I208" s="33">
        <v>0</v>
      </c>
      <c r="J208" s="33">
        <v>0</v>
      </c>
      <c r="K208" s="33">
        <v>0</v>
      </c>
      <c r="L208" s="33">
        <v>1.7829999999999993</v>
      </c>
      <c r="M208" s="33">
        <v>0</v>
      </c>
      <c r="N208" s="33">
        <v>5.4030000000000005</v>
      </c>
      <c r="O208" s="33">
        <v>0.13790981281905842</v>
      </c>
      <c r="P208" s="33">
        <v>4.9992222222222216</v>
      </c>
      <c r="Q208" s="33">
        <v>0</v>
      </c>
      <c r="R208" s="33">
        <v>0.12760351673284173</v>
      </c>
      <c r="S208" s="33">
        <v>0</v>
      </c>
      <c r="T208" s="33">
        <v>0.81222222222222218</v>
      </c>
      <c r="U208" s="33">
        <v>0</v>
      </c>
      <c r="V208" s="33">
        <v>2.0731707317073168E-2</v>
      </c>
      <c r="W208" s="33">
        <v>6.0767777777777772</v>
      </c>
      <c r="X208" s="33">
        <v>0.29366666666666669</v>
      </c>
      <c r="Y208" s="33">
        <v>0</v>
      </c>
      <c r="Z208" s="33">
        <v>0.16260351673284174</v>
      </c>
      <c r="AA208" s="33">
        <v>0</v>
      </c>
      <c r="AB208" s="33">
        <v>0</v>
      </c>
      <c r="AC208" s="33">
        <v>0</v>
      </c>
      <c r="AD208" s="33">
        <v>0</v>
      </c>
      <c r="AE208" s="33">
        <v>0</v>
      </c>
      <c r="AF208" s="33">
        <v>0</v>
      </c>
      <c r="AG208" s="33">
        <v>0</v>
      </c>
      <c r="AH208" t="s">
        <v>158</v>
      </c>
      <c r="AI208" s="34">
        <v>4</v>
      </c>
    </row>
    <row r="209" spans="1:35" x14ac:dyDescent="0.25">
      <c r="A209" t="s">
        <v>917</v>
      </c>
      <c r="B209" t="s">
        <v>592</v>
      </c>
      <c r="C209" t="s">
        <v>659</v>
      </c>
      <c r="D209" t="s">
        <v>855</v>
      </c>
      <c r="E209" s="33">
        <v>36.700000000000003</v>
      </c>
      <c r="F209" s="33">
        <v>5.6888888888888891</v>
      </c>
      <c r="G209" s="33">
        <v>0</v>
      </c>
      <c r="H209" s="33">
        <v>0</v>
      </c>
      <c r="I209" s="33">
        <v>0</v>
      </c>
      <c r="J209" s="33">
        <v>0</v>
      </c>
      <c r="K209" s="33">
        <v>0</v>
      </c>
      <c r="L209" s="33">
        <v>0</v>
      </c>
      <c r="M209" s="33">
        <v>0</v>
      </c>
      <c r="N209" s="33">
        <v>5.4983333333333331</v>
      </c>
      <c r="O209" s="33">
        <v>0.14981834695731153</v>
      </c>
      <c r="P209" s="33">
        <v>0</v>
      </c>
      <c r="Q209" s="33">
        <v>5.6655555555555539</v>
      </c>
      <c r="R209" s="33">
        <v>0.15437481077808046</v>
      </c>
      <c r="S209" s="33">
        <v>0</v>
      </c>
      <c r="T209" s="33">
        <v>0</v>
      </c>
      <c r="U209" s="33">
        <v>0</v>
      </c>
      <c r="V209" s="33">
        <v>0</v>
      </c>
      <c r="W209" s="33">
        <v>0</v>
      </c>
      <c r="X209" s="33">
        <v>0</v>
      </c>
      <c r="Y209" s="33">
        <v>0</v>
      </c>
      <c r="Z209" s="33">
        <v>0</v>
      </c>
      <c r="AA209" s="33">
        <v>0</v>
      </c>
      <c r="AB209" s="33">
        <v>0</v>
      </c>
      <c r="AC209" s="33">
        <v>0</v>
      </c>
      <c r="AD209" s="33">
        <v>0</v>
      </c>
      <c r="AE209" s="33">
        <v>0</v>
      </c>
      <c r="AF209" s="33">
        <v>0</v>
      </c>
      <c r="AG209" s="33">
        <v>0</v>
      </c>
      <c r="AH209" t="s">
        <v>279</v>
      </c>
      <c r="AI209" s="34">
        <v>4</v>
      </c>
    </row>
    <row r="210" spans="1:35" x14ac:dyDescent="0.25">
      <c r="A210" t="s">
        <v>917</v>
      </c>
      <c r="B210" t="s">
        <v>424</v>
      </c>
      <c r="C210" t="s">
        <v>698</v>
      </c>
      <c r="D210" t="s">
        <v>813</v>
      </c>
      <c r="E210" s="33">
        <v>35.533333333333331</v>
      </c>
      <c r="F210" s="33">
        <v>0</v>
      </c>
      <c r="G210" s="33">
        <v>0</v>
      </c>
      <c r="H210" s="33">
        <v>0</v>
      </c>
      <c r="I210" s="33">
        <v>0</v>
      </c>
      <c r="J210" s="33">
        <v>0</v>
      </c>
      <c r="K210" s="33">
        <v>0</v>
      </c>
      <c r="L210" s="33">
        <v>0</v>
      </c>
      <c r="M210" s="33">
        <v>0</v>
      </c>
      <c r="N210" s="33">
        <v>0</v>
      </c>
      <c r="O210" s="33">
        <v>0</v>
      </c>
      <c r="P210" s="33">
        <v>0</v>
      </c>
      <c r="Q210" s="33">
        <v>0</v>
      </c>
      <c r="R210" s="33">
        <v>0</v>
      </c>
      <c r="S210" s="33">
        <v>0</v>
      </c>
      <c r="T210" s="33">
        <v>0</v>
      </c>
      <c r="U210" s="33">
        <v>0</v>
      </c>
      <c r="V210" s="33">
        <v>0</v>
      </c>
      <c r="W210" s="33">
        <v>0</v>
      </c>
      <c r="X210" s="33">
        <v>0</v>
      </c>
      <c r="Y210" s="33">
        <v>0</v>
      </c>
      <c r="Z210" s="33">
        <v>0</v>
      </c>
      <c r="AA210" s="33">
        <v>0</v>
      </c>
      <c r="AB210" s="33">
        <v>0</v>
      </c>
      <c r="AC210" s="33">
        <v>0</v>
      </c>
      <c r="AD210" s="33">
        <v>0</v>
      </c>
      <c r="AE210" s="33">
        <v>0</v>
      </c>
      <c r="AF210" s="33">
        <v>0</v>
      </c>
      <c r="AG210" s="33">
        <v>0</v>
      </c>
      <c r="AH210" t="s">
        <v>106</v>
      </c>
      <c r="AI210" s="34">
        <v>4</v>
      </c>
    </row>
    <row r="211" spans="1:35" x14ac:dyDescent="0.25">
      <c r="A211" t="s">
        <v>917</v>
      </c>
      <c r="B211" t="s">
        <v>383</v>
      </c>
      <c r="C211" t="s">
        <v>724</v>
      </c>
      <c r="D211" t="s">
        <v>828</v>
      </c>
      <c r="E211" s="33">
        <v>70.900000000000006</v>
      </c>
      <c r="F211" s="33">
        <v>5.7777777777777777</v>
      </c>
      <c r="G211" s="33">
        <v>6.6666666666666666E-2</v>
      </c>
      <c r="H211" s="33">
        <v>0.4</v>
      </c>
      <c r="I211" s="33">
        <v>0.56666666666666665</v>
      </c>
      <c r="J211" s="33">
        <v>0</v>
      </c>
      <c r="K211" s="33">
        <v>0</v>
      </c>
      <c r="L211" s="33">
        <v>1.1444444444444445E-2</v>
      </c>
      <c r="M211" s="33">
        <v>0</v>
      </c>
      <c r="N211" s="33">
        <v>5.8666666666666663</v>
      </c>
      <c r="O211" s="33">
        <v>8.2745651151857058E-2</v>
      </c>
      <c r="P211" s="33">
        <v>5.7008888888888896</v>
      </c>
      <c r="Q211" s="33">
        <v>2.1133333333333337</v>
      </c>
      <c r="R211" s="33">
        <v>0.11021469989029933</v>
      </c>
      <c r="S211" s="33">
        <v>1.2126666666666668</v>
      </c>
      <c r="T211" s="33">
        <v>16.705444444444439</v>
      </c>
      <c r="U211" s="33">
        <v>0</v>
      </c>
      <c r="V211" s="33">
        <v>0.25272371101708185</v>
      </c>
      <c r="W211" s="33">
        <v>4.5315555555555544</v>
      </c>
      <c r="X211" s="33">
        <v>8.7351111111111113</v>
      </c>
      <c r="Y211" s="33">
        <v>0</v>
      </c>
      <c r="Z211" s="33">
        <v>0.18711800658204039</v>
      </c>
      <c r="AA211" s="33">
        <v>0</v>
      </c>
      <c r="AB211" s="33">
        <v>0</v>
      </c>
      <c r="AC211" s="33">
        <v>0</v>
      </c>
      <c r="AD211" s="33">
        <v>0</v>
      </c>
      <c r="AE211" s="33">
        <v>0</v>
      </c>
      <c r="AF211" s="33">
        <v>0</v>
      </c>
      <c r="AG211" s="33">
        <v>0</v>
      </c>
      <c r="AH211" t="s">
        <v>64</v>
      </c>
      <c r="AI211" s="34">
        <v>4</v>
      </c>
    </row>
    <row r="212" spans="1:35" x14ac:dyDescent="0.25">
      <c r="A212" t="s">
        <v>917</v>
      </c>
      <c r="B212" t="s">
        <v>517</v>
      </c>
      <c r="C212" t="s">
        <v>641</v>
      </c>
      <c r="D212" t="s">
        <v>870</v>
      </c>
      <c r="E212" s="33">
        <v>61.366666666666667</v>
      </c>
      <c r="F212" s="33">
        <v>5.3555555555555552</v>
      </c>
      <c r="G212" s="33">
        <v>1.4222222222222223</v>
      </c>
      <c r="H212" s="33">
        <v>8.8888888888888892E-2</v>
      </c>
      <c r="I212" s="33">
        <v>0.6333333333333333</v>
      </c>
      <c r="J212" s="33">
        <v>0</v>
      </c>
      <c r="K212" s="33">
        <v>0</v>
      </c>
      <c r="L212" s="33">
        <v>0.10333333333333335</v>
      </c>
      <c r="M212" s="33">
        <v>5.35</v>
      </c>
      <c r="N212" s="33">
        <v>0</v>
      </c>
      <c r="O212" s="33">
        <v>8.7180879956545346E-2</v>
      </c>
      <c r="P212" s="33">
        <v>4.5083333333333337</v>
      </c>
      <c r="Q212" s="33">
        <v>9.7416666666666671</v>
      </c>
      <c r="R212" s="33">
        <v>0.23221075502444324</v>
      </c>
      <c r="S212" s="33">
        <v>1.9627777777777777</v>
      </c>
      <c r="T212" s="33">
        <v>5.724111111111112</v>
      </c>
      <c r="U212" s="33">
        <v>0</v>
      </c>
      <c r="V212" s="33">
        <v>0.12526163317037842</v>
      </c>
      <c r="W212" s="33">
        <v>0.57733333333333337</v>
      </c>
      <c r="X212" s="33">
        <v>3.0552222222222238</v>
      </c>
      <c r="Y212" s="33">
        <v>0</v>
      </c>
      <c r="Z212" s="33">
        <v>5.9194278471845038E-2</v>
      </c>
      <c r="AA212" s="33">
        <v>0</v>
      </c>
      <c r="AB212" s="33">
        <v>0</v>
      </c>
      <c r="AC212" s="33">
        <v>0</v>
      </c>
      <c r="AD212" s="33">
        <v>0</v>
      </c>
      <c r="AE212" s="33">
        <v>0.88888888888888884</v>
      </c>
      <c r="AF212" s="33">
        <v>0</v>
      </c>
      <c r="AG212" s="33">
        <v>0</v>
      </c>
      <c r="AH212" t="s">
        <v>201</v>
      </c>
      <c r="AI212" s="34">
        <v>4</v>
      </c>
    </row>
    <row r="213" spans="1:35" x14ac:dyDescent="0.25">
      <c r="A213" t="s">
        <v>917</v>
      </c>
      <c r="B213" t="s">
        <v>623</v>
      </c>
      <c r="C213" t="s">
        <v>651</v>
      </c>
      <c r="D213" t="s">
        <v>824</v>
      </c>
      <c r="E213" s="33">
        <v>42.43333333333333</v>
      </c>
      <c r="F213" s="33">
        <v>2.7555555555555555</v>
      </c>
      <c r="G213" s="33">
        <v>0.26666666666666666</v>
      </c>
      <c r="H213" s="33">
        <v>0.14166666666666666</v>
      </c>
      <c r="I213" s="33">
        <v>0.13333333333333333</v>
      </c>
      <c r="J213" s="33">
        <v>0</v>
      </c>
      <c r="K213" s="33">
        <v>0</v>
      </c>
      <c r="L213" s="33">
        <v>0</v>
      </c>
      <c r="M213" s="33">
        <v>0</v>
      </c>
      <c r="N213" s="33">
        <v>2.2999999999999998</v>
      </c>
      <c r="O213" s="33">
        <v>5.420267085624509E-2</v>
      </c>
      <c r="P213" s="33">
        <v>0</v>
      </c>
      <c r="Q213" s="33">
        <v>0</v>
      </c>
      <c r="R213" s="33">
        <v>0</v>
      </c>
      <c r="S213" s="33">
        <v>0.33333333333333331</v>
      </c>
      <c r="T213" s="33">
        <v>1.1861111111111111</v>
      </c>
      <c r="U213" s="33">
        <v>0</v>
      </c>
      <c r="V213" s="33">
        <v>3.5807803089814086E-2</v>
      </c>
      <c r="W213" s="33">
        <v>0</v>
      </c>
      <c r="X213" s="33">
        <v>2.4388888888888891</v>
      </c>
      <c r="Y213" s="33">
        <v>0</v>
      </c>
      <c r="Z213" s="33">
        <v>5.7475778999738159E-2</v>
      </c>
      <c r="AA213" s="33">
        <v>0</v>
      </c>
      <c r="AB213" s="33">
        <v>0</v>
      </c>
      <c r="AC213" s="33">
        <v>0</v>
      </c>
      <c r="AD213" s="33">
        <v>0</v>
      </c>
      <c r="AE213" s="33">
        <v>0</v>
      </c>
      <c r="AF213" s="33">
        <v>0</v>
      </c>
      <c r="AG213" s="33">
        <v>0</v>
      </c>
      <c r="AH213" t="s">
        <v>310</v>
      </c>
      <c r="AI213" s="34">
        <v>4</v>
      </c>
    </row>
    <row r="214" spans="1:35" x14ac:dyDescent="0.25">
      <c r="A214" t="s">
        <v>917</v>
      </c>
      <c r="B214" t="s">
        <v>314</v>
      </c>
      <c r="C214" t="s">
        <v>720</v>
      </c>
      <c r="D214" t="s">
        <v>794</v>
      </c>
      <c r="E214" s="33">
        <v>83.944444444444443</v>
      </c>
      <c r="F214" s="33">
        <v>0</v>
      </c>
      <c r="G214" s="33">
        <v>0.62222222222222223</v>
      </c>
      <c r="H214" s="33">
        <v>0.48333333333333334</v>
      </c>
      <c r="I214" s="33">
        <v>2.4333333333333331</v>
      </c>
      <c r="J214" s="33">
        <v>0</v>
      </c>
      <c r="K214" s="33">
        <v>0</v>
      </c>
      <c r="L214" s="33">
        <v>3.3444444444444446</v>
      </c>
      <c r="M214" s="33">
        <v>0</v>
      </c>
      <c r="N214" s="33">
        <v>0</v>
      </c>
      <c r="O214" s="33">
        <v>0</v>
      </c>
      <c r="P214" s="33">
        <v>5.2866666666666671</v>
      </c>
      <c r="Q214" s="33">
        <v>4.2828888888888867</v>
      </c>
      <c r="R214" s="33">
        <v>0.11399867637326271</v>
      </c>
      <c r="S214" s="33">
        <v>3.7694444444444444</v>
      </c>
      <c r="T214" s="33">
        <v>9.0772222222222236</v>
      </c>
      <c r="U214" s="33">
        <v>0</v>
      </c>
      <c r="V214" s="33">
        <v>0.15303772336201193</v>
      </c>
      <c r="W214" s="33">
        <v>4.708333333333333</v>
      </c>
      <c r="X214" s="33">
        <v>10.746777777777776</v>
      </c>
      <c r="Y214" s="33">
        <v>0</v>
      </c>
      <c r="Z214" s="33">
        <v>0.18411118464592982</v>
      </c>
      <c r="AA214" s="33">
        <v>0</v>
      </c>
      <c r="AB214" s="33">
        <v>0</v>
      </c>
      <c r="AC214" s="33">
        <v>0</v>
      </c>
      <c r="AD214" s="33">
        <v>0</v>
      </c>
      <c r="AE214" s="33">
        <v>2.9222222222222221</v>
      </c>
      <c r="AF214" s="33">
        <v>0</v>
      </c>
      <c r="AG214" s="33">
        <v>0</v>
      </c>
      <c r="AH214" t="s">
        <v>183</v>
      </c>
      <c r="AI214" s="34">
        <v>4</v>
      </c>
    </row>
    <row r="215" spans="1:35" x14ac:dyDescent="0.25">
      <c r="A215" t="s">
        <v>917</v>
      </c>
      <c r="B215" t="s">
        <v>586</v>
      </c>
      <c r="C215" t="s">
        <v>663</v>
      </c>
      <c r="D215" t="s">
        <v>832</v>
      </c>
      <c r="E215" s="33">
        <v>58.455555555555556</v>
      </c>
      <c r="F215" s="33">
        <v>5.6888888888888891</v>
      </c>
      <c r="G215" s="33">
        <v>3.3333333333333333E-2</v>
      </c>
      <c r="H215" s="33">
        <v>0.51666666666666672</v>
      </c>
      <c r="I215" s="33">
        <v>0.71111111111111114</v>
      </c>
      <c r="J215" s="33">
        <v>0</v>
      </c>
      <c r="K215" s="33">
        <v>0</v>
      </c>
      <c r="L215" s="33">
        <v>4.0898888888888889</v>
      </c>
      <c r="M215" s="33">
        <v>5.0611111111111109</v>
      </c>
      <c r="N215" s="33">
        <v>0</v>
      </c>
      <c r="O215" s="33">
        <v>8.6580498004181716E-2</v>
      </c>
      <c r="P215" s="33">
        <v>0</v>
      </c>
      <c r="Q215" s="33">
        <v>4.7814444444444444</v>
      </c>
      <c r="R215" s="33">
        <v>8.1796236456947349E-2</v>
      </c>
      <c r="S215" s="33">
        <v>5.3811111111111138</v>
      </c>
      <c r="T215" s="33">
        <v>4.8145555555555548</v>
      </c>
      <c r="U215" s="33">
        <v>0</v>
      </c>
      <c r="V215" s="33">
        <v>0.17441741113856682</v>
      </c>
      <c r="W215" s="33">
        <v>2.9084444444444442</v>
      </c>
      <c r="X215" s="33">
        <v>8.4959999999999969</v>
      </c>
      <c r="Y215" s="33">
        <v>0</v>
      </c>
      <c r="Z215" s="33">
        <v>0.19509598935563574</v>
      </c>
      <c r="AA215" s="33">
        <v>0</v>
      </c>
      <c r="AB215" s="33">
        <v>0</v>
      </c>
      <c r="AC215" s="33">
        <v>0</v>
      </c>
      <c r="AD215" s="33">
        <v>0</v>
      </c>
      <c r="AE215" s="33">
        <v>0</v>
      </c>
      <c r="AF215" s="33">
        <v>0</v>
      </c>
      <c r="AG215" s="33">
        <v>0</v>
      </c>
      <c r="AH215" t="s">
        <v>272</v>
      </c>
      <c r="AI215" s="34">
        <v>4</v>
      </c>
    </row>
    <row r="216" spans="1:35" x14ac:dyDescent="0.25">
      <c r="A216" t="s">
        <v>917</v>
      </c>
      <c r="B216" t="s">
        <v>311</v>
      </c>
      <c r="C216" t="s">
        <v>629</v>
      </c>
      <c r="D216" t="s">
        <v>788</v>
      </c>
      <c r="E216" s="33">
        <v>82.777777777777771</v>
      </c>
      <c r="F216" s="33">
        <v>0</v>
      </c>
      <c r="G216" s="33">
        <v>0.28888888888888886</v>
      </c>
      <c r="H216" s="33">
        <v>0.33333333333333331</v>
      </c>
      <c r="I216" s="33">
        <v>0.17777777777777778</v>
      </c>
      <c r="J216" s="33">
        <v>0</v>
      </c>
      <c r="K216" s="33">
        <v>0</v>
      </c>
      <c r="L216" s="33">
        <v>5.8416666666666668</v>
      </c>
      <c r="M216" s="33">
        <v>0</v>
      </c>
      <c r="N216" s="33">
        <v>0</v>
      </c>
      <c r="O216" s="33">
        <v>0</v>
      </c>
      <c r="P216" s="33">
        <v>5.2277777777777779</v>
      </c>
      <c r="Q216" s="33">
        <v>2.3888888888888888</v>
      </c>
      <c r="R216" s="33">
        <v>9.2013422818791962E-2</v>
      </c>
      <c r="S216" s="33">
        <v>3.5444444444444443</v>
      </c>
      <c r="T216" s="33">
        <v>3.6083333333333334</v>
      </c>
      <c r="U216" s="33">
        <v>0</v>
      </c>
      <c r="V216" s="33">
        <v>8.6409395973154363E-2</v>
      </c>
      <c r="W216" s="33">
        <v>4.75</v>
      </c>
      <c r="X216" s="33">
        <v>3.7833333333333332</v>
      </c>
      <c r="Y216" s="33">
        <v>0</v>
      </c>
      <c r="Z216" s="33">
        <v>0.10308724832214766</v>
      </c>
      <c r="AA216" s="33">
        <v>0</v>
      </c>
      <c r="AB216" s="33">
        <v>0</v>
      </c>
      <c r="AC216" s="33">
        <v>0</v>
      </c>
      <c r="AD216" s="33">
        <v>90.908333333333331</v>
      </c>
      <c r="AE216" s="33">
        <v>0</v>
      </c>
      <c r="AF216" s="33">
        <v>0</v>
      </c>
      <c r="AG216" s="33">
        <v>0</v>
      </c>
      <c r="AH216" t="s">
        <v>275</v>
      </c>
      <c r="AI216" s="34">
        <v>4</v>
      </c>
    </row>
    <row r="217" spans="1:35" x14ac:dyDescent="0.25">
      <c r="A217" t="s">
        <v>917</v>
      </c>
      <c r="B217" t="s">
        <v>502</v>
      </c>
      <c r="C217" t="s">
        <v>758</v>
      </c>
      <c r="D217" t="s">
        <v>868</v>
      </c>
      <c r="E217" s="33">
        <v>55.533333333333331</v>
      </c>
      <c r="F217" s="33">
        <v>5.6444444444444448</v>
      </c>
      <c r="G217" s="33">
        <v>0.4</v>
      </c>
      <c r="H217" s="33">
        <v>0.41388888888888886</v>
      </c>
      <c r="I217" s="33">
        <v>0</v>
      </c>
      <c r="J217" s="33">
        <v>0</v>
      </c>
      <c r="K217" s="33">
        <v>0</v>
      </c>
      <c r="L217" s="33">
        <v>4.2698888888888877</v>
      </c>
      <c r="M217" s="33">
        <v>4.421444444444445</v>
      </c>
      <c r="N217" s="33">
        <v>0</v>
      </c>
      <c r="O217" s="33">
        <v>7.9617847138855558E-2</v>
      </c>
      <c r="P217" s="33">
        <v>0.93988888888888866</v>
      </c>
      <c r="Q217" s="33">
        <v>4.1550000000000002</v>
      </c>
      <c r="R217" s="33">
        <v>9.1744697879151668E-2</v>
      </c>
      <c r="S217" s="33">
        <v>3.9893333333333318</v>
      </c>
      <c r="T217" s="33">
        <v>2.7374444444444452</v>
      </c>
      <c r="U217" s="33">
        <v>0</v>
      </c>
      <c r="V217" s="33">
        <v>0.12113045218087233</v>
      </c>
      <c r="W217" s="33">
        <v>4.5975555555555552</v>
      </c>
      <c r="X217" s="33">
        <v>6.4139999999999997</v>
      </c>
      <c r="Y217" s="33">
        <v>0</v>
      </c>
      <c r="Z217" s="33">
        <v>0.19828731492597038</v>
      </c>
      <c r="AA217" s="33">
        <v>0</v>
      </c>
      <c r="AB217" s="33">
        <v>0</v>
      </c>
      <c r="AC217" s="33">
        <v>0</v>
      </c>
      <c r="AD217" s="33">
        <v>0</v>
      </c>
      <c r="AE217" s="33">
        <v>0</v>
      </c>
      <c r="AF217" s="33">
        <v>0</v>
      </c>
      <c r="AG217" s="33">
        <v>0</v>
      </c>
      <c r="AH217" t="s">
        <v>185</v>
      </c>
      <c r="AI217" s="34">
        <v>4</v>
      </c>
    </row>
    <row r="218" spans="1:35" x14ac:dyDescent="0.25">
      <c r="A218" t="s">
        <v>917</v>
      </c>
      <c r="B218" t="s">
        <v>407</v>
      </c>
      <c r="C218" t="s">
        <v>693</v>
      </c>
      <c r="D218" t="s">
        <v>859</v>
      </c>
      <c r="E218" s="33">
        <v>100.22222222222223</v>
      </c>
      <c r="F218" s="33">
        <v>5.6888888888888891</v>
      </c>
      <c r="G218" s="33">
        <v>0.23333333333333334</v>
      </c>
      <c r="H218" s="33">
        <v>0.56944444444444442</v>
      </c>
      <c r="I218" s="33">
        <v>1.1555555555555554</v>
      </c>
      <c r="J218" s="33">
        <v>0</v>
      </c>
      <c r="K218" s="33">
        <v>0</v>
      </c>
      <c r="L218" s="33">
        <v>1.8533333333333331</v>
      </c>
      <c r="M218" s="33">
        <v>5.4444444444444446</v>
      </c>
      <c r="N218" s="33">
        <v>4.8083333333333336</v>
      </c>
      <c r="O218" s="33">
        <v>0.10230044345898004</v>
      </c>
      <c r="P218" s="33">
        <v>3.0267777777777773</v>
      </c>
      <c r="Q218" s="33">
        <v>5.5578888888888889</v>
      </c>
      <c r="R218" s="33">
        <v>8.5656319290465632E-2</v>
      </c>
      <c r="S218" s="33">
        <v>5.3023333333333333</v>
      </c>
      <c r="T218" s="33">
        <v>6.2254444444444452</v>
      </c>
      <c r="U218" s="33">
        <v>0</v>
      </c>
      <c r="V218" s="33">
        <v>0.11502217294900222</v>
      </c>
      <c r="W218" s="33">
        <v>4.128333333333333</v>
      </c>
      <c r="X218" s="33">
        <v>5.6</v>
      </c>
      <c r="Y218" s="33">
        <v>0</v>
      </c>
      <c r="Z218" s="33">
        <v>9.7067627494456743E-2</v>
      </c>
      <c r="AA218" s="33">
        <v>0</v>
      </c>
      <c r="AB218" s="33">
        <v>0</v>
      </c>
      <c r="AC218" s="33">
        <v>0</v>
      </c>
      <c r="AD218" s="33">
        <v>0</v>
      </c>
      <c r="AE218" s="33">
        <v>0</v>
      </c>
      <c r="AF218" s="33">
        <v>0</v>
      </c>
      <c r="AG218" s="33">
        <v>0</v>
      </c>
      <c r="AH218" t="s">
        <v>88</v>
      </c>
      <c r="AI218" s="34">
        <v>4</v>
      </c>
    </row>
    <row r="219" spans="1:35" x14ac:dyDescent="0.25">
      <c r="A219" t="s">
        <v>917</v>
      </c>
      <c r="B219" t="s">
        <v>483</v>
      </c>
      <c r="C219" t="s">
        <v>697</v>
      </c>
      <c r="D219" t="s">
        <v>791</v>
      </c>
      <c r="E219" s="33">
        <v>34.711111111111109</v>
      </c>
      <c r="F219" s="33">
        <v>4.8</v>
      </c>
      <c r="G219" s="33">
        <v>0.28888888888888886</v>
      </c>
      <c r="H219" s="33">
        <v>0.53611111111111109</v>
      </c>
      <c r="I219" s="33">
        <v>0</v>
      </c>
      <c r="J219" s="33">
        <v>0</v>
      </c>
      <c r="K219" s="33">
        <v>0</v>
      </c>
      <c r="L219" s="33">
        <v>3.8794444444444456</v>
      </c>
      <c r="M219" s="33">
        <v>1.8625555555555555</v>
      </c>
      <c r="N219" s="33">
        <v>0</v>
      </c>
      <c r="O219" s="33">
        <v>5.3658770806658131E-2</v>
      </c>
      <c r="P219" s="33">
        <v>0.57366666666666666</v>
      </c>
      <c r="Q219" s="33">
        <v>0</v>
      </c>
      <c r="R219" s="33">
        <v>1.6526888604353394E-2</v>
      </c>
      <c r="S219" s="33">
        <v>17.096777777777774</v>
      </c>
      <c r="T219" s="33">
        <v>7.6922222222222194</v>
      </c>
      <c r="U219" s="33">
        <v>0</v>
      </c>
      <c r="V219" s="33">
        <v>0.71415172855313691</v>
      </c>
      <c r="W219" s="33">
        <v>12.120222222222221</v>
      </c>
      <c r="X219" s="33">
        <v>7.5007777777777784</v>
      </c>
      <c r="Y219" s="33">
        <v>0</v>
      </c>
      <c r="Z219" s="33">
        <v>0.56526568501920615</v>
      </c>
      <c r="AA219" s="33">
        <v>0</v>
      </c>
      <c r="AB219" s="33">
        <v>0</v>
      </c>
      <c r="AC219" s="33">
        <v>0</v>
      </c>
      <c r="AD219" s="33">
        <v>0</v>
      </c>
      <c r="AE219" s="33">
        <v>0</v>
      </c>
      <c r="AF219" s="33">
        <v>0</v>
      </c>
      <c r="AG219" s="33">
        <v>0</v>
      </c>
      <c r="AH219" t="s">
        <v>165</v>
      </c>
      <c r="AI219" s="34">
        <v>4</v>
      </c>
    </row>
    <row r="220" spans="1:35" x14ac:dyDescent="0.25">
      <c r="A220" t="s">
        <v>917</v>
      </c>
      <c r="B220" t="s">
        <v>369</v>
      </c>
      <c r="C220" t="s">
        <v>663</v>
      </c>
      <c r="D220" t="s">
        <v>832</v>
      </c>
      <c r="E220" s="33">
        <v>250.32222222222222</v>
      </c>
      <c r="F220" s="33">
        <v>7.9555555555555557</v>
      </c>
      <c r="G220" s="33">
        <v>2.0777777777777779</v>
      </c>
      <c r="H220" s="33">
        <v>1.0666666666666667</v>
      </c>
      <c r="I220" s="33">
        <v>7.3444444444444441</v>
      </c>
      <c r="J220" s="33">
        <v>0</v>
      </c>
      <c r="K220" s="33">
        <v>0</v>
      </c>
      <c r="L220" s="33">
        <v>19.144444444444446</v>
      </c>
      <c r="M220" s="33">
        <v>10.927777777777777</v>
      </c>
      <c r="N220" s="33">
        <v>0</v>
      </c>
      <c r="O220" s="33">
        <v>4.365484486661636E-2</v>
      </c>
      <c r="P220" s="33">
        <v>4.8166666666666664</v>
      </c>
      <c r="Q220" s="33">
        <v>12.102777777777778</v>
      </c>
      <c r="R220" s="33">
        <v>6.75906609259177E-2</v>
      </c>
      <c r="S220" s="33">
        <v>15.091666666666667</v>
      </c>
      <c r="T220" s="33">
        <v>32.68333333333333</v>
      </c>
      <c r="U220" s="33">
        <v>0</v>
      </c>
      <c r="V220" s="33">
        <v>0.19085401038661282</v>
      </c>
      <c r="W220" s="33">
        <v>14.547222222222222</v>
      </c>
      <c r="X220" s="33">
        <v>28.536111111111111</v>
      </c>
      <c r="Y220" s="33">
        <v>4.7111111111111112</v>
      </c>
      <c r="Z220" s="33">
        <v>0.19093168804651783</v>
      </c>
      <c r="AA220" s="33">
        <v>0</v>
      </c>
      <c r="AB220" s="33">
        <v>0</v>
      </c>
      <c r="AC220" s="33">
        <v>0</v>
      </c>
      <c r="AD220" s="33">
        <v>0</v>
      </c>
      <c r="AE220" s="33">
        <v>1.6111111111111112</v>
      </c>
      <c r="AF220" s="33">
        <v>0</v>
      </c>
      <c r="AG220" s="33">
        <v>1.6222222222222222</v>
      </c>
      <c r="AH220" t="s">
        <v>50</v>
      </c>
      <c r="AI220" s="34">
        <v>4</v>
      </c>
    </row>
    <row r="221" spans="1:35" x14ac:dyDescent="0.25">
      <c r="A221" t="s">
        <v>917</v>
      </c>
      <c r="B221" t="s">
        <v>391</v>
      </c>
      <c r="C221" t="s">
        <v>720</v>
      </c>
      <c r="D221" t="s">
        <v>794</v>
      </c>
      <c r="E221" s="33">
        <v>165.3</v>
      </c>
      <c r="F221" s="33">
        <v>5.2444444444444445</v>
      </c>
      <c r="G221" s="33">
        <v>1.1111111111111112</v>
      </c>
      <c r="H221" s="33">
        <v>1.0555555555555556</v>
      </c>
      <c r="I221" s="33">
        <v>4.9777777777777779</v>
      </c>
      <c r="J221" s="33">
        <v>0</v>
      </c>
      <c r="K221" s="33">
        <v>0</v>
      </c>
      <c r="L221" s="33">
        <v>17.896888888888888</v>
      </c>
      <c r="M221" s="33">
        <v>6.0444444444444443</v>
      </c>
      <c r="N221" s="33">
        <v>5.427888888888889</v>
      </c>
      <c r="O221" s="33">
        <v>6.9403105464811446E-2</v>
      </c>
      <c r="P221" s="33">
        <v>5.2444444444444445</v>
      </c>
      <c r="Q221" s="33">
        <v>12.206222222222229</v>
      </c>
      <c r="R221" s="33">
        <v>0.10556967130469856</v>
      </c>
      <c r="S221" s="33">
        <v>10.473000000000003</v>
      </c>
      <c r="T221" s="33">
        <v>19.098222222222223</v>
      </c>
      <c r="U221" s="33">
        <v>0</v>
      </c>
      <c r="V221" s="33">
        <v>0.17889426631713384</v>
      </c>
      <c r="W221" s="33">
        <v>15.644666666666676</v>
      </c>
      <c r="X221" s="33">
        <v>19.560111111111116</v>
      </c>
      <c r="Y221" s="33">
        <v>5.0666666666666664</v>
      </c>
      <c r="Z221" s="33">
        <v>0.24362640317268272</v>
      </c>
      <c r="AA221" s="33">
        <v>0</v>
      </c>
      <c r="AB221" s="33">
        <v>0</v>
      </c>
      <c r="AC221" s="33">
        <v>0</v>
      </c>
      <c r="AD221" s="33">
        <v>68.194666666666635</v>
      </c>
      <c r="AE221" s="33">
        <v>0</v>
      </c>
      <c r="AF221" s="33">
        <v>0</v>
      </c>
      <c r="AG221" s="33">
        <v>0</v>
      </c>
      <c r="AH221" t="s">
        <v>72</v>
      </c>
      <c r="AI221" s="34">
        <v>4</v>
      </c>
    </row>
    <row r="222" spans="1:35" x14ac:dyDescent="0.25">
      <c r="A222" t="s">
        <v>917</v>
      </c>
      <c r="B222" t="s">
        <v>443</v>
      </c>
      <c r="C222" t="s">
        <v>667</v>
      </c>
      <c r="D222" t="s">
        <v>794</v>
      </c>
      <c r="E222" s="33">
        <v>71.355555555555554</v>
      </c>
      <c r="F222" s="33">
        <v>5.6888888888888891</v>
      </c>
      <c r="G222" s="33">
        <v>0.32222222222222224</v>
      </c>
      <c r="H222" s="33">
        <v>0.46944444444444444</v>
      </c>
      <c r="I222" s="33">
        <v>2.3666666666666667</v>
      </c>
      <c r="J222" s="33">
        <v>0</v>
      </c>
      <c r="K222" s="33">
        <v>0</v>
      </c>
      <c r="L222" s="33">
        <v>5.4482222222222223</v>
      </c>
      <c r="M222" s="33">
        <v>5.6888888888888891</v>
      </c>
      <c r="N222" s="33">
        <v>4.8888888888888893</v>
      </c>
      <c r="O222" s="33">
        <v>0.1482404235440673</v>
      </c>
      <c r="P222" s="33">
        <v>5.1194444444444445</v>
      </c>
      <c r="Q222" s="33">
        <v>0</v>
      </c>
      <c r="R222" s="33">
        <v>7.174556213017752E-2</v>
      </c>
      <c r="S222" s="33">
        <v>6.4835555555555553</v>
      </c>
      <c r="T222" s="33">
        <v>6.6234444444444431</v>
      </c>
      <c r="U222" s="33">
        <v>0</v>
      </c>
      <c r="V222" s="33">
        <v>0.18368576767362191</v>
      </c>
      <c r="W222" s="33">
        <v>4.4899999999999993</v>
      </c>
      <c r="X222" s="33">
        <v>10.151777777777781</v>
      </c>
      <c r="Y222" s="33">
        <v>0</v>
      </c>
      <c r="Z222" s="33">
        <v>0.20519464341326693</v>
      </c>
      <c r="AA222" s="33">
        <v>0</v>
      </c>
      <c r="AB222" s="33">
        <v>0</v>
      </c>
      <c r="AC222" s="33">
        <v>0</v>
      </c>
      <c r="AD222" s="33">
        <v>0</v>
      </c>
      <c r="AE222" s="33">
        <v>0</v>
      </c>
      <c r="AF222" s="33">
        <v>0</v>
      </c>
      <c r="AG222" s="33">
        <v>0</v>
      </c>
      <c r="AH222" t="s">
        <v>125</v>
      </c>
      <c r="AI222" s="34">
        <v>4</v>
      </c>
    </row>
    <row r="223" spans="1:35" x14ac:dyDescent="0.25">
      <c r="A223" t="s">
        <v>917</v>
      </c>
      <c r="B223" t="s">
        <v>445</v>
      </c>
      <c r="C223" t="s">
        <v>740</v>
      </c>
      <c r="D223" t="s">
        <v>814</v>
      </c>
      <c r="E223" s="33">
        <v>52.144444444444446</v>
      </c>
      <c r="F223" s="33">
        <v>5.6888888888888891</v>
      </c>
      <c r="G223" s="33">
        <v>0</v>
      </c>
      <c r="H223" s="33">
        <v>0.27611111111111114</v>
      </c>
      <c r="I223" s="33">
        <v>0</v>
      </c>
      <c r="J223" s="33">
        <v>0</v>
      </c>
      <c r="K223" s="33">
        <v>0</v>
      </c>
      <c r="L223" s="33">
        <v>4.1631111111111121</v>
      </c>
      <c r="M223" s="33">
        <v>4.1447777777777777</v>
      </c>
      <c r="N223" s="33">
        <v>0</v>
      </c>
      <c r="O223" s="33">
        <v>7.9486469209460897E-2</v>
      </c>
      <c r="P223" s="33">
        <v>0</v>
      </c>
      <c r="Q223" s="33">
        <v>5.4442222222222227</v>
      </c>
      <c r="R223" s="33">
        <v>0.10440656296611976</v>
      </c>
      <c r="S223" s="33">
        <v>1.1755555555555555</v>
      </c>
      <c r="T223" s="33">
        <v>5.9717777777777767</v>
      </c>
      <c r="U223" s="33">
        <v>0</v>
      </c>
      <c r="V223" s="33">
        <v>0.13706797357766884</v>
      </c>
      <c r="W223" s="33">
        <v>1.9236666666666666</v>
      </c>
      <c r="X223" s="33">
        <v>7.3323333333333345</v>
      </c>
      <c r="Y223" s="33">
        <v>0</v>
      </c>
      <c r="Z223" s="33">
        <v>0.17750692520775624</v>
      </c>
      <c r="AA223" s="33">
        <v>0</v>
      </c>
      <c r="AB223" s="33">
        <v>0</v>
      </c>
      <c r="AC223" s="33">
        <v>0</v>
      </c>
      <c r="AD223" s="33">
        <v>0</v>
      </c>
      <c r="AE223" s="33">
        <v>0</v>
      </c>
      <c r="AF223" s="33">
        <v>0</v>
      </c>
      <c r="AG223" s="33">
        <v>0</v>
      </c>
      <c r="AH223" t="s">
        <v>127</v>
      </c>
      <c r="AI223" s="34">
        <v>4</v>
      </c>
    </row>
    <row r="224" spans="1:35" x14ac:dyDescent="0.25">
      <c r="A224" t="s">
        <v>917</v>
      </c>
      <c r="B224" t="s">
        <v>604</v>
      </c>
      <c r="C224" t="s">
        <v>720</v>
      </c>
      <c r="D224" t="s">
        <v>794</v>
      </c>
      <c r="E224" s="33">
        <v>20.3</v>
      </c>
      <c r="F224" s="33">
        <v>4.8888888888888893</v>
      </c>
      <c r="G224" s="33">
        <v>0.62222222222222223</v>
      </c>
      <c r="H224" s="33">
        <v>1.7811111111111113</v>
      </c>
      <c r="I224" s="33">
        <v>1.4888888888888889</v>
      </c>
      <c r="J224" s="33">
        <v>0</v>
      </c>
      <c r="K224" s="33">
        <v>0</v>
      </c>
      <c r="L224" s="33">
        <v>0.21</v>
      </c>
      <c r="M224" s="33">
        <v>4.2666666666666666</v>
      </c>
      <c r="N224" s="33">
        <v>0</v>
      </c>
      <c r="O224" s="33">
        <v>0.21018062397372742</v>
      </c>
      <c r="P224" s="33">
        <v>0</v>
      </c>
      <c r="Q224" s="33">
        <v>0</v>
      </c>
      <c r="R224" s="33">
        <v>0</v>
      </c>
      <c r="S224" s="33">
        <v>5.2777777777777777</v>
      </c>
      <c r="T224" s="33">
        <v>0</v>
      </c>
      <c r="U224" s="33">
        <v>0</v>
      </c>
      <c r="V224" s="33">
        <v>0.25998905309250137</v>
      </c>
      <c r="W224" s="33">
        <v>6.0044444444444451</v>
      </c>
      <c r="X224" s="33">
        <v>3.4866666666666672</v>
      </c>
      <c r="Y224" s="33">
        <v>0</v>
      </c>
      <c r="Z224" s="33">
        <v>0.46754241926655726</v>
      </c>
      <c r="AA224" s="33">
        <v>0</v>
      </c>
      <c r="AB224" s="33">
        <v>0</v>
      </c>
      <c r="AC224" s="33">
        <v>0</v>
      </c>
      <c r="AD224" s="33">
        <v>0</v>
      </c>
      <c r="AE224" s="33">
        <v>5.5555555555555552E-2</v>
      </c>
      <c r="AF224" s="33">
        <v>0</v>
      </c>
      <c r="AG224" s="33">
        <v>0</v>
      </c>
      <c r="AH224" t="s">
        <v>291</v>
      </c>
      <c r="AI224" s="34">
        <v>4</v>
      </c>
    </row>
    <row r="225" spans="1:35" x14ac:dyDescent="0.25">
      <c r="A225" t="s">
        <v>917</v>
      </c>
      <c r="B225" t="s">
        <v>404</v>
      </c>
      <c r="C225" t="s">
        <v>727</v>
      </c>
      <c r="D225" t="s">
        <v>856</v>
      </c>
      <c r="E225" s="33">
        <v>48.177777777777777</v>
      </c>
      <c r="F225" s="33">
        <v>5.6888888888888891</v>
      </c>
      <c r="G225" s="33">
        <v>0.64444444444444449</v>
      </c>
      <c r="H225" s="33">
        <v>0</v>
      </c>
      <c r="I225" s="33">
        <v>0</v>
      </c>
      <c r="J225" s="33">
        <v>0</v>
      </c>
      <c r="K225" s="33">
        <v>0</v>
      </c>
      <c r="L225" s="33">
        <v>1.938444444444444</v>
      </c>
      <c r="M225" s="33">
        <v>6.0062222222222212</v>
      </c>
      <c r="N225" s="33">
        <v>5.4454444444444459</v>
      </c>
      <c r="O225" s="33">
        <v>0.23769603321033214</v>
      </c>
      <c r="P225" s="33">
        <v>4.9813333333333336</v>
      </c>
      <c r="Q225" s="33">
        <v>0</v>
      </c>
      <c r="R225" s="33">
        <v>0.1033948339483395</v>
      </c>
      <c r="S225" s="33">
        <v>1.6332222222222219</v>
      </c>
      <c r="T225" s="33">
        <v>0</v>
      </c>
      <c r="U225" s="33">
        <v>0</v>
      </c>
      <c r="V225" s="33">
        <v>3.3899907749077487E-2</v>
      </c>
      <c r="W225" s="33">
        <v>5.8667777777777763</v>
      </c>
      <c r="X225" s="33">
        <v>6.5198888888888886</v>
      </c>
      <c r="Y225" s="33">
        <v>0</v>
      </c>
      <c r="Z225" s="33">
        <v>0.25710332103321032</v>
      </c>
      <c r="AA225" s="33">
        <v>0</v>
      </c>
      <c r="AB225" s="33">
        <v>0</v>
      </c>
      <c r="AC225" s="33">
        <v>0</v>
      </c>
      <c r="AD225" s="33">
        <v>0</v>
      </c>
      <c r="AE225" s="33">
        <v>0</v>
      </c>
      <c r="AF225" s="33">
        <v>0</v>
      </c>
      <c r="AG225" s="33">
        <v>0</v>
      </c>
      <c r="AH225" t="s">
        <v>85</v>
      </c>
      <c r="AI225" s="34">
        <v>4</v>
      </c>
    </row>
    <row r="226" spans="1:35" x14ac:dyDescent="0.25">
      <c r="A226" t="s">
        <v>917</v>
      </c>
      <c r="B226" t="s">
        <v>455</v>
      </c>
      <c r="C226" t="s">
        <v>743</v>
      </c>
      <c r="D226" t="s">
        <v>864</v>
      </c>
      <c r="E226" s="33">
        <v>80.655555555555551</v>
      </c>
      <c r="F226" s="33">
        <v>5.6888888888888891</v>
      </c>
      <c r="G226" s="33">
        <v>0.33333333333333331</v>
      </c>
      <c r="H226" s="33">
        <v>0.3822222222222223</v>
      </c>
      <c r="I226" s="33">
        <v>0.75555555555555554</v>
      </c>
      <c r="J226" s="33">
        <v>0</v>
      </c>
      <c r="K226" s="33">
        <v>0</v>
      </c>
      <c r="L226" s="33">
        <v>3.5978888888888907</v>
      </c>
      <c r="M226" s="33">
        <v>4.2806666666666668</v>
      </c>
      <c r="N226" s="33">
        <v>0</v>
      </c>
      <c r="O226" s="33">
        <v>5.3073426091748178E-2</v>
      </c>
      <c r="P226" s="33">
        <v>4.5806666666666667</v>
      </c>
      <c r="Q226" s="33">
        <v>5.9839999999999991</v>
      </c>
      <c r="R226" s="33">
        <v>0.13098498415759746</v>
      </c>
      <c r="S226" s="33">
        <v>4.8073333333333341</v>
      </c>
      <c r="T226" s="33">
        <v>8.4892222222222209</v>
      </c>
      <c r="U226" s="33">
        <v>0</v>
      </c>
      <c r="V226" s="33">
        <v>0.16485604077696653</v>
      </c>
      <c r="W226" s="33">
        <v>3.0507777777777778</v>
      </c>
      <c r="X226" s="33">
        <v>14.542777777777779</v>
      </c>
      <c r="Y226" s="33">
        <v>0</v>
      </c>
      <c r="Z226" s="33">
        <v>0.2181319741011159</v>
      </c>
      <c r="AA226" s="33">
        <v>0</v>
      </c>
      <c r="AB226" s="33">
        <v>0</v>
      </c>
      <c r="AC226" s="33">
        <v>0</v>
      </c>
      <c r="AD226" s="33">
        <v>0</v>
      </c>
      <c r="AE226" s="33">
        <v>0</v>
      </c>
      <c r="AF226" s="33">
        <v>0</v>
      </c>
      <c r="AG226" s="33">
        <v>0</v>
      </c>
      <c r="AH226" t="s">
        <v>137</v>
      </c>
      <c r="AI226" s="34">
        <v>4</v>
      </c>
    </row>
    <row r="227" spans="1:35" x14ac:dyDescent="0.25">
      <c r="A227" t="s">
        <v>917</v>
      </c>
      <c r="B227" t="s">
        <v>580</v>
      </c>
      <c r="C227" t="s">
        <v>688</v>
      </c>
      <c r="D227" t="s">
        <v>783</v>
      </c>
      <c r="E227" s="33">
        <v>39.711111111111109</v>
      </c>
      <c r="F227" s="33">
        <v>5.4222222222222225</v>
      </c>
      <c r="G227" s="33">
        <v>0.66666666666666663</v>
      </c>
      <c r="H227" s="33">
        <v>0.26111111111111113</v>
      </c>
      <c r="I227" s="33">
        <v>0.83333333333333337</v>
      </c>
      <c r="J227" s="33">
        <v>0</v>
      </c>
      <c r="K227" s="33">
        <v>0</v>
      </c>
      <c r="L227" s="33">
        <v>1.1603333333333334</v>
      </c>
      <c r="M227" s="33">
        <v>0</v>
      </c>
      <c r="N227" s="33">
        <v>5.25</v>
      </c>
      <c r="O227" s="33">
        <v>0.13220481253497482</v>
      </c>
      <c r="P227" s="33">
        <v>4.1277777777777782</v>
      </c>
      <c r="Q227" s="33">
        <v>0</v>
      </c>
      <c r="R227" s="33">
        <v>0.10394515948517069</v>
      </c>
      <c r="S227" s="33">
        <v>1.0348888888888894</v>
      </c>
      <c r="T227" s="33">
        <v>3.3802222222222218</v>
      </c>
      <c r="U227" s="33">
        <v>0</v>
      </c>
      <c r="V227" s="33">
        <v>0.11118074986010074</v>
      </c>
      <c r="W227" s="33">
        <v>0.40944444444444456</v>
      </c>
      <c r="X227" s="33">
        <v>2.4652222222222226</v>
      </c>
      <c r="Y227" s="33">
        <v>0</v>
      </c>
      <c r="Z227" s="33">
        <v>7.2389479574706234E-2</v>
      </c>
      <c r="AA227" s="33">
        <v>0</v>
      </c>
      <c r="AB227" s="33">
        <v>0</v>
      </c>
      <c r="AC227" s="33">
        <v>0</v>
      </c>
      <c r="AD227" s="33">
        <v>0</v>
      </c>
      <c r="AE227" s="33">
        <v>0</v>
      </c>
      <c r="AF227" s="33">
        <v>0</v>
      </c>
      <c r="AG227" s="33">
        <v>0</v>
      </c>
      <c r="AH227" t="s">
        <v>266</v>
      </c>
      <c r="AI227" s="34">
        <v>4</v>
      </c>
    </row>
    <row r="228" spans="1:35" x14ac:dyDescent="0.25">
      <c r="A228" t="s">
        <v>917</v>
      </c>
      <c r="B228" t="s">
        <v>423</v>
      </c>
      <c r="C228" t="s">
        <v>733</v>
      </c>
      <c r="D228" t="s">
        <v>862</v>
      </c>
      <c r="E228" s="33">
        <v>113.45555555555555</v>
      </c>
      <c r="F228" s="33">
        <v>5.7333333333333334</v>
      </c>
      <c r="G228" s="33">
        <v>0</v>
      </c>
      <c r="H228" s="33">
        <v>0</v>
      </c>
      <c r="I228" s="33">
        <v>0</v>
      </c>
      <c r="J228" s="33">
        <v>0</v>
      </c>
      <c r="K228" s="33">
        <v>0</v>
      </c>
      <c r="L228" s="33">
        <v>2.4620000000000002</v>
      </c>
      <c r="M228" s="33">
        <v>5.2969999999999997</v>
      </c>
      <c r="N228" s="33">
        <v>0</v>
      </c>
      <c r="O228" s="33">
        <v>4.6687885613554012E-2</v>
      </c>
      <c r="P228" s="33">
        <v>2.5405555555555561</v>
      </c>
      <c r="Q228" s="33">
        <v>10.381000000000002</v>
      </c>
      <c r="R228" s="33">
        <v>0.11389090196846541</v>
      </c>
      <c r="S228" s="33">
        <v>5.1880000000000006</v>
      </c>
      <c r="T228" s="33">
        <v>15.490111111111112</v>
      </c>
      <c r="U228" s="33">
        <v>0</v>
      </c>
      <c r="V228" s="33">
        <v>0.18225736950347668</v>
      </c>
      <c r="W228" s="33">
        <v>2.1941111111111113</v>
      </c>
      <c r="X228" s="33">
        <v>27.755555555555556</v>
      </c>
      <c r="Y228" s="33">
        <v>0</v>
      </c>
      <c r="Z228" s="33">
        <v>0.26397708353736171</v>
      </c>
      <c r="AA228" s="33">
        <v>0</v>
      </c>
      <c r="AB228" s="33">
        <v>0</v>
      </c>
      <c r="AC228" s="33">
        <v>0</v>
      </c>
      <c r="AD228" s="33">
        <v>0</v>
      </c>
      <c r="AE228" s="33">
        <v>0</v>
      </c>
      <c r="AF228" s="33">
        <v>0</v>
      </c>
      <c r="AG228" s="33">
        <v>0</v>
      </c>
      <c r="AH228" t="s">
        <v>105</v>
      </c>
      <c r="AI228" s="34">
        <v>4</v>
      </c>
    </row>
    <row r="229" spans="1:35" x14ac:dyDescent="0.25">
      <c r="A229" t="s">
        <v>917</v>
      </c>
      <c r="B229" t="s">
        <v>572</v>
      </c>
      <c r="C229" t="s">
        <v>664</v>
      </c>
      <c r="D229" t="s">
        <v>822</v>
      </c>
      <c r="E229" s="33">
        <v>103.92222222222222</v>
      </c>
      <c r="F229" s="33">
        <v>5.0666666666666664</v>
      </c>
      <c r="G229" s="33">
        <v>1.1555555555555554</v>
      </c>
      <c r="H229" s="33">
        <v>0</v>
      </c>
      <c r="I229" s="33">
        <v>0</v>
      </c>
      <c r="J229" s="33">
        <v>0</v>
      </c>
      <c r="K229" s="33">
        <v>0</v>
      </c>
      <c r="L229" s="33">
        <v>3.4273333333333338</v>
      </c>
      <c r="M229" s="33">
        <v>5.5555555555555554</v>
      </c>
      <c r="N229" s="33">
        <v>5.1555555555555559</v>
      </c>
      <c r="O229" s="33">
        <v>0.10306853416016253</v>
      </c>
      <c r="P229" s="33">
        <v>4.5333333333333332</v>
      </c>
      <c r="Q229" s="33">
        <v>19.719444444444445</v>
      </c>
      <c r="R229" s="33">
        <v>0.23337431840051323</v>
      </c>
      <c r="S229" s="33">
        <v>5.4342222222222212</v>
      </c>
      <c r="T229" s="33">
        <v>3.9108888888888895</v>
      </c>
      <c r="U229" s="33">
        <v>0</v>
      </c>
      <c r="V229" s="33">
        <v>8.9924088527745111E-2</v>
      </c>
      <c r="W229" s="33">
        <v>3.0291111111111113</v>
      </c>
      <c r="X229" s="33">
        <v>3.9817777777777779</v>
      </c>
      <c r="Y229" s="33">
        <v>0</v>
      </c>
      <c r="Z229" s="33">
        <v>6.746284614562173E-2</v>
      </c>
      <c r="AA229" s="33">
        <v>0</v>
      </c>
      <c r="AB229" s="33">
        <v>0</v>
      </c>
      <c r="AC229" s="33">
        <v>0</v>
      </c>
      <c r="AD229" s="33">
        <v>0</v>
      </c>
      <c r="AE229" s="33">
        <v>0</v>
      </c>
      <c r="AF229" s="33">
        <v>0</v>
      </c>
      <c r="AG229" s="33">
        <v>0</v>
      </c>
      <c r="AH229" t="s">
        <v>258</v>
      </c>
      <c r="AI229" s="34">
        <v>4</v>
      </c>
    </row>
    <row r="230" spans="1:35" x14ac:dyDescent="0.25">
      <c r="A230" t="s">
        <v>917</v>
      </c>
      <c r="B230" t="s">
        <v>622</v>
      </c>
      <c r="C230" t="s">
        <v>664</v>
      </c>
      <c r="D230" t="s">
        <v>822</v>
      </c>
      <c r="E230" s="33">
        <v>68.588888888888889</v>
      </c>
      <c r="F230" s="33">
        <v>7.2777777777777777</v>
      </c>
      <c r="G230" s="33">
        <v>0.61111111111111116</v>
      </c>
      <c r="H230" s="33">
        <v>0.22222222222222221</v>
      </c>
      <c r="I230" s="33">
        <v>0.98888888888888893</v>
      </c>
      <c r="J230" s="33">
        <v>0</v>
      </c>
      <c r="K230" s="33">
        <v>0</v>
      </c>
      <c r="L230" s="33">
        <v>0</v>
      </c>
      <c r="M230" s="33">
        <v>0</v>
      </c>
      <c r="N230" s="33">
        <v>4.6028888888888888</v>
      </c>
      <c r="O230" s="33">
        <v>6.7108375182245258E-2</v>
      </c>
      <c r="P230" s="33">
        <v>4.0805555555555557</v>
      </c>
      <c r="Q230" s="33">
        <v>0</v>
      </c>
      <c r="R230" s="33">
        <v>5.9492953183217241E-2</v>
      </c>
      <c r="S230" s="33">
        <v>0</v>
      </c>
      <c r="T230" s="33">
        <v>0</v>
      </c>
      <c r="U230" s="33">
        <v>0</v>
      </c>
      <c r="V230" s="33">
        <v>0</v>
      </c>
      <c r="W230" s="33">
        <v>0</v>
      </c>
      <c r="X230" s="33">
        <v>0</v>
      </c>
      <c r="Y230" s="33">
        <v>0</v>
      </c>
      <c r="Z230" s="33">
        <v>0</v>
      </c>
      <c r="AA230" s="33">
        <v>0</v>
      </c>
      <c r="AB230" s="33">
        <v>0</v>
      </c>
      <c r="AC230" s="33">
        <v>0</v>
      </c>
      <c r="AD230" s="33">
        <v>0</v>
      </c>
      <c r="AE230" s="33">
        <v>0</v>
      </c>
      <c r="AF230" s="33">
        <v>0</v>
      </c>
      <c r="AG230" s="33">
        <v>0</v>
      </c>
      <c r="AH230" t="s">
        <v>309</v>
      </c>
      <c r="AI230" s="34">
        <v>4</v>
      </c>
    </row>
    <row r="231" spans="1:35" x14ac:dyDescent="0.25">
      <c r="A231" t="s">
        <v>917</v>
      </c>
      <c r="B231" t="s">
        <v>356</v>
      </c>
      <c r="C231" t="s">
        <v>719</v>
      </c>
      <c r="D231" t="s">
        <v>811</v>
      </c>
      <c r="E231" s="33">
        <v>60.666666666666664</v>
      </c>
      <c r="F231" s="33">
        <v>5.1555555555555559</v>
      </c>
      <c r="G231" s="33">
        <v>0.67777777777777781</v>
      </c>
      <c r="H231" s="33">
        <v>0.43333333333333335</v>
      </c>
      <c r="I231" s="33">
        <v>0.8</v>
      </c>
      <c r="J231" s="33">
        <v>0</v>
      </c>
      <c r="K231" s="33">
        <v>0</v>
      </c>
      <c r="L231" s="33">
        <v>5.6712222222222204</v>
      </c>
      <c r="M231" s="33">
        <v>5.5111111111111111</v>
      </c>
      <c r="N231" s="33">
        <v>0</v>
      </c>
      <c r="O231" s="33">
        <v>9.0842490842490839E-2</v>
      </c>
      <c r="P231" s="33">
        <v>0</v>
      </c>
      <c r="Q231" s="33">
        <v>10.720999999999997</v>
      </c>
      <c r="R231" s="33">
        <v>0.17671978021978016</v>
      </c>
      <c r="S231" s="33">
        <v>4.1305555555555546</v>
      </c>
      <c r="T231" s="33">
        <v>9.823888888888888</v>
      </c>
      <c r="U231" s="33">
        <v>0</v>
      </c>
      <c r="V231" s="33">
        <v>0.23001831501831499</v>
      </c>
      <c r="W231" s="33">
        <v>3.6375555555555534</v>
      </c>
      <c r="X231" s="33">
        <v>12.926444444444444</v>
      </c>
      <c r="Y231" s="33">
        <v>0</v>
      </c>
      <c r="Z231" s="33">
        <v>0.27303296703296698</v>
      </c>
      <c r="AA231" s="33">
        <v>0</v>
      </c>
      <c r="AB231" s="33">
        <v>0</v>
      </c>
      <c r="AC231" s="33">
        <v>0</v>
      </c>
      <c r="AD231" s="33">
        <v>0</v>
      </c>
      <c r="AE231" s="33">
        <v>0.88888888888888884</v>
      </c>
      <c r="AF231" s="33">
        <v>0</v>
      </c>
      <c r="AG231" s="33">
        <v>0</v>
      </c>
      <c r="AH231" t="s">
        <v>37</v>
      </c>
      <c r="AI231" s="34">
        <v>4</v>
      </c>
    </row>
    <row r="232" spans="1:35" x14ac:dyDescent="0.25">
      <c r="A232" t="s">
        <v>917</v>
      </c>
      <c r="B232" t="s">
        <v>336</v>
      </c>
      <c r="C232" t="s">
        <v>664</v>
      </c>
      <c r="D232" t="s">
        <v>822</v>
      </c>
      <c r="E232" s="33">
        <v>102.35555555555555</v>
      </c>
      <c r="F232" s="33">
        <v>10.122222222222222</v>
      </c>
      <c r="G232" s="33">
        <v>0</v>
      </c>
      <c r="H232" s="33">
        <v>20.37155555555556</v>
      </c>
      <c r="I232" s="33">
        <v>5.1555555555555559</v>
      </c>
      <c r="J232" s="33">
        <v>0</v>
      </c>
      <c r="K232" s="33">
        <v>0</v>
      </c>
      <c r="L232" s="33">
        <v>4.7433333333333332</v>
      </c>
      <c r="M232" s="33">
        <v>5.333333333333333</v>
      </c>
      <c r="N232" s="33">
        <v>3.5507777777777778</v>
      </c>
      <c r="O232" s="33">
        <v>8.679656969170646E-2</v>
      </c>
      <c r="P232" s="33">
        <v>5.3933333333333318</v>
      </c>
      <c r="Q232" s="33">
        <v>0</v>
      </c>
      <c r="R232" s="33">
        <v>5.2692140686061643E-2</v>
      </c>
      <c r="S232" s="33">
        <v>3.0377777777777784</v>
      </c>
      <c r="T232" s="33">
        <v>8.6773333333333333</v>
      </c>
      <c r="U232" s="33">
        <v>0</v>
      </c>
      <c r="V232" s="33">
        <v>0.11445505861919236</v>
      </c>
      <c r="W232" s="33">
        <v>14.832222222222217</v>
      </c>
      <c r="X232" s="33">
        <v>0.87777777777777777</v>
      </c>
      <c r="Y232" s="33">
        <v>5.3666666666666663</v>
      </c>
      <c r="Z232" s="33">
        <v>0.20591619626574029</v>
      </c>
      <c r="AA232" s="33">
        <v>0</v>
      </c>
      <c r="AB232" s="33">
        <v>0</v>
      </c>
      <c r="AC232" s="33">
        <v>0</v>
      </c>
      <c r="AD232" s="33">
        <v>0</v>
      </c>
      <c r="AE232" s="33">
        <v>0</v>
      </c>
      <c r="AF232" s="33">
        <v>0</v>
      </c>
      <c r="AG232" s="33">
        <v>0</v>
      </c>
      <c r="AH232" t="s">
        <v>17</v>
      </c>
      <c r="AI232" s="34">
        <v>4</v>
      </c>
    </row>
    <row r="233" spans="1:35" x14ac:dyDescent="0.25">
      <c r="A233" t="s">
        <v>917</v>
      </c>
      <c r="B233" t="s">
        <v>561</v>
      </c>
      <c r="C233" t="s">
        <v>317</v>
      </c>
      <c r="D233" t="s">
        <v>799</v>
      </c>
      <c r="E233" s="33">
        <v>30.266666666666666</v>
      </c>
      <c r="F233" s="33">
        <v>0</v>
      </c>
      <c r="G233" s="33">
        <v>0</v>
      </c>
      <c r="H233" s="33">
        <v>0</v>
      </c>
      <c r="I233" s="33">
        <v>0</v>
      </c>
      <c r="J233" s="33">
        <v>0</v>
      </c>
      <c r="K233" s="33">
        <v>0</v>
      </c>
      <c r="L233" s="33">
        <v>5.0022222222222217</v>
      </c>
      <c r="M233" s="33">
        <v>5.083333333333333</v>
      </c>
      <c r="N233" s="33">
        <v>0</v>
      </c>
      <c r="O233" s="33">
        <v>0.16795154185022027</v>
      </c>
      <c r="P233" s="33">
        <v>0</v>
      </c>
      <c r="Q233" s="33">
        <v>0</v>
      </c>
      <c r="R233" s="33">
        <v>0</v>
      </c>
      <c r="S233" s="33">
        <v>5.416666666666667</v>
      </c>
      <c r="T233" s="33">
        <v>5.0683333333333334</v>
      </c>
      <c r="U233" s="33">
        <v>0</v>
      </c>
      <c r="V233" s="33">
        <v>0.346420704845815</v>
      </c>
      <c r="W233" s="33">
        <v>4.1677777777777774</v>
      </c>
      <c r="X233" s="33">
        <v>1.966666666666667</v>
      </c>
      <c r="Y233" s="33">
        <v>0</v>
      </c>
      <c r="Z233" s="33">
        <v>0.20267988252569749</v>
      </c>
      <c r="AA233" s="33">
        <v>0</v>
      </c>
      <c r="AB233" s="33">
        <v>0</v>
      </c>
      <c r="AC233" s="33">
        <v>0</v>
      </c>
      <c r="AD233" s="33">
        <v>0</v>
      </c>
      <c r="AE233" s="33">
        <v>0</v>
      </c>
      <c r="AF233" s="33">
        <v>0</v>
      </c>
      <c r="AG233" s="33">
        <v>0</v>
      </c>
      <c r="AH233" t="s">
        <v>246</v>
      </c>
      <c r="AI233" s="34">
        <v>4</v>
      </c>
    </row>
    <row r="234" spans="1:35" x14ac:dyDescent="0.25">
      <c r="A234" t="s">
        <v>917</v>
      </c>
      <c r="B234" t="s">
        <v>459</v>
      </c>
      <c r="C234" t="s">
        <v>645</v>
      </c>
      <c r="D234" t="s">
        <v>833</v>
      </c>
      <c r="E234" s="33">
        <v>64.522222222222226</v>
      </c>
      <c r="F234" s="33">
        <v>5.6888888888888891</v>
      </c>
      <c r="G234" s="33">
        <v>0</v>
      </c>
      <c r="H234" s="33">
        <v>0.52500000000000002</v>
      </c>
      <c r="I234" s="33">
        <v>0</v>
      </c>
      <c r="J234" s="33">
        <v>0</v>
      </c>
      <c r="K234" s="33">
        <v>0</v>
      </c>
      <c r="L234" s="33">
        <v>5.656777777777779</v>
      </c>
      <c r="M234" s="33">
        <v>5.6888888888888891</v>
      </c>
      <c r="N234" s="33">
        <v>0</v>
      </c>
      <c r="O234" s="33">
        <v>8.8169450662992935E-2</v>
      </c>
      <c r="P234" s="33">
        <v>4.3821111111111106</v>
      </c>
      <c r="Q234" s="33">
        <v>0</v>
      </c>
      <c r="R234" s="33">
        <v>6.7916307904253473E-2</v>
      </c>
      <c r="S234" s="33">
        <v>10.134444444444446</v>
      </c>
      <c r="T234" s="33">
        <v>5.7653333333333343</v>
      </c>
      <c r="U234" s="33">
        <v>0</v>
      </c>
      <c r="V234" s="33">
        <v>0.24642328224556573</v>
      </c>
      <c r="W234" s="33">
        <v>5.9286666666666648</v>
      </c>
      <c r="X234" s="33">
        <v>8.0212222222222245</v>
      </c>
      <c r="Y234" s="33">
        <v>0</v>
      </c>
      <c r="Z234" s="33">
        <v>0.2162028586189082</v>
      </c>
      <c r="AA234" s="33">
        <v>0</v>
      </c>
      <c r="AB234" s="33">
        <v>0</v>
      </c>
      <c r="AC234" s="33">
        <v>0</v>
      </c>
      <c r="AD234" s="33">
        <v>0</v>
      </c>
      <c r="AE234" s="33">
        <v>0</v>
      </c>
      <c r="AF234" s="33">
        <v>0</v>
      </c>
      <c r="AG234" s="33">
        <v>0</v>
      </c>
      <c r="AH234" t="s">
        <v>141</v>
      </c>
      <c r="AI234" s="34">
        <v>4</v>
      </c>
    </row>
    <row r="235" spans="1:35" x14ac:dyDescent="0.25">
      <c r="A235" t="s">
        <v>917</v>
      </c>
      <c r="B235" t="s">
        <v>541</v>
      </c>
      <c r="C235" t="s">
        <v>633</v>
      </c>
      <c r="D235" t="s">
        <v>784</v>
      </c>
      <c r="E235" s="33">
        <v>86.177777777777777</v>
      </c>
      <c r="F235" s="33">
        <v>5.6888888888888891</v>
      </c>
      <c r="G235" s="33">
        <v>0.37777777777777777</v>
      </c>
      <c r="H235" s="33">
        <v>0.52777777777777779</v>
      </c>
      <c r="I235" s="33">
        <v>0</v>
      </c>
      <c r="J235" s="33">
        <v>0</v>
      </c>
      <c r="K235" s="33">
        <v>0</v>
      </c>
      <c r="L235" s="33">
        <v>3.1716666666666673</v>
      </c>
      <c r="M235" s="33">
        <v>5.7144444444444442</v>
      </c>
      <c r="N235" s="33">
        <v>0</v>
      </c>
      <c r="O235" s="33">
        <v>6.6309953584321818E-2</v>
      </c>
      <c r="P235" s="33">
        <v>3.9901111111111121</v>
      </c>
      <c r="Q235" s="33">
        <v>10.924666666666671</v>
      </c>
      <c r="R235" s="33">
        <v>0.17306988138215582</v>
      </c>
      <c r="S235" s="33">
        <v>10.738111111111113</v>
      </c>
      <c r="T235" s="33">
        <v>5.7906666666666649</v>
      </c>
      <c r="U235" s="33">
        <v>0</v>
      </c>
      <c r="V235" s="33">
        <v>0.19179860752965444</v>
      </c>
      <c r="W235" s="33">
        <v>15.06988888888889</v>
      </c>
      <c r="X235" s="33">
        <v>9.4676666666666645</v>
      </c>
      <c r="Y235" s="33">
        <v>0</v>
      </c>
      <c r="Z235" s="33">
        <v>0.28473182052604434</v>
      </c>
      <c r="AA235" s="33">
        <v>0</v>
      </c>
      <c r="AB235" s="33">
        <v>0</v>
      </c>
      <c r="AC235" s="33">
        <v>0</v>
      </c>
      <c r="AD235" s="33">
        <v>0</v>
      </c>
      <c r="AE235" s="33">
        <v>4.9555555555555557</v>
      </c>
      <c r="AF235" s="33">
        <v>0</v>
      </c>
      <c r="AG235" s="33">
        <v>0</v>
      </c>
      <c r="AH235" t="s">
        <v>225</v>
      </c>
      <c r="AI235" s="34">
        <v>4</v>
      </c>
    </row>
    <row r="236" spans="1:35" x14ac:dyDescent="0.25">
      <c r="A236" t="s">
        <v>917</v>
      </c>
      <c r="B236" t="s">
        <v>491</v>
      </c>
      <c r="C236" t="s">
        <v>658</v>
      </c>
      <c r="D236" t="s">
        <v>808</v>
      </c>
      <c r="E236" s="33">
        <v>76.62222222222222</v>
      </c>
      <c r="F236" s="33">
        <v>11.377777777777778</v>
      </c>
      <c r="G236" s="33">
        <v>0.3888888888888889</v>
      </c>
      <c r="H236" s="33">
        <v>0.51944444444444449</v>
      </c>
      <c r="I236" s="33">
        <v>0</v>
      </c>
      <c r="J236" s="33">
        <v>0</v>
      </c>
      <c r="K236" s="33">
        <v>0</v>
      </c>
      <c r="L236" s="33">
        <v>4.8771111111111107</v>
      </c>
      <c r="M236" s="33">
        <v>0.75800000000000001</v>
      </c>
      <c r="N236" s="33">
        <v>3.8728888888888884</v>
      </c>
      <c r="O236" s="33">
        <v>6.0437935034802777E-2</v>
      </c>
      <c r="P236" s="33">
        <v>5.3294444444444462</v>
      </c>
      <c r="Q236" s="33">
        <v>3.5871111111111103</v>
      </c>
      <c r="R236" s="33">
        <v>0.11637035962877031</v>
      </c>
      <c r="S236" s="33">
        <v>4.2417777777777781</v>
      </c>
      <c r="T236" s="33">
        <v>7.5608888888888917</v>
      </c>
      <c r="U236" s="33">
        <v>0</v>
      </c>
      <c r="V236" s="33">
        <v>0.15403712296983765</v>
      </c>
      <c r="W236" s="33">
        <v>14.40544444444444</v>
      </c>
      <c r="X236" s="33">
        <v>4.4884444444444442</v>
      </c>
      <c r="Y236" s="33">
        <v>0</v>
      </c>
      <c r="Z236" s="33">
        <v>0.24658497679814381</v>
      </c>
      <c r="AA236" s="33">
        <v>0</v>
      </c>
      <c r="AB236" s="33">
        <v>0</v>
      </c>
      <c r="AC236" s="33">
        <v>0</v>
      </c>
      <c r="AD236" s="33">
        <v>0</v>
      </c>
      <c r="AE236" s="33">
        <v>10.266666666666667</v>
      </c>
      <c r="AF236" s="33">
        <v>0</v>
      </c>
      <c r="AG236" s="33">
        <v>0</v>
      </c>
      <c r="AH236" t="s">
        <v>173</v>
      </c>
      <c r="AI236" s="34">
        <v>4</v>
      </c>
    </row>
    <row r="237" spans="1:35" x14ac:dyDescent="0.25">
      <c r="A237" t="s">
        <v>917</v>
      </c>
      <c r="B237" t="s">
        <v>399</v>
      </c>
      <c r="C237" t="s">
        <v>726</v>
      </c>
      <c r="D237" t="s">
        <v>837</v>
      </c>
      <c r="E237" s="33">
        <v>51.12222222222222</v>
      </c>
      <c r="F237" s="33">
        <v>5.6888888888888891</v>
      </c>
      <c r="G237" s="33">
        <v>0</v>
      </c>
      <c r="H237" s="33">
        <v>0.31388888888888888</v>
      </c>
      <c r="I237" s="33">
        <v>0</v>
      </c>
      <c r="J237" s="33">
        <v>0</v>
      </c>
      <c r="K237" s="33">
        <v>0</v>
      </c>
      <c r="L237" s="33">
        <v>1.1955555555555559</v>
      </c>
      <c r="M237" s="33">
        <v>4.4601111111111109</v>
      </c>
      <c r="N237" s="33">
        <v>0</v>
      </c>
      <c r="O237" s="33">
        <v>8.7244077374483808E-2</v>
      </c>
      <c r="P237" s="33">
        <v>4.9236666666666684</v>
      </c>
      <c r="Q237" s="33">
        <v>4.6488888888888864</v>
      </c>
      <c r="R237" s="33">
        <v>0.1872484242555966</v>
      </c>
      <c r="S237" s="33">
        <v>9.129555555555557</v>
      </c>
      <c r="T237" s="33">
        <v>0.43344444444444441</v>
      </c>
      <c r="U237" s="33">
        <v>0</v>
      </c>
      <c r="V237" s="33">
        <v>0.18706150836774615</v>
      </c>
      <c r="W237" s="33">
        <v>9.9792222222222229</v>
      </c>
      <c r="X237" s="33">
        <v>0.15588888888888891</v>
      </c>
      <c r="Y237" s="33">
        <v>0</v>
      </c>
      <c r="Z237" s="33">
        <v>0.1982525537926538</v>
      </c>
      <c r="AA237" s="33">
        <v>0</v>
      </c>
      <c r="AB237" s="33">
        <v>0</v>
      </c>
      <c r="AC237" s="33">
        <v>0</v>
      </c>
      <c r="AD237" s="33">
        <v>0</v>
      </c>
      <c r="AE237" s="33">
        <v>0</v>
      </c>
      <c r="AF237" s="33">
        <v>0</v>
      </c>
      <c r="AG237" s="33">
        <v>0</v>
      </c>
      <c r="AH237" t="s">
        <v>80</v>
      </c>
      <c r="AI237" s="34">
        <v>4</v>
      </c>
    </row>
    <row r="238" spans="1:35" x14ac:dyDescent="0.25">
      <c r="A238" t="s">
        <v>917</v>
      </c>
      <c r="B238" t="s">
        <v>495</v>
      </c>
      <c r="C238" t="s">
        <v>755</v>
      </c>
      <c r="D238" t="s">
        <v>796</v>
      </c>
      <c r="E238" s="33">
        <v>77.388888888888886</v>
      </c>
      <c r="F238" s="33">
        <v>5.4222222222222225</v>
      </c>
      <c r="G238" s="33">
        <v>0.52222222222222225</v>
      </c>
      <c r="H238" s="33">
        <v>0.46666666666666667</v>
      </c>
      <c r="I238" s="33">
        <v>0</v>
      </c>
      <c r="J238" s="33">
        <v>0</v>
      </c>
      <c r="K238" s="33">
        <v>0</v>
      </c>
      <c r="L238" s="33">
        <v>6.4031111111111105</v>
      </c>
      <c r="M238" s="33">
        <v>5.495333333333333</v>
      </c>
      <c r="N238" s="33">
        <v>0</v>
      </c>
      <c r="O238" s="33">
        <v>7.1009332376166551E-2</v>
      </c>
      <c r="P238" s="33">
        <v>6.8653333333333348</v>
      </c>
      <c r="Q238" s="33">
        <v>11.421222222222221</v>
      </c>
      <c r="R238" s="33">
        <v>0.2362943287867911</v>
      </c>
      <c r="S238" s="33">
        <v>10.507777777777775</v>
      </c>
      <c r="T238" s="33">
        <v>11.717333333333332</v>
      </c>
      <c r="U238" s="33">
        <v>0</v>
      </c>
      <c r="V238" s="33">
        <v>0.28718736539842066</v>
      </c>
      <c r="W238" s="33">
        <v>4.4848888888888885</v>
      </c>
      <c r="X238" s="33">
        <v>9.2988888888888894</v>
      </c>
      <c r="Y238" s="33">
        <v>0</v>
      </c>
      <c r="Z238" s="33">
        <v>0.17811055276381912</v>
      </c>
      <c r="AA238" s="33">
        <v>0</v>
      </c>
      <c r="AB238" s="33">
        <v>0</v>
      </c>
      <c r="AC238" s="33">
        <v>0</v>
      </c>
      <c r="AD238" s="33">
        <v>0</v>
      </c>
      <c r="AE238" s="33">
        <v>14.633333333333333</v>
      </c>
      <c r="AF238" s="33">
        <v>0</v>
      </c>
      <c r="AG238" s="33">
        <v>0</v>
      </c>
      <c r="AH238" t="s">
        <v>177</v>
      </c>
      <c r="AI238" s="34">
        <v>4</v>
      </c>
    </row>
    <row r="239" spans="1:35" x14ac:dyDescent="0.25">
      <c r="A239" t="s">
        <v>917</v>
      </c>
      <c r="B239" t="s">
        <v>487</v>
      </c>
      <c r="C239" t="s">
        <v>685</v>
      </c>
      <c r="D239" t="s">
        <v>867</v>
      </c>
      <c r="E239" s="33">
        <v>97.1</v>
      </c>
      <c r="F239" s="33">
        <v>5.6888888888888891</v>
      </c>
      <c r="G239" s="33">
        <v>0.37777777777777777</v>
      </c>
      <c r="H239" s="33">
        <v>0.61944444444444446</v>
      </c>
      <c r="I239" s="33">
        <v>0</v>
      </c>
      <c r="J239" s="33">
        <v>0</v>
      </c>
      <c r="K239" s="33">
        <v>0</v>
      </c>
      <c r="L239" s="33">
        <v>4.8355555555555565</v>
      </c>
      <c r="M239" s="33">
        <v>6.1259999999999977</v>
      </c>
      <c r="N239" s="33">
        <v>3.3111111111111109</v>
      </c>
      <c r="O239" s="33">
        <v>9.7189609795171036E-2</v>
      </c>
      <c r="P239" s="33">
        <v>5.0384444444444441</v>
      </c>
      <c r="Q239" s="33">
        <v>7.4714444444444448</v>
      </c>
      <c r="R239" s="33">
        <v>0.12883510699164663</v>
      </c>
      <c r="S239" s="33">
        <v>14.58133333333333</v>
      </c>
      <c r="T239" s="33">
        <v>12.182444444444446</v>
      </c>
      <c r="U239" s="33">
        <v>0</v>
      </c>
      <c r="V239" s="33">
        <v>0.2756310790708319</v>
      </c>
      <c r="W239" s="33">
        <v>6.5487777777777776</v>
      </c>
      <c r="X239" s="33">
        <v>7.1286666666666632</v>
      </c>
      <c r="Y239" s="33">
        <v>0</v>
      </c>
      <c r="Z239" s="33">
        <v>0.14085936606018992</v>
      </c>
      <c r="AA239" s="33">
        <v>0</v>
      </c>
      <c r="AB239" s="33">
        <v>0</v>
      </c>
      <c r="AC239" s="33">
        <v>0</v>
      </c>
      <c r="AD239" s="33">
        <v>0</v>
      </c>
      <c r="AE239" s="33">
        <v>9.6888888888888882</v>
      </c>
      <c r="AF239" s="33">
        <v>0</v>
      </c>
      <c r="AG239" s="33">
        <v>0</v>
      </c>
      <c r="AH239" t="s">
        <v>169</v>
      </c>
      <c r="AI239" s="34">
        <v>4</v>
      </c>
    </row>
    <row r="240" spans="1:35" x14ac:dyDescent="0.25">
      <c r="A240" t="s">
        <v>917</v>
      </c>
      <c r="B240" t="s">
        <v>481</v>
      </c>
      <c r="C240" t="s">
        <v>728</v>
      </c>
      <c r="D240" t="s">
        <v>806</v>
      </c>
      <c r="E240" s="33">
        <v>96.86666666666666</v>
      </c>
      <c r="F240" s="33">
        <v>5.6888888888888891</v>
      </c>
      <c r="G240" s="33">
        <v>0</v>
      </c>
      <c r="H240" s="33">
        <v>0.55833333333333335</v>
      </c>
      <c r="I240" s="33">
        <v>0</v>
      </c>
      <c r="J240" s="33">
        <v>0</v>
      </c>
      <c r="K240" s="33">
        <v>0</v>
      </c>
      <c r="L240" s="33">
        <v>4.9919999999999982</v>
      </c>
      <c r="M240" s="33">
        <v>5.6396666666666659</v>
      </c>
      <c r="N240" s="33">
        <v>0</v>
      </c>
      <c r="O240" s="33">
        <v>5.8220922229869229E-2</v>
      </c>
      <c r="P240" s="33">
        <v>5.089888888888888</v>
      </c>
      <c r="Q240" s="33">
        <v>13.272222222222224</v>
      </c>
      <c r="R240" s="33">
        <v>0.18956067905482912</v>
      </c>
      <c r="S240" s="33">
        <v>9.4354444444444443</v>
      </c>
      <c r="T240" s="33">
        <v>11.045888888888888</v>
      </c>
      <c r="U240" s="33">
        <v>0</v>
      </c>
      <c r="V240" s="33">
        <v>0.21143840330350999</v>
      </c>
      <c r="W240" s="33">
        <v>8.0413333333333341</v>
      </c>
      <c r="X240" s="33">
        <v>6.1051111111111114</v>
      </c>
      <c r="Y240" s="33">
        <v>0</v>
      </c>
      <c r="Z240" s="33">
        <v>0.146040376233081</v>
      </c>
      <c r="AA240" s="33">
        <v>0</v>
      </c>
      <c r="AB240" s="33">
        <v>0</v>
      </c>
      <c r="AC240" s="33">
        <v>0</v>
      </c>
      <c r="AD240" s="33">
        <v>0</v>
      </c>
      <c r="AE240" s="33">
        <v>9.1111111111111107</v>
      </c>
      <c r="AF240" s="33">
        <v>0</v>
      </c>
      <c r="AG240" s="33">
        <v>0</v>
      </c>
      <c r="AH240" t="s">
        <v>163</v>
      </c>
      <c r="AI240" s="34">
        <v>4</v>
      </c>
    </row>
    <row r="241" spans="1:35" x14ac:dyDescent="0.25">
      <c r="A241" t="s">
        <v>917</v>
      </c>
      <c r="B241" t="s">
        <v>328</v>
      </c>
      <c r="C241" t="s">
        <v>628</v>
      </c>
      <c r="D241" t="s">
        <v>842</v>
      </c>
      <c r="E241" s="33">
        <v>57.511111111111113</v>
      </c>
      <c r="F241" s="33">
        <v>3.2888888888888888</v>
      </c>
      <c r="G241" s="33">
        <v>0</v>
      </c>
      <c r="H241" s="33">
        <v>0.49722222222222223</v>
      </c>
      <c r="I241" s="33">
        <v>0</v>
      </c>
      <c r="J241" s="33">
        <v>0</v>
      </c>
      <c r="K241" s="33">
        <v>0</v>
      </c>
      <c r="L241" s="33">
        <v>5.1167777777777772</v>
      </c>
      <c r="M241" s="33">
        <v>3.3013333333333335</v>
      </c>
      <c r="N241" s="33">
        <v>0</v>
      </c>
      <c r="O241" s="33">
        <v>5.7403400309119008E-2</v>
      </c>
      <c r="P241" s="33">
        <v>6.3080000000000025</v>
      </c>
      <c r="Q241" s="33">
        <v>4.1117777777777764</v>
      </c>
      <c r="R241" s="33">
        <v>0.18117851622874806</v>
      </c>
      <c r="S241" s="33">
        <v>3.6673333333333344</v>
      </c>
      <c r="T241" s="33">
        <v>5.8392222222222223</v>
      </c>
      <c r="U241" s="33">
        <v>0</v>
      </c>
      <c r="V241" s="33">
        <v>0.1652994590417311</v>
      </c>
      <c r="W241" s="33">
        <v>4.3957777777777771</v>
      </c>
      <c r="X241" s="33">
        <v>2.412555555555556</v>
      </c>
      <c r="Y241" s="33">
        <v>0</v>
      </c>
      <c r="Z241" s="33">
        <v>0.11838292117465224</v>
      </c>
      <c r="AA241" s="33">
        <v>0</v>
      </c>
      <c r="AB241" s="33">
        <v>0</v>
      </c>
      <c r="AC241" s="33">
        <v>0</v>
      </c>
      <c r="AD241" s="33">
        <v>0</v>
      </c>
      <c r="AE241" s="33">
        <v>0</v>
      </c>
      <c r="AF241" s="33">
        <v>0</v>
      </c>
      <c r="AG241" s="33">
        <v>0</v>
      </c>
      <c r="AH241" t="s">
        <v>9</v>
      </c>
      <c r="AI241" s="34">
        <v>4</v>
      </c>
    </row>
    <row r="242" spans="1:35" x14ac:dyDescent="0.25">
      <c r="A242" t="s">
        <v>917</v>
      </c>
      <c r="B242" t="s">
        <v>415</v>
      </c>
      <c r="C242" t="s">
        <v>720</v>
      </c>
      <c r="D242" t="s">
        <v>794</v>
      </c>
      <c r="E242" s="33">
        <v>100.93333333333334</v>
      </c>
      <c r="F242" s="33">
        <v>5.6888888888888891</v>
      </c>
      <c r="G242" s="33">
        <v>0</v>
      </c>
      <c r="H242" s="33">
        <v>0.65833333333333333</v>
      </c>
      <c r="I242" s="33">
        <v>0</v>
      </c>
      <c r="J242" s="33">
        <v>0</v>
      </c>
      <c r="K242" s="33">
        <v>0</v>
      </c>
      <c r="L242" s="33">
        <v>2.8251111111111111</v>
      </c>
      <c r="M242" s="33">
        <v>4.1156666666666668</v>
      </c>
      <c r="N242" s="33">
        <v>4.508</v>
      </c>
      <c r="O242" s="33">
        <v>8.5439233817701452E-2</v>
      </c>
      <c r="P242" s="33">
        <v>6.2805555555555559</v>
      </c>
      <c r="Q242" s="33">
        <v>4.5935555555555547</v>
      </c>
      <c r="R242" s="33">
        <v>0.10773557904007044</v>
      </c>
      <c r="S242" s="33">
        <v>12.593555555555556</v>
      </c>
      <c r="T242" s="33">
        <v>9.8771111111111054</v>
      </c>
      <c r="U242" s="33">
        <v>0</v>
      </c>
      <c r="V242" s="33">
        <v>0.22262879788639359</v>
      </c>
      <c r="W242" s="33">
        <v>11.60577777777778</v>
      </c>
      <c r="X242" s="33">
        <v>15.659111111111113</v>
      </c>
      <c r="Y242" s="33">
        <v>0</v>
      </c>
      <c r="Z242" s="33">
        <v>0.27012769704975781</v>
      </c>
      <c r="AA242" s="33">
        <v>0</v>
      </c>
      <c r="AB242" s="33">
        <v>0</v>
      </c>
      <c r="AC242" s="33">
        <v>0</v>
      </c>
      <c r="AD242" s="33">
        <v>0</v>
      </c>
      <c r="AE242" s="33">
        <v>7.5444444444444443</v>
      </c>
      <c r="AF242" s="33">
        <v>0</v>
      </c>
      <c r="AG242" s="33">
        <v>0</v>
      </c>
      <c r="AH242" t="s">
        <v>97</v>
      </c>
      <c r="AI242" s="34">
        <v>4</v>
      </c>
    </row>
    <row r="243" spans="1:35" x14ac:dyDescent="0.25">
      <c r="A243" t="s">
        <v>917</v>
      </c>
      <c r="B243" t="s">
        <v>505</v>
      </c>
      <c r="C243" t="s">
        <v>759</v>
      </c>
      <c r="D243" t="s">
        <v>823</v>
      </c>
      <c r="E243" s="33">
        <v>82.4</v>
      </c>
      <c r="F243" s="33">
        <v>5.6888888888888891</v>
      </c>
      <c r="G243" s="33">
        <v>0.42222222222222222</v>
      </c>
      <c r="H243" s="33">
        <v>0.56388888888888888</v>
      </c>
      <c r="I243" s="33">
        <v>0</v>
      </c>
      <c r="J243" s="33">
        <v>0</v>
      </c>
      <c r="K243" s="33">
        <v>0</v>
      </c>
      <c r="L243" s="33">
        <v>5.8577777777777769</v>
      </c>
      <c r="M243" s="33">
        <v>5.5179999999999998</v>
      </c>
      <c r="N243" s="33">
        <v>0</v>
      </c>
      <c r="O243" s="33">
        <v>6.6966019417475722E-2</v>
      </c>
      <c r="P243" s="33">
        <v>4.7857777777777768</v>
      </c>
      <c r="Q243" s="33">
        <v>4.468</v>
      </c>
      <c r="R243" s="33">
        <v>0.11230312837108952</v>
      </c>
      <c r="S243" s="33">
        <v>10.600666666666669</v>
      </c>
      <c r="T243" s="33">
        <v>4.2325555555555541</v>
      </c>
      <c r="U243" s="33">
        <v>0</v>
      </c>
      <c r="V243" s="33">
        <v>0.180014832793959</v>
      </c>
      <c r="W243" s="33">
        <v>5.3787777777777785</v>
      </c>
      <c r="X243" s="33">
        <v>4.9144444444444453</v>
      </c>
      <c r="Y243" s="33">
        <v>0</v>
      </c>
      <c r="Z243" s="33">
        <v>0.12491774541531823</v>
      </c>
      <c r="AA243" s="33">
        <v>0</v>
      </c>
      <c r="AB243" s="33">
        <v>0</v>
      </c>
      <c r="AC243" s="33">
        <v>0</v>
      </c>
      <c r="AD243" s="33">
        <v>0</v>
      </c>
      <c r="AE243" s="33">
        <v>0</v>
      </c>
      <c r="AF243" s="33">
        <v>0</v>
      </c>
      <c r="AG243" s="33">
        <v>0</v>
      </c>
      <c r="AH243" t="s">
        <v>188</v>
      </c>
      <c r="AI243" s="34">
        <v>4</v>
      </c>
    </row>
    <row r="244" spans="1:35" x14ac:dyDescent="0.25">
      <c r="A244" t="s">
        <v>917</v>
      </c>
      <c r="B244" t="s">
        <v>363</v>
      </c>
      <c r="C244" t="s">
        <v>720</v>
      </c>
      <c r="D244" t="s">
        <v>794</v>
      </c>
      <c r="E244" s="33">
        <v>97.455555555555549</v>
      </c>
      <c r="F244" s="33">
        <v>5.8666666666666663</v>
      </c>
      <c r="G244" s="33">
        <v>0.2</v>
      </c>
      <c r="H244" s="33">
        <v>0.58333333333333337</v>
      </c>
      <c r="I244" s="33">
        <v>0</v>
      </c>
      <c r="J244" s="33">
        <v>0</v>
      </c>
      <c r="K244" s="33">
        <v>0</v>
      </c>
      <c r="L244" s="33">
        <v>11.24644444444445</v>
      </c>
      <c r="M244" s="33">
        <v>4.7411111111111115</v>
      </c>
      <c r="N244" s="33">
        <v>7.6743333333333315</v>
      </c>
      <c r="O244" s="33">
        <v>0.12739596397218103</v>
      </c>
      <c r="P244" s="33">
        <v>6.0356666666666667</v>
      </c>
      <c r="Q244" s="33">
        <v>4.6144444444444446</v>
      </c>
      <c r="R244" s="33">
        <v>0.10928172386272947</v>
      </c>
      <c r="S244" s="33">
        <v>10.104888888888885</v>
      </c>
      <c r="T244" s="33">
        <v>24.922888888888888</v>
      </c>
      <c r="U244" s="33">
        <v>0</v>
      </c>
      <c r="V244" s="33">
        <v>0.3594230988484779</v>
      </c>
      <c r="W244" s="33">
        <v>10.034222222222221</v>
      </c>
      <c r="X244" s="33">
        <v>36.400666666666673</v>
      </c>
      <c r="Y244" s="33">
        <v>0</v>
      </c>
      <c r="Z244" s="33">
        <v>0.4764724660814047</v>
      </c>
      <c r="AA244" s="33">
        <v>0</v>
      </c>
      <c r="AB244" s="33">
        <v>0</v>
      </c>
      <c r="AC244" s="33">
        <v>0</v>
      </c>
      <c r="AD244" s="33">
        <v>0</v>
      </c>
      <c r="AE244" s="33">
        <v>6.5222222222222221</v>
      </c>
      <c r="AF244" s="33">
        <v>0</v>
      </c>
      <c r="AG244" s="33">
        <v>0</v>
      </c>
      <c r="AH244" t="s">
        <v>44</v>
      </c>
      <c r="AI244" s="34">
        <v>4</v>
      </c>
    </row>
    <row r="245" spans="1:35" x14ac:dyDescent="0.25">
      <c r="A245" t="s">
        <v>917</v>
      </c>
      <c r="B245" t="s">
        <v>359</v>
      </c>
      <c r="C245" t="s">
        <v>714</v>
      </c>
      <c r="D245" t="s">
        <v>815</v>
      </c>
      <c r="E245" s="33">
        <v>121.34444444444445</v>
      </c>
      <c r="F245" s="33">
        <v>5.6888888888888891</v>
      </c>
      <c r="G245" s="33">
        <v>0.5444444444444444</v>
      </c>
      <c r="H245" s="33">
        <v>0.85</v>
      </c>
      <c r="I245" s="33">
        <v>0</v>
      </c>
      <c r="J245" s="33">
        <v>0</v>
      </c>
      <c r="K245" s="33">
        <v>0</v>
      </c>
      <c r="L245" s="33">
        <v>2.7887777777777787</v>
      </c>
      <c r="M245" s="33">
        <v>8.1532222222222188</v>
      </c>
      <c r="N245" s="33">
        <v>6.0663333333333309</v>
      </c>
      <c r="O245" s="33">
        <v>0.11718340811281013</v>
      </c>
      <c r="P245" s="33">
        <v>3.5571111111111109</v>
      </c>
      <c r="Q245" s="33">
        <v>9.8966666666666718</v>
      </c>
      <c r="R245" s="33">
        <v>0.11087263071147334</v>
      </c>
      <c r="S245" s="33">
        <v>9.0529999999999973</v>
      </c>
      <c r="T245" s="33">
        <v>9.8307777777777758</v>
      </c>
      <c r="U245" s="33">
        <v>0</v>
      </c>
      <c r="V245" s="33">
        <v>0.15562128010255466</v>
      </c>
      <c r="W245" s="33">
        <v>10.021888888888888</v>
      </c>
      <c r="X245" s="33">
        <v>14.513777777777769</v>
      </c>
      <c r="Y245" s="33">
        <v>0</v>
      </c>
      <c r="Z245" s="33">
        <v>0.20219851661935712</v>
      </c>
      <c r="AA245" s="33">
        <v>0</v>
      </c>
      <c r="AB245" s="33">
        <v>0</v>
      </c>
      <c r="AC245" s="33">
        <v>0</v>
      </c>
      <c r="AD245" s="33">
        <v>0</v>
      </c>
      <c r="AE245" s="33">
        <v>9.5444444444444443</v>
      </c>
      <c r="AF245" s="33">
        <v>0</v>
      </c>
      <c r="AG245" s="33">
        <v>0</v>
      </c>
      <c r="AH245" t="s">
        <v>40</v>
      </c>
      <c r="AI245" s="34">
        <v>4</v>
      </c>
    </row>
    <row r="246" spans="1:35" x14ac:dyDescent="0.25">
      <c r="A246" t="s">
        <v>917</v>
      </c>
      <c r="B246" t="s">
        <v>470</v>
      </c>
      <c r="C246" t="s">
        <v>749</v>
      </c>
      <c r="D246" t="s">
        <v>814</v>
      </c>
      <c r="E246" s="33">
        <v>54.255555555555553</v>
      </c>
      <c r="F246" s="33">
        <v>5.6888888888888891</v>
      </c>
      <c r="G246" s="33">
        <v>0.33333333333333331</v>
      </c>
      <c r="H246" s="33">
        <v>0.375</v>
      </c>
      <c r="I246" s="33">
        <v>0</v>
      </c>
      <c r="J246" s="33">
        <v>0</v>
      </c>
      <c r="K246" s="33">
        <v>0</v>
      </c>
      <c r="L246" s="33">
        <v>4.1748888888888889</v>
      </c>
      <c r="M246" s="33">
        <v>5.6434444444444445</v>
      </c>
      <c r="N246" s="33">
        <v>0</v>
      </c>
      <c r="O246" s="33">
        <v>0.1040159737866066</v>
      </c>
      <c r="P246" s="33">
        <v>7.6736666666666657</v>
      </c>
      <c r="Q246" s="33">
        <v>2.821333333333333</v>
      </c>
      <c r="R246" s="33">
        <v>0.19343641204177758</v>
      </c>
      <c r="S246" s="33">
        <v>3.9492222222222231</v>
      </c>
      <c r="T246" s="33">
        <v>3.6865555555555556</v>
      </c>
      <c r="U246" s="33">
        <v>0</v>
      </c>
      <c r="V246" s="33">
        <v>0.14073725168953516</v>
      </c>
      <c r="W246" s="33">
        <v>3.414333333333333</v>
      </c>
      <c r="X246" s="33">
        <v>4.4061111111111098</v>
      </c>
      <c r="Y246" s="33">
        <v>0</v>
      </c>
      <c r="Z246" s="33">
        <v>0.14414089698955557</v>
      </c>
      <c r="AA246" s="33">
        <v>0</v>
      </c>
      <c r="AB246" s="33">
        <v>0</v>
      </c>
      <c r="AC246" s="33">
        <v>0</v>
      </c>
      <c r="AD246" s="33">
        <v>0</v>
      </c>
      <c r="AE246" s="33">
        <v>0</v>
      </c>
      <c r="AF246" s="33">
        <v>0</v>
      </c>
      <c r="AG246" s="33">
        <v>0</v>
      </c>
      <c r="AH246" t="s">
        <v>152</v>
      </c>
      <c r="AI246" s="34">
        <v>4</v>
      </c>
    </row>
    <row r="247" spans="1:35" x14ac:dyDescent="0.25">
      <c r="A247" t="s">
        <v>917</v>
      </c>
      <c r="B247" t="s">
        <v>365</v>
      </c>
      <c r="C247" t="s">
        <v>721</v>
      </c>
      <c r="D247" t="s">
        <v>856</v>
      </c>
      <c r="E247" s="33">
        <v>98.166666666666671</v>
      </c>
      <c r="F247" s="33">
        <v>5.6888888888888891</v>
      </c>
      <c r="G247" s="33">
        <v>0.5444444444444444</v>
      </c>
      <c r="H247" s="33">
        <v>0.6166666666666667</v>
      </c>
      <c r="I247" s="33">
        <v>0</v>
      </c>
      <c r="J247" s="33">
        <v>0</v>
      </c>
      <c r="K247" s="33">
        <v>0</v>
      </c>
      <c r="L247" s="33">
        <v>5.3234444444444433</v>
      </c>
      <c r="M247" s="33">
        <v>5.5111111111111111</v>
      </c>
      <c r="N247" s="33">
        <v>0</v>
      </c>
      <c r="O247" s="33">
        <v>5.6140350877192977E-2</v>
      </c>
      <c r="P247" s="33">
        <v>5.5353333333333348</v>
      </c>
      <c r="Q247" s="33">
        <v>11.44866666666667</v>
      </c>
      <c r="R247" s="33">
        <v>0.17301188455008493</v>
      </c>
      <c r="S247" s="33">
        <v>6.3965555555555547</v>
      </c>
      <c r="T247" s="33">
        <v>5.9147777777777781</v>
      </c>
      <c r="U247" s="33">
        <v>0</v>
      </c>
      <c r="V247" s="33">
        <v>0.12541256366723261</v>
      </c>
      <c r="W247" s="33">
        <v>5.7065555555555543</v>
      </c>
      <c r="X247" s="33">
        <v>10.297555555555554</v>
      </c>
      <c r="Y247" s="33">
        <v>0</v>
      </c>
      <c r="Z247" s="33">
        <v>0.1630299943406904</v>
      </c>
      <c r="AA247" s="33">
        <v>0</v>
      </c>
      <c r="AB247" s="33">
        <v>0</v>
      </c>
      <c r="AC247" s="33">
        <v>0</v>
      </c>
      <c r="AD247" s="33">
        <v>0</v>
      </c>
      <c r="AE247" s="33">
        <v>8.8333333333333339</v>
      </c>
      <c r="AF247" s="33">
        <v>0</v>
      </c>
      <c r="AG247" s="33">
        <v>0</v>
      </c>
      <c r="AH247" t="s">
        <v>46</v>
      </c>
      <c r="AI247" s="34">
        <v>4</v>
      </c>
    </row>
    <row r="248" spans="1:35" x14ac:dyDescent="0.25">
      <c r="A248" t="s">
        <v>917</v>
      </c>
      <c r="B248" t="s">
        <v>486</v>
      </c>
      <c r="C248" t="s">
        <v>695</v>
      </c>
      <c r="D248" t="s">
        <v>860</v>
      </c>
      <c r="E248" s="33">
        <v>69.788888888888891</v>
      </c>
      <c r="F248" s="33">
        <v>5.7777777777777777</v>
      </c>
      <c r="G248" s="33">
        <v>0</v>
      </c>
      <c r="H248" s="33">
        <v>0.42777777777777776</v>
      </c>
      <c r="I248" s="33">
        <v>0</v>
      </c>
      <c r="J248" s="33">
        <v>0</v>
      </c>
      <c r="K248" s="33">
        <v>0</v>
      </c>
      <c r="L248" s="33">
        <v>3.0100000000000002</v>
      </c>
      <c r="M248" s="33">
        <v>5.5383333333333313</v>
      </c>
      <c r="N248" s="33">
        <v>0</v>
      </c>
      <c r="O248" s="33">
        <v>7.9358382423180995E-2</v>
      </c>
      <c r="P248" s="33">
        <v>4.9372222222222231</v>
      </c>
      <c r="Q248" s="33">
        <v>5.8222222222222224E-2</v>
      </c>
      <c r="R248" s="33">
        <v>7.1579366342939044E-2</v>
      </c>
      <c r="S248" s="33">
        <v>10.002777777777778</v>
      </c>
      <c r="T248" s="33">
        <v>5.5342222222222226</v>
      </c>
      <c r="U248" s="33">
        <v>0</v>
      </c>
      <c r="V248" s="33">
        <v>0.22262856233083905</v>
      </c>
      <c r="W248" s="33">
        <v>5.200222222222223</v>
      </c>
      <c r="X248" s="33">
        <v>7.9351111111111141</v>
      </c>
      <c r="Y248" s="33">
        <v>0</v>
      </c>
      <c r="Z248" s="33">
        <v>0.18821525234835221</v>
      </c>
      <c r="AA248" s="33">
        <v>0</v>
      </c>
      <c r="AB248" s="33">
        <v>0</v>
      </c>
      <c r="AC248" s="33">
        <v>0</v>
      </c>
      <c r="AD248" s="33">
        <v>0</v>
      </c>
      <c r="AE248" s="33">
        <v>0</v>
      </c>
      <c r="AF248" s="33">
        <v>0</v>
      </c>
      <c r="AG248" s="33">
        <v>0</v>
      </c>
      <c r="AH248" t="s">
        <v>168</v>
      </c>
      <c r="AI248" s="34">
        <v>4</v>
      </c>
    </row>
    <row r="249" spans="1:35" x14ac:dyDescent="0.25">
      <c r="A249" t="s">
        <v>917</v>
      </c>
      <c r="B249" t="s">
        <v>479</v>
      </c>
      <c r="C249" t="s">
        <v>752</v>
      </c>
      <c r="D249" t="s">
        <v>795</v>
      </c>
      <c r="E249" s="33">
        <v>74.077777777777783</v>
      </c>
      <c r="F249" s="33">
        <v>5.6888888888888891</v>
      </c>
      <c r="G249" s="33">
        <v>0</v>
      </c>
      <c r="H249" s="33">
        <v>0.43333333333333335</v>
      </c>
      <c r="I249" s="33">
        <v>0</v>
      </c>
      <c r="J249" s="33">
        <v>0</v>
      </c>
      <c r="K249" s="33">
        <v>0</v>
      </c>
      <c r="L249" s="33">
        <v>5.6775555555555561</v>
      </c>
      <c r="M249" s="33">
        <v>4.2666666666666666</v>
      </c>
      <c r="N249" s="33">
        <v>0</v>
      </c>
      <c r="O249" s="33">
        <v>5.7597120143992799E-2</v>
      </c>
      <c r="P249" s="33">
        <v>5.7968888888888905</v>
      </c>
      <c r="Q249" s="33">
        <v>10.288222222222222</v>
      </c>
      <c r="R249" s="33">
        <v>0.21713814309284535</v>
      </c>
      <c r="S249" s="33">
        <v>4.3233333333333333</v>
      </c>
      <c r="T249" s="33">
        <v>9.3357777777777802</v>
      </c>
      <c r="U249" s="33">
        <v>0</v>
      </c>
      <c r="V249" s="33">
        <v>0.18438878056097197</v>
      </c>
      <c r="W249" s="33">
        <v>4.5607777777777772</v>
      </c>
      <c r="X249" s="33">
        <v>10.018666666666668</v>
      </c>
      <c r="Y249" s="33">
        <v>0</v>
      </c>
      <c r="Z249" s="33">
        <v>0.19681265936703163</v>
      </c>
      <c r="AA249" s="33">
        <v>0</v>
      </c>
      <c r="AB249" s="33">
        <v>0</v>
      </c>
      <c r="AC249" s="33">
        <v>0</v>
      </c>
      <c r="AD249" s="33">
        <v>0</v>
      </c>
      <c r="AE249" s="33">
        <v>0</v>
      </c>
      <c r="AF249" s="33">
        <v>0</v>
      </c>
      <c r="AG249" s="33">
        <v>0</v>
      </c>
      <c r="AH249" t="s">
        <v>161</v>
      </c>
      <c r="AI249" s="34">
        <v>4</v>
      </c>
    </row>
    <row r="250" spans="1:35" x14ac:dyDescent="0.25">
      <c r="A250" t="s">
        <v>917</v>
      </c>
      <c r="B250" t="s">
        <v>321</v>
      </c>
      <c r="C250" t="s">
        <v>710</v>
      </c>
      <c r="D250" t="s">
        <v>816</v>
      </c>
      <c r="E250" s="33">
        <v>41.477777777777774</v>
      </c>
      <c r="F250" s="33">
        <v>5.2444444444444445</v>
      </c>
      <c r="G250" s="33">
        <v>0</v>
      </c>
      <c r="H250" s="33">
        <v>0.23333333333333334</v>
      </c>
      <c r="I250" s="33">
        <v>2.8444444444444446</v>
      </c>
      <c r="J250" s="33">
        <v>0</v>
      </c>
      <c r="K250" s="33">
        <v>0</v>
      </c>
      <c r="L250" s="33">
        <v>5.3972222222222221</v>
      </c>
      <c r="M250" s="33">
        <v>0</v>
      </c>
      <c r="N250" s="33">
        <v>5.7722222222222221</v>
      </c>
      <c r="O250" s="33">
        <v>0.13916421109027594</v>
      </c>
      <c r="P250" s="33">
        <v>0</v>
      </c>
      <c r="Q250" s="33">
        <v>0</v>
      </c>
      <c r="R250" s="33">
        <v>0</v>
      </c>
      <c r="S250" s="33">
        <v>10.199999999999999</v>
      </c>
      <c r="T250" s="33">
        <v>11.438888888888888</v>
      </c>
      <c r="U250" s="33">
        <v>0</v>
      </c>
      <c r="V250" s="33">
        <v>0.52169836592552898</v>
      </c>
      <c r="W250" s="33">
        <v>11.516666666666667</v>
      </c>
      <c r="X250" s="33">
        <v>20.922222222222221</v>
      </c>
      <c r="Y250" s="33">
        <v>0</v>
      </c>
      <c r="Z250" s="33">
        <v>0.7820787570318779</v>
      </c>
      <c r="AA250" s="33">
        <v>0</v>
      </c>
      <c r="AB250" s="33">
        <v>0</v>
      </c>
      <c r="AC250" s="33">
        <v>0</v>
      </c>
      <c r="AD250" s="33">
        <v>0</v>
      </c>
      <c r="AE250" s="33">
        <v>0</v>
      </c>
      <c r="AF250" s="33">
        <v>0</v>
      </c>
      <c r="AG250" s="33">
        <v>0</v>
      </c>
      <c r="AH250" t="s">
        <v>2</v>
      </c>
      <c r="AI250" s="34">
        <v>4</v>
      </c>
    </row>
    <row r="251" spans="1:35" x14ac:dyDescent="0.25">
      <c r="A251" t="s">
        <v>917</v>
      </c>
      <c r="B251" t="s">
        <v>381</v>
      </c>
      <c r="C251" t="s">
        <v>689</v>
      </c>
      <c r="D251" t="s">
        <v>831</v>
      </c>
      <c r="E251" s="33">
        <v>78.87777777777778</v>
      </c>
      <c r="F251" s="33">
        <v>5.6888888888888891</v>
      </c>
      <c r="G251" s="33">
        <v>0.66666666666666663</v>
      </c>
      <c r="H251" s="33">
        <v>0</v>
      </c>
      <c r="I251" s="33">
        <v>0</v>
      </c>
      <c r="J251" s="33">
        <v>0</v>
      </c>
      <c r="K251" s="33">
        <v>0</v>
      </c>
      <c r="L251" s="33">
        <v>1.2303333333333333</v>
      </c>
      <c r="M251" s="33">
        <v>7.7074444444444454</v>
      </c>
      <c r="N251" s="33">
        <v>1.3271111111111111</v>
      </c>
      <c r="O251" s="33">
        <v>0.1145386674179462</v>
      </c>
      <c r="P251" s="33">
        <v>0</v>
      </c>
      <c r="Q251" s="33">
        <v>8.4685555555555556</v>
      </c>
      <c r="R251" s="33">
        <v>0.10736300887448937</v>
      </c>
      <c r="S251" s="33">
        <v>3.1828888888888898</v>
      </c>
      <c r="T251" s="33">
        <v>9.8781111111111102</v>
      </c>
      <c r="U251" s="33">
        <v>0</v>
      </c>
      <c r="V251" s="33">
        <v>0.16558529370333849</v>
      </c>
      <c r="W251" s="33">
        <v>3.9046666666666661</v>
      </c>
      <c r="X251" s="33">
        <v>1.7309999999999999</v>
      </c>
      <c r="Y251" s="33">
        <v>0</v>
      </c>
      <c r="Z251" s="33">
        <v>7.144809128046202E-2</v>
      </c>
      <c r="AA251" s="33">
        <v>0</v>
      </c>
      <c r="AB251" s="33">
        <v>0</v>
      </c>
      <c r="AC251" s="33">
        <v>0</v>
      </c>
      <c r="AD251" s="33">
        <v>0</v>
      </c>
      <c r="AE251" s="33">
        <v>0</v>
      </c>
      <c r="AF251" s="33">
        <v>0</v>
      </c>
      <c r="AG251" s="33">
        <v>0</v>
      </c>
      <c r="AH251" t="s">
        <v>62</v>
      </c>
      <c r="AI251" s="34">
        <v>4</v>
      </c>
    </row>
    <row r="252" spans="1:35" x14ac:dyDescent="0.25">
      <c r="A252" t="s">
        <v>917</v>
      </c>
      <c r="B252" t="s">
        <v>499</v>
      </c>
      <c r="C252" t="s">
        <v>757</v>
      </c>
      <c r="D252" t="s">
        <v>811</v>
      </c>
      <c r="E252" s="33">
        <v>81.344444444444449</v>
      </c>
      <c r="F252" s="33">
        <v>5.6888888888888891</v>
      </c>
      <c r="G252" s="33">
        <v>6.6666666666666666E-2</v>
      </c>
      <c r="H252" s="33">
        <v>0.4</v>
      </c>
      <c r="I252" s="33">
        <v>0.56666666666666665</v>
      </c>
      <c r="J252" s="33">
        <v>0</v>
      </c>
      <c r="K252" s="33">
        <v>0</v>
      </c>
      <c r="L252" s="33">
        <v>3.6108888888888879</v>
      </c>
      <c r="M252" s="33">
        <v>5.6888888888888891</v>
      </c>
      <c r="N252" s="33">
        <v>0</v>
      </c>
      <c r="O252" s="33">
        <v>6.993580112006556E-2</v>
      </c>
      <c r="P252" s="33">
        <v>0</v>
      </c>
      <c r="Q252" s="33">
        <v>2.7490000000000001</v>
      </c>
      <c r="R252" s="33">
        <v>3.3794563584209805E-2</v>
      </c>
      <c r="S252" s="33">
        <v>5.9792222222222238</v>
      </c>
      <c r="T252" s="33">
        <v>13.525888888888888</v>
      </c>
      <c r="U252" s="33">
        <v>0</v>
      </c>
      <c r="V252" s="33">
        <v>0.23978418248873107</v>
      </c>
      <c r="W252" s="33">
        <v>6.185777777777778</v>
      </c>
      <c r="X252" s="33">
        <v>10.73066666666667</v>
      </c>
      <c r="Y252" s="33">
        <v>0</v>
      </c>
      <c r="Z252" s="33">
        <v>0.20796066111187</v>
      </c>
      <c r="AA252" s="33">
        <v>0</v>
      </c>
      <c r="AB252" s="33">
        <v>0</v>
      </c>
      <c r="AC252" s="33">
        <v>0</v>
      </c>
      <c r="AD252" s="33">
        <v>0</v>
      </c>
      <c r="AE252" s="33">
        <v>0</v>
      </c>
      <c r="AF252" s="33">
        <v>0</v>
      </c>
      <c r="AG252" s="33">
        <v>0</v>
      </c>
      <c r="AH252" t="s">
        <v>181</v>
      </c>
      <c r="AI252" s="34">
        <v>4</v>
      </c>
    </row>
    <row r="253" spans="1:35" x14ac:dyDescent="0.25">
      <c r="A253" t="s">
        <v>917</v>
      </c>
      <c r="B253" t="s">
        <v>512</v>
      </c>
      <c r="C253" t="s">
        <v>762</v>
      </c>
      <c r="D253" t="s">
        <v>816</v>
      </c>
      <c r="E253" s="33">
        <v>94.777777777777771</v>
      </c>
      <c r="F253" s="33">
        <v>5.6888888888888891</v>
      </c>
      <c r="G253" s="33">
        <v>0</v>
      </c>
      <c r="H253" s="33">
        <v>0</v>
      </c>
      <c r="I253" s="33">
        <v>0</v>
      </c>
      <c r="J253" s="33">
        <v>0</v>
      </c>
      <c r="K253" s="33">
        <v>0</v>
      </c>
      <c r="L253" s="33">
        <v>3.7593333333333319</v>
      </c>
      <c r="M253" s="33">
        <v>5.1408888888888891</v>
      </c>
      <c r="N253" s="33">
        <v>5.397555555555555</v>
      </c>
      <c r="O253" s="33">
        <v>0.11119109026963658</v>
      </c>
      <c r="P253" s="33">
        <v>5.8015555555555558</v>
      </c>
      <c r="Q253" s="33">
        <v>5.6173333333333328</v>
      </c>
      <c r="R253" s="33">
        <v>0.12048065650644783</v>
      </c>
      <c r="S253" s="33">
        <v>8.5333333333333368</v>
      </c>
      <c r="T253" s="33">
        <v>8.8971111111111103</v>
      </c>
      <c r="U253" s="33">
        <v>0</v>
      </c>
      <c r="V253" s="33">
        <v>0.1839085580304807</v>
      </c>
      <c r="W253" s="33">
        <v>10.998777777777773</v>
      </c>
      <c r="X253" s="33">
        <v>13.770555555555557</v>
      </c>
      <c r="Y253" s="33">
        <v>0</v>
      </c>
      <c r="Z253" s="33">
        <v>0.26134114888628368</v>
      </c>
      <c r="AA253" s="33">
        <v>0</v>
      </c>
      <c r="AB253" s="33">
        <v>0</v>
      </c>
      <c r="AC253" s="33">
        <v>0</v>
      </c>
      <c r="AD253" s="33">
        <v>0</v>
      </c>
      <c r="AE253" s="33">
        <v>0</v>
      </c>
      <c r="AF253" s="33">
        <v>0</v>
      </c>
      <c r="AG253" s="33">
        <v>0</v>
      </c>
      <c r="AH253" t="s">
        <v>195</v>
      </c>
      <c r="AI253" s="34">
        <v>4</v>
      </c>
    </row>
    <row r="254" spans="1:35" x14ac:dyDescent="0.25">
      <c r="A254" t="s">
        <v>917</v>
      </c>
      <c r="B254" t="s">
        <v>576</v>
      </c>
      <c r="C254" t="s">
        <v>696</v>
      </c>
      <c r="D254" t="s">
        <v>825</v>
      </c>
      <c r="E254" s="33">
        <v>51.088888888888889</v>
      </c>
      <c r="F254" s="33">
        <v>5.2444444444444445</v>
      </c>
      <c r="G254" s="33">
        <v>0.57777777777777772</v>
      </c>
      <c r="H254" s="33">
        <v>0</v>
      </c>
      <c r="I254" s="33">
        <v>5.6888888888888891</v>
      </c>
      <c r="J254" s="33">
        <v>0</v>
      </c>
      <c r="K254" s="33">
        <v>2.8444444444444446</v>
      </c>
      <c r="L254" s="33">
        <v>3.2894444444444435</v>
      </c>
      <c r="M254" s="33">
        <v>0</v>
      </c>
      <c r="N254" s="33">
        <v>5.333333333333333</v>
      </c>
      <c r="O254" s="33">
        <v>0.10439321444106132</v>
      </c>
      <c r="P254" s="33">
        <v>0</v>
      </c>
      <c r="Q254" s="33">
        <v>20.792666666666662</v>
      </c>
      <c r="R254" s="33">
        <v>0.40698999565028265</v>
      </c>
      <c r="S254" s="33">
        <v>5.2593333333333332</v>
      </c>
      <c r="T254" s="33">
        <v>5.4433333333333334</v>
      </c>
      <c r="U254" s="33">
        <v>0</v>
      </c>
      <c r="V254" s="33">
        <v>0.20949108307959982</v>
      </c>
      <c r="W254" s="33">
        <v>6.7725555555555541</v>
      </c>
      <c r="X254" s="33">
        <v>5.8454444444444462</v>
      </c>
      <c r="Y254" s="33">
        <v>0</v>
      </c>
      <c r="Z254" s="33">
        <v>0.24698129621574599</v>
      </c>
      <c r="AA254" s="33">
        <v>0</v>
      </c>
      <c r="AB254" s="33">
        <v>0</v>
      </c>
      <c r="AC254" s="33">
        <v>0</v>
      </c>
      <c r="AD254" s="33">
        <v>0</v>
      </c>
      <c r="AE254" s="33">
        <v>0</v>
      </c>
      <c r="AF254" s="33">
        <v>0</v>
      </c>
      <c r="AG254" s="33">
        <v>0</v>
      </c>
      <c r="AH254" t="s">
        <v>262</v>
      </c>
      <c r="AI254" s="34">
        <v>4</v>
      </c>
    </row>
    <row r="255" spans="1:35" x14ac:dyDescent="0.25">
      <c r="A255" t="s">
        <v>917</v>
      </c>
      <c r="B255" t="s">
        <v>403</v>
      </c>
      <c r="C255" t="s">
        <v>666</v>
      </c>
      <c r="D255" t="s">
        <v>780</v>
      </c>
      <c r="E255" s="33">
        <v>19.122222222222224</v>
      </c>
      <c r="F255" s="33">
        <v>5.6888888888888891</v>
      </c>
      <c r="G255" s="33">
        <v>0</v>
      </c>
      <c r="H255" s="33">
        <v>0</v>
      </c>
      <c r="I255" s="33">
        <v>1.4444444444444444</v>
      </c>
      <c r="J255" s="33">
        <v>0</v>
      </c>
      <c r="K255" s="33">
        <v>0</v>
      </c>
      <c r="L255" s="33">
        <v>0.40833333333333333</v>
      </c>
      <c r="M255" s="33">
        <v>5.208333333333333</v>
      </c>
      <c r="N255" s="33">
        <v>0</v>
      </c>
      <c r="O255" s="33">
        <v>0.27237071470075536</v>
      </c>
      <c r="P255" s="33">
        <v>4.9888888888888889</v>
      </c>
      <c r="Q255" s="33">
        <v>0</v>
      </c>
      <c r="R255" s="33">
        <v>0.2608948285880302</v>
      </c>
      <c r="S255" s="33">
        <v>6.2611111111111111</v>
      </c>
      <c r="T255" s="33">
        <v>0.80277777777777781</v>
      </c>
      <c r="U255" s="33">
        <v>0</v>
      </c>
      <c r="V255" s="33">
        <v>0.36940732132481113</v>
      </c>
      <c r="W255" s="33">
        <v>1.7805555555555554</v>
      </c>
      <c r="X255" s="33">
        <v>6.2527777777777782</v>
      </c>
      <c r="Y255" s="33">
        <v>0.17777777777777778</v>
      </c>
      <c r="Z255" s="33">
        <v>0.42940151074956412</v>
      </c>
      <c r="AA255" s="33">
        <v>0</v>
      </c>
      <c r="AB255" s="33">
        <v>0</v>
      </c>
      <c r="AC255" s="33">
        <v>0</v>
      </c>
      <c r="AD255" s="33">
        <v>0</v>
      </c>
      <c r="AE255" s="33">
        <v>1.1111111111111112E-2</v>
      </c>
      <c r="AF255" s="33">
        <v>0</v>
      </c>
      <c r="AG255" s="33">
        <v>0</v>
      </c>
      <c r="AH255" t="s">
        <v>84</v>
      </c>
      <c r="AI255" s="34">
        <v>4</v>
      </c>
    </row>
    <row r="256" spans="1:35" x14ac:dyDescent="0.25">
      <c r="A256" t="s">
        <v>917</v>
      </c>
      <c r="B256" t="s">
        <v>394</v>
      </c>
      <c r="C256" t="s">
        <v>706</v>
      </c>
      <c r="D256" t="s">
        <v>857</v>
      </c>
      <c r="E256" s="33">
        <v>68.388888888888886</v>
      </c>
      <c r="F256" s="33">
        <v>5.6888888888888891</v>
      </c>
      <c r="G256" s="33">
        <v>0.4</v>
      </c>
      <c r="H256" s="33">
        <v>0.4777777777777778</v>
      </c>
      <c r="I256" s="33">
        <v>0</v>
      </c>
      <c r="J256" s="33">
        <v>0</v>
      </c>
      <c r="K256" s="33">
        <v>0</v>
      </c>
      <c r="L256" s="33">
        <v>2.0332222222222218</v>
      </c>
      <c r="M256" s="33">
        <v>6.4142222222222234</v>
      </c>
      <c r="N256" s="33">
        <v>0</v>
      </c>
      <c r="O256" s="33">
        <v>9.3790414297319269E-2</v>
      </c>
      <c r="P256" s="33">
        <v>5.5617777777777775</v>
      </c>
      <c r="Q256" s="33">
        <v>11.518000000000001</v>
      </c>
      <c r="R256" s="33">
        <v>0.24974492282696997</v>
      </c>
      <c r="S256" s="33">
        <v>4.708777777777776</v>
      </c>
      <c r="T256" s="33">
        <v>4.8901111111111097</v>
      </c>
      <c r="U256" s="33">
        <v>0</v>
      </c>
      <c r="V256" s="33">
        <v>0.14035743298131598</v>
      </c>
      <c r="W256" s="33">
        <v>4.9225555555555562</v>
      </c>
      <c r="X256" s="33">
        <v>7.0018888888888871</v>
      </c>
      <c r="Y256" s="33">
        <v>0</v>
      </c>
      <c r="Z256" s="33">
        <v>0.17436230706742484</v>
      </c>
      <c r="AA256" s="33">
        <v>0</v>
      </c>
      <c r="AB256" s="33">
        <v>0</v>
      </c>
      <c r="AC256" s="33">
        <v>0</v>
      </c>
      <c r="AD256" s="33">
        <v>0</v>
      </c>
      <c r="AE256" s="33">
        <v>0</v>
      </c>
      <c r="AF256" s="33">
        <v>0</v>
      </c>
      <c r="AG256" s="33">
        <v>0</v>
      </c>
      <c r="AH256" t="s">
        <v>75</v>
      </c>
      <c r="AI256" s="34">
        <v>4</v>
      </c>
    </row>
    <row r="257" spans="1:35" x14ac:dyDescent="0.25">
      <c r="A257" t="s">
        <v>917</v>
      </c>
      <c r="B257" t="s">
        <v>401</v>
      </c>
      <c r="C257" t="s">
        <v>720</v>
      </c>
      <c r="D257" t="s">
        <v>794</v>
      </c>
      <c r="E257" s="33">
        <v>103.34444444444445</v>
      </c>
      <c r="F257" s="33">
        <v>5.6888888888888891</v>
      </c>
      <c r="G257" s="33">
        <v>0.36666666666666664</v>
      </c>
      <c r="H257" s="33">
        <v>0.65</v>
      </c>
      <c r="I257" s="33">
        <v>5.4444444444444446</v>
      </c>
      <c r="J257" s="33">
        <v>0</v>
      </c>
      <c r="K257" s="33">
        <v>0</v>
      </c>
      <c r="L257" s="33">
        <v>2.1418888888888898</v>
      </c>
      <c r="M257" s="33">
        <v>1.8666666666666667</v>
      </c>
      <c r="N257" s="33">
        <v>5.2444444444444445</v>
      </c>
      <c r="O257" s="33">
        <v>6.8809805397269108E-2</v>
      </c>
      <c r="P257" s="33">
        <v>9.8416666666666668</v>
      </c>
      <c r="Q257" s="33">
        <v>1.5555555555555556</v>
      </c>
      <c r="R257" s="33">
        <v>0.11028384044726373</v>
      </c>
      <c r="S257" s="33">
        <v>5.6183333333333341</v>
      </c>
      <c r="T257" s="33">
        <v>6.8204444444444432</v>
      </c>
      <c r="U257" s="33">
        <v>0</v>
      </c>
      <c r="V257" s="33">
        <v>0.12036232663154497</v>
      </c>
      <c r="W257" s="33">
        <v>5.3688888888888879</v>
      </c>
      <c r="X257" s="33">
        <v>10.045888888888889</v>
      </c>
      <c r="Y257" s="33">
        <v>0</v>
      </c>
      <c r="Z257" s="33">
        <v>0.14915923019030211</v>
      </c>
      <c r="AA257" s="33">
        <v>0</v>
      </c>
      <c r="AB257" s="33">
        <v>0</v>
      </c>
      <c r="AC257" s="33">
        <v>0</v>
      </c>
      <c r="AD257" s="33">
        <v>0</v>
      </c>
      <c r="AE257" s="33">
        <v>31.766666666666666</v>
      </c>
      <c r="AF257" s="33">
        <v>0</v>
      </c>
      <c r="AG257" s="33">
        <v>0</v>
      </c>
      <c r="AH257" t="s">
        <v>82</v>
      </c>
      <c r="AI257" s="34">
        <v>4</v>
      </c>
    </row>
    <row r="258" spans="1:35" x14ac:dyDescent="0.25">
      <c r="A258" t="s">
        <v>917</v>
      </c>
      <c r="B258" t="s">
        <v>581</v>
      </c>
      <c r="C258" t="s">
        <v>667</v>
      </c>
      <c r="D258" t="s">
        <v>794</v>
      </c>
      <c r="E258" s="33">
        <v>30.611111111111111</v>
      </c>
      <c r="F258" s="33">
        <v>5.5111111111111111</v>
      </c>
      <c r="G258" s="33">
        <v>0.14444444444444443</v>
      </c>
      <c r="H258" s="33">
        <v>0</v>
      </c>
      <c r="I258" s="33">
        <v>0.13333333333333333</v>
      </c>
      <c r="J258" s="33">
        <v>0</v>
      </c>
      <c r="K258" s="33">
        <v>0</v>
      </c>
      <c r="L258" s="33">
        <v>0</v>
      </c>
      <c r="M258" s="33">
        <v>0</v>
      </c>
      <c r="N258" s="33">
        <v>4.5083333333333337</v>
      </c>
      <c r="O258" s="33">
        <v>0.14727767695099819</v>
      </c>
      <c r="P258" s="33">
        <v>6.3277777777777775</v>
      </c>
      <c r="Q258" s="33">
        <v>0</v>
      </c>
      <c r="R258" s="33">
        <v>0.20671506352087113</v>
      </c>
      <c r="S258" s="33">
        <v>0</v>
      </c>
      <c r="T258" s="33">
        <v>0</v>
      </c>
      <c r="U258" s="33">
        <v>0</v>
      </c>
      <c r="V258" s="33">
        <v>0</v>
      </c>
      <c r="W258" s="33">
        <v>0</v>
      </c>
      <c r="X258" s="33">
        <v>0</v>
      </c>
      <c r="Y258" s="33">
        <v>0</v>
      </c>
      <c r="Z258" s="33">
        <v>0</v>
      </c>
      <c r="AA258" s="33">
        <v>0</v>
      </c>
      <c r="AB258" s="33">
        <v>0</v>
      </c>
      <c r="AC258" s="33">
        <v>0</v>
      </c>
      <c r="AD258" s="33">
        <v>0</v>
      </c>
      <c r="AE258" s="33">
        <v>0</v>
      </c>
      <c r="AF258" s="33">
        <v>0</v>
      </c>
      <c r="AG258" s="33">
        <v>0</v>
      </c>
      <c r="AH258" t="s">
        <v>267</v>
      </c>
      <c r="AI258" s="34">
        <v>4</v>
      </c>
    </row>
    <row r="259" spans="1:35" x14ac:dyDescent="0.25">
      <c r="A259" t="s">
        <v>917</v>
      </c>
      <c r="B259" t="s">
        <v>488</v>
      </c>
      <c r="C259" t="s">
        <v>639</v>
      </c>
      <c r="D259" t="s">
        <v>815</v>
      </c>
      <c r="E259" s="33">
        <v>75.74444444444444</v>
      </c>
      <c r="F259" s="33">
        <v>5.6888888888888891</v>
      </c>
      <c r="G259" s="33">
        <v>0.4</v>
      </c>
      <c r="H259" s="33">
        <v>0.51666666666666672</v>
      </c>
      <c r="I259" s="33">
        <v>0</v>
      </c>
      <c r="J259" s="33">
        <v>0</v>
      </c>
      <c r="K259" s="33">
        <v>0</v>
      </c>
      <c r="L259" s="33">
        <v>1.7463333333333335</v>
      </c>
      <c r="M259" s="33">
        <v>5.6</v>
      </c>
      <c r="N259" s="33">
        <v>0</v>
      </c>
      <c r="O259" s="33">
        <v>7.3932815021270359E-2</v>
      </c>
      <c r="P259" s="33">
        <v>5.4302222222222216</v>
      </c>
      <c r="Q259" s="33">
        <v>7.8896666666666668</v>
      </c>
      <c r="R259" s="33">
        <v>0.17585301452251725</v>
      </c>
      <c r="S259" s="33">
        <v>4.2766666666666655</v>
      </c>
      <c r="T259" s="33">
        <v>5.9176666666666673</v>
      </c>
      <c r="U259" s="33">
        <v>0</v>
      </c>
      <c r="V259" s="33">
        <v>0.13458852867830423</v>
      </c>
      <c r="W259" s="33">
        <v>5.9903333333333331</v>
      </c>
      <c r="X259" s="33">
        <v>6.4550000000000001</v>
      </c>
      <c r="Y259" s="33">
        <v>0</v>
      </c>
      <c r="Z259" s="33">
        <v>0.16430687985917561</v>
      </c>
      <c r="AA259" s="33">
        <v>0</v>
      </c>
      <c r="AB259" s="33">
        <v>0</v>
      </c>
      <c r="AC259" s="33">
        <v>0</v>
      </c>
      <c r="AD259" s="33">
        <v>0</v>
      </c>
      <c r="AE259" s="33">
        <v>0</v>
      </c>
      <c r="AF259" s="33">
        <v>0</v>
      </c>
      <c r="AG259" s="33">
        <v>0</v>
      </c>
      <c r="AH259" t="s">
        <v>170</v>
      </c>
      <c r="AI259" s="34">
        <v>4</v>
      </c>
    </row>
    <row r="260" spans="1:35" x14ac:dyDescent="0.25">
      <c r="A260" t="s">
        <v>917</v>
      </c>
      <c r="B260" t="s">
        <v>439</v>
      </c>
      <c r="C260" t="s">
        <v>736</v>
      </c>
      <c r="D260" t="s">
        <v>852</v>
      </c>
      <c r="E260" s="33">
        <v>67.2</v>
      </c>
      <c r="F260" s="33">
        <v>5.333333333333333</v>
      </c>
      <c r="G260" s="33">
        <v>0</v>
      </c>
      <c r="H260" s="33">
        <v>0</v>
      </c>
      <c r="I260" s="33">
        <v>0</v>
      </c>
      <c r="J260" s="33">
        <v>0</v>
      </c>
      <c r="K260" s="33">
        <v>0</v>
      </c>
      <c r="L260" s="33">
        <v>0</v>
      </c>
      <c r="M260" s="33">
        <v>1.2083333333333333</v>
      </c>
      <c r="N260" s="33">
        <v>0</v>
      </c>
      <c r="O260" s="33">
        <v>1.7981150793650792E-2</v>
      </c>
      <c r="P260" s="33">
        <v>3.2888888888888888</v>
      </c>
      <c r="Q260" s="33">
        <v>0</v>
      </c>
      <c r="R260" s="33">
        <v>4.8941798941798939E-2</v>
      </c>
      <c r="S260" s="33">
        <v>3.7527777777777778</v>
      </c>
      <c r="T260" s="33">
        <v>3.8083333333333331</v>
      </c>
      <c r="U260" s="33">
        <v>0</v>
      </c>
      <c r="V260" s="33">
        <v>0.11251653439153439</v>
      </c>
      <c r="W260" s="33">
        <v>6.0305555555555559</v>
      </c>
      <c r="X260" s="33">
        <v>4.5305555555555559</v>
      </c>
      <c r="Y260" s="33">
        <v>0</v>
      </c>
      <c r="Z260" s="33">
        <v>0.15715939153439154</v>
      </c>
      <c r="AA260" s="33">
        <v>0</v>
      </c>
      <c r="AB260" s="33">
        <v>0</v>
      </c>
      <c r="AC260" s="33">
        <v>0</v>
      </c>
      <c r="AD260" s="33">
        <v>0</v>
      </c>
      <c r="AE260" s="33">
        <v>0</v>
      </c>
      <c r="AF260" s="33">
        <v>0</v>
      </c>
      <c r="AG260" s="33">
        <v>0</v>
      </c>
      <c r="AH260" t="s">
        <v>121</v>
      </c>
      <c r="AI260" s="34">
        <v>4</v>
      </c>
    </row>
    <row r="261" spans="1:35" x14ac:dyDescent="0.25">
      <c r="A261" t="s">
        <v>917</v>
      </c>
      <c r="B261" t="s">
        <v>574</v>
      </c>
      <c r="C261" t="s">
        <v>771</v>
      </c>
      <c r="D261" t="s">
        <v>842</v>
      </c>
      <c r="E261" s="33">
        <v>30.677777777777777</v>
      </c>
      <c r="F261" s="33">
        <v>5.6888888888888891</v>
      </c>
      <c r="G261" s="33">
        <v>0</v>
      </c>
      <c r="H261" s="33">
        <v>0.26666666666666666</v>
      </c>
      <c r="I261" s="33">
        <v>5.2333333333333334</v>
      </c>
      <c r="J261" s="33">
        <v>0</v>
      </c>
      <c r="K261" s="33">
        <v>0</v>
      </c>
      <c r="L261" s="33">
        <v>2.7213333333333334</v>
      </c>
      <c r="M261" s="33">
        <v>5.6888888888888891</v>
      </c>
      <c r="N261" s="33">
        <v>0</v>
      </c>
      <c r="O261" s="33">
        <v>0.18544005795001811</v>
      </c>
      <c r="P261" s="33">
        <v>5.6888888888888891</v>
      </c>
      <c r="Q261" s="33">
        <v>0</v>
      </c>
      <c r="R261" s="33">
        <v>0.18544005795001811</v>
      </c>
      <c r="S261" s="33">
        <v>4.8514444444444447</v>
      </c>
      <c r="T261" s="33">
        <v>2.7206666666666668</v>
      </c>
      <c r="U261" s="33">
        <v>0</v>
      </c>
      <c r="V261" s="33">
        <v>0.24682723650851141</v>
      </c>
      <c r="W261" s="33">
        <v>11.121555555555553</v>
      </c>
      <c r="X261" s="33">
        <v>0</v>
      </c>
      <c r="Y261" s="33">
        <v>0</v>
      </c>
      <c r="Z261" s="33">
        <v>0.36252806954002165</v>
      </c>
      <c r="AA261" s="33">
        <v>6.6666666666666666E-2</v>
      </c>
      <c r="AB261" s="33">
        <v>0</v>
      </c>
      <c r="AC261" s="33">
        <v>0</v>
      </c>
      <c r="AD261" s="33">
        <v>0</v>
      </c>
      <c r="AE261" s="33">
        <v>0</v>
      </c>
      <c r="AF261" s="33">
        <v>0</v>
      </c>
      <c r="AG261" s="33">
        <v>0</v>
      </c>
      <c r="AH261" t="s">
        <v>260</v>
      </c>
      <c r="AI261" s="34">
        <v>4</v>
      </c>
    </row>
    <row r="262" spans="1:35" x14ac:dyDescent="0.25">
      <c r="A262" t="s">
        <v>917</v>
      </c>
      <c r="B262" t="s">
        <v>615</v>
      </c>
      <c r="C262" t="s">
        <v>637</v>
      </c>
      <c r="D262" t="s">
        <v>844</v>
      </c>
      <c r="E262" s="33">
        <v>26.422222222222221</v>
      </c>
      <c r="F262" s="33">
        <v>5.6888888888888891</v>
      </c>
      <c r="G262" s="33">
        <v>0.25555555555555554</v>
      </c>
      <c r="H262" s="33">
        <v>0.16666666666666666</v>
      </c>
      <c r="I262" s="33">
        <v>1.9777777777777779</v>
      </c>
      <c r="J262" s="33">
        <v>0</v>
      </c>
      <c r="K262" s="33">
        <v>0</v>
      </c>
      <c r="L262" s="33">
        <v>3.5032222222222225</v>
      </c>
      <c r="M262" s="33">
        <v>5.6888888888888891</v>
      </c>
      <c r="N262" s="33">
        <v>0</v>
      </c>
      <c r="O262" s="33">
        <v>0.21530698065601347</v>
      </c>
      <c r="P262" s="33">
        <v>5.6888888888888891</v>
      </c>
      <c r="Q262" s="33">
        <v>4.8833333333333337</v>
      </c>
      <c r="R262" s="33">
        <v>0.4001261564339782</v>
      </c>
      <c r="S262" s="33">
        <v>4.8522222222222213</v>
      </c>
      <c r="T262" s="33">
        <v>2.1567777777777786</v>
      </c>
      <c r="U262" s="33">
        <v>0</v>
      </c>
      <c r="V262" s="33">
        <v>0.26526913372582006</v>
      </c>
      <c r="W262" s="33">
        <v>1.2565555555555556</v>
      </c>
      <c r="X262" s="33">
        <v>8.4272222222222233</v>
      </c>
      <c r="Y262" s="33">
        <v>0</v>
      </c>
      <c r="Z262" s="33">
        <v>0.36650126156433988</v>
      </c>
      <c r="AA262" s="33">
        <v>0</v>
      </c>
      <c r="AB262" s="33">
        <v>0</v>
      </c>
      <c r="AC262" s="33">
        <v>0</v>
      </c>
      <c r="AD262" s="33">
        <v>0</v>
      </c>
      <c r="AE262" s="33">
        <v>0</v>
      </c>
      <c r="AF262" s="33">
        <v>0</v>
      </c>
      <c r="AG262" s="33">
        <v>0</v>
      </c>
      <c r="AH262" t="s">
        <v>302</v>
      </c>
      <c r="AI262" s="34">
        <v>4</v>
      </c>
    </row>
    <row r="263" spans="1:35" x14ac:dyDescent="0.25">
      <c r="A263" t="s">
        <v>917</v>
      </c>
      <c r="B263" t="s">
        <v>426</v>
      </c>
      <c r="C263" t="s">
        <v>664</v>
      </c>
      <c r="D263" t="s">
        <v>822</v>
      </c>
      <c r="E263" s="33">
        <v>103.5</v>
      </c>
      <c r="F263" s="33">
        <v>0</v>
      </c>
      <c r="G263" s="33">
        <v>0</v>
      </c>
      <c r="H263" s="33">
        <v>0</v>
      </c>
      <c r="I263" s="33">
        <v>0</v>
      </c>
      <c r="J263" s="33">
        <v>0</v>
      </c>
      <c r="K263" s="33">
        <v>0</v>
      </c>
      <c r="L263" s="33">
        <v>5.583333333333333</v>
      </c>
      <c r="M263" s="33">
        <v>1.2027777777777777</v>
      </c>
      <c r="N263" s="33">
        <v>4.5277777777777777</v>
      </c>
      <c r="O263" s="33">
        <v>5.5367686527106816E-2</v>
      </c>
      <c r="P263" s="33">
        <v>8.0333333333333332</v>
      </c>
      <c r="Q263" s="33">
        <v>0</v>
      </c>
      <c r="R263" s="33">
        <v>7.7616747181964568E-2</v>
      </c>
      <c r="S263" s="33">
        <v>3.9388888888888891</v>
      </c>
      <c r="T263" s="33">
        <v>9.2305555555555561</v>
      </c>
      <c r="U263" s="33">
        <v>0</v>
      </c>
      <c r="V263" s="33">
        <v>0.12724100912506708</v>
      </c>
      <c r="W263" s="33">
        <v>5.7166666666666668</v>
      </c>
      <c r="X263" s="33">
        <v>8.6861111111111118</v>
      </c>
      <c r="Y263" s="33">
        <v>0</v>
      </c>
      <c r="Z263" s="33">
        <v>0.13915727321524424</v>
      </c>
      <c r="AA263" s="33">
        <v>0</v>
      </c>
      <c r="AB263" s="33">
        <v>0</v>
      </c>
      <c r="AC263" s="33">
        <v>0</v>
      </c>
      <c r="AD263" s="33">
        <v>0</v>
      </c>
      <c r="AE263" s="33">
        <v>50.166666666666664</v>
      </c>
      <c r="AF263" s="33">
        <v>0</v>
      </c>
      <c r="AG263" s="33">
        <v>0</v>
      </c>
      <c r="AH263" t="s">
        <v>108</v>
      </c>
      <c r="AI263" s="34">
        <v>4</v>
      </c>
    </row>
    <row r="264" spans="1:35" x14ac:dyDescent="0.25">
      <c r="A264" t="s">
        <v>917</v>
      </c>
      <c r="B264" t="s">
        <v>427</v>
      </c>
      <c r="C264" t="s">
        <v>734</v>
      </c>
      <c r="D264" t="s">
        <v>834</v>
      </c>
      <c r="E264" s="33">
        <v>55.12222222222222</v>
      </c>
      <c r="F264" s="33">
        <v>0</v>
      </c>
      <c r="G264" s="33">
        <v>0</v>
      </c>
      <c r="H264" s="33">
        <v>0</v>
      </c>
      <c r="I264" s="33">
        <v>0</v>
      </c>
      <c r="J264" s="33">
        <v>0</v>
      </c>
      <c r="K264" s="33">
        <v>0</v>
      </c>
      <c r="L264" s="33">
        <v>3.6972222222222224</v>
      </c>
      <c r="M264" s="33">
        <v>0</v>
      </c>
      <c r="N264" s="33">
        <v>0</v>
      </c>
      <c r="O264" s="33">
        <v>0</v>
      </c>
      <c r="P264" s="33">
        <v>0</v>
      </c>
      <c r="Q264" s="33">
        <v>0</v>
      </c>
      <c r="R264" s="33">
        <v>0</v>
      </c>
      <c r="S264" s="33">
        <v>0.37777777777777777</v>
      </c>
      <c r="T264" s="33">
        <v>2.7444444444444445</v>
      </c>
      <c r="U264" s="33">
        <v>0</v>
      </c>
      <c r="V264" s="33">
        <v>5.6641806087482365E-2</v>
      </c>
      <c r="W264" s="33">
        <v>3.8250000000000002</v>
      </c>
      <c r="X264" s="33">
        <v>2.7055555555555557</v>
      </c>
      <c r="Y264" s="33">
        <v>0</v>
      </c>
      <c r="Z264" s="33">
        <v>0.11847409796412015</v>
      </c>
      <c r="AA264" s="33">
        <v>0</v>
      </c>
      <c r="AB264" s="33">
        <v>0</v>
      </c>
      <c r="AC264" s="33">
        <v>0</v>
      </c>
      <c r="AD264" s="33">
        <v>0</v>
      </c>
      <c r="AE264" s="33">
        <v>0</v>
      </c>
      <c r="AF264" s="33">
        <v>0</v>
      </c>
      <c r="AG264" s="33">
        <v>0</v>
      </c>
      <c r="AH264" t="s">
        <v>109</v>
      </c>
      <c r="AI264" s="34">
        <v>4</v>
      </c>
    </row>
    <row r="265" spans="1:35" x14ac:dyDescent="0.25">
      <c r="A265" t="s">
        <v>917</v>
      </c>
      <c r="B265" t="s">
        <v>548</v>
      </c>
      <c r="C265" t="s">
        <v>747</v>
      </c>
      <c r="D265" t="s">
        <v>800</v>
      </c>
      <c r="E265" s="33">
        <v>67.677777777777777</v>
      </c>
      <c r="F265" s="33">
        <v>5.5111111111111111</v>
      </c>
      <c r="G265" s="33">
        <v>0</v>
      </c>
      <c r="H265" s="33">
        <v>0</v>
      </c>
      <c r="I265" s="33">
        <v>0</v>
      </c>
      <c r="J265" s="33">
        <v>0</v>
      </c>
      <c r="K265" s="33">
        <v>0</v>
      </c>
      <c r="L265" s="33">
        <v>3.1385555555555547</v>
      </c>
      <c r="M265" s="33">
        <v>6.5027777777777782</v>
      </c>
      <c r="N265" s="33">
        <v>0</v>
      </c>
      <c r="O265" s="33">
        <v>9.6084386800197014E-2</v>
      </c>
      <c r="P265" s="33">
        <v>4.45</v>
      </c>
      <c r="Q265" s="33">
        <v>5.65</v>
      </c>
      <c r="R265" s="33">
        <v>0.14923657855852901</v>
      </c>
      <c r="S265" s="33">
        <v>2.9036666666666671</v>
      </c>
      <c r="T265" s="33">
        <v>3.7357777777777788</v>
      </c>
      <c r="U265" s="33">
        <v>0</v>
      </c>
      <c r="V265" s="33">
        <v>9.8103759645378444E-2</v>
      </c>
      <c r="W265" s="33">
        <v>3.0465555555555563</v>
      </c>
      <c r="X265" s="33">
        <v>6.8165555555555546</v>
      </c>
      <c r="Y265" s="33">
        <v>0</v>
      </c>
      <c r="Z265" s="33">
        <v>0.14573633229354788</v>
      </c>
      <c r="AA265" s="33">
        <v>0</v>
      </c>
      <c r="AB265" s="33">
        <v>0</v>
      </c>
      <c r="AC265" s="33">
        <v>0</v>
      </c>
      <c r="AD265" s="33">
        <v>0</v>
      </c>
      <c r="AE265" s="33">
        <v>0</v>
      </c>
      <c r="AF265" s="33">
        <v>0</v>
      </c>
      <c r="AG265" s="33">
        <v>0</v>
      </c>
      <c r="AH265" t="s">
        <v>232</v>
      </c>
      <c r="AI265" s="34">
        <v>4</v>
      </c>
    </row>
    <row r="266" spans="1:35" x14ac:dyDescent="0.25">
      <c r="A266" t="s">
        <v>917</v>
      </c>
      <c r="B266" t="s">
        <v>434</v>
      </c>
      <c r="C266" t="s">
        <v>637</v>
      </c>
      <c r="D266" t="s">
        <v>844</v>
      </c>
      <c r="E266" s="33">
        <v>80.87777777777778</v>
      </c>
      <c r="F266" s="33">
        <v>9.4222222222222225</v>
      </c>
      <c r="G266" s="33">
        <v>1.1555555555555554</v>
      </c>
      <c r="H266" s="33">
        <v>0</v>
      </c>
      <c r="I266" s="33">
        <v>0</v>
      </c>
      <c r="J266" s="33">
        <v>0</v>
      </c>
      <c r="K266" s="33">
        <v>0</v>
      </c>
      <c r="L266" s="33">
        <v>5.2888888888888888</v>
      </c>
      <c r="M266" s="33">
        <v>5.2444444444444445</v>
      </c>
      <c r="N266" s="33">
        <v>9.4749999999999996</v>
      </c>
      <c r="O266" s="33">
        <v>0.18199615331776342</v>
      </c>
      <c r="P266" s="33">
        <v>3.4666666666666668</v>
      </c>
      <c r="Q266" s="33">
        <v>18.836111111111112</v>
      </c>
      <c r="R266" s="33">
        <v>0.27575903283418052</v>
      </c>
      <c r="S266" s="33">
        <v>3.4722222222222223</v>
      </c>
      <c r="T266" s="33">
        <v>7.5407777777777776</v>
      </c>
      <c r="U266" s="33">
        <v>0</v>
      </c>
      <c r="V266" s="33">
        <v>0.13616842972935841</v>
      </c>
      <c r="W266" s="33">
        <v>3.3345555555555562</v>
      </c>
      <c r="X266" s="33">
        <v>6.7081111111111111</v>
      </c>
      <c r="Y266" s="33">
        <v>0</v>
      </c>
      <c r="Z266" s="33">
        <v>0.12417090259651051</v>
      </c>
      <c r="AA266" s="33">
        <v>0</v>
      </c>
      <c r="AB266" s="33">
        <v>0</v>
      </c>
      <c r="AC266" s="33">
        <v>0</v>
      </c>
      <c r="AD266" s="33">
        <v>6.9777777777777779</v>
      </c>
      <c r="AE266" s="33">
        <v>0</v>
      </c>
      <c r="AF266" s="33">
        <v>0</v>
      </c>
      <c r="AG266" s="33">
        <v>0</v>
      </c>
      <c r="AH266" t="s">
        <v>116</v>
      </c>
      <c r="AI266" s="34">
        <v>4</v>
      </c>
    </row>
    <row r="267" spans="1:35" x14ac:dyDescent="0.25">
      <c r="A267" t="s">
        <v>917</v>
      </c>
      <c r="B267" t="s">
        <v>344</v>
      </c>
      <c r="C267" t="s">
        <v>715</v>
      </c>
      <c r="D267" t="s">
        <v>835</v>
      </c>
      <c r="E267" s="33">
        <v>50.211111111111109</v>
      </c>
      <c r="F267" s="33">
        <v>7.3</v>
      </c>
      <c r="G267" s="33">
        <v>6.6666666666666666E-2</v>
      </c>
      <c r="H267" s="33">
        <v>1.0666666666666667</v>
      </c>
      <c r="I267" s="33">
        <v>2.2444444444444445</v>
      </c>
      <c r="J267" s="33">
        <v>0</v>
      </c>
      <c r="K267" s="33">
        <v>0</v>
      </c>
      <c r="L267" s="33">
        <v>0.65277777777777779</v>
      </c>
      <c r="M267" s="33">
        <v>0</v>
      </c>
      <c r="N267" s="33">
        <v>4.7111111111111112</v>
      </c>
      <c r="O267" s="33">
        <v>9.3826067714096045E-2</v>
      </c>
      <c r="P267" s="33">
        <v>5.5138888888888893</v>
      </c>
      <c r="Q267" s="33">
        <v>0</v>
      </c>
      <c r="R267" s="33">
        <v>0.10981411816773624</v>
      </c>
      <c r="S267" s="33">
        <v>2.1777777777777776</v>
      </c>
      <c r="T267" s="33">
        <v>3.0611111111111109</v>
      </c>
      <c r="U267" s="33">
        <v>0</v>
      </c>
      <c r="V267" s="33">
        <v>0.10433724275282143</v>
      </c>
      <c r="W267" s="33">
        <v>2.2638888888888888</v>
      </c>
      <c r="X267" s="33">
        <v>3.2694444444444444</v>
      </c>
      <c r="Y267" s="33">
        <v>0</v>
      </c>
      <c r="Z267" s="33">
        <v>0.11020137198495243</v>
      </c>
      <c r="AA267" s="33">
        <v>0</v>
      </c>
      <c r="AB267" s="33">
        <v>0</v>
      </c>
      <c r="AC267" s="33">
        <v>0</v>
      </c>
      <c r="AD267" s="33">
        <v>0</v>
      </c>
      <c r="AE267" s="33">
        <v>0</v>
      </c>
      <c r="AF267" s="33">
        <v>0</v>
      </c>
      <c r="AG267" s="33">
        <v>0</v>
      </c>
      <c r="AH267" t="s">
        <v>25</v>
      </c>
      <c r="AI267" s="34">
        <v>4</v>
      </c>
    </row>
    <row r="268" spans="1:35" x14ac:dyDescent="0.25">
      <c r="A268" t="s">
        <v>917</v>
      </c>
      <c r="B268" t="s">
        <v>619</v>
      </c>
      <c r="C268" t="s">
        <v>635</v>
      </c>
      <c r="D268" t="s">
        <v>873</v>
      </c>
      <c r="E268" s="33">
        <v>38.144444444444446</v>
      </c>
      <c r="F268" s="33">
        <v>3.7111111111111112</v>
      </c>
      <c r="G268" s="33">
        <v>8.8888888888888892E-2</v>
      </c>
      <c r="H268" s="33">
        <v>0.26666666666666666</v>
      </c>
      <c r="I268" s="33">
        <v>1.2333333333333334</v>
      </c>
      <c r="J268" s="33">
        <v>0</v>
      </c>
      <c r="K268" s="33">
        <v>0</v>
      </c>
      <c r="L268" s="33">
        <v>0</v>
      </c>
      <c r="M268" s="33">
        <v>0</v>
      </c>
      <c r="N268" s="33">
        <v>5.2277777777777779</v>
      </c>
      <c r="O268" s="33">
        <v>0.13705214098456162</v>
      </c>
      <c r="P268" s="33">
        <v>5.3138888888888891</v>
      </c>
      <c r="Q268" s="33">
        <v>0</v>
      </c>
      <c r="R268" s="33">
        <v>0.13930964171278765</v>
      </c>
      <c r="S268" s="33">
        <v>0</v>
      </c>
      <c r="T268" s="33">
        <v>0</v>
      </c>
      <c r="U268" s="33">
        <v>0</v>
      </c>
      <c r="V268" s="33">
        <v>0</v>
      </c>
      <c r="W268" s="33">
        <v>0</v>
      </c>
      <c r="X268" s="33">
        <v>0</v>
      </c>
      <c r="Y268" s="33">
        <v>0</v>
      </c>
      <c r="Z268" s="33">
        <v>0</v>
      </c>
      <c r="AA268" s="33">
        <v>0</v>
      </c>
      <c r="AB268" s="33">
        <v>0</v>
      </c>
      <c r="AC268" s="33">
        <v>0</v>
      </c>
      <c r="AD268" s="33">
        <v>0</v>
      </c>
      <c r="AE268" s="33">
        <v>0</v>
      </c>
      <c r="AF268" s="33">
        <v>0</v>
      </c>
      <c r="AG268" s="33">
        <v>0</v>
      </c>
      <c r="AH268" t="s">
        <v>306</v>
      </c>
      <c r="AI268" s="34">
        <v>4</v>
      </c>
    </row>
    <row r="269" spans="1:35" x14ac:dyDescent="0.25">
      <c r="A269" t="s">
        <v>917</v>
      </c>
      <c r="B269" t="s">
        <v>377</v>
      </c>
      <c r="C269" t="s">
        <v>634</v>
      </c>
      <c r="D269" t="s">
        <v>842</v>
      </c>
      <c r="E269" s="33">
        <v>97.577777777777783</v>
      </c>
      <c r="F269" s="33">
        <v>5.333333333333333</v>
      </c>
      <c r="G269" s="33">
        <v>3.3333333333333333E-2</v>
      </c>
      <c r="H269" s="33">
        <v>0.88888888888888884</v>
      </c>
      <c r="I269" s="33">
        <v>5.8111111111111109</v>
      </c>
      <c r="J269" s="33">
        <v>0</v>
      </c>
      <c r="K269" s="33">
        <v>0</v>
      </c>
      <c r="L269" s="33">
        <v>10.527000000000001</v>
      </c>
      <c r="M269" s="33">
        <v>36.855555555555554</v>
      </c>
      <c r="N269" s="33">
        <v>4.25</v>
      </c>
      <c r="O269" s="33">
        <v>0.42125939421544062</v>
      </c>
      <c r="P269" s="33">
        <v>4.4694444444444441</v>
      </c>
      <c r="Q269" s="33">
        <v>6.697222222222222</v>
      </c>
      <c r="R269" s="33">
        <v>0.11443862445912091</v>
      </c>
      <c r="S269" s="33">
        <v>22.252777777777776</v>
      </c>
      <c r="T269" s="33">
        <v>21.574999999999999</v>
      </c>
      <c r="U269" s="33">
        <v>0.82222222222222219</v>
      </c>
      <c r="V269" s="33">
        <v>0.45758369391938053</v>
      </c>
      <c r="W269" s="33">
        <v>16.619444444444444</v>
      </c>
      <c r="X269" s="33">
        <v>31.524999999999999</v>
      </c>
      <c r="Y269" s="33">
        <v>9.5</v>
      </c>
      <c r="Z269" s="33">
        <v>0.59075381462081533</v>
      </c>
      <c r="AA269" s="33">
        <v>0</v>
      </c>
      <c r="AB269" s="33">
        <v>0</v>
      </c>
      <c r="AC269" s="33">
        <v>0</v>
      </c>
      <c r="AD269" s="33">
        <v>0</v>
      </c>
      <c r="AE269" s="33">
        <v>0.31111111111111112</v>
      </c>
      <c r="AF269" s="33">
        <v>0</v>
      </c>
      <c r="AG269" s="33">
        <v>0</v>
      </c>
      <c r="AH269" t="s">
        <v>58</v>
      </c>
      <c r="AI269" s="34">
        <v>4</v>
      </c>
    </row>
    <row r="270" spans="1:35" x14ac:dyDescent="0.25">
      <c r="A270" t="s">
        <v>917</v>
      </c>
      <c r="B270" t="s">
        <v>585</v>
      </c>
      <c r="C270" t="s">
        <v>751</v>
      </c>
      <c r="D270" t="s">
        <v>866</v>
      </c>
      <c r="E270" s="33">
        <v>84.1</v>
      </c>
      <c r="F270" s="33">
        <v>5.6888888888888891</v>
      </c>
      <c r="G270" s="33">
        <v>0.53333333333333333</v>
      </c>
      <c r="H270" s="33">
        <v>0.26666666666666666</v>
      </c>
      <c r="I270" s="33">
        <v>1.0666666666666667</v>
      </c>
      <c r="J270" s="33">
        <v>0</v>
      </c>
      <c r="K270" s="33">
        <v>0</v>
      </c>
      <c r="L270" s="33">
        <v>1.5222222222222221</v>
      </c>
      <c r="M270" s="33">
        <v>5.6888888888888891</v>
      </c>
      <c r="N270" s="33">
        <v>0</v>
      </c>
      <c r="O270" s="33">
        <v>6.7644338750165151E-2</v>
      </c>
      <c r="P270" s="33">
        <v>4.322222222222222</v>
      </c>
      <c r="Q270" s="33">
        <v>0</v>
      </c>
      <c r="R270" s="33">
        <v>5.1393843308230942E-2</v>
      </c>
      <c r="S270" s="33">
        <v>0.60833333333333328</v>
      </c>
      <c r="T270" s="33">
        <v>4.4777777777777779</v>
      </c>
      <c r="U270" s="33">
        <v>0</v>
      </c>
      <c r="V270" s="33">
        <v>6.0476945435328319E-2</v>
      </c>
      <c r="W270" s="33">
        <v>5.6888888888888891</v>
      </c>
      <c r="X270" s="33">
        <v>1.8888888888888888</v>
      </c>
      <c r="Y270" s="33">
        <v>0</v>
      </c>
      <c r="Z270" s="33">
        <v>9.0104373100805921E-2</v>
      </c>
      <c r="AA270" s="33">
        <v>0</v>
      </c>
      <c r="AB270" s="33">
        <v>0</v>
      </c>
      <c r="AC270" s="33">
        <v>0</v>
      </c>
      <c r="AD270" s="33">
        <v>0</v>
      </c>
      <c r="AE270" s="33">
        <v>3.2555555555555555</v>
      </c>
      <c r="AF270" s="33">
        <v>0</v>
      </c>
      <c r="AG270" s="33">
        <v>0</v>
      </c>
      <c r="AH270" t="s">
        <v>271</v>
      </c>
      <c r="AI270" s="34">
        <v>4</v>
      </c>
    </row>
    <row r="271" spans="1:35" x14ac:dyDescent="0.25">
      <c r="A271" t="s">
        <v>917</v>
      </c>
      <c r="B271" t="s">
        <v>376</v>
      </c>
      <c r="C271" t="s">
        <v>720</v>
      </c>
      <c r="D271" t="s">
        <v>794</v>
      </c>
      <c r="E271" s="33">
        <v>145.34444444444443</v>
      </c>
      <c r="F271" s="33">
        <v>5.6888888888888891</v>
      </c>
      <c r="G271" s="33">
        <v>0.28888888888888886</v>
      </c>
      <c r="H271" s="33">
        <v>0.65277777777777779</v>
      </c>
      <c r="I271" s="33">
        <v>2.5222222222222221</v>
      </c>
      <c r="J271" s="33">
        <v>0</v>
      </c>
      <c r="K271" s="33">
        <v>0</v>
      </c>
      <c r="L271" s="33">
        <v>6.0333333333333332</v>
      </c>
      <c r="M271" s="33">
        <v>8.405555555555555</v>
      </c>
      <c r="N271" s="33">
        <v>0</v>
      </c>
      <c r="O271" s="33">
        <v>5.7831970032872104E-2</v>
      </c>
      <c r="P271" s="33">
        <v>5.6888888888888891</v>
      </c>
      <c r="Q271" s="33">
        <v>7.9222222222222225</v>
      </c>
      <c r="R271" s="33">
        <v>9.3647274673190131E-2</v>
      </c>
      <c r="S271" s="33">
        <v>12.15</v>
      </c>
      <c r="T271" s="33">
        <v>1.6722222222222223</v>
      </c>
      <c r="U271" s="33">
        <v>0</v>
      </c>
      <c r="V271" s="33">
        <v>9.5099763015060026E-2</v>
      </c>
      <c r="W271" s="33">
        <v>4.2444444444444445</v>
      </c>
      <c r="X271" s="33">
        <v>7.8944444444444448</v>
      </c>
      <c r="Y271" s="33">
        <v>0</v>
      </c>
      <c r="Z271" s="33">
        <v>8.3518079657518549E-2</v>
      </c>
      <c r="AA271" s="33">
        <v>0</v>
      </c>
      <c r="AB271" s="33">
        <v>0</v>
      </c>
      <c r="AC271" s="33">
        <v>0</v>
      </c>
      <c r="AD271" s="33">
        <v>0</v>
      </c>
      <c r="AE271" s="33">
        <v>26.911111111111111</v>
      </c>
      <c r="AF271" s="33">
        <v>0</v>
      </c>
      <c r="AG271" s="33">
        <v>0</v>
      </c>
      <c r="AH271" t="s">
        <v>57</v>
      </c>
      <c r="AI271" s="34">
        <v>4</v>
      </c>
    </row>
    <row r="272" spans="1:35" x14ac:dyDescent="0.25">
      <c r="A272" t="s">
        <v>917</v>
      </c>
      <c r="B272" t="s">
        <v>402</v>
      </c>
      <c r="C272" t="s">
        <v>667</v>
      </c>
      <c r="D272" t="s">
        <v>794</v>
      </c>
      <c r="E272" s="33">
        <v>82.966666666666669</v>
      </c>
      <c r="F272" s="33">
        <v>5.2444444444444445</v>
      </c>
      <c r="G272" s="33">
        <v>0.64444444444444449</v>
      </c>
      <c r="H272" s="33">
        <v>0.36666666666666664</v>
      </c>
      <c r="I272" s="33">
        <v>2.2000000000000002</v>
      </c>
      <c r="J272" s="33">
        <v>0</v>
      </c>
      <c r="K272" s="33">
        <v>0</v>
      </c>
      <c r="L272" s="33">
        <v>5.3777777777777782</v>
      </c>
      <c r="M272" s="33">
        <v>10.933333333333334</v>
      </c>
      <c r="N272" s="33">
        <v>0</v>
      </c>
      <c r="O272" s="33">
        <v>0.13177983125753315</v>
      </c>
      <c r="P272" s="33">
        <v>5.4222222222222225</v>
      </c>
      <c r="Q272" s="33">
        <v>12.287999999999995</v>
      </c>
      <c r="R272" s="33">
        <v>0.21346189902236501</v>
      </c>
      <c r="S272" s="33">
        <v>8.7555555555555564</v>
      </c>
      <c r="T272" s="33">
        <v>13.633333333333333</v>
      </c>
      <c r="U272" s="33">
        <v>0</v>
      </c>
      <c r="V272" s="33">
        <v>0.26985402437391187</v>
      </c>
      <c r="W272" s="33">
        <v>1.3833333333333333</v>
      </c>
      <c r="X272" s="33">
        <v>11.502222222222223</v>
      </c>
      <c r="Y272" s="33">
        <v>0</v>
      </c>
      <c r="Z272" s="33">
        <v>0.15531003080219632</v>
      </c>
      <c r="AA272" s="33">
        <v>0</v>
      </c>
      <c r="AB272" s="33">
        <v>0</v>
      </c>
      <c r="AC272" s="33">
        <v>0</v>
      </c>
      <c r="AD272" s="33">
        <v>0</v>
      </c>
      <c r="AE272" s="33">
        <v>0</v>
      </c>
      <c r="AF272" s="33">
        <v>0</v>
      </c>
      <c r="AG272" s="33">
        <v>0</v>
      </c>
      <c r="AH272" t="s">
        <v>83</v>
      </c>
      <c r="AI272" s="34">
        <v>4</v>
      </c>
    </row>
    <row r="273" spans="1:35" x14ac:dyDescent="0.25">
      <c r="A273" t="s">
        <v>917</v>
      </c>
      <c r="B273" t="s">
        <v>584</v>
      </c>
      <c r="C273" t="s">
        <v>634</v>
      </c>
      <c r="D273" t="s">
        <v>842</v>
      </c>
      <c r="E273" s="33">
        <v>88.344444444444449</v>
      </c>
      <c r="F273" s="33">
        <v>10.755555555555556</v>
      </c>
      <c r="G273" s="33">
        <v>0.28888888888888886</v>
      </c>
      <c r="H273" s="33">
        <v>0.55000000000000004</v>
      </c>
      <c r="I273" s="33">
        <v>4.6222222222222218</v>
      </c>
      <c r="J273" s="33">
        <v>0</v>
      </c>
      <c r="K273" s="33">
        <v>0</v>
      </c>
      <c r="L273" s="33">
        <v>1.7916666666666667</v>
      </c>
      <c r="M273" s="33">
        <v>15.922222222222222</v>
      </c>
      <c r="N273" s="33">
        <v>0</v>
      </c>
      <c r="O273" s="33">
        <v>0.18022890202490252</v>
      </c>
      <c r="P273" s="33">
        <v>8.3666666666666671</v>
      </c>
      <c r="Q273" s="33">
        <v>16.530555555555555</v>
      </c>
      <c r="R273" s="33">
        <v>0.28181989686831843</v>
      </c>
      <c r="S273" s="33">
        <v>5.1027777777777779</v>
      </c>
      <c r="T273" s="33">
        <v>4.7888888888888888</v>
      </c>
      <c r="U273" s="33">
        <v>5.2666666666666666</v>
      </c>
      <c r="V273" s="33">
        <v>0.17158219091938118</v>
      </c>
      <c r="W273" s="33">
        <v>4.6722222222222225</v>
      </c>
      <c r="X273" s="33">
        <v>8.2249999999999996</v>
      </c>
      <c r="Y273" s="33">
        <v>0</v>
      </c>
      <c r="Z273" s="33">
        <v>0.14598792604703811</v>
      </c>
      <c r="AA273" s="33">
        <v>0</v>
      </c>
      <c r="AB273" s="33">
        <v>0</v>
      </c>
      <c r="AC273" s="33">
        <v>0</v>
      </c>
      <c r="AD273" s="33">
        <v>0</v>
      </c>
      <c r="AE273" s="33">
        <v>0</v>
      </c>
      <c r="AF273" s="33">
        <v>0</v>
      </c>
      <c r="AG273" s="33">
        <v>0</v>
      </c>
      <c r="AH273" t="s">
        <v>270</v>
      </c>
      <c r="AI273" s="34">
        <v>4</v>
      </c>
    </row>
    <row r="274" spans="1:35" x14ac:dyDescent="0.25">
      <c r="A274" t="s">
        <v>917</v>
      </c>
      <c r="B274" t="s">
        <v>472</v>
      </c>
      <c r="C274" t="s">
        <v>750</v>
      </c>
      <c r="D274" t="s">
        <v>790</v>
      </c>
      <c r="E274" s="33">
        <v>51.7</v>
      </c>
      <c r="F274" s="33">
        <v>5.0666666666666664</v>
      </c>
      <c r="G274" s="33">
        <v>0</v>
      </c>
      <c r="H274" s="33">
        <v>0</v>
      </c>
      <c r="I274" s="33">
        <v>0</v>
      </c>
      <c r="J274" s="33">
        <v>0</v>
      </c>
      <c r="K274" s="33">
        <v>0</v>
      </c>
      <c r="L274" s="33">
        <v>0.25777777777777777</v>
      </c>
      <c r="M274" s="33">
        <v>4.3692222222222217</v>
      </c>
      <c r="N274" s="33">
        <v>0</v>
      </c>
      <c r="O274" s="33">
        <v>8.4511068128089395E-2</v>
      </c>
      <c r="P274" s="33">
        <v>5.221111111111111</v>
      </c>
      <c r="Q274" s="33">
        <v>0.59311111111111114</v>
      </c>
      <c r="R274" s="33">
        <v>0.11246077799269287</v>
      </c>
      <c r="S274" s="33">
        <v>0.83222222222222209</v>
      </c>
      <c r="T274" s="33">
        <v>5.2</v>
      </c>
      <c r="U274" s="33">
        <v>0</v>
      </c>
      <c r="V274" s="33">
        <v>0.11667741242209326</v>
      </c>
      <c r="W274" s="33">
        <v>0.63522222222222235</v>
      </c>
      <c r="X274" s="33">
        <v>4.2997777777777779</v>
      </c>
      <c r="Y274" s="33">
        <v>0</v>
      </c>
      <c r="Z274" s="33">
        <v>9.5454545454545459E-2</v>
      </c>
      <c r="AA274" s="33">
        <v>0</v>
      </c>
      <c r="AB274" s="33">
        <v>0</v>
      </c>
      <c r="AC274" s="33">
        <v>0</v>
      </c>
      <c r="AD274" s="33">
        <v>0</v>
      </c>
      <c r="AE274" s="33">
        <v>0</v>
      </c>
      <c r="AF274" s="33">
        <v>0</v>
      </c>
      <c r="AG274" s="33">
        <v>0</v>
      </c>
      <c r="AH274" t="s">
        <v>154</v>
      </c>
      <c r="AI274" s="34">
        <v>4</v>
      </c>
    </row>
    <row r="275" spans="1:35" x14ac:dyDescent="0.25">
      <c r="A275" t="s">
        <v>917</v>
      </c>
      <c r="B275" t="s">
        <v>614</v>
      </c>
      <c r="C275" t="s">
        <v>649</v>
      </c>
      <c r="D275" t="s">
        <v>850</v>
      </c>
      <c r="E275" s="33">
        <v>32.266666666666666</v>
      </c>
      <c r="F275" s="33">
        <v>4.4444444444444446</v>
      </c>
      <c r="G275" s="33">
        <v>0.16666666666666666</v>
      </c>
      <c r="H275" s="33">
        <v>0</v>
      </c>
      <c r="I275" s="33">
        <v>0</v>
      </c>
      <c r="J275" s="33">
        <v>0</v>
      </c>
      <c r="K275" s="33">
        <v>0</v>
      </c>
      <c r="L275" s="33">
        <v>6.6931111111111123</v>
      </c>
      <c r="M275" s="33">
        <v>5.7055555555555557</v>
      </c>
      <c r="N275" s="33">
        <v>0</v>
      </c>
      <c r="O275" s="33">
        <v>0.17682506887052343</v>
      </c>
      <c r="P275" s="33">
        <v>5.1472222222222221</v>
      </c>
      <c r="Q275" s="33">
        <v>5.2777777777777777</v>
      </c>
      <c r="R275" s="33">
        <v>0.32308884297520662</v>
      </c>
      <c r="S275" s="33">
        <v>6.4393333333333338</v>
      </c>
      <c r="T275" s="33">
        <v>6.7933333333333321</v>
      </c>
      <c r="U275" s="33">
        <v>0</v>
      </c>
      <c r="V275" s="33">
        <v>0.41010330578512399</v>
      </c>
      <c r="W275" s="33">
        <v>7.1954444444444459</v>
      </c>
      <c r="X275" s="33">
        <v>8.912333333333331</v>
      </c>
      <c r="Y275" s="33">
        <v>8.8888888888888892E-2</v>
      </c>
      <c r="Z275" s="33">
        <v>0.50196280991735531</v>
      </c>
      <c r="AA275" s="33">
        <v>0</v>
      </c>
      <c r="AB275" s="33">
        <v>0</v>
      </c>
      <c r="AC275" s="33">
        <v>0</v>
      </c>
      <c r="AD275" s="33">
        <v>0</v>
      </c>
      <c r="AE275" s="33">
        <v>0</v>
      </c>
      <c r="AF275" s="33">
        <v>0</v>
      </c>
      <c r="AG275" s="33">
        <v>0</v>
      </c>
      <c r="AH275" t="s">
        <v>301</v>
      </c>
      <c r="AI275" s="34">
        <v>4</v>
      </c>
    </row>
    <row r="276" spans="1:35" x14ac:dyDescent="0.25">
      <c r="A276" t="s">
        <v>917</v>
      </c>
      <c r="B276" t="s">
        <v>570</v>
      </c>
      <c r="C276" t="s">
        <v>702</v>
      </c>
      <c r="D276" t="s">
        <v>794</v>
      </c>
      <c r="E276" s="33">
        <v>40.488888888888887</v>
      </c>
      <c r="F276" s="33">
        <v>5.8555555555555552</v>
      </c>
      <c r="G276" s="33">
        <v>0.14444444444444443</v>
      </c>
      <c r="H276" s="33">
        <v>0</v>
      </c>
      <c r="I276" s="33">
        <v>2.3555555555555556</v>
      </c>
      <c r="J276" s="33">
        <v>0</v>
      </c>
      <c r="K276" s="33">
        <v>0</v>
      </c>
      <c r="L276" s="33">
        <v>3.3648888888888893</v>
      </c>
      <c r="M276" s="33">
        <v>5.5857777777777766</v>
      </c>
      <c r="N276" s="33">
        <v>0</v>
      </c>
      <c r="O276" s="33">
        <v>0.13795828759604828</v>
      </c>
      <c r="P276" s="33">
        <v>0</v>
      </c>
      <c r="Q276" s="33">
        <v>0</v>
      </c>
      <c r="R276" s="33">
        <v>0</v>
      </c>
      <c r="S276" s="33">
        <v>4.1675555555555555</v>
      </c>
      <c r="T276" s="33">
        <v>7.0850000000000026</v>
      </c>
      <c r="U276" s="33">
        <v>0</v>
      </c>
      <c r="V276" s="33">
        <v>0.27791712403951707</v>
      </c>
      <c r="W276" s="33">
        <v>8.8215555555555536</v>
      </c>
      <c r="X276" s="33">
        <v>8.1483333333333334</v>
      </c>
      <c r="Y276" s="33">
        <v>0</v>
      </c>
      <c r="Z276" s="33">
        <v>0.41912458836443472</v>
      </c>
      <c r="AA276" s="33">
        <v>0</v>
      </c>
      <c r="AB276" s="33">
        <v>0</v>
      </c>
      <c r="AC276" s="33">
        <v>0</v>
      </c>
      <c r="AD276" s="33">
        <v>0</v>
      </c>
      <c r="AE276" s="33">
        <v>0</v>
      </c>
      <c r="AF276" s="33">
        <v>0</v>
      </c>
      <c r="AG276" s="33">
        <v>0</v>
      </c>
      <c r="AH276" t="s">
        <v>256</v>
      </c>
      <c r="AI276" s="34">
        <v>4</v>
      </c>
    </row>
    <row r="277" spans="1:35" x14ac:dyDescent="0.25">
      <c r="A277" t="s">
        <v>917</v>
      </c>
      <c r="B277" t="s">
        <v>464</v>
      </c>
      <c r="C277" t="s">
        <v>746</v>
      </c>
      <c r="D277" t="s">
        <v>865</v>
      </c>
      <c r="E277" s="33">
        <v>68.322222222222223</v>
      </c>
      <c r="F277" s="33">
        <v>5.6888888888888891</v>
      </c>
      <c r="G277" s="33">
        <v>0</v>
      </c>
      <c r="H277" s="33">
        <v>0</v>
      </c>
      <c r="I277" s="33">
        <v>0</v>
      </c>
      <c r="J277" s="33">
        <v>0</v>
      </c>
      <c r="K277" s="33">
        <v>0</v>
      </c>
      <c r="L277" s="33">
        <v>1.9416666666666673</v>
      </c>
      <c r="M277" s="33">
        <v>5.2805555555555559</v>
      </c>
      <c r="N277" s="33">
        <v>0</v>
      </c>
      <c r="O277" s="33">
        <v>7.7288990079687758E-2</v>
      </c>
      <c r="P277" s="33">
        <v>4.6333333333333337</v>
      </c>
      <c r="Q277" s="33">
        <v>4.5472222222222225</v>
      </c>
      <c r="R277" s="33">
        <v>0.13437144251097741</v>
      </c>
      <c r="S277" s="33">
        <v>2.5380000000000007</v>
      </c>
      <c r="T277" s="33">
        <v>5.1436666666666655</v>
      </c>
      <c r="U277" s="33">
        <v>0</v>
      </c>
      <c r="V277" s="33">
        <v>0.11243291592128801</v>
      </c>
      <c r="W277" s="33">
        <v>3.9075555555555557</v>
      </c>
      <c r="X277" s="33">
        <v>3.7066666666666657</v>
      </c>
      <c r="Y277" s="33">
        <v>0.43333333333333335</v>
      </c>
      <c r="Z277" s="33">
        <v>0.11778825825337451</v>
      </c>
      <c r="AA277" s="33">
        <v>0</v>
      </c>
      <c r="AB277" s="33">
        <v>0</v>
      </c>
      <c r="AC277" s="33">
        <v>0</v>
      </c>
      <c r="AD277" s="33">
        <v>0</v>
      </c>
      <c r="AE277" s="33">
        <v>0</v>
      </c>
      <c r="AF277" s="33">
        <v>0</v>
      </c>
      <c r="AG277" s="33">
        <v>0</v>
      </c>
      <c r="AH277" t="s">
        <v>146</v>
      </c>
      <c r="AI277" s="34">
        <v>4</v>
      </c>
    </row>
    <row r="278" spans="1:35" x14ac:dyDescent="0.25">
      <c r="A278" t="s">
        <v>917</v>
      </c>
      <c r="B278" t="s">
        <v>358</v>
      </c>
      <c r="C278" t="s">
        <v>636</v>
      </c>
      <c r="D278" t="s">
        <v>834</v>
      </c>
      <c r="E278" s="33">
        <v>86.811111111111117</v>
      </c>
      <c r="F278" s="33">
        <v>5.5666666666666664</v>
      </c>
      <c r="G278" s="33">
        <v>0</v>
      </c>
      <c r="H278" s="33">
        <v>0</v>
      </c>
      <c r="I278" s="33">
        <v>0</v>
      </c>
      <c r="J278" s="33">
        <v>0</v>
      </c>
      <c r="K278" s="33">
        <v>0</v>
      </c>
      <c r="L278" s="33">
        <v>2.3114444444444446</v>
      </c>
      <c r="M278" s="33">
        <v>0.7055555555555556</v>
      </c>
      <c r="N278" s="33">
        <v>0</v>
      </c>
      <c r="O278" s="33">
        <v>8.1274798412901573E-3</v>
      </c>
      <c r="P278" s="33">
        <v>5.1861111111111109</v>
      </c>
      <c r="Q278" s="33">
        <v>6.5166666666666666</v>
      </c>
      <c r="R278" s="33">
        <v>0.13480737232817097</v>
      </c>
      <c r="S278" s="33">
        <v>1.825666666666667</v>
      </c>
      <c r="T278" s="33">
        <v>4.0781111111111086</v>
      </c>
      <c r="U278" s="33">
        <v>0</v>
      </c>
      <c r="V278" s="33">
        <v>6.8007167541277322E-2</v>
      </c>
      <c r="W278" s="33">
        <v>4.2511111111111131</v>
      </c>
      <c r="X278" s="33">
        <v>12.27011111111111</v>
      </c>
      <c r="Y278" s="33">
        <v>0</v>
      </c>
      <c r="Z278" s="33">
        <v>0.19031230001279914</v>
      </c>
      <c r="AA278" s="33">
        <v>0</v>
      </c>
      <c r="AB278" s="33">
        <v>0</v>
      </c>
      <c r="AC278" s="33">
        <v>0</v>
      </c>
      <c r="AD278" s="33">
        <v>0</v>
      </c>
      <c r="AE278" s="33">
        <v>0</v>
      </c>
      <c r="AF278" s="33">
        <v>0</v>
      </c>
      <c r="AG278" s="33">
        <v>0</v>
      </c>
      <c r="AH278" t="s">
        <v>39</v>
      </c>
      <c r="AI278" s="34">
        <v>4</v>
      </c>
    </row>
    <row r="279" spans="1:35" x14ac:dyDescent="0.25">
      <c r="A279" t="s">
        <v>917</v>
      </c>
      <c r="B279" t="s">
        <v>349</v>
      </c>
      <c r="C279" t="s">
        <v>694</v>
      </c>
      <c r="D279" t="s">
        <v>833</v>
      </c>
      <c r="E279" s="33">
        <v>74.12222222222222</v>
      </c>
      <c r="F279" s="33">
        <v>5.1555555555555559</v>
      </c>
      <c r="G279" s="33">
        <v>1.8111111111111111</v>
      </c>
      <c r="H279" s="33">
        <v>0</v>
      </c>
      <c r="I279" s="33">
        <v>0.57777777777777772</v>
      </c>
      <c r="J279" s="33">
        <v>0</v>
      </c>
      <c r="K279" s="33">
        <v>1.2444444444444445</v>
      </c>
      <c r="L279" s="33">
        <v>3.0533333333333337</v>
      </c>
      <c r="M279" s="33">
        <v>4.2805555555555559</v>
      </c>
      <c r="N279" s="33">
        <v>0</v>
      </c>
      <c r="O279" s="33">
        <v>5.7749962524359176E-2</v>
      </c>
      <c r="P279" s="33">
        <v>5.4305555555555554</v>
      </c>
      <c r="Q279" s="33">
        <v>8.6194444444444436</v>
      </c>
      <c r="R279" s="33">
        <v>0.18955179133563183</v>
      </c>
      <c r="S279" s="33">
        <v>3.7254444444444439</v>
      </c>
      <c r="T279" s="33">
        <v>3.1035555555555554</v>
      </c>
      <c r="U279" s="33">
        <v>0</v>
      </c>
      <c r="V279" s="33">
        <v>9.2131614450607094E-2</v>
      </c>
      <c r="W279" s="33">
        <v>4.5912222222222221</v>
      </c>
      <c r="X279" s="33">
        <v>4.9772222222222213</v>
      </c>
      <c r="Y279" s="33">
        <v>0</v>
      </c>
      <c r="Z279" s="33">
        <v>0.12909009144056363</v>
      </c>
      <c r="AA279" s="33">
        <v>0</v>
      </c>
      <c r="AB279" s="33">
        <v>0</v>
      </c>
      <c r="AC279" s="33">
        <v>0</v>
      </c>
      <c r="AD279" s="33">
        <v>0</v>
      </c>
      <c r="AE279" s="33">
        <v>0</v>
      </c>
      <c r="AF279" s="33">
        <v>0</v>
      </c>
      <c r="AG279" s="33">
        <v>0</v>
      </c>
      <c r="AH279" t="s">
        <v>30</v>
      </c>
      <c r="AI279" s="34">
        <v>4</v>
      </c>
    </row>
    <row r="280" spans="1:35" x14ac:dyDescent="0.25">
      <c r="A280" t="s">
        <v>917</v>
      </c>
      <c r="B280" t="s">
        <v>575</v>
      </c>
      <c r="C280" t="s">
        <v>697</v>
      </c>
      <c r="D280" t="s">
        <v>791</v>
      </c>
      <c r="E280" s="33">
        <v>58.944444444444443</v>
      </c>
      <c r="F280" s="33">
        <v>6.0444444444444443</v>
      </c>
      <c r="G280" s="33">
        <v>0</v>
      </c>
      <c r="H280" s="33">
        <v>0</v>
      </c>
      <c r="I280" s="33">
        <v>0</v>
      </c>
      <c r="J280" s="33">
        <v>0</v>
      </c>
      <c r="K280" s="33">
        <v>0</v>
      </c>
      <c r="L280" s="33">
        <v>1.099777777777778</v>
      </c>
      <c r="M280" s="33">
        <v>4.4000000000000004</v>
      </c>
      <c r="N280" s="33">
        <v>0</v>
      </c>
      <c r="O280" s="33">
        <v>7.4646559849198879E-2</v>
      </c>
      <c r="P280" s="33">
        <v>5.8361111111111112</v>
      </c>
      <c r="Q280" s="33">
        <v>0.39444444444444443</v>
      </c>
      <c r="R280" s="33">
        <v>0.10570216776625826</v>
      </c>
      <c r="S280" s="33">
        <v>3.1261111111111113</v>
      </c>
      <c r="T280" s="33">
        <v>3.163333333333334</v>
      </c>
      <c r="U280" s="33">
        <v>0</v>
      </c>
      <c r="V280" s="33">
        <v>0.10670122525918946</v>
      </c>
      <c r="W280" s="33">
        <v>3.7447777777777773</v>
      </c>
      <c r="X280" s="33">
        <v>4.719444444444445</v>
      </c>
      <c r="Y280" s="33">
        <v>0.4</v>
      </c>
      <c r="Z280" s="33">
        <v>0.15038265786993404</v>
      </c>
      <c r="AA280" s="33">
        <v>0</v>
      </c>
      <c r="AB280" s="33">
        <v>0</v>
      </c>
      <c r="AC280" s="33">
        <v>0</v>
      </c>
      <c r="AD280" s="33">
        <v>0</v>
      </c>
      <c r="AE280" s="33">
        <v>0</v>
      </c>
      <c r="AF280" s="33">
        <v>0</v>
      </c>
      <c r="AG280" s="33">
        <v>0</v>
      </c>
      <c r="AH280" t="s">
        <v>261</v>
      </c>
      <c r="AI280" s="34">
        <v>4</v>
      </c>
    </row>
    <row r="281" spans="1:35" x14ac:dyDescent="0.25">
      <c r="A281" t="s">
        <v>917</v>
      </c>
      <c r="B281" t="s">
        <v>506</v>
      </c>
      <c r="C281" t="s">
        <v>760</v>
      </c>
      <c r="D281" t="s">
        <v>837</v>
      </c>
      <c r="E281" s="33">
        <v>67.422222222222217</v>
      </c>
      <c r="F281" s="33">
        <v>5.6888888888888891</v>
      </c>
      <c r="G281" s="33">
        <v>0</v>
      </c>
      <c r="H281" s="33">
        <v>0</v>
      </c>
      <c r="I281" s="33">
        <v>0</v>
      </c>
      <c r="J281" s="33">
        <v>0</v>
      </c>
      <c r="K281" s="33">
        <v>0</v>
      </c>
      <c r="L281" s="33">
        <v>3.466444444444444</v>
      </c>
      <c r="M281" s="33">
        <v>4.4666666666666668</v>
      </c>
      <c r="N281" s="33">
        <v>0</v>
      </c>
      <c r="O281" s="33">
        <v>6.6249176005273566E-2</v>
      </c>
      <c r="P281" s="33">
        <v>5.541666666666667</v>
      </c>
      <c r="Q281" s="33">
        <v>8.2305555555555561</v>
      </c>
      <c r="R281" s="33">
        <v>0.20426829268292684</v>
      </c>
      <c r="S281" s="33">
        <v>3.8374444444444431</v>
      </c>
      <c r="T281" s="33">
        <v>4.2257777777777781</v>
      </c>
      <c r="U281" s="33">
        <v>0</v>
      </c>
      <c r="V281" s="33">
        <v>0.11959294660514172</v>
      </c>
      <c r="W281" s="33">
        <v>2.4044444444444442</v>
      </c>
      <c r="X281" s="33">
        <v>3.8621111111111111</v>
      </c>
      <c r="Y281" s="33">
        <v>0</v>
      </c>
      <c r="Z281" s="33">
        <v>9.294495715227423E-2</v>
      </c>
      <c r="AA281" s="33">
        <v>0</v>
      </c>
      <c r="AB281" s="33">
        <v>0</v>
      </c>
      <c r="AC281" s="33">
        <v>0</v>
      </c>
      <c r="AD281" s="33">
        <v>0</v>
      </c>
      <c r="AE281" s="33">
        <v>0</v>
      </c>
      <c r="AF281" s="33">
        <v>0</v>
      </c>
      <c r="AG281" s="33">
        <v>0</v>
      </c>
      <c r="AH281" t="s">
        <v>189</v>
      </c>
      <c r="AI281" s="34">
        <v>4</v>
      </c>
    </row>
    <row r="282" spans="1:35" x14ac:dyDescent="0.25">
      <c r="A282" t="s">
        <v>917</v>
      </c>
      <c r="B282" t="s">
        <v>360</v>
      </c>
      <c r="C282" t="s">
        <v>643</v>
      </c>
      <c r="D282" t="s">
        <v>839</v>
      </c>
      <c r="E282" s="33">
        <v>44.4</v>
      </c>
      <c r="F282" s="33">
        <v>5.333333333333333</v>
      </c>
      <c r="G282" s="33">
        <v>0.1</v>
      </c>
      <c r="H282" s="33">
        <v>0</v>
      </c>
      <c r="I282" s="33">
        <v>0</v>
      </c>
      <c r="J282" s="33">
        <v>0</v>
      </c>
      <c r="K282" s="33">
        <v>1.5888888888888888</v>
      </c>
      <c r="L282" s="33">
        <v>1.1882222222222216</v>
      </c>
      <c r="M282" s="33">
        <v>0</v>
      </c>
      <c r="N282" s="33">
        <v>5.4888888888888889</v>
      </c>
      <c r="O282" s="33">
        <v>0.12362362362362363</v>
      </c>
      <c r="P282" s="33">
        <v>5</v>
      </c>
      <c r="Q282" s="33">
        <v>0</v>
      </c>
      <c r="R282" s="33">
        <v>0.11261261261261261</v>
      </c>
      <c r="S282" s="33">
        <v>1.9493333333333334</v>
      </c>
      <c r="T282" s="33">
        <v>2.0335555555555547</v>
      </c>
      <c r="U282" s="33">
        <v>0</v>
      </c>
      <c r="V282" s="33">
        <v>8.970470470470468E-2</v>
      </c>
      <c r="W282" s="33">
        <v>1.9542222222222221</v>
      </c>
      <c r="X282" s="33">
        <v>3.8451111111111107</v>
      </c>
      <c r="Y282" s="33">
        <v>0</v>
      </c>
      <c r="Z282" s="33">
        <v>0.1306156156156156</v>
      </c>
      <c r="AA282" s="33">
        <v>0</v>
      </c>
      <c r="AB282" s="33">
        <v>0</v>
      </c>
      <c r="AC282" s="33">
        <v>0</v>
      </c>
      <c r="AD282" s="33">
        <v>0</v>
      </c>
      <c r="AE282" s="33">
        <v>0</v>
      </c>
      <c r="AF282" s="33">
        <v>0</v>
      </c>
      <c r="AG282" s="33">
        <v>0</v>
      </c>
      <c r="AH282" t="s">
        <v>41</v>
      </c>
      <c r="AI282" s="34">
        <v>4</v>
      </c>
    </row>
    <row r="283" spans="1:35" x14ac:dyDescent="0.25">
      <c r="A283" t="s">
        <v>917</v>
      </c>
      <c r="B283" t="s">
        <v>380</v>
      </c>
      <c r="C283" t="s">
        <v>661</v>
      </c>
      <c r="D283" t="s">
        <v>848</v>
      </c>
      <c r="E283" s="33">
        <v>58.733333333333334</v>
      </c>
      <c r="F283" s="33">
        <v>5.6888888888888891</v>
      </c>
      <c r="G283" s="33">
        <v>1.9111111111111112</v>
      </c>
      <c r="H283" s="33">
        <v>0</v>
      </c>
      <c r="I283" s="33">
        <v>0.8</v>
      </c>
      <c r="J283" s="33">
        <v>0</v>
      </c>
      <c r="K283" s="33">
        <v>0</v>
      </c>
      <c r="L283" s="33">
        <v>1.4346666666666663</v>
      </c>
      <c r="M283" s="33">
        <v>5.4194444444444443</v>
      </c>
      <c r="N283" s="33">
        <v>0</v>
      </c>
      <c r="O283" s="33">
        <v>9.2272039349224358E-2</v>
      </c>
      <c r="P283" s="33">
        <v>0</v>
      </c>
      <c r="Q283" s="33">
        <v>0.78055555555555556</v>
      </c>
      <c r="R283" s="33">
        <v>1.3289822171774499E-2</v>
      </c>
      <c r="S283" s="33">
        <v>5.8463333333333329</v>
      </c>
      <c r="T283" s="33">
        <v>4.1201111111111111</v>
      </c>
      <c r="U283" s="33">
        <v>0</v>
      </c>
      <c r="V283" s="33">
        <v>0.16968974650018917</v>
      </c>
      <c r="W283" s="33">
        <v>4.2374444444444448</v>
      </c>
      <c r="X283" s="33">
        <v>1.8713333333333333</v>
      </c>
      <c r="Y283" s="33">
        <v>0</v>
      </c>
      <c r="Z283" s="33">
        <v>0.10400870223231178</v>
      </c>
      <c r="AA283" s="33">
        <v>0</v>
      </c>
      <c r="AB283" s="33">
        <v>0</v>
      </c>
      <c r="AC283" s="33">
        <v>0</v>
      </c>
      <c r="AD283" s="33">
        <v>0</v>
      </c>
      <c r="AE283" s="33">
        <v>0</v>
      </c>
      <c r="AF283" s="33">
        <v>0</v>
      </c>
      <c r="AG283" s="33">
        <v>0</v>
      </c>
      <c r="AH283" t="s">
        <v>61</v>
      </c>
      <c r="AI283" s="34">
        <v>4</v>
      </c>
    </row>
    <row r="284" spans="1:35" x14ac:dyDescent="0.25">
      <c r="A284" t="s">
        <v>917</v>
      </c>
      <c r="B284" t="s">
        <v>588</v>
      </c>
      <c r="C284" t="s">
        <v>648</v>
      </c>
      <c r="D284" t="s">
        <v>844</v>
      </c>
      <c r="E284" s="33">
        <v>71.24444444444444</v>
      </c>
      <c r="F284" s="33">
        <v>5.6888888888888891</v>
      </c>
      <c r="G284" s="33">
        <v>0</v>
      </c>
      <c r="H284" s="33">
        <v>0</v>
      </c>
      <c r="I284" s="33">
        <v>0</v>
      </c>
      <c r="J284" s="33">
        <v>0</v>
      </c>
      <c r="K284" s="33">
        <v>0</v>
      </c>
      <c r="L284" s="33">
        <v>3.8343333333333316</v>
      </c>
      <c r="M284" s="33">
        <v>4.2388888888888889</v>
      </c>
      <c r="N284" s="33">
        <v>0</v>
      </c>
      <c r="O284" s="33">
        <v>5.949781659388647E-2</v>
      </c>
      <c r="P284" s="33">
        <v>4.708333333333333</v>
      </c>
      <c r="Q284" s="33">
        <v>4.6277777777777782</v>
      </c>
      <c r="R284" s="33">
        <v>0.13104335620711169</v>
      </c>
      <c r="S284" s="33">
        <v>2.7801111111111112</v>
      </c>
      <c r="T284" s="33">
        <v>7.892555555555556</v>
      </c>
      <c r="U284" s="33">
        <v>0</v>
      </c>
      <c r="V284" s="33">
        <v>0.14980349344978169</v>
      </c>
      <c r="W284" s="33">
        <v>5.0421111111111117</v>
      </c>
      <c r="X284" s="33">
        <v>1.9440000000000002</v>
      </c>
      <c r="Y284" s="33">
        <v>0</v>
      </c>
      <c r="Z284" s="33">
        <v>9.8058328134747366E-2</v>
      </c>
      <c r="AA284" s="33">
        <v>0</v>
      </c>
      <c r="AB284" s="33">
        <v>0</v>
      </c>
      <c r="AC284" s="33">
        <v>0</v>
      </c>
      <c r="AD284" s="33">
        <v>0</v>
      </c>
      <c r="AE284" s="33">
        <v>0</v>
      </c>
      <c r="AF284" s="33">
        <v>0</v>
      </c>
      <c r="AG284" s="33">
        <v>0</v>
      </c>
      <c r="AH284" t="s">
        <v>274</v>
      </c>
      <c r="AI284" s="34">
        <v>4</v>
      </c>
    </row>
    <row r="285" spans="1:35" x14ac:dyDescent="0.25">
      <c r="A285" t="s">
        <v>917</v>
      </c>
      <c r="B285" t="s">
        <v>568</v>
      </c>
      <c r="C285" t="s">
        <v>643</v>
      </c>
      <c r="D285" t="s">
        <v>839</v>
      </c>
      <c r="E285" s="33">
        <v>41.944444444444443</v>
      </c>
      <c r="F285" s="33">
        <v>5.666666666666667</v>
      </c>
      <c r="G285" s="33">
        <v>2</v>
      </c>
      <c r="H285" s="33">
        <v>0</v>
      </c>
      <c r="I285" s="33">
        <v>0</v>
      </c>
      <c r="J285" s="33">
        <v>0</v>
      </c>
      <c r="K285" s="33">
        <v>0</v>
      </c>
      <c r="L285" s="33">
        <v>2.3427777777777772</v>
      </c>
      <c r="M285" s="33">
        <v>5.3833333333333337</v>
      </c>
      <c r="N285" s="33">
        <v>0</v>
      </c>
      <c r="O285" s="33">
        <v>0.12834437086092718</v>
      </c>
      <c r="P285" s="33">
        <v>4.9416666666666664</v>
      </c>
      <c r="Q285" s="33">
        <v>0</v>
      </c>
      <c r="R285" s="33">
        <v>0.11781456953642384</v>
      </c>
      <c r="S285" s="33">
        <v>2.3531111111111107</v>
      </c>
      <c r="T285" s="33">
        <v>6.4329999999999989</v>
      </c>
      <c r="U285" s="33">
        <v>0</v>
      </c>
      <c r="V285" s="33">
        <v>0.20947019867549665</v>
      </c>
      <c r="W285" s="33">
        <v>2.2213333333333334</v>
      </c>
      <c r="X285" s="33">
        <v>4.4560000000000013</v>
      </c>
      <c r="Y285" s="33">
        <v>0</v>
      </c>
      <c r="Z285" s="33">
        <v>0.15919470198675501</v>
      </c>
      <c r="AA285" s="33">
        <v>0</v>
      </c>
      <c r="AB285" s="33">
        <v>0</v>
      </c>
      <c r="AC285" s="33">
        <v>0</v>
      </c>
      <c r="AD285" s="33">
        <v>0</v>
      </c>
      <c r="AE285" s="33">
        <v>0</v>
      </c>
      <c r="AF285" s="33">
        <v>0</v>
      </c>
      <c r="AG285" s="33">
        <v>0</v>
      </c>
      <c r="AH285" t="s">
        <v>254</v>
      </c>
      <c r="AI285" s="34">
        <v>4</v>
      </c>
    </row>
    <row r="286" spans="1:35" x14ac:dyDescent="0.25">
      <c r="A286" t="s">
        <v>917</v>
      </c>
      <c r="B286" t="s">
        <v>361</v>
      </c>
      <c r="C286" t="s">
        <v>659</v>
      </c>
      <c r="D286" t="s">
        <v>855</v>
      </c>
      <c r="E286" s="33">
        <v>46.255555555555553</v>
      </c>
      <c r="F286" s="33">
        <v>5.6888888888888891</v>
      </c>
      <c r="G286" s="33">
        <v>0</v>
      </c>
      <c r="H286" s="33">
        <v>0</v>
      </c>
      <c r="I286" s="33">
        <v>0</v>
      </c>
      <c r="J286" s="33">
        <v>0</v>
      </c>
      <c r="K286" s="33">
        <v>0.97777777777777775</v>
      </c>
      <c r="L286" s="33">
        <v>3.3944444444444453</v>
      </c>
      <c r="M286" s="33">
        <v>5.8194444444444446</v>
      </c>
      <c r="N286" s="33">
        <v>0</v>
      </c>
      <c r="O286" s="33">
        <v>0.1258107134278165</v>
      </c>
      <c r="P286" s="33">
        <v>5.3555555555555552</v>
      </c>
      <c r="Q286" s="33">
        <v>0</v>
      </c>
      <c r="R286" s="33">
        <v>0.11578188806149411</v>
      </c>
      <c r="S286" s="33">
        <v>3.6884444444444449</v>
      </c>
      <c r="T286" s="33">
        <v>3.538333333333334</v>
      </c>
      <c r="U286" s="33">
        <v>0</v>
      </c>
      <c r="V286" s="33">
        <v>0.15623588758107138</v>
      </c>
      <c r="W286" s="33">
        <v>4.0400000000000018</v>
      </c>
      <c r="X286" s="33">
        <v>1.7844444444444441</v>
      </c>
      <c r="Y286" s="33">
        <v>0</v>
      </c>
      <c r="Z286" s="33">
        <v>0.12591880855152537</v>
      </c>
      <c r="AA286" s="33">
        <v>0</v>
      </c>
      <c r="AB286" s="33">
        <v>0</v>
      </c>
      <c r="AC286" s="33">
        <v>0</v>
      </c>
      <c r="AD286" s="33">
        <v>0</v>
      </c>
      <c r="AE286" s="33">
        <v>0</v>
      </c>
      <c r="AF286" s="33">
        <v>0</v>
      </c>
      <c r="AG286" s="33">
        <v>0</v>
      </c>
      <c r="AH286" t="s">
        <v>42</v>
      </c>
      <c r="AI286" s="34">
        <v>4</v>
      </c>
    </row>
    <row r="287" spans="1:35" x14ac:dyDescent="0.25">
      <c r="A287" t="s">
        <v>917</v>
      </c>
      <c r="B287" t="s">
        <v>366</v>
      </c>
      <c r="C287" t="s">
        <v>666</v>
      </c>
      <c r="D287" t="s">
        <v>780</v>
      </c>
      <c r="E287" s="33">
        <v>73.111111111111114</v>
      </c>
      <c r="F287" s="33">
        <v>5.7777777777777777</v>
      </c>
      <c r="G287" s="33">
        <v>1.0888888888888888</v>
      </c>
      <c r="H287" s="33">
        <v>0.26666666666666666</v>
      </c>
      <c r="I287" s="33">
        <v>0</v>
      </c>
      <c r="J287" s="33">
        <v>0</v>
      </c>
      <c r="K287" s="33">
        <v>1.3222222222222222</v>
      </c>
      <c r="L287" s="33">
        <v>1.156222222222222</v>
      </c>
      <c r="M287" s="33">
        <v>5.9</v>
      </c>
      <c r="N287" s="33">
        <v>0</v>
      </c>
      <c r="O287" s="33">
        <v>8.0699088145896658E-2</v>
      </c>
      <c r="P287" s="33">
        <v>5.5305555555555559</v>
      </c>
      <c r="Q287" s="33">
        <v>5.9155555555555557</v>
      </c>
      <c r="R287" s="33">
        <v>0.15655775075987841</v>
      </c>
      <c r="S287" s="33">
        <v>4.5000000000000009</v>
      </c>
      <c r="T287" s="33">
        <v>5.109222222222221</v>
      </c>
      <c r="U287" s="33">
        <v>0</v>
      </c>
      <c r="V287" s="33">
        <v>0.13143313069908813</v>
      </c>
      <c r="W287" s="33">
        <v>3.6201111111111106</v>
      </c>
      <c r="X287" s="33">
        <v>6.9633333333333338</v>
      </c>
      <c r="Y287" s="33">
        <v>0</v>
      </c>
      <c r="Z287" s="33">
        <v>0.14475835866261397</v>
      </c>
      <c r="AA287" s="33">
        <v>0</v>
      </c>
      <c r="AB287" s="33">
        <v>0</v>
      </c>
      <c r="AC287" s="33">
        <v>0</v>
      </c>
      <c r="AD287" s="33">
        <v>0</v>
      </c>
      <c r="AE287" s="33">
        <v>0</v>
      </c>
      <c r="AF287" s="33">
        <v>0</v>
      </c>
      <c r="AG287" s="33">
        <v>0</v>
      </c>
      <c r="AH287" t="s">
        <v>47</v>
      </c>
      <c r="AI287" s="34">
        <v>4</v>
      </c>
    </row>
    <row r="288" spans="1:35" x14ac:dyDescent="0.25">
      <c r="A288" t="s">
        <v>917</v>
      </c>
      <c r="B288" t="s">
        <v>460</v>
      </c>
      <c r="C288" t="s">
        <v>650</v>
      </c>
      <c r="D288" t="s">
        <v>829</v>
      </c>
      <c r="E288" s="33">
        <v>38.166666666666664</v>
      </c>
      <c r="F288" s="33">
        <v>5.6888888888888891</v>
      </c>
      <c r="G288" s="33">
        <v>0.17777777777777778</v>
      </c>
      <c r="H288" s="33">
        <v>0.22111111111111115</v>
      </c>
      <c r="I288" s="33">
        <v>0.34444444444444444</v>
      </c>
      <c r="J288" s="33">
        <v>0</v>
      </c>
      <c r="K288" s="33">
        <v>0.9555555555555556</v>
      </c>
      <c r="L288" s="33">
        <v>5.9893333333333318</v>
      </c>
      <c r="M288" s="33">
        <v>0</v>
      </c>
      <c r="N288" s="33">
        <v>0</v>
      </c>
      <c r="O288" s="33">
        <v>0</v>
      </c>
      <c r="P288" s="33">
        <v>11.148999999999999</v>
      </c>
      <c r="Q288" s="33">
        <v>0</v>
      </c>
      <c r="R288" s="33">
        <v>0.29211353711790394</v>
      </c>
      <c r="S288" s="33">
        <v>4.1946666666666665</v>
      </c>
      <c r="T288" s="33">
        <v>2.2065555555555552</v>
      </c>
      <c r="U288" s="33">
        <v>0</v>
      </c>
      <c r="V288" s="33">
        <v>0.16771761280931585</v>
      </c>
      <c r="W288" s="33">
        <v>4.0824444444444445</v>
      </c>
      <c r="X288" s="33">
        <v>3.887777777777778</v>
      </c>
      <c r="Y288" s="33">
        <v>0</v>
      </c>
      <c r="Z288" s="33">
        <v>0.20882678311499275</v>
      </c>
      <c r="AA288" s="33">
        <v>0</v>
      </c>
      <c r="AB288" s="33">
        <v>0</v>
      </c>
      <c r="AC288" s="33">
        <v>0</v>
      </c>
      <c r="AD288" s="33">
        <v>0</v>
      </c>
      <c r="AE288" s="33">
        <v>0</v>
      </c>
      <c r="AF288" s="33">
        <v>0</v>
      </c>
      <c r="AG288" s="33">
        <v>0</v>
      </c>
      <c r="AH288" t="s">
        <v>142</v>
      </c>
      <c r="AI288" s="34">
        <v>4</v>
      </c>
    </row>
    <row r="289" spans="1:35" x14ac:dyDescent="0.25">
      <c r="A289" t="s">
        <v>917</v>
      </c>
      <c r="B289" t="s">
        <v>342</v>
      </c>
      <c r="C289" t="s">
        <v>634</v>
      </c>
      <c r="D289" t="s">
        <v>842</v>
      </c>
      <c r="E289" s="33">
        <v>225.51111111111112</v>
      </c>
      <c r="F289" s="33">
        <v>8.3333333333333339</v>
      </c>
      <c r="G289" s="33">
        <v>0</v>
      </c>
      <c r="H289" s="33">
        <v>0</v>
      </c>
      <c r="I289" s="33">
        <v>23.566666666666666</v>
      </c>
      <c r="J289" s="33">
        <v>0</v>
      </c>
      <c r="K289" s="33">
        <v>0</v>
      </c>
      <c r="L289" s="33">
        <v>11.75</v>
      </c>
      <c r="M289" s="33">
        <v>11.394444444444444</v>
      </c>
      <c r="N289" s="33">
        <v>5.8611111111111107</v>
      </c>
      <c r="O289" s="33">
        <v>7.6517540402049652E-2</v>
      </c>
      <c r="P289" s="33">
        <v>5.2055555555555557</v>
      </c>
      <c r="Q289" s="33">
        <v>10.525</v>
      </c>
      <c r="R289" s="33">
        <v>6.9755124162396528E-2</v>
      </c>
      <c r="S289" s="33">
        <v>10.844444444444445</v>
      </c>
      <c r="T289" s="33">
        <v>8.9666666666666668</v>
      </c>
      <c r="U289" s="33">
        <v>14.066666666666666</v>
      </c>
      <c r="V289" s="33">
        <v>0.15022664564446198</v>
      </c>
      <c r="W289" s="33">
        <v>16.280555555555555</v>
      </c>
      <c r="X289" s="33">
        <v>2.2527777777777778</v>
      </c>
      <c r="Y289" s="33">
        <v>13.688888888888888</v>
      </c>
      <c r="Z289" s="33">
        <v>0.14288529759558533</v>
      </c>
      <c r="AA289" s="33">
        <v>0</v>
      </c>
      <c r="AB289" s="33">
        <v>0</v>
      </c>
      <c r="AC289" s="33">
        <v>0</v>
      </c>
      <c r="AD289" s="33">
        <v>0</v>
      </c>
      <c r="AE289" s="33">
        <v>50.211111111111109</v>
      </c>
      <c r="AF289" s="33">
        <v>0</v>
      </c>
      <c r="AG289" s="33">
        <v>0</v>
      </c>
      <c r="AH289" t="s">
        <v>23</v>
      </c>
      <c r="AI289" s="34">
        <v>4</v>
      </c>
    </row>
    <row r="290" spans="1:35" x14ac:dyDescent="0.25">
      <c r="A290" t="s">
        <v>917</v>
      </c>
      <c r="B290" t="s">
        <v>430</v>
      </c>
      <c r="C290" t="s">
        <v>316</v>
      </c>
      <c r="D290" t="s">
        <v>840</v>
      </c>
      <c r="E290" s="33">
        <v>74.75555555555556</v>
      </c>
      <c r="F290" s="33">
        <v>5.6888888888888891</v>
      </c>
      <c r="G290" s="33">
        <v>0.53333333333333333</v>
      </c>
      <c r="H290" s="33">
        <v>0.3</v>
      </c>
      <c r="I290" s="33">
        <v>0.78888888888888886</v>
      </c>
      <c r="J290" s="33">
        <v>0</v>
      </c>
      <c r="K290" s="33">
        <v>0</v>
      </c>
      <c r="L290" s="33">
        <v>3.5555555555555554</v>
      </c>
      <c r="M290" s="33">
        <v>4.8166666666666664</v>
      </c>
      <c r="N290" s="33">
        <v>5.5805555555555557</v>
      </c>
      <c r="O290" s="33">
        <v>0.13908293697978596</v>
      </c>
      <c r="P290" s="33">
        <v>0</v>
      </c>
      <c r="Q290" s="33">
        <v>12.102777777777778</v>
      </c>
      <c r="R290" s="33">
        <v>0.16189803804994055</v>
      </c>
      <c r="S290" s="33">
        <v>4.9416666666666664</v>
      </c>
      <c r="T290" s="33">
        <v>9.7472222222222218</v>
      </c>
      <c r="U290" s="33">
        <v>0</v>
      </c>
      <c r="V290" s="33">
        <v>0.19649227110582637</v>
      </c>
      <c r="W290" s="33">
        <v>4.9361111111111109</v>
      </c>
      <c r="X290" s="33">
        <v>18.322222222222223</v>
      </c>
      <c r="Y290" s="33">
        <v>0</v>
      </c>
      <c r="Z290" s="33">
        <v>0.31112514863258023</v>
      </c>
      <c r="AA290" s="33">
        <v>0</v>
      </c>
      <c r="AB290" s="33">
        <v>0</v>
      </c>
      <c r="AC290" s="33">
        <v>0</v>
      </c>
      <c r="AD290" s="33">
        <v>0</v>
      </c>
      <c r="AE290" s="33">
        <v>0</v>
      </c>
      <c r="AF290" s="33">
        <v>0</v>
      </c>
      <c r="AG290" s="33">
        <v>0</v>
      </c>
      <c r="AH290" t="s">
        <v>112</v>
      </c>
      <c r="AI290" s="34">
        <v>4</v>
      </c>
    </row>
    <row r="291" spans="1:35" x14ac:dyDescent="0.25">
      <c r="A291" t="s">
        <v>917</v>
      </c>
      <c r="B291" t="s">
        <v>389</v>
      </c>
      <c r="C291" t="s">
        <v>646</v>
      </c>
      <c r="D291" t="s">
        <v>828</v>
      </c>
      <c r="E291" s="33">
        <v>62.333333333333336</v>
      </c>
      <c r="F291" s="33">
        <v>5.6888888888888891</v>
      </c>
      <c r="G291" s="33">
        <v>0.57777777777777772</v>
      </c>
      <c r="H291" s="33">
        <v>0.1</v>
      </c>
      <c r="I291" s="33">
        <v>0.67777777777777781</v>
      </c>
      <c r="J291" s="33">
        <v>0</v>
      </c>
      <c r="K291" s="33">
        <v>0</v>
      </c>
      <c r="L291" s="33">
        <v>3.1408888888888882</v>
      </c>
      <c r="M291" s="33">
        <v>0</v>
      </c>
      <c r="N291" s="33">
        <v>0</v>
      </c>
      <c r="O291" s="33">
        <v>0</v>
      </c>
      <c r="P291" s="33">
        <v>5.3703333333333338</v>
      </c>
      <c r="Q291" s="33">
        <v>5.5059999999999993</v>
      </c>
      <c r="R291" s="33">
        <v>0.17448663101604278</v>
      </c>
      <c r="S291" s="33">
        <v>8.2405555555555559</v>
      </c>
      <c r="T291" s="33">
        <v>0.54066666666666674</v>
      </c>
      <c r="U291" s="33">
        <v>5.0888888888888886</v>
      </c>
      <c r="V291" s="33">
        <v>0.2225151515151515</v>
      </c>
      <c r="W291" s="33">
        <v>1.4538888888888888</v>
      </c>
      <c r="X291" s="33">
        <v>0.5858888888888889</v>
      </c>
      <c r="Y291" s="33">
        <v>8.1666666666666661</v>
      </c>
      <c r="Z291" s="33">
        <v>0.16373975044563277</v>
      </c>
      <c r="AA291" s="33">
        <v>0</v>
      </c>
      <c r="AB291" s="33">
        <v>0</v>
      </c>
      <c r="AC291" s="33">
        <v>0</v>
      </c>
      <c r="AD291" s="33">
        <v>0</v>
      </c>
      <c r="AE291" s="33">
        <v>5.166666666666667</v>
      </c>
      <c r="AF291" s="33">
        <v>0</v>
      </c>
      <c r="AG291" s="33">
        <v>0</v>
      </c>
      <c r="AH291" t="s">
        <v>70</v>
      </c>
      <c r="AI291" s="34">
        <v>4</v>
      </c>
    </row>
    <row r="292" spans="1:35" x14ac:dyDescent="0.25">
      <c r="A292" t="s">
        <v>917</v>
      </c>
      <c r="B292" t="s">
        <v>410</v>
      </c>
      <c r="C292" t="s">
        <v>637</v>
      </c>
      <c r="D292" t="s">
        <v>844</v>
      </c>
      <c r="E292" s="33">
        <v>69.677777777777777</v>
      </c>
      <c r="F292" s="33">
        <v>5.6888888888888891</v>
      </c>
      <c r="G292" s="33">
        <v>0</v>
      </c>
      <c r="H292" s="33">
        <v>0</v>
      </c>
      <c r="I292" s="33">
        <v>0</v>
      </c>
      <c r="J292" s="33">
        <v>0</v>
      </c>
      <c r="K292" s="33">
        <v>0</v>
      </c>
      <c r="L292" s="33">
        <v>4.3789999999999996</v>
      </c>
      <c r="M292" s="33">
        <v>5.5111111111111111</v>
      </c>
      <c r="N292" s="33">
        <v>0</v>
      </c>
      <c r="O292" s="33">
        <v>7.9094243342369641E-2</v>
      </c>
      <c r="P292" s="33">
        <v>0</v>
      </c>
      <c r="Q292" s="33">
        <v>7.0375555555555547</v>
      </c>
      <c r="R292" s="33">
        <v>0.10100143517780256</v>
      </c>
      <c r="S292" s="33">
        <v>5.4877777777777776</v>
      </c>
      <c r="T292" s="33">
        <v>3.7746666666666657</v>
      </c>
      <c r="U292" s="33">
        <v>3.9444444444444446</v>
      </c>
      <c r="V292" s="33">
        <v>0.1895423377451762</v>
      </c>
      <c r="W292" s="33">
        <v>3.8736666666666659</v>
      </c>
      <c r="X292" s="33">
        <v>4.9712222222222229</v>
      </c>
      <c r="Y292" s="33">
        <v>0</v>
      </c>
      <c r="Z292" s="33">
        <v>0.12693988199649178</v>
      </c>
      <c r="AA292" s="33">
        <v>0</v>
      </c>
      <c r="AB292" s="33">
        <v>0</v>
      </c>
      <c r="AC292" s="33">
        <v>0</v>
      </c>
      <c r="AD292" s="33">
        <v>0</v>
      </c>
      <c r="AE292" s="33">
        <v>5.8</v>
      </c>
      <c r="AF292" s="33">
        <v>0</v>
      </c>
      <c r="AG292" s="33">
        <v>0</v>
      </c>
      <c r="AH292" t="s">
        <v>91</v>
      </c>
      <c r="AI292" s="34">
        <v>4</v>
      </c>
    </row>
    <row r="293" spans="1:35" x14ac:dyDescent="0.25">
      <c r="A293" t="s">
        <v>917</v>
      </c>
      <c r="B293" t="s">
        <v>409</v>
      </c>
      <c r="C293" t="s">
        <v>661</v>
      </c>
      <c r="D293" t="s">
        <v>848</v>
      </c>
      <c r="E293" s="33">
        <v>85.36666666666666</v>
      </c>
      <c r="F293" s="33">
        <v>5.2444444444444445</v>
      </c>
      <c r="G293" s="33">
        <v>2.3222222222222224</v>
      </c>
      <c r="H293" s="33">
        <v>0</v>
      </c>
      <c r="I293" s="33">
        <v>1.0666666666666667</v>
      </c>
      <c r="J293" s="33">
        <v>0</v>
      </c>
      <c r="K293" s="33">
        <v>0</v>
      </c>
      <c r="L293" s="33">
        <v>5.9683333333333328</v>
      </c>
      <c r="M293" s="33">
        <v>4.9777777777777779</v>
      </c>
      <c r="N293" s="33">
        <v>0</v>
      </c>
      <c r="O293" s="33">
        <v>5.8310555772484715E-2</v>
      </c>
      <c r="P293" s="33">
        <v>5.8948888888888895</v>
      </c>
      <c r="Q293" s="33">
        <v>7.8278888888888911</v>
      </c>
      <c r="R293" s="33">
        <v>0.16075100872055192</v>
      </c>
      <c r="S293" s="33">
        <v>5.0279999999999996</v>
      </c>
      <c r="T293" s="33">
        <v>0</v>
      </c>
      <c r="U293" s="33">
        <v>5.4222222222222225</v>
      </c>
      <c r="V293" s="33">
        <v>0.1224157230248601</v>
      </c>
      <c r="W293" s="33">
        <v>1.093</v>
      </c>
      <c r="X293" s="33">
        <v>4.6951111111111121</v>
      </c>
      <c r="Y293" s="33">
        <v>4.9666666666666668</v>
      </c>
      <c r="Z293" s="33">
        <v>0.12598333984120788</v>
      </c>
      <c r="AA293" s="33">
        <v>0</v>
      </c>
      <c r="AB293" s="33">
        <v>0</v>
      </c>
      <c r="AC293" s="33">
        <v>0</v>
      </c>
      <c r="AD293" s="33">
        <v>0</v>
      </c>
      <c r="AE293" s="33">
        <v>0</v>
      </c>
      <c r="AF293" s="33">
        <v>0</v>
      </c>
      <c r="AG293" s="33">
        <v>0</v>
      </c>
      <c r="AH293" t="s">
        <v>90</v>
      </c>
      <c r="AI293" s="34">
        <v>4</v>
      </c>
    </row>
    <row r="294" spans="1:35" x14ac:dyDescent="0.25">
      <c r="A294" t="s">
        <v>917</v>
      </c>
      <c r="B294" t="s">
        <v>489</v>
      </c>
      <c r="C294" t="s">
        <v>678</v>
      </c>
      <c r="D294" t="s">
        <v>829</v>
      </c>
      <c r="E294" s="33">
        <v>98.911111111111111</v>
      </c>
      <c r="F294" s="33">
        <v>5.4222222222222225</v>
      </c>
      <c r="G294" s="33">
        <v>1.1555555555555554</v>
      </c>
      <c r="H294" s="33">
        <v>0</v>
      </c>
      <c r="I294" s="33">
        <v>0</v>
      </c>
      <c r="J294" s="33">
        <v>0</v>
      </c>
      <c r="K294" s="33">
        <v>0</v>
      </c>
      <c r="L294" s="33">
        <v>5.0403333333333364</v>
      </c>
      <c r="M294" s="33">
        <v>9.6138888888888889</v>
      </c>
      <c r="N294" s="33">
        <v>5.8194444444444446</v>
      </c>
      <c r="O294" s="33">
        <v>0.15603235228038642</v>
      </c>
      <c r="P294" s="33">
        <v>4.4444444444444446</v>
      </c>
      <c r="Q294" s="33">
        <v>11.527777777777779</v>
      </c>
      <c r="R294" s="33">
        <v>0.16148056616490677</v>
      </c>
      <c r="S294" s="33">
        <v>5.2170000000000005</v>
      </c>
      <c r="T294" s="33">
        <v>10.311555555555552</v>
      </c>
      <c r="U294" s="33">
        <v>0</v>
      </c>
      <c r="V294" s="33">
        <v>0.15699505729049648</v>
      </c>
      <c r="W294" s="33">
        <v>4.403444444444446</v>
      </c>
      <c r="X294" s="33">
        <v>11.024111111111109</v>
      </c>
      <c r="Y294" s="33">
        <v>0</v>
      </c>
      <c r="Z294" s="33">
        <v>0.15597393844079982</v>
      </c>
      <c r="AA294" s="33">
        <v>0</v>
      </c>
      <c r="AB294" s="33">
        <v>0</v>
      </c>
      <c r="AC294" s="33">
        <v>0</v>
      </c>
      <c r="AD294" s="33">
        <v>0</v>
      </c>
      <c r="AE294" s="33">
        <v>0</v>
      </c>
      <c r="AF294" s="33">
        <v>0</v>
      </c>
      <c r="AG294" s="33">
        <v>0</v>
      </c>
      <c r="AH294" t="s">
        <v>171</v>
      </c>
      <c r="AI294" s="34">
        <v>4</v>
      </c>
    </row>
    <row r="295" spans="1:35" x14ac:dyDescent="0.25">
      <c r="A295" t="s">
        <v>917</v>
      </c>
      <c r="B295" t="s">
        <v>601</v>
      </c>
      <c r="C295" t="s">
        <v>652</v>
      </c>
      <c r="D295" t="s">
        <v>820</v>
      </c>
      <c r="E295" s="33">
        <v>72.211111111111109</v>
      </c>
      <c r="F295" s="33">
        <v>0</v>
      </c>
      <c r="G295" s="33">
        <v>0.64444444444444449</v>
      </c>
      <c r="H295" s="33">
        <v>0.22222222222222221</v>
      </c>
      <c r="I295" s="33">
        <v>1.6</v>
      </c>
      <c r="J295" s="33">
        <v>0</v>
      </c>
      <c r="K295" s="33">
        <v>0</v>
      </c>
      <c r="L295" s="33">
        <v>0</v>
      </c>
      <c r="M295" s="33">
        <v>5.764444444444444</v>
      </c>
      <c r="N295" s="33">
        <v>0</v>
      </c>
      <c r="O295" s="33">
        <v>7.9827665794737643E-2</v>
      </c>
      <c r="P295" s="33">
        <v>9.7175555555555579</v>
      </c>
      <c r="Q295" s="33">
        <v>0</v>
      </c>
      <c r="R295" s="33">
        <v>0.13457147253423607</v>
      </c>
      <c r="S295" s="33">
        <v>0</v>
      </c>
      <c r="T295" s="33">
        <v>0</v>
      </c>
      <c r="U295" s="33">
        <v>0</v>
      </c>
      <c r="V295" s="33">
        <v>0</v>
      </c>
      <c r="W295" s="33">
        <v>0</v>
      </c>
      <c r="X295" s="33">
        <v>0</v>
      </c>
      <c r="Y295" s="33">
        <v>0</v>
      </c>
      <c r="Z295" s="33">
        <v>0</v>
      </c>
      <c r="AA295" s="33">
        <v>0</v>
      </c>
      <c r="AB295" s="33">
        <v>0</v>
      </c>
      <c r="AC295" s="33">
        <v>0</v>
      </c>
      <c r="AD295" s="33">
        <v>0</v>
      </c>
      <c r="AE295" s="33">
        <v>0</v>
      </c>
      <c r="AF295" s="33">
        <v>0</v>
      </c>
      <c r="AG295" s="33">
        <v>0</v>
      </c>
      <c r="AH295" t="s">
        <v>288</v>
      </c>
      <c r="AI295" s="34">
        <v>4</v>
      </c>
    </row>
    <row r="296" spans="1:35" x14ac:dyDescent="0.25">
      <c r="A296" t="s">
        <v>917</v>
      </c>
      <c r="B296" t="s">
        <v>532</v>
      </c>
      <c r="C296" t="s">
        <v>754</v>
      </c>
      <c r="D296" t="s">
        <v>861</v>
      </c>
      <c r="E296" s="33">
        <v>65.933333333333337</v>
      </c>
      <c r="F296" s="33">
        <v>43.93333333333333</v>
      </c>
      <c r="G296" s="33">
        <v>5.6888888888888891</v>
      </c>
      <c r="H296" s="33">
        <v>0.49166666666666664</v>
      </c>
      <c r="I296" s="33">
        <v>0.4777777777777778</v>
      </c>
      <c r="J296" s="33">
        <v>0</v>
      </c>
      <c r="K296" s="33">
        <v>0</v>
      </c>
      <c r="L296" s="33">
        <v>2.6777777777777776</v>
      </c>
      <c r="M296" s="33">
        <v>0</v>
      </c>
      <c r="N296" s="33">
        <v>4.9000000000000004</v>
      </c>
      <c r="O296" s="33">
        <v>7.4317492416582406E-2</v>
      </c>
      <c r="P296" s="33">
        <v>4.7388888888888889</v>
      </c>
      <c r="Q296" s="33">
        <v>4.5750000000000002</v>
      </c>
      <c r="R296" s="33">
        <v>0.14126221772834513</v>
      </c>
      <c r="S296" s="33">
        <v>3.711666666666666</v>
      </c>
      <c r="T296" s="33">
        <v>2.4744444444444444</v>
      </c>
      <c r="U296" s="33">
        <v>0</v>
      </c>
      <c r="V296" s="33">
        <v>9.3823727671048171E-2</v>
      </c>
      <c r="W296" s="33">
        <v>3.6415555555555552</v>
      </c>
      <c r="X296" s="33">
        <v>4.2592222222222231</v>
      </c>
      <c r="Y296" s="33">
        <v>0</v>
      </c>
      <c r="Z296" s="33">
        <v>0.11982979440512301</v>
      </c>
      <c r="AA296" s="33">
        <v>0</v>
      </c>
      <c r="AB296" s="33">
        <v>0</v>
      </c>
      <c r="AC296" s="33">
        <v>0</v>
      </c>
      <c r="AD296" s="33">
        <v>0</v>
      </c>
      <c r="AE296" s="33">
        <v>0</v>
      </c>
      <c r="AF296" s="33">
        <v>0</v>
      </c>
      <c r="AG296" s="33">
        <v>0</v>
      </c>
      <c r="AH296" t="s">
        <v>216</v>
      </c>
      <c r="AI296" s="34">
        <v>4</v>
      </c>
    </row>
    <row r="297" spans="1:35" x14ac:dyDescent="0.25">
      <c r="A297" t="s">
        <v>917</v>
      </c>
      <c r="B297" t="s">
        <v>606</v>
      </c>
      <c r="C297" t="s">
        <v>664</v>
      </c>
      <c r="D297" t="s">
        <v>822</v>
      </c>
      <c r="E297" s="33">
        <v>13.577777777777778</v>
      </c>
      <c r="F297" s="33">
        <v>0</v>
      </c>
      <c r="G297" s="33">
        <v>0</v>
      </c>
      <c r="H297" s="33">
        <v>0</v>
      </c>
      <c r="I297" s="33">
        <v>0</v>
      </c>
      <c r="J297" s="33">
        <v>0</v>
      </c>
      <c r="K297" s="33">
        <v>0</v>
      </c>
      <c r="L297" s="33">
        <v>5.0088888888888885</v>
      </c>
      <c r="M297" s="33">
        <v>0</v>
      </c>
      <c r="N297" s="33">
        <v>0</v>
      </c>
      <c r="O297" s="33">
        <v>0</v>
      </c>
      <c r="P297" s="33">
        <v>0</v>
      </c>
      <c r="Q297" s="33">
        <v>0</v>
      </c>
      <c r="R297" s="33">
        <v>0</v>
      </c>
      <c r="S297" s="33">
        <v>10.467777777777778</v>
      </c>
      <c r="T297" s="33">
        <v>5.3422222222222233</v>
      </c>
      <c r="U297" s="33">
        <v>0</v>
      </c>
      <c r="V297" s="33">
        <v>1.1644026186579379</v>
      </c>
      <c r="W297" s="33">
        <v>11.48</v>
      </c>
      <c r="X297" s="33">
        <v>17.287444444444439</v>
      </c>
      <c r="Y297" s="33">
        <v>0</v>
      </c>
      <c r="Z297" s="33">
        <v>2.1187152209492632</v>
      </c>
      <c r="AA297" s="33">
        <v>0</v>
      </c>
      <c r="AB297" s="33">
        <v>0</v>
      </c>
      <c r="AC297" s="33">
        <v>0</v>
      </c>
      <c r="AD297" s="33">
        <v>0</v>
      </c>
      <c r="AE297" s="33">
        <v>0</v>
      </c>
      <c r="AF297" s="33">
        <v>0</v>
      </c>
      <c r="AG297" s="33">
        <v>0</v>
      </c>
      <c r="AH297" t="s">
        <v>293</v>
      </c>
      <c r="AI297" s="34">
        <v>4</v>
      </c>
    </row>
    <row r="298" spans="1:35" x14ac:dyDescent="0.25">
      <c r="A298" t="s">
        <v>917</v>
      </c>
      <c r="B298" t="s">
        <v>587</v>
      </c>
      <c r="C298" t="s">
        <v>664</v>
      </c>
      <c r="D298" t="s">
        <v>822</v>
      </c>
      <c r="E298" s="33">
        <v>82.433333333333337</v>
      </c>
      <c r="F298" s="33">
        <v>5.6888888888888891</v>
      </c>
      <c r="G298" s="33">
        <v>1.1111111111111112E-2</v>
      </c>
      <c r="H298" s="33">
        <v>0.27777777777777779</v>
      </c>
      <c r="I298" s="33">
        <v>1</v>
      </c>
      <c r="J298" s="33">
        <v>0</v>
      </c>
      <c r="K298" s="33">
        <v>4.6888888888888891</v>
      </c>
      <c r="L298" s="33">
        <v>2.9296666666666673</v>
      </c>
      <c r="M298" s="33">
        <v>4.583333333333333</v>
      </c>
      <c r="N298" s="33">
        <v>2.7027777777777779</v>
      </c>
      <c r="O298" s="33">
        <v>8.8387922900660471E-2</v>
      </c>
      <c r="P298" s="33">
        <v>5.2111111111111112</v>
      </c>
      <c r="Q298" s="33">
        <v>6.4249999999999998</v>
      </c>
      <c r="R298" s="33">
        <v>0.14115783798355572</v>
      </c>
      <c r="S298" s="33">
        <v>3.0980000000000008</v>
      </c>
      <c r="T298" s="33">
        <v>6.9957777777777768</v>
      </c>
      <c r="U298" s="33">
        <v>0</v>
      </c>
      <c r="V298" s="33">
        <v>0.12244776924113761</v>
      </c>
      <c r="W298" s="33">
        <v>4.3923333333333332</v>
      </c>
      <c r="X298" s="33">
        <v>12.970111111111107</v>
      </c>
      <c r="Y298" s="33">
        <v>0</v>
      </c>
      <c r="Z298" s="33">
        <v>0.21062407332524596</v>
      </c>
      <c r="AA298" s="33">
        <v>0</v>
      </c>
      <c r="AB298" s="33">
        <v>0</v>
      </c>
      <c r="AC298" s="33">
        <v>0</v>
      </c>
      <c r="AD298" s="33">
        <v>0</v>
      </c>
      <c r="AE298" s="33">
        <v>0</v>
      </c>
      <c r="AF298" s="33">
        <v>0</v>
      </c>
      <c r="AG298" s="33">
        <v>0</v>
      </c>
      <c r="AH298" t="s">
        <v>273</v>
      </c>
      <c r="AI298" s="34">
        <v>4</v>
      </c>
    </row>
    <row r="299" spans="1:35" x14ac:dyDescent="0.25">
      <c r="A299" t="s">
        <v>917</v>
      </c>
      <c r="B299" t="s">
        <v>392</v>
      </c>
      <c r="C299" t="s">
        <v>634</v>
      </c>
      <c r="D299" t="s">
        <v>842</v>
      </c>
      <c r="E299" s="33">
        <v>89.511111111111106</v>
      </c>
      <c r="F299" s="33">
        <v>5.1111111111111107</v>
      </c>
      <c r="G299" s="33">
        <v>1.6</v>
      </c>
      <c r="H299" s="33">
        <v>0.71666666666666667</v>
      </c>
      <c r="I299" s="33">
        <v>5.5888888888888886</v>
      </c>
      <c r="J299" s="33">
        <v>0</v>
      </c>
      <c r="K299" s="33">
        <v>5.5555555555555552E-2</v>
      </c>
      <c r="L299" s="33">
        <v>5.125</v>
      </c>
      <c r="M299" s="33">
        <v>16.2</v>
      </c>
      <c r="N299" s="33">
        <v>10.388888888888889</v>
      </c>
      <c r="O299" s="33">
        <v>0.29704568023833167</v>
      </c>
      <c r="P299" s="33">
        <v>5.2777777777777777</v>
      </c>
      <c r="Q299" s="33">
        <v>4.8388888888888886</v>
      </c>
      <c r="R299" s="33">
        <v>0.11302135054617678</v>
      </c>
      <c r="S299" s="33">
        <v>6.0074444444444444</v>
      </c>
      <c r="T299" s="33">
        <v>10.122222222222222</v>
      </c>
      <c r="U299" s="33">
        <v>7.0888888888888886</v>
      </c>
      <c r="V299" s="33">
        <v>0.25939299900695134</v>
      </c>
      <c r="W299" s="33">
        <v>10.741666666666667</v>
      </c>
      <c r="X299" s="33">
        <v>10.813888888888888</v>
      </c>
      <c r="Y299" s="33">
        <v>0.25555555555555554</v>
      </c>
      <c r="Z299" s="33">
        <v>0.24366931479642506</v>
      </c>
      <c r="AA299" s="33">
        <v>0</v>
      </c>
      <c r="AB299" s="33">
        <v>0</v>
      </c>
      <c r="AC299" s="33">
        <v>0</v>
      </c>
      <c r="AD299" s="33">
        <v>0</v>
      </c>
      <c r="AE299" s="33">
        <v>61.777777777777779</v>
      </c>
      <c r="AF299" s="33">
        <v>48.06666666666667</v>
      </c>
      <c r="AG299" s="33">
        <v>0</v>
      </c>
      <c r="AH299" t="s">
        <v>73</v>
      </c>
      <c r="AI299" s="34">
        <v>4</v>
      </c>
    </row>
    <row r="300" spans="1:35" x14ac:dyDescent="0.25">
      <c r="A300" t="s">
        <v>917</v>
      </c>
      <c r="B300" t="s">
        <v>478</v>
      </c>
      <c r="C300" t="s">
        <v>680</v>
      </c>
      <c r="D300" t="s">
        <v>833</v>
      </c>
      <c r="E300" s="33">
        <v>87.966666666666669</v>
      </c>
      <c r="F300" s="33">
        <v>5.6888888888888891</v>
      </c>
      <c r="G300" s="33">
        <v>0.4</v>
      </c>
      <c r="H300" s="33">
        <v>0.61944444444444446</v>
      </c>
      <c r="I300" s="33">
        <v>0</v>
      </c>
      <c r="J300" s="33">
        <v>0</v>
      </c>
      <c r="K300" s="33">
        <v>0</v>
      </c>
      <c r="L300" s="33">
        <v>5.9064444444444453</v>
      </c>
      <c r="M300" s="33">
        <v>5.7941111111111105</v>
      </c>
      <c r="N300" s="33">
        <v>0</v>
      </c>
      <c r="O300" s="33">
        <v>6.5867121384362751E-2</v>
      </c>
      <c r="P300" s="33">
        <v>6.1698888888888899</v>
      </c>
      <c r="Q300" s="33">
        <v>5.7537777777777768</v>
      </c>
      <c r="R300" s="33">
        <v>0.13554755589238346</v>
      </c>
      <c r="S300" s="33">
        <v>6.2053333333333338</v>
      </c>
      <c r="T300" s="33">
        <v>8.6740000000000013</v>
      </c>
      <c r="U300" s="33">
        <v>0</v>
      </c>
      <c r="V300" s="33">
        <v>0.16914740431981812</v>
      </c>
      <c r="W300" s="33">
        <v>8.0424444444444418</v>
      </c>
      <c r="X300" s="33">
        <v>6.7259999999999991</v>
      </c>
      <c r="Y300" s="33">
        <v>0</v>
      </c>
      <c r="Z300" s="33">
        <v>0.16788682581786027</v>
      </c>
      <c r="AA300" s="33">
        <v>0</v>
      </c>
      <c r="AB300" s="33">
        <v>0</v>
      </c>
      <c r="AC300" s="33">
        <v>0</v>
      </c>
      <c r="AD300" s="33">
        <v>0</v>
      </c>
      <c r="AE300" s="33">
        <v>11.066666666666666</v>
      </c>
      <c r="AF300" s="33">
        <v>0</v>
      </c>
      <c r="AG300" s="33">
        <v>0</v>
      </c>
      <c r="AH300" t="s">
        <v>160</v>
      </c>
      <c r="AI300" s="34">
        <v>4</v>
      </c>
    </row>
    <row r="301" spans="1:35" x14ac:dyDescent="0.25">
      <c r="A301" t="s">
        <v>917</v>
      </c>
      <c r="B301" t="s">
        <v>343</v>
      </c>
      <c r="C301" t="s">
        <v>664</v>
      </c>
      <c r="D301" t="s">
        <v>822</v>
      </c>
      <c r="E301" s="33">
        <v>106.01111111111111</v>
      </c>
      <c r="F301" s="33">
        <v>5.4222222222222225</v>
      </c>
      <c r="G301" s="33">
        <v>0</v>
      </c>
      <c r="H301" s="33">
        <v>0.35555555555555557</v>
      </c>
      <c r="I301" s="33">
        <v>1.7</v>
      </c>
      <c r="J301" s="33">
        <v>0</v>
      </c>
      <c r="K301" s="33">
        <v>7.4777777777777779</v>
      </c>
      <c r="L301" s="33">
        <v>6.1144444444444437</v>
      </c>
      <c r="M301" s="33">
        <v>4.2666666666666666</v>
      </c>
      <c r="N301" s="33">
        <v>0</v>
      </c>
      <c r="O301" s="33">
        <v>4.0247353526883974E-2</v>
      </c>
      <c r="P301" s="33">
        <v>16.996999999999996</v>
      </c>
      <c r="Q301" s="33">
        <v>0</v>
      </c>
      <c r="R301" s="33">
        <v>0.16033225028822973</v>
      </c>
      <c r="S301" s="33">
        <v>10.253888888888888</v>
      </c>
      <c r="T301" s="33">
        <v>6.2658888888888917</v>
      </c>
      <c r="U301" s="33">
        <v>0</v>
      </c>
      <c r="V301" s="33">
        <v>0.15583062572057438</v>
      </c>
      <c r="W301" s="33">
        <v>5.3555555555555552</v>
      </c>
      <c r="X301" s="33">
        <v>9.6372222222222206</v>
      </c>
      <c r="Y301" s="33">
        <v>2.7777777777777777</v>
      </c>
      <c r="Z301" s="33">
        <v>0.16762917933130697</v>
      </c>
      <c r="AA301" s="33">
        <v>0</v>
      </c>
      <c r="AB301" s="33">
        <v>0</v>
      </c>
      <c r="AC301" s="33">
        <v>0</v>
      </c>
      <c r="AD301" s="33">
        <v>0</v>
      </c>
      <c r="AE301" s="33">
        <v>3.6666666666666665</v>
      </c>
      <c r="AF301" s="33">
        <v>0</v>
      </c>
      <c r="AG301" s="33">
        <v>0.48888888888888887</v>
      </c>
      <c r="AH301" t="s">
        <v>24</v>
      </c>
      <c r="AI301" s="34">
        <v>4</v>
      </c>
    </row>
    <row r="302" spans="1:35" x14ac:dyDescent="0.25">
      <c r="A302" t="s">
        <v>917</v>
      </c>
      <c r="B302" t="s">
        <v>594</v>
      </c>
      <c r="C302" t="s">
        <v>638</v>
      </c>
      <c r="D302" t="s">
        <v>826</v>
      </c>
      <c r="E302" s="33">
        <v>49.4</v>
      </c>
      <c r="F302" s="33">
        <v>0</v>
      </c>
      <c r="G302" s="33">
        <v>0</v>
      </c>
      <c r="H302" s="33">
        <v>0</v>
      </c>
      <c r="I302" s="33">
        <v>0</v>
      </c>
      <c r="J302" s="33">
        <v>0</v>
      </c>
      <c r="K302" s="33">
        <v>0</v>
      </c>
      <c r="L302" s="33">
        <v>1.7450000000000001</v>
      </c>
      <c r="M302" s="33">
        <v>3.4284444444444437</v>
      </c>
      <c r="N302" s="33">
        <v>0</v>
      </c>
      <c r="O302" s="33">
        <v>6.9401709401709394E-2</v>
      </c>
      <c r="P302" s="33">
        <v>0</v>
      </c>
      <c r="Q302" s="33">
        <v>3.5448888888888872</v>
      </c>
      <c r="R302" s="33">
        <v>7.1758884390463309E-2</v>
      </c>
      <c r="S302" s="33">
        <v>2.3275555555555556</v>
      </c>
      <c r="T302" s="33">
        <v>5.2862222222222224</v>
      </c>
      <c r="U302" s="33">
        <v>0</v>
      </c>
      <c r="V302" s="33">
        <v>0.15412505623031938</v>
      </c>
      <c r="W302" s="33">
        <v>2.3235555555555552</v>
      </c>
      <c r="X302" s="33">
        <v>4.6877777777777778</v>
      </c>
      <c r="Y302" s="33">
        <v>0</v>
      </c>
      <c r="Z302" s="33">
        <v>0.14192982456140352</v>
      </c>
      <c r="AA302" s="33">
        <v>0</v>
      </c>
      <c r="AB302" s="33">
        <v>0</v>
      </c>
      <c r="AC302" s="33">
        <v>0</v>
      </c>
      <c r="AD302" s="33">
        <v>0</v>
      </c>
      <c r="AE302" s="33">
        <v>0</v>
      </c>
      <c r="AF302" s="33">
        <v>0</v>
      </c>
      <c r="AG302" s="33">
        <v>0</v>
      </c>
      <c r="AH302" t="s">
        <v>281</v>
      </c>
      <c r="AI302" s="34">
        <v>4</v>
      </c>
    </row>
    <row r="303" spans="1:35" x14ac:dyDescent="0.25">
      <c r="A303" t="s">
        <v>917</v>
      </c>
      <c r="B303" t="s">
        <v>597</v>
      </c>
      <c r="C303" t="s">
        <v>779</v>
      </c>
      <c r="D303" t="s">
        <v>839</v>
      </c>
      <c r="E303" s="33">
        <v>59.06666666666667</v>
      </c>
      <c r="F303" s="33">
        <v>5.6888888888888891</v>
      </c>
      <c r="G303" s="33">
        <v>0</v>
      </c>
      <c r="H303" s="33">
        <v>0</v>
      </c>
      <c r="I303" s="33">
        <v>5.4222222222222225</v>
      </c>
      <c r="J303" s="33">
        <v>0</v>
      </c>
      <c r="K303" s="33">
        <v>0</v>
      </c>
      <c r="L303" s="33">
        <v>1.5023333333333335</v>
      </c>
      <c r="M303" s="33">
        <v>0</v>
      </c>
      <c r="N303" s="33">
        <v>0</v>
      </c>
      <c r="O303" s="33">
        <v>0</v>
      </c>
      <c r="P303" s="33">
        <v>4.0801111111111119</v>
      </c>
      <c r="Q303" s="33">
        <v>3.9951111111111111</v>
      </c>
      <c r="R303" s="33">
        <v>0.13671369450714824</v>
      </c>
      <c r="S303" s="33">
        <v>1.2334444444444446</v>
      </c>
      <c r="T303" s="33">
        <v>8.866777777777779</v>
      </c>
      <c r="U303" s="33">
        <v>0</v>
      </c>
      <c r="V303" s="33">
        <v>0.17099699021820919</v>
      </c>
      <c r="W303" s="33">
        <v>1.2495555555555558</v>
      </c>
      <c r="X303" s="33">
        <v>10.707555555555558</v>
      </c>
      <c r="Y303" s="33">
        <v>0</v>
      </c>
      <c r="Z303" s="33">
        <v>0.20243416102332584</v>
      </c>
      <c r="AA303" s="33">
        <v>0</v>
      </c>
      <c r="AB303" s="33">
        <v>0</v>
      </c>
      <c r="AC303" s="33">
        <v>0</v>
      </c>
      <c r="AD303" s="33">
        <v>0</v>
      </c>
      <c r="AE303" s="33">
        <v>0</v>
      </c>
      <c r="AF303" s="33">
        <v>0</v>
      </c>
      <c r="AG303" s="33">
        <v>0</v>
      </c>
      <c r="AH303" t="s">
        <v>284</v>
      </c>
      <c r="AI303" s="34">
        <v>4</v>
      </c>
    </row>
    <row r="304" spans="1:35" x14ac:dyDescent="0.25">
      <c r="A304" t="s">
        <v>917</v>
      </c>
      <c r="B304" t="s">
        <v>408</v>
      </c>
      <c r="C304" t="s">
        <v>720</v>
      </c>
      <c r="D304" t="s">
        <v>794</v>
      </c>
      <c r="E304" s="33">
        <v>37.666666666666664</v>
      </c>
      <c r="F304" s="33">
        <v>2.6666666666666665</v>
      </c>
      <c r="G304" s="33">
        <v>0.24444444444444444</v>
      </c>
      <c r="H304" s="33">
        <v>0</v>
      </c>
      <c r="I304" s="33">
        <v>0</v>
      </c>
      <c r="J304" s="33">
        <v>0</v>
      </c>
      <c r="K304" s="33">
        <v>0.44444444444444442</v>
      </c>
      <c r="L304" s="33">
        <v>0.68877777777777782</v>
      </c>
      <c r="M304" s="33">
        <v>0</v>
      </c>
      <c r="N304" s="33">
        <v>12.727888888888897</v>
      </c>
      <c r="O304" s="33">
        <v>0.33790855457227159</v>
      </c>
      <c r="P304" s="33">
        <v>5.9202222222222218</v>
      </c>
      <c r="Q304" s="33">
        <v>0</v>
      </c>
      <c r="R304" s="33">
        <v>0.15717404129793511</v>
      </c>
      <c r="S304" s="33">
        <v>3.1403333333333339</v>
      </c>
      <c r="T304" s="33">
        <v>0.29288888888888887</v>
      </c>
      <c r="U304" s="33">
        <v>0</v>
      </c>
      <c r="V304" s="33">
        <v>9.1147492625368753E-2</v>
      </c>
      <c r="W304" s="33">
        <v>4.2395555555555555</v>
      </c>
      <c r="X304" s="33">
        <v>0.75599999999999989</v>
      </c>
      <c r="Y304" s="33">
        <v>0</v>
      </c>
      <c r="Z304" s="33">
        <v>0.13262536873156344</v>
      </c>
      <c r="AA304" s="33">
        <v>0</v>
      </c>
      <c r="AB304" s="33">
        <v>0</v>
      </c>
      <c r="AC304" s="33">
        <v>0</v>
      </c>
      <c r="AD304" s="33">
        <v>0</v>
      </c>
      <c r="AE304" s="33">
        <v>0</v>
      </c>
      <c r="AF304" s="33">
        <v>0</v>
      </c>
      <c r="AG304" s="33">
        <v>0</v>
      </c>
      <c r="AH304" t="s">
        <v>89</v>
      </c>
      <c r="AI304" s="34">
        <v>4</v>
      </c>
    </row>
    <row r="305" spans="1:35" x14ac:dyDescent="0.25">
      <c r="A305" t="s">
        <v>917</v>
      </c>
      <c r="B305" t="s">
        <v>442</v>
      </c>
      <c r="C305" t="s">
        <v>738</v>
      </c>
      <c r="D305" t="s">
        <v>842</v>
      </c>
      <c r="E305" s="33">
        <v>105.01111111111111</v>
      </c>
      <c r="F305" s="33">
        <v>5.6444444444444448</v>
      </c>
      <c r="G305" s="33">
        <v>0.84444444444444444</v>
      </c>
      <c r="H305" s="33">
        <v>0</v>
      </c>
      <c r="I305" s="33">
        <v>5.7555555555555555</v>
      </c>
      <c r="J305" s="33">
        <v>0</v>
      </c>
      <c r="K305" s="33">
        <v>0</v>
      </c>
      <c r="L305" s="33">
        <v>2.1578888888888885</v>
      </c>
      <c r="M305" s="33">
        <v>5.5333333333333332</v>
      </c>
      <c r="N305" s="33">
        <v>0</v>
      </c>
      <c r="O305" s="33">
        <v>5.2692836736853245E-2</v>
      </c>
      <c r="P305" s="33">
        <v>5.2111111111111112</v>
      </c>
      <c r="Q305" s="33">
        <v>0</v>
      </c>
      <c r="R305" s="33">
        <v>4.9624378372658984E-2</v>
      </c>
      <c r="S305" s="33">
        <v>5.9637777777777767</v>
      </c>
      <c r="T305" s="33">
        <v>6.5624444444444441</v>
      </c>
      <c r="U305" s="33">
        <v>0</v>
      </c>
      <c r="V305" s="33">
        <v>0.11928473177441538</v>
      </c>
      <c r="W305" s="33">
        <v>5.6874444444444441</v>
      </c>
      <c r="X305" s="33">
        <v>11.633222222222219</v>
      </c>
      <c r="Y305" s="33">
        <v>0</v>
      </c>
      <c r="Z305" s="33">
        <v>0.16494127605544384</v>
      </c>
      <c r="AA305" s="33">
        <v>0</v>
      </c>
      <c r="AB305" s="33">
        <v>0</v>
      </c>
      <c r="AC305" s="33">
        <v>0</v>
      </c>
      <c r="AD305" s="33">
        <v>0</v>
      </c>
      <c r="AE305" s="33">
        <v>0</v>
      </c>
      <c r="AF305" s="33">
        <v>0</v>
      </c>
      <c r="AG305" s="33">
        <v>0</v>
      </c>
      <c r="AH305" t="s">
        <v>124</v>
      </c>
      <c r="AI305" s="34">
        <v>4</v>
      </c>
    </row>
    <row r="306" spans="1:35" x14ac:dyDescent="0.25">
      <c r="A306" t="s">
        <v>917</v>
      </c>
      <c r="B306" t="s">
        <v>398</v>
      </c>
      <c r="C306" t="s">
        <v>712</v>
      </c>
      <c r="D306" t="s">
        <v>817</v>
      </c>
      <c r="E306" s="33">
        <v>54.022222222222226</v>
      </c>
      <c r="F306" s="33">
        <v>5.6888888888888891</v>
      </c>
      <c r="G306" s="33">
        <v>0</v>
      </c>
      <c r="H306" s="33">
        <v>0</v>
      </c>
      <c r="I306" s="33">
        <v>0</v>
      </c>
      <c r="J306" s="33">
        <v>0</v>
      </c>
      <c r="K306" s="33">
        <v>0</v>
      </c>
      <c r="L306" s="33">
        <v>4.0048888888888907</v>
      </c>
      <c r="M306" s="33">
        <v>5.8837777777777776</v>
      </c>
      <c r="N306" s="33">
        <v>0</v>
      </c>
      <c r="O306" s="33">
        <v>0.10891402714932126</v>
      </c>
      <c r="P306" s="33">
        <v>5.8980000000000006</v>
      </c>
      <c r="Q306" s="33">
        <v>5.1337777777777784</v>
      </c>
      <c r="R306" s="33">
        <v>0.20420814479638011</v>
      </c>
      <c r="S306" s="33">
        <v>5.959888888888889</v>
      </c>
      <c r="T306" s="33">
        <v>6.3239999999999998</v>
      </c>
      <c r="U306" s="33">
        <v>0</v>
      </c>
      <c r="V306" s="33">
        <v>0.22738584944467297</v>
      </c>
      <c r="W306" s="33">
        <v>2.3697777777777773</v>
      </c>
      <c r="X306" s="33">
        <v>7.3165555555555581</v>
      </c>
      <c r="Y306" s="33">
        <v>0</v>
      </c>
      <c r="Z306" s="33">
        <v>0.17930275606746199</v>
      </c>
      <c r="AA306" s="33">
        <v>0</v>
      </c>
      <c r="AB306" s="33">
        <v>0</v>
      </c>
      <c r="AC306" s="33">
        <v>0</v>
      </c>
      <c r="AD306" s="33">
        <v>0</v>
      </c>
      <c r="AE306" s="33">
        <v>0</v>
      </c>
      <c r="AF306" s="33">
        <v>0</v>
      </c>
      <c r="AG306" s="33">
        <v>0</v>
      </c>
      <c r="AH306" t="s">
        <v>79</v>
      </c>
      <c r="AI306" s="34">
        <v>4</v>
      </c>
    </row>
    <row r="307" spans="1:35" x14ac:dyDescent="0.25">
      <c r="A307" t="s">
        <v>917</v>
      </c>
      <c r="B307" t="s">
        <v>444</v>
      </c>
      <c r="C307" t="s">
        <v>739</v>
      </c>
      <c r="D307" t="s">
        <v>807</v>
      </c>
      <c r="E307" s="33">
        <v>71.155555555555551</v>
      </c>
      <c r="F307" s="33">
        <v>5.1555555555555559</v>
      </c>
      <c r="G307" s="33">
        <v>0.26666666666666666</v>
      </c>
      <c r="H307" s="33">
        <v>0.39000000000000007</v>
      </c>
      <c r="I307" s="33">
        <v>1.1666666666666667</v>
      </c>
      <c r="J307" s="33">
        <v>0</v>
      </c>
      <c r="K307" s="33">
        <v>4.3555555555555552</v>
      </c>
      <c r="L307" s="33">
        <v>2.9573333333333336</v>
      </c>
      <c r="M307" s="33">
        <v>4.5615555555555547</v>
      </c>
      <c r="N307" s="33">
        <v>0</v>
      </c>
      <c r="O307" s="33">
        <v>6.4106808244846963E-2</v>
      </c>
      <c r="P307" s="33">
        <v>0</v>
      </c>
      <c r="Q307" s="33">
        <v>5.091111111111112</v>
      </c>
      <c r="R307" s="33">
        <v>7.1549031855090581E-2</v>
      </c>
      <c r="S307" s="33">
        <v>0.72611111111111104</v>
      </c>
      <c r="T307" s="33">
        <v>7.5210000000000008</v>
      </c>
      <c r="U307" s="33">
        <v>0</v>
      </c>
      <c r="V307" s="33">
        <v>0.11590256089943787</v>
      </c>
      <c r="W307" s="33">
        <v>0.95499999999999985</v>
      </c>
      <c r="X307" s="33">
        <v>11.117333333333335</v>
      </c>
      <c r="Y307" s="33">
        <v>0</v>
      </c>
      <c r="Z307" s="33">
        <v>0.16966114928169898</v>
      </c>
      <c r="AA307" s="33">
        <v>0</v>
      </c>
      <c r="AB307" s="33">
        <v>4.7111111111111112</v>
      </c>
      <c r="AC307" s="33">
        <v>0</v>
      </c>
      <c r="AD307" s="33">
        <v>0</v>
      </c>
      <c r="AE307" s="33">
        <v>0</v>
      </c>
      <c r="AF307" s="33">
        <v>0</v>
      </c>
      <c r="AG307" s="33">
        <v>0</v>
      </c>
      <c r="AH307" t="s">
        <v>126</v>
      </c>
      <c r="AI307" s="34">
        <v>4</v>
      </c>
    </row>
    <row r="308" spans="1:35" x14ac:dyDescent="0.25">
      <c r="A308" t="s">
        <v>917</v>
      </c>
      <c r="B308" t="s">
        <v>468</v>
      </c>
      <c r="C308" t="s">
        <v>747</v>
      </c>
      <c r="D308" t="s">
        <v>800</v>
      </c>
      <c r="E308" s="33">
        <v>43.6</v>
      </c>
      <c r="F308" s="33">
        <v>5.6888888888888891</v>
      </c>
      <c r="G308" s="33">
        <v>0</v>
      </c>
      <c r="H308" s="33">
        <v>0</v>
      </c>
      <c r="I308" s="33">
        <v>5.9222222222222225</v>
      </c>
      <c r="J308" s="33">
        <v>0</v>
      </c>
      <c r="K308" s="33">
        <v>0</v>
      </c>
      <c r="L308" s="33">
        <v>0</v>
      </c>
      <c r="M308" s="33">
        <v>0</v>
      </c>
      <c r="N308" s="33">
        <v>0</v>
      </c>
      <c r="O308" s="33">
        <v>0</v>
      </c>
      <c r="P308" s="33">
        <v>0.60555555555555551</v>
      </c>
      <c r="Q308" s="33">
        <v>0</v>
      </c>
      <c r="R308" s="33">
        <v>1.3888888888888888E-2</v>
      </c>
      <c r="S308" s="33">
        <v>0</v>
      </c>
      <c r="T308" s="33">
        <v>0</v>
      </c>
      <c r="U308" s="33">
        <v>0</v>
      </c>
      <c r="V308" s="33">
        <v>0</v>
      </c>
      <c r="W308" s="33">
        <v>0</v>
      </c>
      <c r="X308" s="33">
        <v>0</v>
      </c>
      <c r="Y308" s="33">
        <v>0</v>
      </c>
      <c r="Z308" s="33">
        <v>0</v>
      </c>
      <c r="AA308" s="33">
        <v>0</v>
      </c>
      <c r="AB308" s="33">
        <v>0</v>
      </c>
      <c r="AC308" s="33">
        <v>0</v>
      </c>
      <c r="AD308" s="33">
        <v>58.294444444444444</v>
      </c>
      <c r="AE308" s="33">
        <v>0</v>
      </c>
      <c r="AF308" s="33">
        <v>0</v>
      </c>
      <c r="AG308" s="33">
        <v>0</v>
      </c>
      <c r="AH308" t="s">
        <v>150</v>
      </c>
      <c r="AI308" s="34">
        <v>4</v>
      </c>
    </row>
    <row r="309" spans="1:35" x14ac:dyDescent="0.25">
      <c r="A309" t="s">
        <v>917</v>
      </c>
      <c r="B309" t="s">
        <v>531</v>
      </c>
      <c r="C309" t="s">
        <v>687</v>
      </c>
      <c r="D309" t="s">
        <v>871</v>
      </c>
      <c r="E309" s="33">
        <v>62.533333333333331</v>
      </c>
      <c r="F309" s="33">
        <v>4.5333333333333332</v>
      </c>
      <c r="G309" s="33">
        <v>0.56666666666666665</v>
      </c>
      <c r="H309" s="33">
        <v>0.13333333333333333</v>
      </c>
      <c r="I309" s="33">
        <v>1.1333333333333333</v>
      </c>
      <c r="J309" s="33">
        <v>0</v>
      </c>
      <c r="K309" s="33">
        <v>0</v>
      </c>
      <c r="L309" s="33">
        <v>5.8834444444444456</v>
      </c>
      <c r="M309" s="33">
        <v>5.6888888888888891</v>
      </c>
      <c r="N309" s="33">
        <v>6.6593333333333353</v>
      </c>
      <c r="O309" s="33">
        <v>0.19746624022743431</v>
      </c>
      <c r="P309" s="33">
        <v>5.5785555555555542</v>
      </c>
      <c r="Q309" s="33">
        <v>0</v>
      </c>
      <c r="R309" s="33">
        <v>8.9209310589907581E-2</v>
      </c>
      <c r="S309" s="33">
        <v>6.1537777777777771</v>
      </c>
      <c r="T309" s="33">
        <v>3.1788888888888884</v>
      </c>
      <c r="U309" s="33">
        <v>0</v>
      </c>
      <c r="V309" s="33">
        <v>0.14924307036247331</v>
      </c>
      <c r="W309" s="33">
        <v>2.9130000000000007</v>
      </c>
      <c r="X309" s="33">
        <v>6.1685555555555567</v>
      </c>
      <c r="Y309" s="33">
        <v>0</v>
      </c>
      <c r="Z309" s="33">
        <v>0.14522743425728504</v>
      </c>
      <c r="AA309" s="33">
        <v>0.56666666666666665</v>
      </c>
      <c r="AB309" s="33">
        <v>0</v>
      </c>
      <c r="AC309" s="33">
        <v>0</v>
      </c>
      <c r="AD309" s="33">
        <v>0</v>
      </c>
      <c r="AE309" s="33">
        <v>0</v>
      </c>
      <c r="AF309" s="33">
        <v>0</v>
      </c>
      <c r="AG309" s="33">
        <v>0</v>
      </c>
      <c r="AH309" t="s">
        <v>215</v>
      </c>
      <c r="AI309" s="34">
        <v>4</v>
      </c>
    </row>
    <row r="310" spans="1:35" x14ac:dyDescent="0.25">
      <c r="A310" t="s">
        <v>917</v>
      </c>
      <c r="B310" t="s">
        <v>496</v>
      </c>
      <c r="C310" t="s">
        <v>634</v>
      </c>
      <c r="D310" t="s">
        <v>842</v>
      </c>
      <c r="E310" s="33">
        <v>58.666666666666664</v>
      </c>
      <c r="F310" s="33">
        <v>5.3111111111111109</v>
      </c>
      <c r="G310" s="33">
        <v>0.22222222222222221</v>
      </c>
      <c r="H310" s="33">
        <v>0.45277777777777778</v>
      </c>
      <c r="I310" s="33">
        <v>4.9666666666666668</v>
      </c>
      <c r="J310" s="33">
        <v>0</v>
      </c>
      <c r="K310" s="33">
        <v>2.8333333333333335</v>
      </c>
      <c r="L310" s="33">
        <v>6.8971111111111112</v>
      </c>
      <c r="M310" s="33">
        <v>3.6444444444444444</v>
      </c>
      <c r="N310" s="33">
        <v>0</v>
      </c>
      <c r="O310" s="33">
        <v>6.2121212121212126E-2</v>
      </c>
      <c r="P310" s="33">
        <v>10.738888888888889</v>
      </c>
      <c r="Q310" s="33">
        <v>10.3</v>
      </c>
      <c r="R310" s="33">
        <v>0.35861742424242432</v>
      </c>
      <c r="S310" s="33">
        <v>8.9522222222222219</v>
      </c>
      <c r="T310" s="33">
        <v>3.2369999999999997</v>
      </c>
      <c r="U310" s="33">
        <v>0</v>
      </c>
      <c r="V310" s="33">
        <v>0.20777083333333335</v>
      </c>
      <c r="W310" s="33">
        <v>11.391444444444447</v>
      </c>
      <c r="X310" s="33">
        <v>6.0636666666666672</v>
      </c>
      <c r="Y310" s="33">
        <v>3.9666666666666668</v>
      </c>
      <c r="Z310" s="33">
        <v>0.36514393939393952</v>
      </c>
      <c r="AA310" s="33">
        <v>0</v>
      </c>
      <c r="AB310" s="33">
        <v>0</v>
      </c>
      <c r="AC310" s="33">
        <v>2.2000000000000002</v>
      </c>
      <c r="AD310" s="33">
        <v>0</v>
      </c>
      <c r="AE310" s="33">
        <v>0</v>
      </c>
      <c r="AF310" s="33">
        <v>0</v>
      </c>
      <c r="AG310" s="33">
        <v>0</v>
      </c>
      <c r="AH310" t="s">
        <v>178</v>
      </c>
      <c r="AI310" s="34">
        <v>4</v>
      </c>
    </row>
    <row r="311" spans="1:35" x14ac:dyDescent="0.25">
      <c r="A311" t="s">
        <v>917</v>
      </c>
      <c r="B311" t="s">
        <v>393</v>
      </c>
      <c r="C311" t="s">
        <v>710</v>
      </c>
      <c r="D311" t="s">
        <v>816</v>
      </c>
      <c r="E311" s="33">
        <v>34.055555555555557</v>
      </c>
      <c r="F311" s="33">
        <v>5.6888888888888891</v>
      </c>
      <c r="G311" s="33">
        <v>0</v>
      </c>
      <c r="H311" s="33">
        <v>0</v>
      </c>
      <c r="I311" s="33">
        <v>0</v>
      </c>
      <c r="J311" s="33">
        <v>0</v>
      </c>
      <c r="K311" s="33">
        <v>0</v>
      </c>
      <c r="L311" s="33">
        <v>0.45577777777777784</v>
      </c>
      <c r="M311" s="33">
        <v>0</v>
      </c>
      <c r="N311" s="33">
        <v>5.633</v>
      </c>
      <c r="O311" s="33">
        <v>0.16540619902120718</v>
      </c>
      <c r="P311" s="33">
        <v>0</v>
      </c>
      <c r="Q311" s="33">
        <v>0</v>
      </c>
      <c r="R311" s="33">
        <v>0</v>
      </c>
      <c r="S311" s="33">
        <v>1.0639999999999998</v>
      </c>
      <c r="T311" s="33">
        <v>1.01</v>
      </c>
      <c r="U311" s="33">
        <v>0</v>
      </c>
      <c r="V311" s="33">
        <v>6.0900489396411087E-2</v>
      </c>
      <c r="W311" s="33">
        <v>0</v>
      </c>
      <c r="X311" s="33">
        <v>5.6888888888888891</v>
      </c>
      <c r="Y311" s="33">
        <v>0</v>
      </c>
      <c r="Z311" s="33">
        <v>0.16704730831973899</v>
      </c>
      <c r="AA311" s="33">
        <v>0</v>
      </c>
      <c r="AB311" s="33">
        <v>0</v>
      </c>
      <c r="AC311" s="33">
        <v>0</v>
      </c>
      <c r="AD311" s="33">
        <v>0</v>
      </c>
      <c r="AE311" s="33">
        <v>0</v>
      </c>
      <c r="AF311" s="33">
        <v>0</v>
      </c>
      <c r="AG311" s="33">
        <v>0</v>
      </c>
      <c r="AH311" t="s">
        <v>74</v>
      </c>
      <c r="AI311" s="34">
        <v>4</v>
      </c>
    </row>
    <row r="312" spans="1:35" x14ac:dyDescent="0.25">
      <c r="A312" t="s">
        <v>917</v>
      </c>
      <c r="B312" t="s">
        <v>458</v>
      </c>
      <c r="C312" t="s">
        <v>723</v>
      </c>
      <c r="D312" t="s">
        <v>826</v>
      </c>
      <c r="E312" s="33">
        <v>69.25555555555556</v>
      </c>
      <c r="F312" s="33">
        <v>48.7</v>
      </c>
      <c r="G312" s="33">
        <v>0.32222222222222224</v>
      </c>
      <c r="H312" s="33">
        <v>0</v>
      </c>
      <c r="I312" s="33">
        <v>0</v>
      </c>
      <c r="J312" s="33">
        <v>0</v>
      </c>
      <c r="K312" s="33">
        <v>0</v>
      </c>
      <c r="L312" s="33">
        <v>0.71666666666666667</v>
      </c>
      <c r="M312" s="33">
        <v>9.1333333333333329</v>
      </c>
      <c r="N312" s="33">
        <v>0</v>
      </c>
      <c r="O312" s="33">
        <v>0.13187871009144872</v>
      </c>
      <c r="P312" s="33">
        <v>0</v>
      </c>
      <c r="Q312" s="33">
        <v>5.1111111111111107</v>
      </c>
      <c r="R312" s="33">
        <v>7.380073800738006E-2</v>
      </c>
      <c r="S312" s="33">
        <v>0</v>
      </c>
      <c r="T312" s="33">
        <v>9.2277777777777779</v>
      </c>
      <c r="U312" s="33">
        <v>0</v>
      </c>
      <c r="V312" s="33">
        <v>0.13324241938071554</v>
      </c>
      <c r="W312" s="33">
        <v>4.5944444444444441</v>
      </c>
      <c r="X312" s="33">
        <v>8.8166666666666664</v>
      </c>
      <c r="Y312" s="33">
        <v>0</v>
      </c>
      <c r="Z312" s="33">
        <v>0.1936467190758864</v>
      </c>
      <c r="AA312" s="33">
        <v>0</v>
      </c>
      <c r="AB312" s="33">
        <v>0</v>
      </c>
      <c r="AC312" s="33">
        <v>0</v>
      </c>
      <c r="AD312" s="33">
        <v>0</v>
      </c>
      <c r="AE312" s="33">
        <v>25.433333333333334</v>
      </c>
      <c r="AF312" s="33">
        <v>0</v>
      </c>
      <c r="AG312" s="33">
        <v>0.14444444444444443</v>
      </c>
      <c r="AH312" t="s">
        <v>140</v>
      </c>
      <c r="AI312" s="34">
        <v>4</v>
      </c>
    </row>
  </sheetData>
  <pageMargins left="0.7" right="0.7" top="0.75" bottom="0.75" header="0.3" footer="0.3"/>
  <pageSetup orientation="portrait" horizontalDpi="1200" verticalDpi="1200" r:id="rId1"/>
  <ignoredErrors>
    <ignoredError sqref="AH2:AH31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1077</v>
      </c>
      <c r="C2" s="1" t="s">
        <v>1078</v>
      </c>
      <c r="D2" s="1" t="s">
        <v>1079</v>
      </c>
      <c r="E2" s="2"/>
      <c r="F2" s="3" t="s">
        <v>926</v>
      </c>
      <c r="G2" s="3" t="s">
        <v>927</v>
      </c>
      <c r="H2" s="3" t="s">
        <v>928</v>
      </c>
      <c r="I2" s="3" t="s">
        <v>929</v>
      </c>
      <c r="J2" s="4" t="s">
        <v>930</v>
      </c>
      <c r="K2" s="3" t="s">
        <v>931</v>
      </c>
      <c r="L2" s="4" t="s">
        <v>1002</v>
      </c>
      <c r="M2" s="3" t="s">
        <v>1001</v>
      </c>
      <c r="N2" s="3"/>
      <c r="O2" s="3" t="s">
        <v>932</v>
      </c>
      <c r="P2" s="3" t="s">
        <v>927</v>
      </c>
      <c r="Q2" s="3" t="s">
        <v>928</v>
      </c>
      <c r="R2" s="3" t="s">
        <v>929</v>
      </c>
      <c r="S2" s="4" t="s">
        <v>930</v>
      </c>
      <c r="T2" s="3" t="s">
        <v>931</v>
      </c>
      <c r="U2" s="4" t="s">
        <v>1002</v>
      </c>
      <c r="V2" s="3" t="s">
        <v>1001</v>
      </c>
      <c r="X2" s="5" t="s">
        <v>933</v>
      </c>
      <c r="Y2" s="5" t="s">
        <v>1080</v>
      </c>
      <c r="Z2" s="6" t="s">
        <v>934</v>
      </c>
      <c r="AA2" s="6" t="s">
        <v>935</v>
      </c>
    </row>
    <row r="3" spans="2:33" ht="15" customHeight="1" x14ac:dyDescent="0.25">
      <c r="B3" s="7" t="s">
        <v>936</v>
      </c>
      <c r="C3" s="49">
        <f>AVERAGE(Nurse[MDS Census])</f>
        <v>76.397999285459093</v>
      </c>
      <c r="D3" s="8">
        <v>77.140845685707092</v>
      </c>
      <c r="E3" s="8"/>
      <c r="F3" s="5">
        <v>1</v>
      </c>
      <c r="G3" s="9">
        <v>69115.888888888876</v>
      </c>
      <c r="H3" s="10">
        <v>3.6672718204368535</v>
      </c>
      <c r="I3" s="9">
        <v>5</v>
      </c>
      <c r="J3" s="11">
        <v>0.69112838501518359</v>
      </c>
      <c r="K3" s="9">
        <v>3</v>
      </c>
      <c r="L3" s="30">
        <v>9.5793251673751564E-2</v>
      </c>
      <c r="M3" s="9">
        <v>6</v>
      </c>
      <c r="O3" t="s">
        <v>876</v>
      </c>
      <c r="P3" s="9">
        <v>633.73333333333335</v>
      </c>
      <c r="Q3" s="10">
        <v>6.0408624377586086</v>
      </c>
      <c r="R3" s="12">
        <v>1</v>
      </c>
      <c r="S3" s="11">
        <v>1.8757404095658883</v>
      </c>
      <c r="T3" s="12">
        <v>1</v>
      </c>
      <c r="U3" s="30">
        <v>9.682463009433584E-2</v>
      </c>
      <c r="V3" s="12">
        <v>24</v>
      </c>
      <c r="X3" s="13" t="s">
        <v>937</v>
      </c>
      <c r="Y3" s="9">
        <f>SUM(Nurse[Total Nurse Staff Hours])</f>
        <v>85312.385444444371</v>
      </c>
      <c r="Z3" s="14" t="s">
        <v>938</v>
      </c>
      <c r="AA3" s="10">
        <f>Category[[#This Row],[State Total]]/D9</f>
        <v>7.4968148678970462E-2</v>
      </c>
    </row>
    <row r="4" spans="2:33" ht="15" customHeight="1" x14ac:dyDescent="0.25">
      <c r="B4" s="15" t="s">
        <v>928</v>
      </c>
      <c r="C4" s="16">
        <f>SUM(Nurse[Total Nurse Staff Hours])/SUM(Nurse[MDS Census])</f>
        <v>3.5906221953067243</v>
      </c>
      <c r="D4" s="16">
        <v>3.6162767648550016</v>
      </c>
      <c r="E4" s="8"/>
      <c r="F4" s="5">
        <v>2</v>
      </c>
      <c r="G4" s="9">
        <v>129923.92222222219</v>
      </c>
      <c r="H4" s="10">
        <v>3.478915026597186</v>
      </c>
      <c r="I4" s="9">
        <v>7</v>
      </c>
      <c r="J4" s="11">
        <v>0.63723178256540391</v>
      </c>
      <c r="K4" s="9">
        <v>6</v>
      </c>
      <c r="L4" s="30">
        <v>0.12604617718952438</v>
      </c>
      <c r="M4" s="9">
        <v>2</v>
      </c>
      <c r="O4" t="s">
        <v>875</v>
      </c>
      <c r="P4" s="9">
        <v>16131.511111111107</v>
      </c>
      <c r="Q4" s="10">
        <v>3.6069247284128507</v>
      </c>
      <c r="R4" s="12">
        <v>34</v>
      </c>
      <c r="S4" s="11">
        <v>0.55170316068757097</v>
      </c>
      <c r="T4" s="12">
        <v>39</v>
      </c>
      <c r="U4" s="30">
        <v>5.0037531820096057E-2</v>
      </c>
      <c r="V4" s="12">
        <v>46</v>
      </c>
      <c r="X4" s="9" t="s">
        <v>939</v>
      </c>
      <c r="Y4" s="9">
        <f>SUM(Nurse[Total Direct Care Staff Hours])</f>
        <v>78020.546777777767</v>
      </c>
      <c r="Z4" s="14">
        <f>Category[[#This Row],[State Total]]/Y3</f>
        <v>0.91452778364268028</v>
      </c>
      <c r="AA4" s="10">
        <f>Category[[#This Row],[State Total]]/D9</f>
        <v>6.8560454855173786E-2</v>
      </c>
    </row>
    <row r="5" spans="2:33" ht="15" customHeight="1" x14ac:dyDescent="0.25">
      <c r="B5" s="17" t="s">
        <v>940</v>
      </c>
      <c r="C5" s="18">
        <f>SUM(Nurse[Total Direct Care Staff Hours])/SUM(Nurse[MDS Census])</f>
        <v>3.2837237581720737</v>
      </c>
      <c r="D5" s="18">
        <v>3.341917987105413</v>
      </c>
      <c r="E5" s="19"/>
      <c r="F5" s="5">
        <v>3</v>
      </c>
      <c r="G5" s="9">
        <v>125277.33333333326</v>
      </c>
      <c r="H5" s="10">
        <v>3.5524562064965219</v>
      </c>
      <c r="I5" s="9">
        <v>6</v>
      </c>
      <c r="J5" s="11">
        <v>0.67245584197194497</v>
      </c>
      <c r="K5" s="9">
        <v>5</v>
      </c>
      <c r="L5" s="30">
        <v>0.12712919180650573</v>
      </c>
      <c r="M5" s="9">
        <v>1</v>
      </c>
      <c r="O5" t="s">
        <v>878</v>
      </c>
      <c r="P5" s="9">
        <v>14363.788888888885</v>
      </c>
      <c r="Q5" s="10">
        <v>3.8190037447562974</v>
      </c>
      <c r="R5" s="12">
        <v>19</v>
      </c>
      <c r="S5" s="11">
        <v>0.36973406119245866</v>
      </c>
      <c r="T5" s="12">
        <v>48</v>
      </c>
      <c r="U5" s="30">
        <v>2.0994468864578082E-2</v>
      </c>
      <c r="V5" s="12">
        <v>50</v>
      </c>
      <c r="X5" s="13" t="s">
        <v>941</v>
      </c>
      <c r="Y5" s="9">
        <f>SUM(Nurse[Total RN Hours (w/ Admin, DON)])</f>
        <v>12582.7781111111</v>
      </c>
      <c r="Z5" s="14">
        <f>Category[[#This Row],[State Total]]/Y3</f>
        <v>0.14749063744448965</v>
      </c>
      <c r="AA5" s="10">
        <f>Category[[#This Row],[State Total]]/D9</f>
        <v>1.1057100036694627E-2</v>
      </c>
      <c r="AB5" s="20"/>
      <c r="AC5" s="20"/>
      <c r="AF5" s="20"/>
      <c r="AG5" s="20"/>
    </row>
    <row r="6" spans="2:33" ht="15" customHeight="1" x14ac:dyDescent="0.25">
      <c r="B6" s="21" t="s">
        <v>942</v>
      </c>
      <c r="C6" s="18">
        <f>SUM(Nurse[Total RN Hours (w/ Admin, DON)])/SUM(Nurse[MDS Census])</f>
        <v>0.52958315640812159</v>
      </c>
      <c r="D6" s="18">
        <v>0.6053127868931506</v>
      </c>
      <c r="E6"/>
      <c r="F6" s="5">
        <v>4</v>
      </c>
      <c r="G6" s="9">
        <v>213135.8888888885</v>
      </c>
      <c r="H6" s="10">
        <v>3.7068517101504894</v>
      </c>
      <c r="I6" s="9">
        <v>4</v>
      </c>
      <c r="J6" s="11">
        <v>0.55803789966025963</v>
      </c>
      <c r="K6" s="9">
        <v>9</v>
      </c>
      <c r="L6" s="30">
        <v>0.10911916801909696</v>
      </c>
      <c r="M6" s="9">
        <v>4</v>
      </c>
      <c r="O6" t="s">
        <v>877</v>
      </c>
      <c r="P6" s="9">
        <v>10745.944444444447</v>
      </c>
      <c r="Q6" s="10">
        <v>3.8629575912359715</v>
      </c>
      <c r="R6" s="12">
        <v>17</v>
      </c>
      <c r="S6" s="11">
        <v>0.63364813598928815</v>
      </c>
      <c r="T6" s="12">
        <v>33</v>
      </c>
      <c r="U6" s="30">
        <v>9.0585542030926697E-2</v>
      </c>
      <c r="V6" s="12">
        <v>32</v>
      </c>
      <c r="X6" s="22" t="s">
        <v>943</v>
      </c>
      <c r="Y6" s="9">
        <f>SUM(Nurse[RN Hours (excl. Admin, DON)])</f>
        <v>7782.3976666666622</v>
      </c>
      <c r="Z6" s="14">
        <f>Category[[#This Row],[State Total]]/Y3</f>
        <v>9.1222366203024277E-2</v>
      </c>
      <c r="AA6" s="10">
        <f>Category[[#This Row],[State Total]]/D9</f>
        <v>6.8387719123558137E-3</v>
      </c>
      <c r="AB6" s="20"/>
      <c r="AC6" s="20"/>
      <c r="AF6" s="20"/>
      <c r="AG6" s="20"/>
    </row>
    <row r="7" spans="2:33" ht="15" customHeight="1" thickBot="1" x14ac:dyDescent="0.3">
      <c r="B7" s="23" t="s">
        <v>944</v>
      </c>
      <c r="C7" s="18">
        <f>SUM(Nurse[RN Hours (excl. Admin, DON)])/SUM(Nurse[MDS Census])</f>
        <v>0.32754505279697699</v>
      </c>
      <c r="D7" s="18">
        <v>0.40828202400980046</v>
      </c>
      <c r="E7"/>
      <c r="F7" s="5">
        <v>5</v>
      </c>
      <c r="G7" s="9">
        <v>223314.35555555581</v>
      </c>
      <c r="H7" s="10">
        <v>3.4643764455208377</v>
      </c>
      <c r="I7" s="9">
        <v>8</v>
      </c>
      <c r="J7" s="11">
        <v>0.67870255392846079</v>
      </c>
      <c r="K7" s="9">
        <v>4</v>
      </c>
      <c r="L7" s="30">
        <v>9.3639223792473358E-2</v>
      </c>
      <c r="M7" s="9">
        <v>7</v>
      </c>
      <c r="O7" t="s">
        <v>879</v>
      </c>
      <c r="P7" s="9">
        <v>90543.855555555419</v>
      </c>
      <c r="Q7" s="10">
        <v>4.139123059703298</v>
      </c>
      <c r="R7" s="12">
        <v>7</v>
      </c>
      <c r="S7" s="11">
        <v>0.54285651385387712</v>
      </c>
      <c r="T7" s="12">
        <v>40</v>
      </c>
      <c r="U7" s="30">
        <v>4.2846744192113692E-2</v>
      </c>
      <c r="V7" s="12">
        <v>49</v>
      </c>
      <c r="X7" s="22" t="s">
        <v>945</v>
      </c>
      <c r="Y7" s="9">
        <f>SUM(Nurse[RN Admin Hours])</f>
        <v>3241.9796666666643</v>
      </c>
      <c r="Z7" s="14">
        <f>Category[[#This Row],[State Total]]/Y3</f>
        <v>3.8001277889221009E-2</v>
      </c>
      <c r="AA7" s="10">
        <f>Category[[#This Row],[State Total]]/D9</f>
        <v>2.8488854507899937E-3</v>
      </c>
      <c r="AB7" s="20"/>
      <c r="AC7" s="20"/>
      <c r="AD7" s="20"/>
      <c r="AE7" s="20"/>
      <c r="AF7" s="20"/>
      <c r="AG7" s="20"/>
    </row>
    <row r="8" spans="2:33" ht="15" customHeight="1" thickTop="1" x14ac:dyDescent="0.25">
      <c r="B8" s="24" t="s">
        <v>946</v>
      </c>
      <c r="C8" s="25">
        <f>COUNTA(Nurse[Provider])</f>
        <v>311</v>
      </c>
      <c r="D8" s="25">
        <v>14752</v>
      </c>
      <c r="F8" s="5">
        <v>6</v>
      </c>
      <c r="G8" s="9">
        <v>136685.9333333332</v>
      </c>
      <c r="H8" s="10">
        <v>3.4116199317917255</v>
      </c>
      <c r="I8" s="9">
        <v>10</v>
      </c>
      <c r="J8" s="11">
        <v>0.34571454479506697</v>
      </c>
      <c r="K8" s="9">
        <v>10</v>
      </c>
      <c r="L8" s="30">
        <v>6.5849029186353242E-2</v>
      </c>
      <c r="M8" s="9">
        <v>9</v>
      </c>
      <c r="O8" t="s">
        <v>880</v>
      </c>
      <c r="P8" s="9">
        <v>14179.644444444439</v>
      </c>
      <c r="Q8" s="10">
        <v>3.608602864199701</v>
      </c>
      <c r="R8" s="12">
        <v>33</v>
      </c>
      <c r="S8" s="11">
        <v>0.84407096087662437</v>
      </c>
      <c r="T8" s="12">
        <v>11</v>
      </c>
      <c r="U8" s="30">
        <v>0.12009944446296228</v>
      </c>
      <c r="V8" s="12">
        <v>12</v>
      </c>
      <c r="X8" s="22" t="s">
        <v>947</v>
      </c>
      <c r="Y8" s="9">
        <f>SUM(Nurse[RN DON Hours])</f>
        <v>1558.400777777777</v>
      </c>
      <c r="Z8" s="14">
        <f>Category[[#This Row],[State Total]]/Y3</f>
        <v>1.8266993352244396E-2</v>
      </c>
      <c r="AA8" s="10">
        <f>Category[[#This Row],[State Total]]/D9</f>
        <v>1.3694426735488231E-3</v>
      </c>
      <c r="AB8" s="20"/>
      <c r="AC8" s="20"/>
      <c r="AD8" s="20"/>
      <c r="AE8" s="20"/>
      <c r="AF8" s="20"/>
      <c r="AG8" s="20"/>
    </row>
    <row r="9" spans="2:33" ht="15" customHeight="1" x14ac:dyDescent="0.25">
      <c r="B9" s="24" t="s">
        <v>948</v>
      </c>
      <c r="C9" s="25">
        <f>SUM(Nurse[MDS Census])</f>
        <v>23759.777777777777</v>
      </c>
      <c r="D9" s="25">
        <v>1137981.755555551</v>
      </c>
      <c r="F9" s="5">
        <v>7</v>
      </c>
      <c r="G9" s="9">
        <v>75220.511111111104</v>
      </c>
      <c r="H9" s="10">
        <v>3.4625035872307905</v>
      </c>
      <c r="I9" s="9">
        <v>9</v>
      </c>
      <c r="J9" s="11">
        <v>0.5754256167717845</v>
      </c>
      <c r="K9" s="9">
        <v>8</v>
      </c>
      <c r="L9" s="30">
        <v>0.10630393346411013</v>
      </c>
      <c r="M9" s="9">
        <v>5</v>
      </c>
      <c r="O9" t="s">
        <v>881</v>
      </c>
      <c r="P9" s="9">
        <v>18939.155555555557</v>
      </c>
      <c r="Q9" s="10">
        <v>3.5327644550619404</v>
      </c>
      <c r="R9" s="12">
        <v>40</v>
      </c>
      <c r="S9" s="11">
        <v>0.65219798606531798</v>
      </c>
      <c r="T9" s="12">
        <v>28</v>
      </c>
      <c r="U9" s="30">
        <v>6.2207938320487134E-2</v>
      </c>
      <c r="V9" s="12">
        <v>43</v>
      </c>
      <c r="X9" s="13" t="s">
        <v>949</v>
      </c>
      <c r="Y9" s="9">
        <f>SUM(Nurse[Total LPN Hours (w/ Admin)])</f>
        <v>26649.42088888889</v>
      </c>
      <c r="Z9" s="14">
        <f>Category[[#This Row],[State Total]]/Y3</f>
        <v>0.31237458371437821</v>
      </c>
      <c r="AA9" s="10">
        <f>Category[[#This Row],[State Total]]/D9</f>
        <v>2.341814423543101E-2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883</v>
      </c>
      <c r="P10" s="9">
        <v>1995.3555555555556</v>
      </c>
      <c r="Q10" s="10">
        <v>3.6311877025537078</v>
      </c>
      <c r="R10" s="12">
        <v>29</v>
      </c>
      <c r="S10" s="11">
        <v>1.0242601151563075</v>
      </c>
      <c r="T10" s="12">
        <v>6</v>
      </c>
      <c r="U10" s="30">
        <v>2.0791633501174179E-2</v>
      </c>
      <c r="V10" s="12">
        <v>51</v>
      </c>
      <c r="X10" s="22" t="s">
        <v>950</v>
      </c>
      <c r="Y10" s="9">
        <f>SUM(Nurse[LPN Hours (excl. Admin)])</f>
        <v>24157.962666666666</v>
      </c>
      <c r="Z10" s="14">
        <f>Category[[#This Row],[State Total]]/Y3</f>
        <v>0.28317063859852321</v>
      </c>
      <c r="AA10" s="10">
        <f>Category[[#This Row],[State Total]]/D9</f>
        <v>2.1228778535973099E-2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882</v>
      </c>
      <c r="P11" s="9">
        <v>3466.344444444444</v>
      </c>
      <c r="Q11" s="10">
        <v>4.0400154822082825</v>
      </c>
      <c r="R11" s="12">
        <v>12</v>
      </c>
      <c r="S11" s="11">
        <v>0.93927759310961634</v>
      </c>
      <c r="T11" s="12">
        <v>8</v>
      </c>
      <c r="U11" s="30">
        <v>9.6508608476128244E-2</v>
      </c>
      <c r="V11" s="12">
        <v>26</v>
      </c>
      <c r="X11" s="22" t="s">
        <v>951</v>
      </c>
      <c r="Y11" s="9">
        <f>SUM(Nurse[LPN Admin Hours])</f>
        <v>2491.4582222222216</v>
      </c>
      <c r="Z11" s="14">
        <f>Category[[#This Row],[State Total]]/Y3</f>
        <v>2.9203945115855015E-2</v>
      </c>
      <c r="AA11" s="10">
        <f>Category[[#This Row],[State Total]]/D9</f>
        <v>2.1893656994579121E-3</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884</v>
      </c>
      <c r="P12" s="9">
        <v>66243.377777777816</v>
      </c>
      <c r="Q12" s="10">
        <v>4.0475484157410087</v>
      </c>
      <c r="R12" s="12">
        <v>10</v>
      </c>
      <c r="S12" s="11">
        <v>0.64545731195940048</v>
      </c>
      <c r="T12" s="12">
        <v>30</v>
      </c>
      <c r="U12" s="30">
        <v>0.11186683571267629</v>
      </c>
      <c r="V12" s="12">
        <v>16</v>
      </c>
      <c r="X12" s="13" t="s">
        <v>952</v>
      </c>
      <c r="Y12" s="9">
        <f>SUM(Nurse[Total CNA, NA TR, Med Aide/Tech Hours])</f>
        <v>46080.186444444436</v>
      </c>
      <c r="Z12" s="14">
        <f>Category[[#This Row],[State Total]]/Y3</f>
        <v>0.54013477884113281</v>
      </c>
      <c r="AA12" s="10">
        <f>Category[[#This Row],[State Total]]/D9</f>
        <v>4.0492904406844873E-2</v>
      </c>
      <c r="AB12" s="20"/>
      <c r="AC12" s="20"/>
      <c r="AD12" s="20"/>
      <c r="AE12" s="20"/>
      <c r="AF12" s="20"/>
      <c r="AG12" s="20"/>
    </row>
    <row r="13" spans="2:33" ht="15" customHeight="1" x14ac:dyDescent="0.25">
      <c r="I13" s="9"/>
      <c r="J13" s="9"/>
      <c r="K13" s="9"/>
      <c r="L13" s="9"/>
      <c r="M13" s="9"/>
      <c r="O13" t="s">
        <v>885</v>
      </c>
      <c r="P13" s="9">
        <v>26792.522222222229</v>
      </c>
      <c r="Q13" s="10">
        <v>3.3340848130510681</v>
      </c>
      <c r="R13" s="12">
        <v>47</v>
      </c>
      <c r="S13" s="11">
        <v>0.40397606794930702</v>
      </c>
      <c r="T13" s="12">
        <v>46</v>
      </c>
      <c r="U13" s="30">
        <v>0.10382108270128565</v>
      </c>
      <c r="V13" s="12">
        <v>22</v>
      </c>
      <c r="X13" s="22" t="s">
        <v>953</v>
      </c>
      <c r="Y13" s="9">
        <f>SUM(Nurse[CNA Hours])</f>
        <v>44147.544777777766</v>
      </c>
      <c r="Z13" s="14">
        <f>Category[[#This Row],[State Total]]/Y3</f>
        <v>0.51748107320861114</v>
      </c>
      <c r="AA13" s="10">
        <f>Category[[#This Row],[State Total]]/D9</f>
        <v>3.8794598034856353E-2</v>
      </c>
      <c r="AB13" s="20"/>
      <c r="AC13" s="20"/>
      <c r="AD13" s="20"/>
      <c r="AE13" s="20"/>
      <c r="AF13" s="20"/>
      <c r="AG13" s="20"/>
    </row>
    <row r="14" spans="2:33" ht="15" customHeight="1" x14ac:dyDescent="0.25">
      <c r="G14" s="10"/>
      <c r="I14" s="9"/>
      <c r="J14" s="9"/>
      <c r="K14" s="9"/>
      <c r="L14" s="9"/>
      <c r="M14" s="9"/>
      <c r="O14" t="s">
        <v>886</v>
      </c>
      <c r="P14" s="9">
        <v>3182.6222222222227</v>
      </c>
      <c r="Q14" s="10">
        <v>4.4477925609909361</v>
      </c>
      <c r="R14" s="12">
        <v>4</v>
      </c>
      <c r="S14" s="11">
        <v>1.4693429247720258</v>
      </c>
      <c r="T14" s="12">
        <v>2</v>
      </c>
      <c r="U14" s="30">
        <v>4.4632540782262482E-2</v>
      </c>
      <c r="V14" s="12">
        <v>48</v>
      </c>
      <c r="X14" s="22" t="s">
        <v>954</v>
      </c>
      <c r="Y14" s="9">
        <f>SUM(Nurse[NA TR Hours])</f>
        <v>1870.7274444444447</v>
      </c>
      <c r="Z14" s="14">
        <f>Category[[#This Row],[State Total]]/Y3</f>
        <v>2.1927970185087214E-2</v>
      </c>
      <c r="AA14" s="10">
        <f>Category[[#This Row],[State Total]]/D9</f>
        <v>1.6438993290636499E-3</v>
      </c>
    </row>
    <row r="15" spans="2:33" ht="15" customHeight="1" x14ac:dyDescent="0.25">
      <c r="I15" s="9"/>
      <c r="J15" s="9"/>
      <c r="K15" s="9"/>
      <c r="L15" s="9"/>
      <c r="M15" s="9"/>
      <c r="O15" t="s">
        <v>890</v>
      </c>
      <c r="P15" s="9">
        <v>19943.144444444424</v>
      </c>
      <c r="Q15" s="10">
        <v>3.6351922214428489</v>
      </c>
      <c r="R15" s="12">
        <v>28</v>
      </c>
      <c r="S15" s="11">
        <v>0.69859209764647734</v>
      </c>
      <c r="T15" s="12">
        <v>23</v>
      </c>
      <c r="U15" s="30">
        <v>0.11811421029817698</v>
      </c>
      <c r="V15" s="12">
        <v>13</v>
      </c>
      <c r="X15" s="26" t="s">
        <v>955</v>
      </c>
      <c r="Y15" s="27">
        <f>SUM(Nurse[Med Aide/Tech Hours])</f>
        <v>61.914222222222222</v>
      </c>
      <c r="Z15" s="14">
        <f>Category[[#This Row],[State Total]]/Y3</f>
        <v>7.2573544743442808E-4</v>
      </c>
      <c r="AA15" s="10">
        <f>Category[[#This Row],[State Total]]/D9</f>
        <v>5.4407042924863353E-5</v>
      </c>
    </row>
    <row r="16" spans="2:33" ht="15" customHeight="1" x14ac:dyDescent="0.25">
      <c r="I16" s="9"/>
      <c r="J16" s="9"/>
      <c r="K16" s="9"/>
      <c r="L16" s="9"/>
      <c r="M16" s="9"/>
      <c r="O16" t="s">
        <v>887</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888</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889</v>
      </c>
      <c r="P18" s="9">
        <v>33971.28888888895</v>
      </c>
      <c r="Q18" s="10">
        <v>3.4103972406764318</v>
      </c>
      <c r="R18" s="12">
        <v>45</v>
      </c>
      <c r="S18" s="11">
        <v>0.56801137300256033</v>
      </c>
      <c r="T18" s="12">
        <v>37</v>
      </c>
      <c r="U18" s="30">
        <v>9.4044956305848859E-2</v>
      </c>
      <c r="V18" s="12">
        <v>29</v>
      </c>
      <c r="X18" s="5" t="s">
        <v>956</v>
      </c>
      <c r="Y18" s="5" t="s">
        <v>1080</v>
      </c>
    </row>
    <row r="19" spans="9:27" ht="15" customHeight="1" x14ac:dyDescent="0.25">
      <c r="O19" t="s">
        <v>891</v>
      </c>
      <c r="P19" s="9">
        <v>14539.022222222233</v>
      </c>
      <c r="Q19" s="10">
        <v>3.7830361127754224</v>
      </c>
      <c r="R19" s="12">
        <v>22</v>
      </c>
      <c r="S19" s="11">
        <v>0.66929399195421835</v>
      </c>
      <c r="T19" s="12">
        <v>26</v>
      </c>
      <c r="U19" s="30">
        <v>0.10640719510586769</v>
      </c>
      <c r="V19" s="12">
        <v>20</v>
      </c>
      <c r="X19" s="5" t="s">
        <v>957</v>
      </c>
      <c r="Y19" s="9">
        <f>SUM(Nurse[RN Hours Contract (excl. Admin, DON)])</f>
        <v>428.74455555555562</v>
      </c>
    </row>
    <row r="20" spans="9:27" ht="15" customHeight="1" x14ac:dyDescent="0.25">
      <c r="O20" t="s">
        <v>892</v>
      </c>
      <c r="P20" s="9">
        <v>19903.311111111125</v>
      </c>
      <c r="Q20" s="10">
        <v>3.6214136062229723</v>
      </c>
      <c r="R20" s="12">
        <v>31</v>
      </c>
      <c r="S20" s="11">
        <v>0.63213508305150701</v>
      </c>
      <c r="T20" s="12">
        <v>34</v>
      </c>
      <c r="U20" s="30">
        <v>0.1026357196584672</v>
      </c>
      <c r="V20" s="12">
        <v>23</v>
      </c>
      <c r="X20" s="5" t="s">
        <v>958</v>
      </c>
      <c r="Y20" s="9">
        <f>SUM(Nurse[RN Admin Hours Contract])</f>
        <v>63.973333333333343</v>
      </c>
      <c r="AA20" s="9"/>
    </row>
    <row r="21" spans="9:27" ht="15" customHeight="1" x14ac:dyDescent="0.25">
      <c r="O21" t="s">
        <v>893</v>
      </c>
      <c r="P21" s="9">
        <v>21850.977777777804</v>
      </c>
      <c r="Q21" s="10">
        <v>3.3855345807052606</v>
      </c>
      <c r="R21" s="12">
        <v>46</v>
      </c>
      <c r="S21" s="11">
        <v>0.23443491468472266</v>
      </c>
      <c r="T21" s="12">
        <v>51</v>
      </c>
      <c r="U21" s="30">
        <v>7.876193237857794E-2</v>
      </c>
      <c r="V21" s="12">
        <v>38</v>
      </c>
      <c r="X21" s="5" t="s">
        <v>959</v>
      </c>
      <c r="Y21" s="9">
        <f>SUM(Nurse[RN DON Hours Contract])</f>
        <v>21.802000000000003</v>
      </c>
    </row>
    <row r="22" spans="9:27" ht="15" customHeight="1" x14ac:dyDescent="0.25">
      <c r="O22" t="s">
        <v>896</v>
      </c>
      <c r="P22" s="9">
        <v>31441.377777777765</v>
      </c>
      <c r="Q22" s="10">
        <v>3.612648449106699</v>
      </c>
      <c r="R22" s="12">
        <v>32</v>
      </c>
      <c r="S22" s="11">
        <v>0.64042077248523221</v>
      </c>
      <c r="T22" s="12">
        <v>31</v>
      </c>
      <c r="U22" s="30">
        <v>9.1118562469651498E-2</v>
      </c>
      <c r="V22" s="12">
        <v>30</v>
      </c>
      <c r="X22" s="5" t="s">
        <v>960</v>
      </c>
      <c r="Y22" s="9">
        <f>SUM(Nurse[LPN Hours Contract (excl. Admin)])</f>
        <v>2916.8368888888895</v>
      </c>
    </row>
    <row r="23" spans="9:27" ht="15" customHeight="1" x14ac:dyDescent="0.25">
      <c r="O23" t="s">
        <v>895</v>
      </c>
      <c r="P23" s="9">
        <v>21280.533333333344</v>
      </c>
      <c r="Q23" s="10">
        <v>3.7019066773597968</v>
      </c>
      <c r="R23" s="12">
        <v>23</v>
      </c>
      <c r="S23" s="11">
        <v>0.75533815986232589</v>
      </c>
      <c r="T23" s="12">
        <v>16</v>
      </c>
      <c r="U23" s="30">
        <v>0.13465961777276614</v>
      </c>
      <c r="V23" s="12">
        <v>7</v>
      </c>
      <c r="X23" s="5" t="s">
        <v>961</v>
      </c>
      <c r="Y23" s="9">
        <f>SUM(Nurse[LPN Admin Hours Contract])</f>
        <v>7.3380000000000001</v>
      </c>
    </row>
    <row r="24" spans="9:27" ht="15" customHeight="1" x14ac:dyDescent="0.25">
      <c r="O24" t="s">
        <v>894</v>
      </c>
      <c r="P24" s="9">
        <v>4669.8666666666668</v>
      </c>
      <c r="Q24" s="10">
        <v>4.3362414344449514</v>
      </c>
      <c r="R24" s="12">
        <v>5</v>
      </c>
      <c r="S24" s="11">
        <v>1.0474073968326478</v>
      </c>
      <c r="T24" s="12">
        <v>4</v>
      </c>
      <c r="U24" s="30">
        <v>0.1764471116960461</v>
      </c>
      <c r="V24" s="12">
        <v>2</v>
      </c>
      <c r="X24" s="5" t="s">
        <v>962</v>
      </c>
      <c r="Y24" s="9">
        <f>SUM(Nurse[CNA Hours Contract])</f>
        <v>5637.982444444443</v>
      </c>
    </row>
    <row r="25" spans="9:27" ht="15" customHeight="1" x14ac:dyDescent="0.25">
      <c r="O25" t="s">
        <v>897</v>
      </c>
      <c r="P25" s="9">
        <v>31828.177777777779</v>
      </c>
      <c r="Q25" s="10">
        <v>3.7844598008193975</v>
      </c>
      <c r="R25" s="12">
        <v>21</v>
      </c>
      <c r="S25" s="11">
        <v>0.6969405690834396</v>
      </c>
      <c r="T25" s="12">
        <v>24</v>
      </c>
      <c r="U25" s="30">
        <v>8.3478585199017852E-2</v>
      </c>
      <c r="V25" s="12">
        <v>35</v>
      </c>
      <c r="X25" s="5" t="s">
        <v>963</v>
      </c>
      <c r="Y25" s="9">
        <f>SUM(Nurse[NA TR Hours Contract])</f>
        <v>1.7888888888888888</v>
      </c>
    </row>
    <row r="26" spans="9:27" ht="15" customHeight="1" x14ac:dyDescent="0.25">
      <c r="O26" t="s">
        <v>898</v>
      </c>
      <c r="P26" s="9">
        <v>19703.922222222227</v>
      </c>
      <c r="Q26" s="10">
        <v>4.1595973672472448</v>
      </c>
      <c r="R26" s="12">
        <v>6</v>
      </c>
      <c r="S26" s="11">
        <v>1.0329733392054474</v>
      </c>
      <c r="T26" s="12">
        <v>5</v>
      </c>
      <c r="U26" s="30">
        <v>6.6358337756642433E-2</v>
      </c>
      <c r="V26" s="12">
        <v>41</v>
      </c>
      <c r="X26" s="5" t="s">
        <v>964</v>
      </c>
      <c r="Y26" s="9">
        <f>SUM(Nurse[Med Aide/Tech Hours Contract])</f>
        <v>0</v>
      </c>
    </row>
    <row r="27" spans="9:27" ht="15" customHeight="1" x14ac:dyDescent="0.25">
      <c r="O27" t="s">
        <v>900</v>
      </c>
      <c r="P27" s="9">
        <v>31408.444444444438</v>
      </c>
      <c r="Q27" s="10">
        <v>3.0728472986741018</v>
      </c>
      <c r="R27" s="12">
        <v>50</v>
      </c>
      <c r="S27" s="11">
        <v>0.40359808402552727</v>
      </c>
      <c r="T27" s="12">
        <v>47</v>
      </c>
      <c r="U27" s="30">
        <v>9.531767465274292E-2</v>
      </c>
      <c r="V27" s="12">
        <v>28</v>
      </c>
      <c r="X27" s="5" t="s">
        <v>965</v>
      </c>
      <c r="Y27" s="9">
        <f>SUM(Nurse[Total Contract Hours])</f>
        <v>9078.4661111111109</v>
      </c>
    </row>
    <row r="28" spans="9:27" ht="15" customHeight="1" x14ac:dyDescent="0.25">
      <c r="O28" t="s">
        <v>899</v>
      </c>
      <c r="P28" s="9">
        <v>13539.144444444451</v>
      </c>
      <c r="Q28" s="10">
        <v>3.8714198008572667</v>
      </c>
      <c r="R28" s="12">
        <v>16</v>
      </c>
      <c r="S28" s="11">
        <v>0.53560995565943359</v>
      </c>
      <c r="T28" s="12">
        <v>41</v>
      </c>
      <c r="U28" s="30">
        <v>0.10681777824095051</v>
      </c>
      <c r="V28" s="12">
        <v>18</v>
      </c>
      <c r="X28" s="5" t="s">
        <v>966</v>
      </c>
      <c r="Y28" s="9">
        <f>SUM(Nurse[Total Nurse Staff Hours])</f>
        <v>85312.385444444371</v>
      </c>
    </row>
    <row r="29" spans="9:27" ht="15" customHeight="1" x14ac:dyDescent="0.25">
      <c r="O29" t="s">
        <v>901</v>
      </c>
      <c r="P29" s="9">
        <v>3092.2666666666673</v>
      </c>
      <c r="Q29" s="10">
        <v>3.7017095693917428</v>
      </c>
      <c r="R29" s="12">
        <v>24</v>
      </c>
      <c r="S29" s="11">
        <v>0.83524200155225914</v>
      </c>
      <c r="T29" s="12">
        <v>14</v>
      </c>
      <c r="U29" s="30">
        <v>0.15404402121381064</v>
      </c>
      <c r="V29" s="12">
        <v>3</v>
      </c>
      <c r="X29" s="5" t="s">
        <v>967</v>
      </c>
      <c r="Y29" s="28">
        <f>Y27/Y28</f>
        <v>0.10641439767292675</v>
      </c>
    </row>
    <row r="30" spans="9:27" ht="15" customHeight="1" x14ac:dyDescent="0.25">
      <c r="O30" t="s">
        <v>908</v>
      </c>
      <c r="P30" s="9">
        <v>31580.033333333373</v>
      </c>
      <c r="Q30" s="10">
        <v>3.4683107716092008</v>
      </c>
      <c r="R30" s="12">
        <v>41</v>
      </c>
      <c r="S30" s="11">
        <v>0.50992706361931184</v>
      </c>
      <c r="T30" s="12">
        <v>44</v>
      </c>
      <c r="U30" s="30">
        <v>0.15179285834331796</v>
      </c>
      <c r="V30" s="12">
        <v>4</v>
      </c>
    </row>
    <row r="31" spans="9:27" ht="15" customHeight="1" x14ac:dyDescent="0.25">
      <c r="O31" t="s">
        <v>909</v>
      </c>
      <c r="P31" s="9">
        <v>4496.5</v>
      </c>
      <c r="Q31" s="10">
        <v>4.4839297725391347</v>
      </c>
      <c r="R31" s="12">
        <v>3</v>
      </c>
      <c r="S31" s="11">
        <v>0.84335767325203514</v>
      </c>
      <c r="T31" s="12">
        <v>12</v>
      </c>
      <c r="U31" s="30">
        <v>0.1363681678426896</v>
      </c>
      <c r="V31" s="12">
        <v>6</v>
      </c>
      <c r="Y31" s="9"/>
    </row>
    <row r="32" spans="9:27" ht="15" customHeight="1" x14ac:dyDescent="0.25">
      <c r="O32" t="s">
        <v>902</v>
      </c>
      <c r="P32" s="9">
        <v>9329.8999999999942</v>
      </c>
      <c r="Q32" s="10">
        <v>3.9056288086927231</v>
      </c>
      <c r="R32" s="12">
        <v>15</v>
      </c>
      <c r="S32" s="11">
        <v>0.7443185528962446</v>
      </c>
      <c r="T32" s="12">
        <v>18</v>
      </c>
      <c r="U32" s="30">
        <v>0.11174944138799575</v>
      </c>
      <c r="V32" s="12">
        <v>17</v>
      </c>
    </row>
    <row r="33" spans="15:27" ht="15" customHeight="1" x14ac:dyDescent="0.25">
      <c r="O33" t="s">
        <v>904</v>
      </c>
      <c r="P33" s="9">
        <v>5365.7111111111117</v>
      </c>
      <c r="Q33" s="10">
        <v>3.8162251042628679</v>
      </c>
      <c r="R33" s="12">
        <v>20</v>
      </c>
      <c r="S33" s="11">
        <v>0.73197927581308475</v>
      </c>
      <c r="T33" s="12">
        <v>20</v>
      </c>
      <c r="U33" s="30">
        <v>8.9797522397923935E-2</v>
      </c>
      <c r="V33" s="12">
        <v>33</v>
      </c>
      <c r="X33" s="5" t="s">
        <v>933</v>
      </c>
      <c r="Y33" s="6" t="s">
        <v>935</v>
      </c>
    </row>
    <row r="34" spans="15:27" ht="15" customHeight="1" x14ac:dyDescent="0.25">
      <c r="O34" t="s">
        <v>905</v>
      </c>
      <c r="P34" s="9">
        <v>37460.744444444455</v>
      </c>
      <c r="Q34" s="10">
        <v>3.6413362995989567</v>
      </c>
      <c r="R34" s="12">
        <v>27</v>
      </c>
      <c r="S34" s="11">
        <v>0.66883166289333307</v>
      </c>
      <c r="T34" s="12">
        <v>27</v>
      </c>
      <c r="U34" s="30">
        <v>0.12463542513544852</v>
      </c>
      <c r="V34" s="12">
        <v>10</v>
      </c>
      <c r="X34" s="50" t="s">
        <v>968</v>
      </c>
      <c r="Y34" s="10">
        <f>SUM(Nurse[Total Nurse Staff Hours])/SUM(Nurse[MDS Census])</f>
        <v>3.5906221953067243</v>
      </c>
    </row>
    <row r="35" spans="15:27" ht="15" customHeight="1" x14ac:dyDescent="0.25">
      <c r="O35" t="s">
        <v>906</v>
      </c>
      <c r="P35" s="9">
        <v>4885.844444444444</v>
      </c>
      <c r="Q35" s="10">
        <v>3.430016965110092</v>
      </c>
      <c r="R35" s="12">
        <v>43</v>
      </c>
      <c r="S35" s="11">
        <v>0.6266838440301461</v>
      </c>
      <c r="T35" s="12">
        <v>35</v>
      </c>
      <c r="U35" s="30">
        <v>0.12207197523643744</v>
      </c>
      <c r="V35" s="12">
        <v>11</v>
      </c>
      <c r="X35" s="9" t="s">
        <v>969</v>
      </c>
      <c r="Y35" s="18">
        <f>SUM(Nurse[Total RN Hours (w/ Admin, DON)])/SUM(Nurse[MDS Census])</f>
        <v>0.52958315640812159</v>
      </c>
    </row>
    <row r="36" spans="15:27" ht="15" customHeight="1" x14ac:dyDescent="0.25">
      <c r="O36" t="s">
        <v>903</v>
      </c>
      <c r="P36" s="9">
        <v>4987.2666666666664</v>
      </c>
      <c r="Q36" s="10">
        <v>3.9056977770054404</v>
      </c>
      <c r="R36" s="12">
        <v>14</v>
      </c>
      <c r="S36" s="11">
        <v>0.7421679209720754</v>
      </c>
      <c r="T36" s="12">
        <v>19</v>
      </c>
      <c r="U36" s="30">
        <v>7.9975097885413154E-2</v>
      </c>
      <c r="V36" s="12">
        <v>37</v>
      </c>
      <c r="X36" s="9" t="s">
        <v>970</v>
      </c>
      <c r="Y36" s="18">
        <f>SUM(Nurse[Total LPN Hours (w/ Admin)])/SUM(Nurse[MDS Census])</f>
        <v>1.1216191135345448</v>
      </c>
    </row>
    <row r="37" spans="15:27" ht="15" customHeight="1" x14ac:dyDescent="0.25">
      <c r="O37" t="s">
        <v>907</v>
      </c>
      <c r="P37" s="9">
        <v>92388.255555555588</v>
      </c>
      <c r="Q37" s="10">
        <v>3.4130274230382516</v>
      </c>
      <c r="R37" s="12">
        <v>44</v>
      </c>
      <c r="S37" s="11">
        <v>0.62277743936428642</v>
      </c>
      <c r="T37" s="12">
        <v>36</v>
      </c>
      <c r="U37" s="30">
        <v>0.12676177749909556</v>
      </c>
      <c r="V37" s="12">
        <v>8</v>
      </c>
      <c r="X37" s="9" t="s">
        <v>971</v>
      </c>
      <c r="Y37" s="18">
        <f>SUM(Nurse[Total CNA, NA TR, Med Aide/Tech Hours])/SUM(Nurse[MDS Census])</f>
        <v>1.9394199253640603</v>
      </c>
      <c r="AA37" s="10"/>
    </row>
    <row r="38" spans="15:27" ht="15" customHeight="1" x14ac:dyDescent="0.25">
      <c r="O38" t="s">
        <v>910</v>
      </c>
      <c r="P38" s="9">
        <v>63300.822222222116</v>
      </c>
      <c r="Q38" s="10">
        <v>3.4499657561056791</v>
      </c>
      <c r="R38" s="12">
        <v>42</v>
      </c>
      <c r="S38" s="11">
        <v>0.56644055527451564</v>
      </c>
      <c r="T38" s="12">
        <v>38</v>
      </c>
      <c r="U38" s="30">
        <v>0.11426020867290131</v>
      </c>
      <c r="V38" s="12">
        <v>14</v>
      </c>
    </row>
    <row r="39" spans="15:27" ht="15" customHeight="1" x14ac:dyDescent="0.25">
      <c r="O39" t="s">
        <v>911</v>
      </c>
      <c r="P39" s="9">
        <v>15008.399999999994</v>
      </c>
      <c r="Q39" s="10">
        <v>3.6774995113847346</v>
      </c>
      <c r="R39" s="12">
        <v>25</v>
      </c>
      <c r="S39" s="11">
        <v>0.34457592637012174</v>
      </c>
      <c r="T39" s="12">
        <v>50</v>
      </c>
      <c r="U39" s="30">
        <v>5.8758763905221979E-2</v>
      </c>
      <c r="V39" s="12">
        <v>44</v>
      </c>
    </row>
    <row r="40" spans="15:27" ht="15" customHeight="1" x14ac:dyDescent="0.25">
      <c r="O40" t="s">
        <v>912</v>
      </c>
      <c r="P40" s="9">
        <v>6114.1222222222214</v>
      </c>
      <c r="Q40" s="10">
        <v>4.8794973931026719</v>
      </c>
      <c r="R40" s="12">
        <v>2</v>
      </c>
      <c r="S40" s="11">
        <v>0.70236496199145571</v>
      </c>
      <c r="T40" s="12">
        <v>22</v>
      </c>
      <c r="U40" s="30">
        <v>0.12607208269299203</v>
      </c>
      <c r="V40" s="12">
        <v>9</v>
      </c>
    </row>
    <row r="41" spans="15:27" ht="15" customHeight="1" x14ac:dyDescent="0.25">
      <c r="O41" t="s">
        <v>913</v>
      </c>
      <c r="P41" s="9">
        <v>64129.100000000064</v>
      </c>
      <c r="Q41" s="10">
        <v>3.5513666269377713</v>
      </c>
      <c r="R41" s="12">
        <v>39</v>
      </c>
      <c r="S41" s="11">
        <v>0.69262959665216972</v>
      </c>
      <c r="T41" s="12">
        <v>25</v>
      </c>
      <c r="U41" s="30">
        <v>0.14341731835489568</v>
      </c>
      <c r="V41" s="12">
        <v>5</v>
      </c>
    </row>
    <row r="42" spans="15:27" ht="15" customHeight="1" x14ac:dyDescent="0.25">
      <c r="O42" t="s">
        <v>914</v>
      </c>
      <c r="P42" s="9">
        <v>6509.5222222222219</v>
      </c>
      <c r="Q42" s="10">
        <v>3.5910978276268777</v>
      </c>
      <c r="R42" s="12">
        <v>35</v>
      </c>
      <c r="S42" s="11">
        <v>0.75295208557719706</v>
      </c>
      <c r="T42" s="12">
        <v>17</v>
      </c>
      <c r="U42" s="30">
        <v>9.0587839608705881E-2</v>
      </c>
      <c r="V42" s="12">
        <v>31</v>
      </c>
    </row>
    <row r="43" spans="15:27" ht="15" customHeight="1" x14ac:dyDescent="0.25">
      <c r="O43" t="s">
        <v>915</v>
      </c>
      <c r="P43" s="9">
        <v>15186.211111111117</v>
      </c>
      <c r="Q43" s="10">
        <v>3.6276710817342326</v>
      </c>
      <c r="R43" s="12">
        <v>30</v>
      </c>
      <c r="S43" s="11">
        <v>0.52269220835567909</v>
      </c>
      <c r="T43" s="12">
        <v>43</v>
      </c>
      <c r="U43" s="30">
        <v>9.6755928483920478E-2</v>
      </c>
      <c r="V43" s="12">
        <v>25</v>
      </c>
    </row>
    <row r="44" spans="15:27" ht="15" customHeight="1" x14ac:dyDescent="0.25">
      <c r="O44" t="s">
        <v>916</v>
      </c>
      <c r="P44" s="9">
        <v>4648.6333333333323</v>
      </c>
      <c r="Q44" s="10">
        <v>3.5707482724910817</v>
      </c>
      <c r="R44" s="12">
        <v>38</v>
      </c>
      <c r="S44" s="11">
        <v>0.84182213649411886</v>
      </c>
      <c r="T44" s="12">
        <v>13</v>
      </c>
      <c r="U44" s="30">
        <v>6.5365935682119805E-2</v>
      </c>
      <c r="V44" s="12">
        <v>42</v>
      </c>
    </row>
    <row r="45" spans="15:27" ht="15" customHeight="1" x14ac:dyDescent="0.25">
      <c r="O45" t="s">
        <v>917</v>
      </c>
      <c r="P45" s="9">
        <v>23759.777777777777</v>
      </c>
      <c r="Q45" s="10">
        <v>3.5906221953067243</v>
      </c>
      <c r="R45" s="12">
        <v>36</v>
      </c>
      <c r="S45" s="11">
        <v>0.52958315640812159</v>
      </c>
      <c r="T45" s="12">
        <v>42</v>
      </c>
      <c r="U45" s="30">
        <v>0.10641439767292675</v>
      </c>
      <c r="V45" s="12">
        <v>19</v>
      </c>
    </row>
    <row r="46" spans="15:27" ht="15" customHeight="1" x14ac:dyDescent="0.25">
      <c r="O46" t="s">
        <v>918</v>
      </c>
      <c r="P46" s="9">
        <v>80576.922222222172</v>
      </c>
      <c r="Q46" s="10">
        <v>3.2954340993416555</v>
      </c>
      <c r="R46" s="12">
        <v>49</v>
      </c>
      <c r="S46" s="11">
        <v>0.35478505770124719</v>
      </c>
      <c r="T46" s="12">
        <v>49</v>
      </c>
      <c r="U46" s="30">
        <v>6.9443172093357111E-2</v>
      </c>
      <c r="V46" s="12">
        <v>40</v>
      </c>
    </row>
    <row r="47" spans="15:27" ht="15" customHeight="1" x14ac:dyDescent="0.25">
      <c r="O47" t="s">
        <v>919</v>
      </c>
      <c r="P47" s="9">
        <v>5266.666666666667</v>
      </c>
      <c r="Q47" s="10">
        <v>3.9413782067510534</v>
      </c>
      <c r="R47" s="12">
        <v>13</v>
      </c>
      <c r="S47" s="11">
        <v>1.1104552742616027</v>
      </c>
      <c r="T47" s="12">
        <v>3</v>
      </c>
      <c r="U47" s="30">
        <v>0.11206664857915286</v>
      </c>
      <c r="V47" s="12">
        <v>15</v>
      </c>
    </row>
    <row r="48" spans="15:27" ht="15" customHeight="1" x14ac:dyDescent="0.25">
      <c r="O48" t="s">
        <v>921</v>
      </c>
      <c r="P48" s="9">
        <v>25625.711111111112</v>
      </c>
      <c r="Q48" s="10">
        <v>3.3270070380702683</v>
      </c>
      <c r="R48" s="12">
        <v>48</v>
      </c>
      <c r="S48" s="11">
        <v>0.50090903060034342</v>
      </c>
      <c r="T48" s="12">
        <v>45</v>
      </c>
      <c r="U48" s="30">
        <v>0.10524352854397334</v>
      </c>
      <c r="V48" s="12">
        <v>21</v>
      </c>
    </row>
    <row r="49" spans="15:22" ht="15" customHeight="1" x14ac:dyDescent="0.25">
      <c r="O49" t="s">
        <v>920</v>
      </c>
      <c r="P49" s="9">
        <v>2190.2555555555559</v>
      </c>
      <c r="Q49" s="10">
        <v>4.0496505227700457</v>
      </c>
      <c r="R49" s="12">
        <v>9</v>
      </c>
      <c r="S49" s="11">
        <v>0.71222810123628377</v>
      </c>
      <c r="T49" s="12">
        <v>21</v>
      </c>
      <c r="U49" s="30">
        <v>0.25243054667360382</v>
      </c>
      <c r="V49" s="12">
        <v>1</v>
      </c>
    </row>
    <row r="50" spans="15:22" ht="15" customHeight="1" x14ac:dyDescent="0.25">
      <c r="O50" t="s">
        <v>922</v>
      </c>
      <c r="P50" s="9">
        <v>11890.588888888882</v>
      </c>
      <c r="Q50" s="10">
        <v>4.1317546182648659</v>
      </c>
      <c r="R50" s="12">
        <v>8</v>
      </c>
      <c r="S50" s="11">
        <v>0.87754235142077852</v>
      </c>
      <c r="T50" s="12">
        <v>9</v>
      </c>
      <c r="U50" s="30">
        <v>8.1717044851721002E-2</v>
      </c>
      <c r="V50" s="12">
        <v>36</v>
      </c>
    </row>
    <row r="51" spans="15:22" ht="15" customHeight="1" x14ac:dyDescent="0.25">
      <c r="O51" t="s">
        <v>924</v>
      </c>
      <c r="P51" s="9">
        <v>17355.088888888884</v>
      </c>
      <c r="Q51" s="10">
        <v>3.8241929680567601</v>
      </c>
      <c r="R51" s="12">
        <v>18</v>
      </c>
      <c r="S51" s="11">
        <v>0.96725767914374128</v>
      </c>
      <c r="T51" s="12">
        <v>7</v>
      </c>
      <c r="U51" s="30">
        <v>7.2288399533598988E-2</v>
      </c>
      <c r="V51" s="12">
        <v>39</v>
      </c>
    </row>
    <row r="52" spans="15:22" ht="15" customHeight="1" x14ac:dyDescent="0.25">
      <c r="O52" t="s">
        <v>923</v>
      </c>
      <c r="P52" s="9">
        <v>8780.2888888888938</v>
      </c>
      <c r="Q52" s="10">
        <v>3.6458059339986262</v>
      </c>
      <c r="R52" s="12">
        <v>26</v>
      </c>
      <c r="S52" s="11">
        <v>0.6396133764264903</v>
      </c>
      <c r="T52" s="12">
        <v>32</v>
      </c>
      <c r="U52" s="30">
        <v>8.8467653142718011E-2</v>
      </c>
      <c r="V52" s="12">
        <v>34</v>
      </c>
    </row>
    <row r="53" spans="15:22" ht="15" customHeight="1" x14ac:dyDescent="0.25">
      <c r="O53" t="s">
        <v>925</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1018</v>
      </c>
      <c r="D2" s="40"/>
    </row>
    <row r="3" spans="2:4" x14ac:dyDescent="0.25">
      <c r="C3" s="41" t="s">
        <v>953</v>
      </c>
      <c r="D3" s="42" t="s">
        <v>1019</v>
      </c>
    </row>
    <row r="4" spans="2:4" x14ac:dyDescent="0.25">
      <c r="C4" s="43" t="s">
        <v>935</v>
      </c>
      <c r="D4" s="44" t="s">
        <v>1020</v>
      </c>
    </row>
    <row r="5" spans="2:4" x14ac:dyDescent="0.25">
      <c r="C5" s="43" t="s">
        <v>1021</v>
      </c>
      <c r="D5" s="44" t="s">
        <v>1022</v>
      </c>
    </row>
    <row r="6" spans="2:4" ht="15.6" customHeight="1" x14ac:dyDescent="0.25">
      <c r="C6" s="43" t="s">
        <v>955</v>
      </c>
      <c r="D6" s="44" t="s">
        <v>1023</v>
      </c>
    </row>
    <row r="7" spans="2:4" ht="15.6" customHeight="1" x14ac:dyDescent="0.25">
      <c r="C7" s="43" t="s">
        <v>954</v>
      </c>
      <c r="D7" s="44" t="s">
        <v>1024</v>
      </c>
    </row>
    <row r="8" spans="2:4" x14ac:dyDescent="0.25">
      <c r="C8" s="43" t="s">
        <v>1025</v>
      </c>
      <c r="D8" s="44" t="s">
        <v>1026</v>
      </c>
    </row>
    <row r="9" spans="2:4" x14ac:dyDescent="0.25">
      <c r="C9" s="45" t="s">
        <v>1027</v>
      </c>
      <c r="D9" s="43" t="s">
        <v>1028</v>
      </c>
    </row>
    <row r="10" spans="2:4" x14ac:dyDescent="0.25">
      <c r="B10" s="46"/>
      <c r="C10" s="43" t="s">
        <v>1029</v>
      </c>
      <c r="D10" s="44" t="s">
        <v>1030</v>
      </c>
    </row>
    <row r="11" spans="2:4" x14ac:dyDescent="0.25">
      <c r="C11" s="43" t="s">
        <v>913</v>
      </c>
      <c r="D11" s="44" t="s">
        <v>1031</v>
      </c>
    </row>
    <row r="12" spans="2:4" x14ac:dyDescent="0.25">
      <c r="C12" s="43" t="s">
        <v>1032</v>
      </c>
      <c r="D12" s="44" t="s">
        <v>1033</v>
      </c>
    </row>
    <row r="13" spans="2:4" x14ac:dyDescent="0.25">
      <c r="C13" s="43" t="s">
        <v>1029</v>
      </c>
      <c r="D13" s="44" t="s">
        <v>1030</v>
      </c>
    </row>
    <row r="14" spans="2:4" x14ac:dyDescent="0.25">
      <c r="C14" s="43" t="s">
        <v>913</v>
      </c>
      <c r="D14" s="44" t="s">
        <v>1034</v>
      </c>
    </row>
    <row r="15" spans="2:4" x14ac:dyDescent="0.25">
      <c r="C15" s="47" t="s">
        <v>1032</v>
      </c>
      <c r="D15" s="48" t="s">
        <v>1033</v>
      </c>
    </row>
    <row r="17" spans="3:4" ht="23.25" x14ac:dyDescent="0.35">
      <c r="C17" s="39" t="s">
        <v>1035</v>
      </c>
      <c r="D17" s="40"/>
    </row>
    <row r="18" spans="3:4" x14ac:dyDescent="0.25">
      <c r="C18" s="43" t="s">
        <v>935</v>
      </c>
      <c r="D18" s="44" t="s">
        <v>1036</v>
      </c>
    </row>
    <row r="19" spans="3:4" x14ac:dyDescent="0.25">
      <c r="C19" s="43" t="s">
        <v>968</v>
      </c>
      <c r="D19" s="44" t="s">
        <v>1037</v>
      </c>
    </row>
    <row r="20" spans="3:4" x14ac:dyDescent="0.25">
      <c r="C20" s="45" t="s">
        <v>1038</v>
      </c>
      <c r="D20" s="43" t="s">
        <v>1039</v>
      </c>
    </row>
    <row r="21" spans="3:4" x14ac:dyDescent="0.25">
      <c r="C21" s="43" t="s">
        <v>1040</v>
      </c>
      <c r="D21" s="44" t="s">
        <v>1041</v>
      </c>
    </row>
    <row r="22" spans="3:4" x14ac:dyDescent="0.25">
      <c r="C22" s="43" t="s">
        <v>1042</v>
      </c>
      <c r="D22" s="44" t="s">
        <v>1043</v>
      </c>
    </row>
    <row r="23" spans="3:4" x14ac:dyDescent="0.25">
      <c r="C23" s="43" t="s">
        <v>1044</v>
      </c>
      <c r="D23" s="44" t="s">
        <v>1045</v>
      </c>
    </row>
    <row r="24" spans="3:4" x14ac:dyDescent="0.25">
      <c r="C24" s="43" t="s">
        <v>1046</v>
      </c>
      <c r="D24" s="44" t="s">
        <v>1047</v>
      </c>
    </row>
    <row r="25" spans="3:4" x14ac:dyDescent="0.25">
      <c r="C25" s="43" t="s">
        <v>941</v>
      </c>
      <c r="D25" s="44" t="s">
        <v>1048</v>
      </c>
    </row>
    <row r="26" spans="3:4" x14ac:dyDescent="0.25">
      <c r="C26" s="43" t="s">
        <v>1042</v>
      </c>
      <c r="D26" s="44" t="s">
        <v>1043</v>
      </c>
    </row>
    <row r="27" spans="3:4" x14ac:dyDescent="0.25">
      <c r="C27" s="43" t="s">
        <v>1044</v>
      </c>
      <c r="D27" s="44" t="s">
        <v>1045</v>
      </c>
    </row>
    <row r="28" spans="3:4" x14ac:dyDescent="0.25">
      <c r="C28" s="47" t="s">
        <v>1046</v>
      </c>
      <c r="D28" s="48" t="s">
        <v>1047</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2022-08-16T20:26:21Z</dcterms:modified>
</cp:coreProperties>
</file>