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28661DD0-2962-4FE0-BA59-0A153D6150A4}" xr6:coauthVersionLast="47" xr6:coauthVersionMax="47" xr10:uidLastSave="{00000000-0000-0000-0000-000000000000}"/>
  <bookViews>
    <workbookView xWindow="-120" yWindow="-120" windowWidth="29040" windowHeight="15720" activeTab="2"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AA7" i="5" s="1"/>
  <c r="Y8" i="5"/>
  <c r="AA8" i="5" s="1"/>
  <c r="Y9" i="5"/>
  <c r="AA9" i="5" s="1"/>
  <c r="Y10" i="5"/>
  <c r="AA10" i="5" s="1"/>
  <c r="Y11" i="5"/>
  <c r="AA11" i="5" s="1"/>
  <c r="Y12" i="5"/>
  <c r="Z12" i="5" s="1"/>
  <c r="Y13" i="5"/>
  <c r="Z13" i="5" s="1"/>
  <c r="Y14" i="5"/>
  <c r="Z14" i="5" s="1"/>
  <c r="Y15" i="5"/>
  <c r="Z15" i="5" s="1"/>
  <c r="Y19" i="5"/>
  <c r="Y20" i="5"/>
  <c r="Y21" i="5"/>
  <c r="Y22" i="5"/>
  <c r="Y23" i="5"/>
  <c r="Y24" i="5"/>
  <c r="Y25" i="5"/>
  <c r="Y26" i="5"/>
  <c r="Y27" i="5"/>
  <c r="Y28" i="5"/>
  <c r="AA15" i="5" l="1"/>
  <c r="Z8" i="5"/>
  <c r="Z11" i="5"/>
  <c r="Z7" i="5"/>
  <c r="Y29" i="5"/>
  <c r="Z6" i="5"/>
  <c r="Z5" i="5"/>
  <c r="Z4"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<sst xmlns="http://schemas.openxmlformats.org/spreadsheetml/2006/main" count="11848" uniqueCount="1950">
  <si>
    <t>395001</t>
  </si>
  <si>
    <t>395003</t>
  </si>
  <si>
    <t>395006</t>
  </si>
  <si>
    <t>395010</t>
  </si>
  <si>
    <t>395011</t>
  </si>
  <si>
    <t>395012</t>
  </si>
  <si>
    <t>395013</t>
  </si>
  <si>
    <t>395015</t>
  </si>
  <si>
    <t>395016</t>
  </si>
  <si>
    <t>395018</t>
  </si>
  <si>
    <t>395019</t>
  </si>
  <si>
    <t>395020</t>
  </si>
  <si>
    <t>395023</t>
  </si>
  <si>
    <t>395028</t>
  </si>
  <si>
    <t>395031</t>
  </si>
  <si>
    <t>395032</t>
  </si>
  <si>
    <t>395034</t>
  </si>
  <si>
    <t>395037</t>
  </si>
  <si>
    <t>395041</t>
  </si>
  <si>
    <t>395042</t>
  </si>
  <si>
    <t>395045</t>
  </si>
  <si>
    <t>395047</t>
  </si>
  <si>
    <t>395050</t>
  </si>
  <si>
    <t>395052</t>
  </si>
  <si>
    <t>395058</t>
  </si>
  <si>
    <t>395066</t>
  </si>
  <si>
    <t>395067</t>
  </si>
  <si>
    <t>395068</t>
  </si>
  <si>
    <t>395074</t>
  </si>
  <si>
    <t>395075</t>
  </si>
  <si>
    <t>395077</t>
  </si>
  <si>
    <t>395078</t>
  </si>
  <si>
    <t>395080</t>
  </si>
  <si>
    <t>395084</t>
  </si>
  <si>
    <t>395090</t>
  </si>
  <si>
    <t>395092</t>
  </si>
  <si>
    <t>395094</t>
  </si>
  <si>
    <t>395095</t>
  </si>
  <si>
    <t>395101</t>
  </si>
  <si>
    <t>395103</t>
  </si>
  <si>
    <t>395104</t>
  </si>
  <si>
    <t>395105</t>
  </si>
  <si>
    <t>395108</t>
  </si>
  <si>
    <t>395109</t>
  </si>
  <si>
    <t>395110</t>
  </si>
  <si>
    <t>395117</t>
  </si>
  <si>
    <t>395118</t>
  </si>
  <si>
    <t>395121</t>
  </si>
  <si>
    <t>395123</t>
  </si>
  <si>
    <t>395134</t>
  </si>
  <si>
    <t>395135</t>
  </si>
  <si>
    <t>395138</t>
  </si>
  <si>
    <t>395142</t>
  </si>
  <si>
    <t>395146</t>
  </si>
  <si>
    <t>395148</t>
  </si>
  <si>
    <t>395158</t>
  </si>
  <si>
    <t>395164</t>
  </si>
  <si>
    <t>395166</t>
  </si>
  <si>
    <t>395167</t>
  </si>
  <si>
    <t>395168</t>
  </si>
  <si>
    <t>395171</t>
  </si>
  <si>
    <t>395172</t>
  </si>
  <si>
    <t>395173</t>
  </si>
  <si>
    <t>395176</t>
  </si>
  <si>
    <t>395177</t>
  </si>
  <si>
    <t>395180</t>
  </si>
  <si>
    <t>395182</t>
  </si>
  <si>
    <t>395188</t>
  </si>
  <si>
    <t>395193</t>
  </si>
  <si>
    <t>395194</t>
  </si>
  <si>
    <t>395197</t>
  </si>
  <si>
    <t>395199</t>
  </si>
  <si>
    <t>395200</t>
  </si>
  <si>
    <t>395202</t>
  </si>
  <si>
    <t>395203</t>
  </si>
  <si>
    <t>395205</t>
  </si>
  <si>
    <t>395206</t>
  </si>
  <si>
    <t>395208</t>
  </si>
  <si>
    <t>395217</t>
  </si>
  <si>
    <t>395221</t>
  </si>
  <si>
    <t>395223</t>
  </si>
  <si>
    <t>395224</t>
  </si>
  <si>
    <t>395226</t>
  </si>
  <si>
    <t>395227</t>
  </si>
  <si>
    <t>395228</t>
  </si>
  <si>
    <t>395231</t>
  </si>
  <si>
    <t>395232</t>
  </si>
  <si>
    <t>395237</t>
  </si>
  <si>
    <t>395241</t>
  </si>
  <si>
    <t>395243</t>
  </si>
  <si>
    <t>395244</t>
  </si>
  <si>
    <t>395247</t>
  </si>
  <si>
    <t>395248</t>
  </si>
  <si>
    <t>395249</t>
  </si>
  <si>
    <t>395250</t>
  </si>
  <si>
    <t>395251</t>
  </si>
  <si>
    <t>395252</t>
  </si>
  <si>
    <t>395256</t>
  </si>
  <si>
    <t>395258</t>
  </si>
  <si>
    <t>395259</t>
  </si>
  <si>
    <t>395260</t>
  </si>
  <si>
    <t>395261</t>
  </si>
  <si>
    <t>395262</t>
  </si>
  <si>
    <t>395264</t>
  </si>
  <si>
    <t>395265</t>
  </si>
  <si>
    <t>395266</t>
  </si>
  <si>
    <t>395270</t>
  </si>
  <si>
    <t>395273</t>
  </si>
  <si>
    <t>395276</t>
  </si>
  <si>
    <t>395277</t>
  </si>
  <si>
    <t>395278</t>
  </si>
  <si>
    <t>395279</t>
  </si>
  <si>
    <t>395282</t>
  </si>
  <si>
    <t>395283</t>
  </si>
  <si>
    <t>395284</t>
  </si>
  <si>
    <t>395285</t>
  </si>
  <si>
    <t>395286</t>
  </si>
  <si>
    <t>395288</t>
  </si>
  <si>
    <t>395289</t>
  </si>
  <si>
    <t>395290</t>
  </si>
  <si>
    <t>395292</t>
  </si>
  <si>
    <t>395295</t>
  </si>
  <si>
    <t>395296</t>
  </si>
  <si>
    <t>395297</t>
  </si>
  <si>
    <t>395298</t>
  </si>
  <si>
    <t>395300</t>
  </si>
  <si>
    <t>395305</t>
  </si>
  <si>
    <t>395307</t>
  </si>
  <si>
    <t>395309</t>
  </si>
  <si>
    <t>395311</t>
  </si>
  <si>
    <t>395313</t>
  </si>
  <si>
    <t>395316</t>
  </si>
  <si>
    <t>395318</t>
  </si>
  <si>
    <t>395319</t>
  </si>
  <si>
    <t>395321</t>
  </si>
  <si>
    <t>395324</t>
  </si>
  <si>
    <t>395325</t>
  </si>
  <si>
    <t>395326</t>
  </si>
  <si>
    <t>395328</t>
  </si>
  <si>
    <t>395329</t>
  </si>
  <si>
    <t>395330</t>
  </si>
  <si>
    <t>395331</t>
  </si>
  <si>
    <t>395332</t>
  </si>
  <si>
    <t>395333</t>
  </si>
  <si>
    <t>395334</t>
  </si>
  <si>
    <t>395335</t>
  </si>
  <si>
    <t>395336</t>
  </si>
  <si>
    <t>395338</t>
  </si>
  <si>
    <t>395341</t>
  </si>
  <si>
    <t>395342</t>
  </si>
  <si>
    <t>395343</t>
  </si>
  <si>
    <t>395344</t>
  </si>
  <si>
    <t>395345</t>
  </si>
  <si>
    <t>395346</t>
  </si>
  <si>
    <t>395347</t>
  </si>
  <si>
    <t>395348</t>
  </si>
  <si>
    <t>395349</t>
  </si>
  <si>
    <t>395350</t>
  </si>
  <si>
    <t>395351</t>
  </si>
  <si>
    <t>395352</t>
  </si>
  <si>
    <t>395354</t>
  </si>
  <si>
    <t>395355</t>
  </si>
  <si>
    <t>395356</t>
  </si>
  <si>
    <t>395357</t>
  </si>
  <si>
    <t>395359</t>
  </si>
  <si>
    <t>395360</t>
  </si>
  <si>
    <t>395361</t>
  </si>
  <si>
    <t>395363</t>
  </si>
  <si>
    <t>395364</t>
  </si>
  <si>
    <t>395365</t>
  </si>
  <si>
    <t>395366</t>
  </si>
  <si>
    <t>395367</t>
  </si>
  <si>
    <t>395370</t>
  </si>
  <si>
    <t>395371</t>
  </si>
  <si>
    <t>395372</t>
  </si>
  <si>
    <t>395373</t>
  </si>
  <si>
    <t>395374</t>
  </si>
  <si>
    <t>395375</t>
  </si>
  <si>
    <t>395378</t>
  </si>
  <si>
    <t>395379</t>
  </si>
  <si>
    <t>395380</t>
  </si>
  <si>
    <t>395382</t>
  </si>
  <si>
    <t>395384</t>
  </si>
  <si>
    <t>395386</t>
  </si>
  <si>
    <t>395387</t>
  </si>
  <si>
    <t>395388</t>
  </si>
  <si>
    <t>395390</t>
  </si>
  <si>
    <t>395391</t>
  </si>
  <si>
    <t>395393</t>
  </si>
  <si>
    <t>395395</t>
  </si>
  <si>
    <t>395396</t>
  </si>
  <si>
    <t>395397</t>
  </si>
  <si>
    <t>395398</t>
  </si>
  <si>
    <t>395400</t>
  </si>
  <si>
    <t>395401</t>
  </si>
  <si>
    <t>395402</t>
  </si>
  <si>
    <t>395403</t>
  </si>
  <si>
    <t>395404</t>
  </si>
  <si>
    <t>395405</t>
  </si>
  <si>
    <t>395406</t>
  </si>
  <si>
    <t>395408</t>
  </si>
  <si>
    <t>395409</t>
  </si>
  <si>
    <t>395410</t>
  </si>
  <si>
    <t>395413</t>
  </si>
  <si>
    <t>395414</t>
  </si>
  <si>
    <t>395416</t>
  </si>
  <si>
    <t>395418</t>
  </si>
  <si>
    <t>395421</t>
  </si>
  <si>
    <t>395422</t>
  </si>
  <si>
    <t>395423</t>
  </si>
  <si>
    <t>395425</t>
  </si>
  <si>
    <t>395426</t>
  </si>
  <si>
    <t>395427</t>
  </si>
  <si>
    <t>395428</t>
  </si>
  <si>
    <t>395429</t>
  </si>
  <si>
    <t>395430</t>
  </si>
  <si>
    <t>395431</t>
  </si>
  <si>
    <t>395432</t>
  </si>
  <si>
    <t>395433</t>
  </si>
  <si>
    <t>395434</t>
  </si>
  <si>
    <t>395435</t>
  </si>
  <si>
    <t>395436</t>
  </si>
  <si>
    <t>395437</t>
  </si>
  <si>
    <t>395438</t>
  </si>
  <si>
    <t>395439</t>
  </si>
  <si>
    <t>395440</t>
  </si>
  <si>
    <t>395442</t>
  </si>
  <si>
    <t>395445</t>
  </si>
  <si>
    <t>395446</t>
  </si>
  <si>
    <t>395448</t>
  </si>
  <si>
    <t>395449</t>
  </si>
  <si>
    <t>395451</t>
  </si>
  <si>
    <t>395454</t>
  </si>
  <si>
    <t>395456</t>
  </si>
  <si>
    <t>395458</t>
  </si>
  <si>
    <t>395459</t>
  </si>
  <si>
    <t>395460</t>
  </si>
  <si>
    <t>395461</t>
  </si>
  <si>
    <t>395462</t>
  </si>
  <si>
    <t>395464</t>
  </si>
  <si>
    <t>395465</t>
  </si>
  <si>
    <t>395466</t>
  </si>
  <si>
    <t>395467</t>
  </si>
  <si>
    <t>395469</t>
  </si>
  <si>
    <t>395471</t>
  </si>
  <si>
    <t>395472</t>
  </si>
  <si>
    <t>395473</t>
  </si>
  <si>
    <t>395474</t>
  </si>
  <si>
    <t>395475</t>
  </si>
  <si>
    <t>395476</t>
  </si>
  <si>
    <t>395477</t>
  </si>
  <si>
    <t>395478</t>
  </si>
  <si>
    <t>395479</t>
  </si>
  <si>
    <t>395480</t>
  </si>
  <si>
    <t>395481</t>
  </si>
  <si>
    <t>395482</t>
  </si>
  <si>
    <t>395483</t>
  </si>
  <si>
    <t>395484</t>
  </si>
  <si>
    <t>395485</t>
  </si>
  <si>
    <t>395489</t>
  </si>
  <si>
    <t>395490</t>
  </si>
  <si>
    <t>395491</t>
  </si>
  <si>
    <t>395492</t>
  </si>
  <si>
    <t>395493</t>
  </si>
  <si>
    <t>395494</t>
  </si>
  <si>
    <t>395495</t>
  </si>
  <si>
    <t>395496</t>
  </si>
  <si>
    <t>395497</t>
  </si>
  <si>
    <t>395498</t>
  </si>
  <si>
    <t>395499</t>
  </si>
  <si>
    <t>395500</t>
  </si>
  <si>
    <t>395502</t>
  </si>
  <si>
    <t>395506</t>
  </si>
  <si>
    <t>395507</t>
  </si>
  <si>
    <t>395509</t>
  </si>
  <si>
    <t>395510</t>
  </si>
  <si>
    <t>395512</t>
  </si>
  <si>
    <t>395514</t>
  </si>
  <si>
    <t>395515</t>
  </si>
  <si>
    <t>395518</t>
  </si>
  <si>
    <t>395519</t>
  </si>
  <si>
    <t>395520</t>
  </si>
  <si>
    <t>395521</t>
  </si>
  <si>
    <t>395524</t>
  </si>
  <si>
    <t>395525</t>
  </si>
  <si>
    <t>395527</t>
  </si>
  <si>
    <t>395530</t>
  </si>
  <si>
    <t>395533</t>
  </si>
  <si>
    <t>395534</t>
  </si>
  <si>
    <t>395535</t>
  </si>
  <si>
    <t>395536</t>
  </si>
  <si>
    <t>395537</t>
  </si>
  <si>
    <t>395538</t>
  </si>
  <si>
    <t>395539</t>
  </si>
  <si>
    <t>395540</t>
  </si>
  <si>
    <t>395541</t>
  </si>
  <si>
    <t>395542</t>
  </si>
  <si>
    <t>395545</t>
  </si>
  <si>
    <t>395549</t>
  </si>
  <si>
    <t>395552</t>
  </si>
  <si>
    <t>395554</t>
  </si>
  <si>
    <t>395555</t>
  </si>
  <si>
    <t>395556</t>
  </si>
  <si>
    <t>395557</t>
  </si>
  <si>
    <t>395558</t>
  </si>
  <si>
    <t>395559</t>
  </si>
  <si>
    <t>395560</t>
  </si>
  <si>
    <t>395561</t>
  </si>
  <si>
    <t>395562</t>
  </si>
  <si>
    <t>395563</t>
  </si>
  <si>
    <t>395564</t>
  </si>
  <si>
    <t>395566</t>
  </si>
  <si>
    <t>395567</t>
  </si>
  <si>
    <t>395568</t>
  </si>
  <si>
    <t>395569</t>
  </si>
  <si>
    <t>395570</t>
  </si>
  <si>
    <t>395571</t>
  </si>
  <si>
    <t>395572</t>
  </si>
  <si>
    <t>395574</t>
  </si>
  <si>
    <t>395575</t>
  </si>
  <si>
    <t>395577</t>
  </si>
  <si>
    <t>395581</t>
  </si>
  <si>
    <t>395582</t>
  </si>
  <si>
    <t>395583</t>
  </si>
  <si>
    <t>395585</t>
  </si>
  <si>
    <t>395586</t>
  </si>
  <si>
    <t>395587</t>
  </si>
  <si>
    <t>395588</t>
  </si>
  <si>
    <t>395589</t>
  </si>
  <si>
    <t>395590</t>
  </si>
  <si>
    <t>395591</t>
  </si>
  <si>
    <t>395592</t>
  </si>
  <si>
    <t>395593</t>
  </si>
  <si>
    <t>395594</t>
  </si>
  <si>
    <t>395595</t>
  </si>
  <si>
    <t>395596</t>
  </si>
  <si>
    <t>395597</t>
  </si>
  <si>
    <t>395602</t>
  </si>
  <si>
    <t>395603</t>
  </si>
  <si>
    <t>395604</t>
  </si>
  <si>
    <t>395605</t>
  </si>
  <si>
    <t>395606</t>
  </si>
  <si>
    <t>395607</t>
  </si>
  <si>
    <t>395609</t>
  </si>
  <si>
    <t>395610</t>
  </si>
  <si>
    <t>395612</t>
  </si>
  <si>
    <t>395613</t>
  </si>
  <si>
    <t>395614</t>
  </si>
  <si>
    <t>395616</t>
  </si>
  <si>
    <t>395617</t>
  </si>
  <si>
    <t>395618</t>
  </si>
  <si>
    <t>395619</t>
  </si>
  <si>
    <t>395620</t>
  </si>
  <si>
    <t>395621</t>
  </si>
  <si>
    <t>395623</t>
  </si>
  <si>
    <t>395624</t>
  </si>
  <si>
    <t>395625</t>
  </si>
  <si>
    <t>395626</t>
  </si>
  <si>
    <t>395627</t>
  </si>
  <si>
    <t>395628</t>
  </si>
  <si>
    <t>395629</t>
  </si>
  <si>
    <t>395631</t>
  </si>
  <si>
    <t>395633</t>
  </si>
  <si>
    <t>395634</t>
  </si>
  <si>
    <t>395636</t>
  </si>
  <si>
    <t>395637</t>
  </si>
  <si>
    <t>395638</t>
  </si>
  <si>
    <t>395640</t>
  </si>
  <si>
    <t>395643</t>
  </si>
  <si>
    <t>395644</t>
  </si>
  <si>
    <t>395645</t>
  </si>
  <si>
    <t>395646</t>
  </si>
  <si>
    <t>395647</t>
  </si>
  <si>
    <t>395648</t>
  </si>
  <si>
    <t>395650</t>
  </si>
  <si>
    <t>395651</t>
  </si>
  <si>
    <t>395652</t>
  </si>
  <si>
    <t>395653</t>
  </si>
  <si>
    <t>395654</t>
  </si>
  <si>
    <t>395656</t>
  </si>
  <si>
    <t>395660</t>
  </si>
  <si>
    <t>395661</t>
  </si>
  <si>
    <t>395662</t>
  </si>
  <si>
    <t>395665</t>
  </si>
  <si>
    <t>395666</t>
  </si>
  <si>
    <t>395670</t>
  </si>
  <si>
    <t>395671</t>
  </si>
  <si>
    <t>395672</t>
  </si>
  <si>
    <t>395674</t>
  </si>
  <si>
    <t>395675</t>
  </si>
  <si>
    <t>395677</t>
  </si>
  <si>
    <t>395678</t>
  </si>
  <si>
    <t>395679</t>
  </si>
  <si>
    <t>395680</t>
  </si>
  <si>
    <t>395682</t>
  </si>
  <si>
    <t>395683</t>
  </si>
  <si>
    <t>395684</t>
  </si>
  <si>
    <t>395685</t>
  </si>
  <si>
    <t>395686</t>
  </si>
  <si>
    <t>395687</t>
  </si>
  <si>
    <t>395688</t>
  </si>
  <si>
    <t>395690</t>
  </si>
  <si>
    <t>395691</t>
  </si>
  <si>
    <t>395692</t>
  </si>
  <si>
    <t>395695</t>
  </si>
  <si>
    <t>395697</t>
  </si>
  <si>
    <t>395698</t>
  </si>
  <si>
    <t>395699</t>
  </si>
  <si>
    <t>395700</t>
  </si>
  <si>
    <t>395701</t>
  </si>
  <si>
    <t>395702</t>
  </si>
  <si>
    <t>395704</t>
  </si>
  <si>
    <t>395705</t>
  </si>
  <si>
    <t>395706</t>
  </si>
  <si>
    <t>395707</t>
  </si>
  <si>
    <t>395708</t>
  </si>
  <si>
    <t>395710</t>
  </si>
  <si>
    <t>395711</t>
  </si>
  <si>
    <t>395712</t>
  </si>
  <si>
    <t>395713</t>
  </si>
  <si>
    <t>395715</t>
  </si>
  <si>
    <t>395716</t>
  </si>
  <si>
    <t>395717</t>
  </si>
  <si>
    <t>395718</t>
  </si>
  <si>
    <t>395719</t>
  </si>
  <si>
    <t>395720</t>
  </si>
  <si>
    <t>395721</t>
  </si>
  <si>
    <t>395722</t>
  </si>
  <si>
    <t>395726</t>
  </si>
  <si>
    <t>395728</t>
  </si>
  <si>
    <t>395729</t>
  </si>
  <si>
    <t>395730</t>
  </si>
  <si>
    <t>395731</t>
  </si>
  <si>
    <t>395732</t>
  </si>
  <si>
    <t>395733</t>
  </si>
  <si>
    <t>395735</t>
  </si>
  <si>
    <t>395736</t>
  </si>
  <si>
    <t>395738</t>
  </si>
  <si>
    <t>395740</t>
  </si>
  <si>
    <t>395741</t>
  </si>
  <si>
    <t>395742</t>
  </si>
  <si>
    <t>395743</t>
  </si>
  <si>
    <t>395745</t>
  </si>
  <si>
    <t>395746</t>
  </si>
  <si>
    <t>395749</t>
  </si>
  <si>
    <t>395751</t>
  </si>
  <si>
    <t>395752</t>
  </si>
  <si>
    <t>395753</t>
  </si>
  <si>
    <t>395756</t>
  </si>
  <si>
    <t>395757</t>
  </si>
  <si>
    <t>395758</t>
  </si>
  <si>
    <t>395760</t>
  </si>
  <si>
    <t>395762</t>
  </si>
  <si>
    <t>395763</t>
  </si>
  <si>
    <t>395764</t>
  </si>
  <si>
    <t>395765</t>
  </si>
  <si>
    <t>395767</t>
  </si>
  <si>
    <t>395768</t>
  </si>
  <si>
    <t>395770</t>
  </si>
  <si>
    <t>395771</t>
  </si>
  <si>
    <t>395773</t>
  </si>
  <si>
    <t>395774</t>
  </si>
  <si>
    <t>395775</t>
  </si>
  <si>
    <t>395777</t>
  </si>
  <si>
    <t>395778</t>
  </si>
  <si>
    <t>395779</t>
  </si>
  <si>
    <t>395780</t>
  </si>
  <si>
    <t>395782</t>
  </si>
  <si>
    <t>395783</t>
  </si>
  <si>
    <t>395784</t>
  </si>
  <si>
    <t>395785</t>
  </si>
  <si>
    <t>395786</t>
  </si>
  <si>
    <t>395787</t>
  </si>
  <si>
    <t>395788</t>
  </si>
  <si>
    <t>395790</t>
  </si>
  <si>
    <t>395791</t>
  </si>
  <si>
    <t>395793</t>
  </si>
  <si>
    <t>395794</t>
  </si>
  <si>
    <t>395795</t>
  </si>
  <si>
    <t>395796</t>
  </si>
  <si>
    <t>395797</t>
  </si>
  <si>
    <t>395798</t>
  </si>
  <si>
    <t>395800</t>
  </si>
  <si>
    <t>395801</t>
  </si>
  <si>
    <t>395802</t>
  </si>
  <si>
    <t>395804</t>
  </si>
  <si>
    <t>395805</t>
  </si>
  <si>
    <t>395806</t>
  </si>
  <si>
    <t>395812</t>
  </si>
  <si>
    <t>395815</t>
  </si>
  <si>
    <t>395816</t>
  </si>
  <si>
    <t>395817</t>
  </si>
  <si>
    <t>395818</t>
  </si>
  <si>
    <t>395819</t>
  </si>
  <si>
    <t>395821</t>
  </si>
  <si>
    <t>395823</t>
  </si>
  <si>
    <t>395824</t>
  </si>
  <si>
    <t>395825</t>
  </si>
  <si>
    <t>395826</t>
  </si>
  <si>
    <t>395827</t>
  </si>
  <si>
    <t>395828</t>
  </si>
  <si>
    <t>395830</t>
  </si>
  <si>
    <t>395831</t>
  </si>
  <si>
    <t>395832</t>
  </si>
  <si>
    <t>395833</t>
  </si>
  <si>
    <t>395834</t>
  </si>
  <si>
    <t>395838</t>
  </si>
  <si>
    <t>395840</t>
  </si>
  <si>
    <t>395842</t>
  </si>
  <si>
    <t>395843</t>
  </si>
  <si>
    <t>395844</t>
  </si>
  <si>
    <t>395845</t>
  </si>
  <si>
    <t>395846</t>
  </si>
  <si>
    <t>395847</t>
  </si>
  <si>
    <t>395848</t>
  </si>
  <si>
    <t>395851</t>
  </si>
  <si>
    <t>395852</t>
  </si>
  <si>
    <t>395853</t>
  </si>
  <si>
    <t>395857</t>
  </si>
  <si>
    <t>395860</t>
  </si>
  <si>
    <t>395861</t>
  </si>
  <si>
    <t>395864</t>
  </si>
  <si>
    <t>395865</t>
  </si>
  <si>
    <t>395867</t>
  </si>
  <si>
    <t>395868</t>
  </si>
  <si>
    <t>395870</t>
  </si>
  <si>
    <t>395872</t>
  </si>
  <si>
    <t>395873</t>
  </si>
  <si>
    <t>395875</t>
  </si>
  <si>
    <t>395876</t>
  </si>
  <si>
    <t>395877</t>
  </si>
  <si>
    <t>395878</t>
  </si>
  <si>
    <t>395879</t>
  </si>
  <si>
    <t>395880</t>
  </si>
  <si>
    <t>395881</t>
  </si>
  <si>
    <t>395882</t>
  </si>
  <si>
    <t>395883</t>
  </si>
  <si>
    <t>395890</t>
  </si>
  <si>
    <t>395891</t>
  </si>
  <si>
    <t>395892</t>
  </si>
  <si>
    <t>395893</t>
  </si>
  <si>
    <t>395894</t>
  </si>
  <si>
    <t>395895</t>
  </si>
  <si>
    <t>395896</t>
  </si>
  <si>
    <t>395898</t>
  </si>
  <si>
    <t>395899</t>
  </si>
  <si>
    <t>395901</t>
  </si>
  <si>
    <t>395902</t>
  </si>
  <si>
    <t>395903</t>
  </si>
  <si>
    <t>395904</t>
  </si>
  <si>
    <t>395905</t>
  </si>
  <si>
    <t>395906</t>
  </si>
  <si>
    <t>395907</t>
  </si>
  <si>
    <t>395908</t>
  </si>
  <si>
    <t>395909</t>
  </si>
  <si>
    <t>395912</t>
  </si>
  <si>
    <t>395913</t>
  </si>
  <si>
    <t>395915</t>
  </si>
  <si>
    <t>395916</t>
  </si>
  <si>
    <t>395917</t>
  </si>
  <si>
    <t>395918</t>
  </si>
  <si>
    <t>395922</t>
  </si>
  <si>
    <t>395923</t>
  </si>
  <si>
    <t>395926</t>
  </si>
  <si>
    <t>395927</t>
  </si>
  <si>
    <t>395929</t>
  </si>
  <si>
    <t>395936</t>
  </si>
  <si>
    <t>395938</t>
  </si>
  <si>
    <t>395939</t>
  </si>
  <si>
    <t>395941</t>
  </si>
  <si>
    <t>395944</t>
  </si>
  <si>
    <t>395948</t>
  </si>
  <si>
    <t>395950</t>
  </si>
  <si>
    <t>395951</t>
  </si>
  <si>
    <t>395952</t>
  </si>
  <si>
    <t>395953</t>
  </si>
  <si>
    <t>395956</t>
  </si>
  <si>
    <t>395959</t>
  </si>
  <si>
    <t>395961</t>
  </si>
  <si>
    <t>395964</t>
  </si>
  <si>
    <t>395966</t>
  </si>
  <si>
    <t>395974</t>
  </si>
  <si>
    <t>395977</t>
  </si>
  <si>
    <t>395983</t>
  </si>
  <si>
    <t>395984</t>
  </si>
  <si>
    <t>395985</t>
  </si>
  <si>
    <t>395986</t>
  </si>
  <si>
    <t>395989</t>
  </si>
  <si>
    <t>395996</t>
  </si>
  <si>
    <t>395998</t>
  </si>
  <si>
    <t>396001</t>
  </si>
  <si>
    <t>396002</t>
  </si>
  <si>
    <t>396003</t>
  </si>
  <si>
    <t>396009</t>
  </si>
  <si>
    <t>396015</t>
  </si>
  <si>
    <t>396017</t>
  </si>
  <si>
    <t>396021</t>
  </si>
  <si>
    <t>396026</t>
  </si>
  <si>
    <t>396035</t>
  </si>
  <si>
    <t>396048</t>
  </si>
  <si>
    <t>396049</t>
  </si>
  <si>
    <t>396053</t>
  </si>
  <si>
    <t>396054</t>
  </si>
  <si>
    <t>396056</t>
  </si>
  <si>
    <t>396058</t>
  </si>
  <si>
    <t>396059</t>
  </si>
  <si>
    <t>396062</t>
  </si>
  <si>
    <t>396063</t>
  </si>
  <si>
    <t>396064</t>
  </si>
  <si>
    <t>396065</t>
  </si>
  <si>
    <t>396066</t>
  </si>
  <si>
    <t>396067</t>
  </si>
  <si>
    <t>396069</t>
  </si>
  <si>
    <t>396070</t>
  </si>
  <si>
    <t>396071</t>
  </si>
  <si>
    <t>396072</t>
  </si>
  <si>
    <t>396073</t>
  </si>
  <si>
    <t>396074</t>
  </si>
  <si>
    <t>396075</t>
  </si>
  <si>
    <t>396076</t>
  </si>
  <si>
    <t>396077</t>
  </si>
  <si>
    <t>396078</t>
  </si>
  <si>
    <t>396079</t>
  </si>
  <si>
    <t>396081</t>
  </si>
  <si>
    <t>396082</t>
  </si>
  <si>
    <t>396083</t>
  </si>
  <si>
    <t>396085</t>
  </si>
  <si>
    <t>396086</t>
  </si>
  <si>
    <t>396088</t>
  </si>
  <si>
    <t>396089</t>
  </si>
  <si>
    <t>396090</t>
  </si>
  <si>
    <t>396092</t>
  </si>
  <si>
    <t>396093</t>
  </si>
  <si>
    <t>396095</t>
  </si>
  <si>
    <t>396096</t>
  </si>
  <si>
    <t>396098</t>
  </si>
  <si>
    <t>396101</t>
  </si>
  <si>
    <t>396102</t>
  </si>
  <si>
    <t>396105</t>
  </si>
  <si>
    <t>396106</t>
  </si>
  <si>
    <t>396107</t>
  </si>
  <si>
    <t>396108</t>
  </si>
  <si>
    <t>396109</t>
  </si>
  <si>
    <t>396111</t>
  </si>
  <si>
    <t>396113</t>
  </si>
  <si>
    <t>396114</t>
  </si>
  <si>
    <t>396115</t>
  </si>
  <si>
    <t>396116</t>
  </si>
  <si>
    <t>396120</t>
  </si>
  <si>
    <t>396122</t>
  </si>
  <si>
    <t>396123</t>
  </si>
  <si>
    <t>396124</t>
  </si>
  <si>
    <t>396125</t>
  </si>
  <si>
    <t>396128</t>
  </si>
  <si>
    <t>396129</t>
  </si>
  <si>
    <t>396130</t>
  </si>
  <si>
    <t>396132</t>
  </si>
  <si>
    <t>396133</t>
  </si>
  <si>
    <t>396134</t>
  </si>
  <si>
    <t>396135</t>
  </si>
  <si>
    <t>396137</t>
  </si>
  <si>
    <t>396138</t>
  </si>
  <si>
    <t>396140</t>
  </si>
  <si>
    <t>396141</t>
  </si>
  <si>
    <t>396143</t>
  </si>
  <si>
    <t>396144</t>
  </si>
  <si>
    <t>396145</t>
  </si>
  <si>
    <t>396146</t>
  </si>
  <si>
    <t>396147</t>
  </si>
  <si>
    <t>396148</t>
  </si>
  <si>
    <t>396149</t>
  </si>
  <si>
    <t>39A433</t>
  </si>
  <si>
    <t>39A434</t>
  </si>
  <si>
    <t>39A435</t>
  </si>
  <si>
    <t>39A436</t>
  </si>
  <si>
    <t>39A437</t>
  </si>
  <si>
    <t>39A438</t>
  </si>
  <si>
    <t>LITTLE SISTERS OF THE POOR</t>
  </si>
  <si>
    <t>FAIRVIEW</t>
  </si>
  <si>
    <t>RIVERSIDE CARE CENTER</t>
  </si>
  <si>
    <t>PINECREST MANOR</t>
  </si>
  <si>
    <t>WESLEY VILLAGE</t>
  </si>
  <si>
    <t>SAINT ANNE HOME</t>
  </si>
  <si>
    <t>ROLLING MEADOWS HEALTH CARE CENTER</t>
  </si>
  <si>
    <t>HOPKINS CENTER</t>
  </si>
  <si>
    <t>SENECA PLACE</t>
  </si>
  <si>
    <t>AVALON PLACE</t>
  </si>
  <si>
    <t>MONTICELLO HOUSE</t>
  </si>
  <si>
    <t>HIGHLAND PARK CARE CENTER</t>
  </si>
  <si>
    <t>FAIRVIEW MANOR</t>
  </si>
  <si>
    <t>PROVIDENCE CARE CENTER</t>
  </si>
  <si>
    <t>PASSAVANT RETIREMENT AND HEALT</t>
  </si>
  <si>
    <t>QUALITY LIFE SERVICES - NEW CASTLE</t>
  </si>
  <si>
    <t>ST JOSEPH'S MANOR (DBA ENTITY OF HRHS)</t>
  </si>
  <si>
    <t>NESHAMINY MANOR HOME</t>
  </si>
  <si>
    <t>PLATINUM RIDGE CTR FOR REHAB &amp; HEALING</t>
  </si>
  <si>
    <t>BROOKVIEW HEALTH CARE CENTER</t>
  </si>
  <si>
    <t>ELDERCREST HEALTHCARE AND REHABILITATION CENTER</t>
  </si>
  <si>
    <t>BRIGHTON REHABILITATION AND WELLNESS CENTER</t>
  </si>
  <si>
    <t>HANOVER HALL FOR NURSING AND REHABILITATION</t>
  </si>
  <si>
    <t>GOOD SHEPHERD HOME RAKER CENTER</t>
  </si>
  <si>
    <t>ARISTACARE AT MEADOW SPRINGS</t>
  </si>
  <si>
    <t>BAPTIST HOMES OF WESTERN PENNSYLVANIA</t>
  </si>
  <si>
    <t>PHOEBE RICHLAND HCC</t>
  </si>
  <si>
    <t>SQUIRREL HILL WELLNESS AND REHABILITATION CENTER</t>
  </si>
  <si>
    <t>HAVEN PLACE</t>
  </si>
  <si>
    <t>MCMURRAY HILLS MANOR</t>
  </si>
  <si>
    <t>VINCENTIAN HOME</t>
  </si>
  <si>
    <t>PROMEDICA SKILLED NRSG AND REHAB (KINGSTON COURT)</t>
  </si>
  <si>
    <t>TWINBROOK HEALTHCARE AND REHABILITATION CENTER</t>
  </si>
  <si>
    <t>NIGHTINGALE NURSING AND REHAB CENTER</t>
  </si>
  <si>
    <t>MOUNTAIN VIEW, A NURSING AND REHABILITATION CENTE</t>
  </si>
  <si>
    <t>HERITAGE POINTE REHABILITATION AND HEALTHCARE CTR</t>
  </si>
  <si>
    <t>GARVEY MANOR</t>
  </si>
  <si>
    <t>ROSEWOOD GARDENS REHABILITATION AND NURSING CENTER</t>
  </si>
  <si>
    <t>REST HAVEN-YORK</t>
  </si>
  <si>
    <t>JEFFERSON HILLS HEALTHCARE AND REHABILITATION CENT</t>
  </si>
  <si>
    <t>GREEN RIDGE CARE CENTER</t>
  </si>
  <si>
    <t>PROMEDICA SKILLED NRSG AND REHAB (PITTSBURGH)</t>
  </si>
  <si>
    <t>SPRING CREEK REHABILITATION AND NURSING CENTER</t>
  </si>
  <si>
    <t>NEW EASTWOOD HEALTHCARE AND REHABILITATION CENTER</t>
  </si>
  <si>
    <t>GARDEN SPRING NURSING AND REHABILITATION CENTER</t>
  </si>
  <si>
    <t>BROOMALL REHABILITATION AND NURSING CENTER</t>
  </si>
  <si>
    <t>PHOEBE ALLENTOWN HEALTH CARE CENTER</t>
  </si>
  <si>
    <t>ACCELA REHAB AND CARE CENTER AT SOMERTON</t>
  </si>
  <si>
    <t>WINDBER WOODS SENIOR LIVING &amp; REHABILITATION CTR</t>
  </si>
  <si>
    <t>MEADOW VIEW HEALTHCARE AND REHABILITATION CENTER</t>
  </si>
  <si>
    <t>BERKS HEIM NURSING &amp; REHABILITATION</t>
  </si>
  <si>
    <t>BRYN MAWR VILLAGE</t>
  </si>
  <si>
    <t>SAYRE HEALTH CARE CENTER</t>
  </si>
  <si>
    <t>JEWISH HOME OF EASTERN PENNSYL</t>
  </si>
  <si>
    <t>SAINT MARY'S VILLA NURSING HOM</t>
  </si>
  <si>
    <t>MOSSER NURSING HOME</t>
  </si>
  <si>
    <t>CROSS KEYS VILLAGE-BRETHREN HOME COMMUNITY, THE</t>
  </si>
  <si>
    <t>BEAVER HEALTHCARE AND REHABILITATION CENTER</t>
  </si>
  <si>
    <t>OAKWOOD HEALTHCARE &amp; REHABILITATION CENTER</t>
  </si>
  <si>
    <t>LUTHERAN HOME AT TOPTON, THE</t>
  </si>
  <si>
    <t>QUALITY LIFE SERVICES - CHICORA</t>
  </si>
  <si>
    <t>SIMPSON HOUSE INC</t>
  </si>
  <si>
    <t>GARDENS AT CAMP HILL, THE</t>
  </si>
  <si>
    <t>INGLIS HOUSE</t>
  </si>
  <si>
    <t>PENNYPACK NURSING AND REHABILITATION CENTER</t>
  </si>
  <si>
    <t>MIFFLIN CENTER</t>
  </si>
  <si>
    <t>GARDENS AT BLUE RIDGE, THE</t>
  </si>
  <si>
    <t>CANTERBURY PLACE</t>
  </si>
  <si>
    <t>RIVER VIEW NURSING AND REHABILITATION CENTER</t>
  </si>
  <si>
    <t>GROVE AT GREENVILLE, THE</t>
  </si>
  <si>
    <t>ST JOHN SPECIALTY CARE CENTER</t>
  </si>
  <si>
    <t>AVENTURA AT PEMBROOKE</t>
  </si>
  <si>
    <t>VALLEY MANOR REHABILITATION AND HEALTHCARE CENTER</t>
  </si>
  <si>
    <t>YORKVIEW NURSING AND REHABILITATION</t>
  </si>
  <si>
    <t>RIVERTON REHABILITATION AND HEALTHCARE CENTER</t>
  </si>
  <si>
    <t>MANOR AT PENN VILLAGE, THE</t>
  </si>
  <si>
    <t>WESTGATE HILLS REHABILITATION AND NURSING CTR</t>
  </si>
  <si>
    <t>AMBLER EXTENDED CARE CENTER</t>
  </si>
  <si>
    <t>ROSE CITY NURSING AND REHAB AT LANCASTER</t>
  </si>
  <si>
    <t>CORNWALL MANOR</t>
  </si>
  <si>
    <t>ST JOHN NEUMANN CTR FOR REHAB &amp; HEALTHCARE</t>
  </si>
  <si>
    <t>BUCKINGHAM VALLEY REHABILITATION AND NURSINGCENTER</t>
  </si>
  <si>
    <t>ROSEMONT CENTER</t>
  </si>
  <si>
    <t>FOX SUBACUTE CENTER</t>
  </si>
  <si>
    <t>GROVE AT NEW WILMINGTON, THE</t>
  </si>
  <si>
    <t>PROMEDICA SKILLED NRSG AND REHAB (LANCASTER)</t>
  </si>
  <si>
    <t>WALNUT CREEK HEALTHCARE AND REHABILITATION CENTER</t>
  </si>
  <si>
    <t>BROOMALL MANOR</t>
  </si>
  <si>
    <t>AVENTURA AT PROSPECT</t>
  </si>
  <si>
    <t>NEFFSVILLE NURSING AND REHABILITATION</t>
  </si>
  <si>
    <t>SARAH REED SENIOR LIVING</t>
  </si>
  <si>
    <t>BELAIR HEALTHCARE AND REHABILITATION CENTER</t>
  </si>
  <si>
    <t>RICHBORO REHABILITATION &amp; NURSING CENTER</t>
  </si>
  <si>
    <t>PROMEDICA SKILLED NRSG AND REHAB (BEDFORD)</t>
  </si>
  <si>
    <t>GARDENS AT WEST SHORE, THE</t>
  </si>
  <si>
    <t>HAMILTON ARMS CENTER</t>
  </si>
  <si>
    <t>SPRUCE MANOR NURSING &amp; REHABILITATION CENTER</t>
  </si>
  <si>
    <t>BROOKSIDE HEALTHCARE &amp; REHABILITATION CENTER</t>
  </si>
  <si>
    <t>COLE PLACE</t>
  </si>
  <si>
    <t>HERMITAGE NURSING AND REHABILITATION</t>
  </si>
  <si>
    <t>EMBASSY OF SHENANGO VALLEY</t>
  </si>
  <si>
    <t>WYOMISSING HEALTH AND REHABILITATION CENTER</t>
  </si>
  <si>
    <t>GUARDIAN HEALTHCARE ALTOONA</t>
  </si>
  <si>
    <t>LAUREL RIDGE CENTER</t>
  </si>
  <si>
    <t>SAINT PAUL HOMES</t>
  </si>
  <si>
    <t>GARDENS AT GETTYSBURG, THE</t>
  </si>
  <si>
    <t>TRANSITIONS HEALTHCARE AUTUMN GROVE CARE CENTER</t>
  </si>
  <si>
    <t>HAMPTON HOUSE REHABILITATION AND NURSING CENTER</t>
  </si>
  <si>
    <t>HOLY FAMILY MANOR</t>
  </si>
  <si>
    <t>PROMEDICA SKILLED NRSG AND REHAB (SHADYSIDE)</t>
  </si>
  <si>
    <t>GARDENS AT YORK TERRACE, THE</t>
  </si>
  <si>
    <t>HARBORVIEW REHABILITATION AND CARE CENTER AT LANSD</t>
  </si>
  <si>
    <t>SILVER LAKE HEALTHCARE CENTER</t>
  </si>
  <si>
    <t>STATESMAN HEALTH &amp; REHABILITATION CENTER</t>
  </si>
  <si>
    <t>CARBONDALE NURSING AND REHABILITATION CENTER</t>
  </si>
  <si>
    <t>BUFFALO VALLEY LUTHERAN VILLAG</t>
  </si>
  <si>
    <t>WESTERN RESERVE HEALTHCAREANDREHABILITATION CENTER</t>
  </si>
  <si>
    <t>PROMEDICA SKILLED NRSG AND REHAB (WEST ALLEN)</t>
  </si>
  <si>
    <t>PAVILION AT ST LUKE VILLAGE, THE</t>
  </si>
  <si>
    <t>BEAVER VALLEY HEALTHCARE AND REHABILITATION CENTER</t>
  </si>
  <si>
    <t>FOREST PARK NURSING AND REHABILITATION</t>
  </si>
  <si>
    <t>GARDENS AT SCRANTON, THE</t>
  </si>
  <si>
    <t>SUMMIT AT BLUE MOUNTAIN NURSING &amp; REHAB CTR, THE</t>
  </si>
  <si>
    <t>HARBORVIEW REHABILITATION CARE CENTER AT DOYLESTOW</t>
  </si>
  <si>
    <t>SAINT JOSEPH VILLA</t>
  </si>
  <si>
    <t>ST FRANCIS CENTER FOR REHABILITATION &amp; HEALTHCARE</t>
  </si>
  <si>
    <t>RIVERWOODS</t>
  </si>
  <si>
    <t>PHOENIX CENTER FOR REHABILITATION AND NURSING,THE</t>
  </si>
  <si>
    <t>BARNES-KASSON COUNTY HOSPITAL</t>
  </si>
  <si>
    <t>BROAD MOUNTAIN HEALTH AND REHABILITATION CENTER</t>
  </si>
  <si>
    <t>GARDENS AT STROUD, THE</t>
  </si>
  <si>
    <t>SOUTH HILLS REHABILITATION AND WELLNESS CENTER</t>
  </si>
  <si>
    <t>PLEASANT ACRES REHABILITATION AND NURSING CENTER</t>
  </si>
  <si>
    <t>WESBURY UNITED METHODIST COMMU</t>
  </si>
  <si>
    <t>MURRYSVILLE REHABILITATION AND WELLNESS CENTER</t>
  </si>
  <si>
    <t>MEADOWVIEW REHABILITATION AND NURSING CENTER</t>
  </si>
  <si>
    <t>EMBASSY OF HUNTINGDON PARK</t>
  </si>
  <si>
    <t>GUARDIAN HEALTHCARE AND REHABILITATION CENTER</t>
  </si>
  <si>
    <t>WEXFORD HEALTHCARE CENTER</t>
  </si>
  <si>
    <t>CHANDLER HALL HEALTH SERVICES</t>
  </si>
  <si>
    <t>KENDAL AT LONGWOOD</t>
  </si>
  <si>
    <t>PROMEDICA SKILLED NRSG AND REHAB (YORK SOUTH)</t>
  </si>
  <si>
    <t>BRYN MAWR EXTENDED CARE CENTER</t>
  </si>
  <si>
    <t>SCENERY HILL HEALTHCARE AND REHABILITATION CENTER</t>
  </si>
  <si>
    <t>ST LUKE'S REHABILITATION AND NURSING CENTER</t>
  </si>
  <si>
    <t>GREEN HOME, INC, THE</t>
  </si>
  <si>
    <t>MANATAWNY CENTER FOR REHABILITATION AND NURSING</t>
  </si>
  <si>
    <t>RYDAL PARK OF PHILADELPHIA PRS</t>
  </si>
  <si>
    <t>ALLIED SERVICES MEADE STREET SKILLED NURSING</t>
  </si>
  <si>
    <t>MORAVIAN MANOR</t>
  </si>
  <si>
    <t>ZERBE SISTERS NURSING CENTER,</t>
  </si>
  <si>
    <t>BRETHREN VILLAGE</t>
  </si>
  <si>
    <t>WILLIAM HOOD DUNWOODY CARE CTR</t>
  </si>
  <si>
    <t>CHELTENHAM NURSING AND REHAB C</t>
  </si>
  <si>
    <t>MOUNTAIN LAUREL HEALTHCARE AND REHABILITATION CTR</t>
  </si>
  <si>
    <t>WAYNE CENTER</t>
  </si>
  <si>
    <t>ROBERT PACKER HOSPITAL SKILLED CARE AND REHABILIT</t>
  </si>
  <si>
    <t>CHESTNUT HILL LODGE HEALTH AND REHAB CTR</t>
  </si>
  <si>
    <t>WILLIAM PENN HEALTHCARE AND REHABILITATION CENTER</t>
  </si>
  <si>
    <t>QUARRYVILLE PRESBYTERIAN RETIREMENT COMMUNITY</t>
  </si>
  <si>
    <t>IMMACULATEMARYCENTER FOR REHABILITATION&amp;HEALTHCARE</t>
  </si>
  <si>
    <t>ELK HAVEN NURSING HOME</t>
  </si>
  <si>
    <t>STONERIDGE TOWNE CENTRE</t>
  </si>
  <si>
    <t>POTTSVILLE REHABILITATION AND NURSING CENTER</t>
  </si>
  <si>
    <t>RIVER RUN HEALTHCARE AND REHABILITATION CENTER</t>
  </si>
  <si>
    <t>TOWNE MANOR WEST</t>
  </si>
  <si>
    <t>OAK HILL CENTER FOR REHABILITATION AND NURSING</t>
  </si>
  <si>
    <t>PROMEDICA SKILLED NRSG AND REHAB (CHAMBERSBURG)</t>
  </si>
  <si>
    <t>CALVARY FELLOWSHIP HOMES INC</t>
  </si>
  <si>
    <t>LOCUST GROVE RETIREMENT VILLAGE</t>
  </si>
  <si>
    <t>PROMEDICA SKILLED NRSG AND REHAB (WEST READING)</t>
  </si>
  <si>
    <t>BROAD ACRES HEALTH AND REHAB</t>
  </si>
  <si>
    <t>SILVER STREAM NURSING AND REHABILITATION CENTER</t>
  </si>
  <si>
    <t>PAVILION AT BRMC, THE</t>
  </si>
  <si>
    <t>GUY AND MARY FELT MANOR, INC</t>
  </si>
  <si>
    <t>ELLEN MEMORIAL HEALTH CARE CENTER</t>
  </si>
  <si>
    <t>PROMEDICA SKILLED NRSG AND REHAB (JERSEY SHORE)</t>
  </si>
  <si>
    <t>GERMANTOWN HOME</t>
  </si>
  <si>
    <t>PLEASANT RIDGE MANOR EAST/WEST</t>
  </si>
  <si>
    <t>KINZUA HEALTHCARE AND REHABILITATION CENTER</t>
  </si>
  <si>
    <t>WILLIAMSPORT NORTH REHABILITATION AND NURSING CENT</t>
  </si>
  <si>
    <t>SPANG CREST MANOR</t>
  </si>
  <si>
    <t>PINE RUN HEALTH CENTER</t>
  </si>
  <si>
    <t>OXFORD HEALTH CENTER</t>
  </si>
  <si>
    <t>LUTHER WOODS NURSING AND REHABILITATION CENTER</t>
  </si>
  <si>
    <t>QUALITY LIFE SERVICES - APOLLO</t>
  </si>
  <si>
    <t>CAPITOL REHABILITATION AND HEALTHCARE CENTER</t>
  </si>
  <si>
    <t>GREENWOOD CENTER FOR REHABILITATION AND NURSING</t>
  </si>
  <si>
    <t>YEADON REHABILITATION AND NURSING CENTER</t>
  </si>
  <si>
    <t>SWAIM HEALTH CENTER</t>
  </si>
  <si>
    <t>QUINCY RETIREMENT COMMUNITY</t>
  </si>
  <si>
    <t>EMBASSY OF LOYALSOCK</t>
  </si>
  <si>
    <t>SAUNDERS HOUSE</t>
  </si>
  <si>
    <t>GROVE AT NORTH HUNTINGDON, THE</t>
  </si>
  <si>
    <t>POCOPSON HOME</t>
  </si>
  <si>
    <t>BETHANY VILLAGE RETIREMENT CENTER</t>
  </si>
  <si>
    <t>FULTON COUNTY MEDICAL CENTER</t>
  </si>
  <si>
    <t>CROSSLANDS</t>
  </si>
  <si>
    <t>NOTTINGHAM VILLAGE</t>
  </si>
  <si>
    <t>ASBURY HEALTH CENTER</t>
  </si>
  <si>
    <t>EPWORTH HEALTHCARE AND REHABILITATION CENTER</t>
  </si>
  <si>
    <t>COLONIAL PARK CARE CENTER</t>
  </si>
  <si>
    <t>WILLIAMSPORT SOUTH REHABILITATION AND NURSING CENT</t>
  </si>
  <si>
    <t>KINGSTON REHABILITATION AND NURSING CENTER</t>
  </si>
  <si>
    <t>SIEMONS' LAKEVIEW MANOR NURSING AND REHAB CTR</t>
  </si>
  <si>
    <t>SUSQUEHANNA HEALTH AND WELLNESS CENTER</t>
  </si>
  <si>
    <t>BALL PAVILION, THE</t>
  </si>
  <si>
    <t>PROMEDICA SKILLED NRSG AND REHAB (POTTSTOWN)</t>
  </si>
  <si>
    <t>NEWPORT MEADOWS HEALTH AND REHABILITATION CENTER</t>
  </si>
  <si>
    <t>LECOM AT PRESQUE ISLE, INC</t>
  </si>
  <si>
    <t>QUAKERTOWN CENTER</t>
  </si>
  <si>
    <t>LUTHER ACRES MANOR</t>
  </si>
  <si>
    <t>LAUREL CENTER</t>
  </si>
  <si>
    <t>LIBERTY POINTE REHABILITATION AND HEALTHCARE CTR</t>
  </si>
  <si>
    <t>QUALITY LIFE SERVICES - SUGAR CREEK</t>
  </si>
  <si>
    <t>WESLEY ENHANCED LIVING PENNYPACK PARK</t>
  </si>
  <si>
    <t>AVENTURA AT TERRACE VIEW</t>
  </si>
  <si>
    <t>ROSEWOOD REHABILITATION &amp; NURSING CENTER</t>
  </si>
  <si>
    <t>BROOKLINE MANOR AND REHABILITATIVE SERVICES</t>
  </si>
  <si>
    <t>GLEN BROOK REHABILITATION AND HEALTHCARE  CENTER</t>
  </si>
  <si>
    <t>PENNKNOLL VILLAGE</t>
  </si>
  <si>
    <t>CORNER VIEW NURSING AND REHABILITATION CENTER</t>
  </si>
  <si>
    <t>DEER MEADOWS REHABILITATION CENTER</t>
  </si>
  <si>
    <t>PREMIER AT PERRY VILLAGE FOR NURSING AND REHAB, LL</t>
  </si>
  <si>
    <t>LUTHERAN HOME AT HOLLIDAYSBURG</t>
  </si>
  <si>
    <t>NORTHERN DAUPHIN NURSING AND REHABILITATION CENTER</t>
  </si>
  <si>
    <t>PROMEDICA SKILLED NRSG AND REHAB (BETHLEHEM SOUTH)</t>
  </si>
  <si>
    <t>DUBOIS NURSING HOME</t>
  </si>
  <si>
    <t>MAJESTIC OAKS REHABILITATION AND NURSING CENTER</t>
  </si>
  <si>
    <t>HOLLAND CENTER FOR REHABILITATION AND NURSING</t>
  </si>
  <si>
    <t>GARDENS AT TUNKHANNOCK, THE</t>
  </si>
  <si>
    <t>MT LEBANON REHABILITATION AND WELLNESS CENTER</t>
  </si>
  <si>
    <t>WESTMORELAND MANOR</t>
  </si>
  <si>
    <t>HICKORY HOUSE NURSING HOME</t>
  </si>
  <si>
    <t>LEBANON VALLEY BRETHREN HOME</t>
  </si>
  <si>
    <t>SPIRITRUST LUTHERAN THE VILLAGE AT SHREWSBURY</t>
  </si>
  <si>
    <t>LUTHERAN HOME AT JOHNSTOWN, THE</t>
  </si>
  <si>
    <t>PROMEDICA SKILLED NRSG AND REHAB (CAMP HILL)</t>
  </si>
  <si>
    <t>PROMEDICA SKILLED NRSG AND REHAB (YORK NORTH)</t>
  </si>
  <si>
    <t>MESSIAH LIFEWAYS AT MESSIAH VILLAGE</t>
  </si>
  <si>
    <t>TOWNE MANOR EAST</t>
  </si>
  <si>
    <t>BUCKTAIL MEDICAL CENTER</t>
  </si>
  <si>
    <t>CHAPEL MANOR</t>
  </si>
  <si>
    <t>PROMEDICA SKILLED NRSG AND REHAB (DALLASTOWN)</t>
  </si>
  <si>
    <t>PARKHOUSE REHABILITATION AND NURSING CENTER</t>
  </si>
  <si>
    <t>GARDENS AT WYOMING VALLEY, THE</t>
  </si>
  <si>
    <t>CLARVIEW NURSING AND REHAB CEN</t>
  </si>
  <si>
    <t>CRESTVIEW CENTER</t>
  </si>
  <si>
    <t>CHRIST THE KING MANOR</t>
  </si>
  <si>
    <t>TUCKER HOUSE NURSING AND REHABILITATION CENTER</t>
  </si>
  <si>
    <t>BROOKMONT HEALTHCARE CENTER LLC</t>
  </si>
  <si>
    <t>WEATHERWOOD HEALTHCARE AND REHABILITATION  CENTER</t>
  </si>
  <si>
    <t>CEDARBROOK SENIOR CARE AND REHABILITATION</t>
  </si>
  <si>
    <t>MILFORD HEALTHCARE AND REHABILITATION CENTER</t>
  </si>
  <si>
    <t>CATHEDRAL VILLAGE</t>
  </si>
  <si>
    <t>EMERALD REHAB AND HEALTHCARE CENTER</t>
  </si>
  <si>
    <t>ARMSTRONG REHABILITATION AND NURSING CENTER</t>
  </si>
  <si>
    <t>PROMEDICA SKILLED NRSG AND REHAB (LEBANON)</t>
  </si>
  <si>
    <t>PENNSWOOD VILLAGE</t>
  </si>
  <si>
    <t>ELMWOOD GARDENS OF PRESBYERIAN SENIORCARE</t>
  </si>
  <si>
    <t>HOMELAND CENTER</t>
  </si>
  <si>
    <t>NORTHAMPTON COUNTY-GRACEDALE</t>
  </si>
  <si>
    <t>PROMEDICA SKILLED NRSG AND REHAB (LAURELDALE)</t>
  </si>
  <si>
    <t>PHILADELPHIA NURSING HOME</t>
  </si>
  <si>
    <t>GWYNEDD HEALTHCARE AND REHABILITATION CENTER</t>
  </si>
  <si>
    <t>MAHONING VALLEY NURSING AND RE</t>
  </si>
  <si>
    <t>HILLCREST CENTER</t>
  </si>
  <si>
    <t>NURSING AND REHABILITATION AT THE MANSION</t>
  </si>
  <si>
    <t>MARKLEY REHABILITATION AND HEALTHCARE CENTER</t>
  </si>
  <si>
    <t>KADIMA REHABILITATION &amp; NURSING AT LUZERNE</t>
  </si>
  <si>
    <t>PROMEDICA TOTAL REHAB + (PHILADELPHIA)</t>
  </si>
  <si>
    <t>CORRY MANOR</t>
  </si>
  <si>
    <t>WILLOWBROOKE COURT-SOUTHAMPTON</t>
  </si>
  <si>
    <t>PLEASANT VALLEY MANOR, INC</t>
  </si>
  <si>
    <t>WILLOWBROOKE COURT SKD CARE CENTER AT LIMA ESTATES</t>
  </si>
  <si>
    <t>JULIA RIBAUDO EXTENDED CARE CENTER</t>
  </si>
  <si>
    <t>SLATE BELT HEALTH &amp; REHABILITATION CENTER</t>
  </si>
  <si>
    <t>WILLOWBROOKE COURT-SPRING HOUS</t>
  </si>
  <si>
    <t>WILLOWBROOKE CTSKDCARECTR AT FORTWASHINGTONESTATES</t>
  </si>
  <si>
    <t>COMMUNITY AT ROCKHILL, THE</t>
  </si>
  <si>
    <t>WESLEY ENHANCED LIVING MAIN LINE REHAB AND SKD NSG</t>
  </si>
  <si>
    <t>TREMONT HEALTH &amp; REHABILITATION CENTER</t>
  </si>
  <si>
    <t>TWIN LAKES REHABILITATION AND HEALTHCARE CENTER</t>
  </si>
  <si>
    <t>OAKWOOD HEIGHTS OF PRESBYTERIAN SENIORCARE</t>
  </si>
  <si>
    <t>KADIMA REHABILITATION &amp; NURSING AT PALMYRA</t>
  </si>
  <si>
    <t>ELM TERRACE GARDENS</t>
  </si>
  <si>
    <t>DRESHER HILL HEALTH &amp; REHABILITATION CENTER</t>
  </si>
  <si>
    <t>GROVE MANOR</t>
  </si>
  <si>
    <t>PROMEDICA SKILLED NRSG AND REHAB (SUNBURY)</t>
  </si>
  <si>
    <t>MAYBROOK HILLS REHABILITATION AND HEALTHCARE CENTE</t>
  </si>
  <si>
    <t>WILLOWCREST</t>
  </si>
  <si>
    <t>COURTYARD GARDENS NURSING AND REHAB CTR</t>
  </si>
  <si>
    <t>GREEN MEADOWS NURSING &amp; REHABILITATION CENTER</t>
  </si>
  <si>
    <t>WESLEY ENHANCED LIVING - DOYLESTOWN</t>
  </si>
  <si>
    <t>LANGHORNE GARDENS HEALTH &amp; REHABILITATION CENTER</t>
  </si>
  <si>
    <t>GROVE AT NEW CASTLE, THE</t>
  </si>
  <si>
    <t>EMBASSY OF IVY HILL</t>
  </si>
  <si>
    <t>PROMEDICA SKILLED NRSG AND REHAB (BETHLEHEM NORTH)</t>
  </si>
  <si>
    <t>PRESBYTERIAN HOMES-PRESBY</t>
  </si>
  <si>
    <t>WINDY HILL VILLAGE OF PRESBYTERIAN HOMES</t>
  </si>
  <si>
    <t>QUALITY LIFE SERVICES - SARVER</t>
  </si>
  <si>
    <t>LAUREL SQUARE HEALTHCARE AND REHABILITATION CENTER</t>
  </si>
  <si>
    <t>EDISON MANOR NURSING &amp; REHABILITATION CENTER</t>
  </si>
  <si>
    <t>ROOSEVELT REHABILITATION AND HEALTHCARE CENTER</t>
  </si>
  <si>
    <t>CHESWICK REHABILITATION AND WELLNESS CENTER, LLC</t>
  </si>
  <si>
    <t>PROMEDICA SKILLED NRSG AND REHAB (EASTON)</t>
  </si>
  <si>
    <t>PROMEDICA SKILLED NRSG AND REHAB (SINKING SPRING)</t>
  </si>
  <si>
    <t>MOUNTAIN TOP HEALTHCARE AND REHABILITATION  CENTER</t>
  </si>
  <si>
    <t>ACCELA REHAB AND CARE CENTER AT SPRINGFIELD</t>
  </si>
  <si>
    <t>SHERWOOD OAKS</t>
  </si>
  <si>
    <t>BETHLEN HM OF THE HUNGARIAN RF</t>
  </si>
  <si>
    <t>FOREST CITY NURSING AND REHAB CENTER</t>
  </si>
  <si>
    <t>PENNSBURG MANOR</t>
  </si>
  <si>
    <t>SHENANDOAH MANOR NURSING CENTE</t>
  </si>
  <si>
    <t>DOCK TERRACE</t>
  </si>
  <si>
    <t>ST MONICA CENTER FOR REHABILITATION &amp; HEALTHCARE</t>
  </si>
  <si>
    <t>MENNONITE HOME, THE</t>
  </si>
  <si>
    <t>MASONIC VILLAGE AT ELIZABETHTOWN</t>
  </si>
  <si>
    <t>REFORMED PRESBYTERIAN HOME</t>
  </si>
  <si>
    <t>TEL HAI RETIREMENT COMMUNITY</t>
  </si>
  <si>
    <t>MORRISONS COVE HOME</t>
  </si>
  <si>
    <t>GUARDIAN HEALTHCARE AT TAYLOR</t>
  </si>
  <si>
    <t>HIGHLAND MANOR REHABILITATION AND NURSING CENTER</t>
  </si>
  <si>
    <t>DUNMORE HEALTH CARE CENTER</t>
  </si>
  <si>
    <t>JULIA POUND CARE CENTER</t>
  </si>
  <si>
    <t>EMBASSY OF HILLSDALE PARK</t>
  </si>
  <si>
    <t>MILTON REHABILITATION AND NURSING CENTER</t>
  </si>
  <si>
    <t>MUNCY PLACE</t>
  </si>
  <si>
    <t>BELLE TERRACE</t>
  </si>
  <si>
    <t>GARDENS AT STEVENS, THE</t>
  </si>
  <si>
    <t>PREMIER WASHINGTON REHABILITATION AND NURSING CTR</t>
  </si>
  <si>
    <t>ALLIED SERVICES CENTER CITY SKILLED NURSING</t>
  </si>
  <si>
    <t>MOUNTAIN CITY NURSING &amp; REHABILITATION CENTER</t>
  </si>
  <si>
    <t>SOUTH MOUNTAIN RESTORATION CEN</t>
  </si>
  <si>
    <t>TRANSITIONS HEALTHCARE NORTH HUNTINGDON</t>
  </si>
  <si>
    <t>BRADFORD COUNTY MANOR</t>
  </si>
  <si>
    <t>MEADOWS NURSING AND REHABILITATION CENTER</t>
  </si>
  <si>
    <t>EMBASSY OF PARK AVENUE</t>
  </si>
  <si>
    <t>MOUNT CARMEL NURSING AND REHAB</t>
  </si>
  <si>
    <t>KADIMA REHABILITATION &amp; NURSING AT LITITZ</t>
  </si>
  <si>
    <t>LUTHER CREST NURSING FACILITY</t>
  </si>
  <si>
    <t>HAIDA HEALTHCARE AND REHABILITATION CENTER</t>
  </si>
  <si>
    <t>QUALITY LIFE SERVICES - GROVE CITY</t>
  </si>
  <si>
    <t>OIL CITY HEALTHCARE AND REHABILITATION CENTER</t>
  </si>
  <si>
    <t>BELVEDERE CENTER, GENESIS HEALTHCARE, THE</t>
  </si>
  <si>
    <t>BRIDGEVILLE REHABILITATION &amp; CARE CENTER</t>
  </si>
  <si>
    <t>PICKERING MANOR HOME</t>
  </si>
  <si>
    <t>CARING HEIGHTS COMMUNITY CARE &amp; REHAB CTR</t>
  </si>
  <si>
    <t>GREENSBURG CARE CENTER</t>
  </si>
  <si>
    <t>ST BARNABAS NURSING HOME</t>
  </si>
  <si>
    <t>JOHN J KANE REGIONAL CENTER-RO</t>
  </si>
  <si>
    <t>SHIPPENVILLE HEALTHCARE AND REHABILITATION CENTER</t>
  </si>
  <si>
    <t>ROUSE WARREN COUNTY HOME</t>
  </si>
  <si>
    <t>RICHLAND HEALTHCARE AND REHABILITATION CENTER</t>
  </si>
  <si>
    <t>SPIRITRUST LUTHERAN THE VILLAGE AT SPRENKLE DRIVE</t>
  </si>
  <si>
    <t>LAUREL LAKES REHABILITATION AND WELLNESS CENTER</t>
  </si>
  <si>
    <t>ROLLING HILLS HEALTHCARE AND REHABILITATION CENTER</t>
  </si>
  <si>
    <t>SUSQUE VIEW HOME, INC</t>
  </si>
  <si>
    <t>JOHN J KANE REGIONAL CENTER-SC</t>
  </si>
  <si>
    <t>MULBERRY HEALTHCARE AND REHABILITATION CENT</t>
  </si>
  <si>
    <t>ROLLING FIELDS, INC</t>
  </si>
  <si>
    <t>WEST HILLS HEALTH AND REHABILITATION CENTER</t>
  </si>
  <si>
    <t>ST MARY CENTER FOR REHABILITATION &amp; HEALTHCARE</t>
  </si>
  <si>
    <t>GRANDVIEW NURSING AND REHABILITATION</t>
  </si>
  <si>
    <t>MARYWOOD HEIGHTS</t>
  </si>
  <si>
    <t>PENN HIGHLANDS JEFFERSON MANOR</t>
  </si>
  <si>
    <t>FAIRLANE GARDENS NURSING AND REHAB AT READING</t>
  </si>
  <si>
    <t>RENAISSANCE HEALTHCARE &amp; REHABILITATION CENTER</t>
  </si>
  <si>
    <t>MT MACRINA MANOR</t>
  </si>
  <si>
    <t>UNITED ZION RETIREMENT COMMUNI</t>
  </si>
  <si>
    <t>HAVENCREST HEALTHCARE AND REHABILITATION CENTER</t>
  </si>
  <si>
    <t>SOUDERTON MENNONITE HOMES</t>
  </si>
  <si>
    <t>MANOR AT ST LUKE VILLAGE,THE</t>
  </si>
  <si>
    <t>HOLY FAMILY HOME</t>
  </si>
  <si>
    <t>MASONIC VILLAGE AT SEWICKLEY</t>
  </si>
  <si>
    <t>JOHN J KANE REGIONAL CENTER-MC</t>
  </si>
  <si>
    <t>JOHN J KANE REGIONAL CENTER-GL</t>
  </si>
  <si>
    <t>MID-VALLEY HEALTH CARE CENTER</t>
  </si>
  <si>
    <t>EDINBORO MANOR</t>
  </si>
  <si>
    <t>OAK HILL HEALTHCARE AND REHABILITATION CENTER</t>
  </si>
  <si>
    <t>SPIRITRUST LUTHERAN THE VILLAGE AT GETTYSBURG</t>
  </si>
  <si>
    <t>PETER BECKER COMMUNITY</t>
  </si>
  <si>
    <t>WARREN MANOR</t>
  </si>
  <si>
    <t>BIRCHWOOD HEALTHCARE AND REHABILITATION CENTER</t>
  </si>
  <si>
    <t>RIDGEVIEW HEALTHCARE AND REHABILITATION CENTER</t>
  </si>
  <si>
    <t>WOODHAVEN CARE CENTER</t>
  </si>
  <si>
    <t>BONHAM NURSING CENTER</t>
  </si>
  <si>
    <t>FREDERICK LIVING - CEDARWOOD</t>
  </si>
  <si>
    <t>CLAREMONT NURSING &amp; REHABILITATION CENTER</t>
  </si>
  <si>
    <t>MEYERSDALE HEALTHCARE AND REHABILITATION CENTER</t>
  </si>
  <si>
    <t>SPRINGS AT THE WATERMARK, THE</t>
  </si>
  <si>
    <t>WILLOWBROOKE CTSKDCARECTR ATNORMANDY FARMS ESTATES</t>
  </si>
  <si>
    <t>SPRING HILL REHABILITATION AND NURSING CENTER</t>
  </si>
  <si>
    <t>MONROEVILLE REHABILITATION AND WELLNESS CENTER</t>
  </si>
  <si>
    <t>SOUTHMONT OF PRESBYTERIAN SENIORCARE</t>
  </si>
  <si>
    <t>LECOM AT VILLAGE SQUARE, LLC</t>
  </si>
  <si>
    <t>UNIONTOWN HEALTHCARE AND REHABILITATION CENTER</t>
  </si>
  <si>
    <t>WAYNESBURG HEALTHCARE AND REHABILITATION CENTER</t>
  </si>
  <si>
    <t>SARAH A TODD MEMORIAL HOME</t>
  </si>
  <si>
    <t>WILLIAMSPORT HOME, THE</t>
  </si>
  <si>
    <t>GROVE AT WASHINGTON, THE</t>
  </si>
  <si>
    <t>WILLOW BROOK REHABILITATION AND HEALTHCARE CENTER</t>
  </si>
  <si>
    <t>HIGHLANDS HEALTHCARE AND REHABILITATION CENTER</t>
  </si>
  <si>
    <t>CONCORDIA LUTHERAN HEALTH AND HUMAN CARE</t>
  </si>
  <si>
    <t>PROMEDICA SKILLED NRSG AND REHAB (WALLINGFORD)</t>
  </si>
  <si>
    <t>ST IGNATIUS NURSING &amp; REHAB CENTER</t>
  </si>
  <si>
    <t>YORK NURSING AND REHABILITATION CENTER</t>
  </si>
  <si>
    <t>FRIENDSHIP VILLAGE OF SOUTH HI</t>
  </si>
  <si>
    <t>SPRINGFIELD REHABILITATION AND HEALTHCARE  CENTER</t>
  </si>
  <si>
    <t>RIVERSTREET MANOR</t>
  </si>
  <si>
    <t>TRANSITIONS HEALTHCARE WASHINGTON PA</t>
  </si>
  <si>
    <t>GREENERY CENTER FOR REHAB AND NURSING</t>
  </si>
  <si>
    <t>EMBASSY OF WOODLAND PARK</t>
  </si>
  <si>
    <t>MEADOWCREST HEALTHCARE AND REHABILITATION CENTER</t>
  </si>
  <si>
    <t>SWEDEN VALLEY MANOR</t>
  </si>
  <si>
    <t>BRADFORD MANOR</t>
  </si>
  <si>
    <t>ABINGTON MANOR</t>
  </si>
  <si>
    <t>BEACON RIDGE, A CHOICE COMM</t>
  </si>
  <si>
    <t>LAFAYETTE-REDEEMER, THE</t>
  </si>
  <si>
    <t>HEMPFIELD MANOR</t>
  </si>
  <si>
    <t>GARDENS AT EAST MOUNTAIN, THE</t>
  </si>
  <si>
    <t>CLARION HEALTHCARE AND REHABILITATION CENTER</t>
  </si>
  <si>
    <t>GARDENS FOR MEMORY CARE AT EASTON, THE</t>
  </si>
  <si>
    <t>OXFORD REHABILITATION AND HEALTHCARE CENTER</t>
  </si>
  <si>
    <t>ELKINS CREST HEALTH &amp; REHABILITATION CENTER</t>
  </si>
  <si>
    <t>CARLETON HEALTHCARE AND REHABILITATION CENTER</t>
  </si>
  <si>
    <t>WILLOWS OF PRESBYTERIAN SENIOR</t>
  </si>
  <si>
    <t>WESLEY  ENHANCED LIVING AT STAPELEY</t>
  </si>
  <si>
    <t>SMITH HEALTH CARE LTD</t>
  </si>
  <si>
    <t>LINWOOD NURSING AND REHABILITATION CENTER</t>
  </si>
  <si>
    <t>WAVERLY HEIGHTS</t>
  </si>
  <si>
    <t>HOMESTEAD VILLAGE, INC</t>
  </si>
  <si>
    <t>PARAMOUNT NURSING AND REHAB AT FAYETTEVILLE, LLC</t>
  </si>
  <si>
    <t>UNIVERSITY CITY REHABILITATION AND HEALTHCARE CTR</t>
  </si>
  <si>
    <t>HARMON HOUSE CARE CENTER</t>
  </si>
  <si>
    <t>SNYDER MEMORIAL HEALTH CARE CE</t>
  </si>
  <si>
    <t>GARDENS AT EASTON, THE</t>
  </si>
  <si>
    <t>KADIMA REHABILITATION &amp; NURSING AT LAKESIDE</t>
  </si>
  <si>
    <t>PROMEDICA SKILLED NRSG AND REHAB (BETHEL PARK)</t>
  </si>
  <si>
    <t>UPMC HERITAGE PLACE</t>
  </si>
  <si>
    <t>GETTYSBURG CENTER</t>
  </si>
  <si>
    <t>LIFEQUEST NURSING CENTER</t>
  </si>
  <si>
    <t>WILLOWBROOKE COURT-GRANITE</t>
  </si>
  <si>
    <t>PAUL'S RUN</t>
  </si>
  <si>
    <t>BRANDYWINE HALL</t>
  </si>
  <si>
    <t>RIDDLE MEMORIAL HOSP HB SNF</t>
  </si>
  <si>
    <t>SOUTHWESTERN NURSING AND REHABILITATION CENTER</t>
  </si>
  <si>
    <t>PROMEDICA SKILLED NRSG AND REHAB (GREENTREE)</t>
  </si>
  <si>
    <t>BALDWIN HEALTH CENTER</t>
  </si>
  <si>
    <t>PROMEDICA SKILLED NRSG AND REHAB (CARLISLE)</t>
  </si>
  <si>
    <t>PRESBYTERIAN CTR FOR CONT CARE</t>
  </si>
  <si>
    <t>ROCHESTER RESIDENCE AND CARE CENTER</t>
  </si>
  <si>
    <t>MORAVIAN HALL SQUARE HEALTH AND WELLNESS CENTER</t>
  </si>
  <si>
    <t>BEAUMONT AT BRYN MAWR</t>
  </si>
  <si>
    <t>JUNIPER VILLAGE AT BROOKLINE-REHABILITATION AND SK</t>
  </si>
  <si>
    <t>EDGEHILL NURSING AND REHAB CEN</t>
  </si>
  <si>
    <t>GROVE AT HARMONY, THE</t>
  </si>
  <si>
    <t>PROMEDICA SKILLED NRSG AND REHAB (ALLENTOWN)</t>
  </si>
  <si>
    <t>WILLOWBROOKE COURT SKILLED CARE CENTER AT BRITTANY</t>
  </si>
  <si>
    <t>FELLOWSHIP MANOR</t>
  </si>
  <si>
    <t>LIBERTY CENTER FOR REHABILITATION AND NURSING</t>
  </si>
  <si>
    <t>MARIAN MANOR CORPORATION</t>
  </si>
  <si>
    <t>ROSE VIEW NURSING AND REHABILITATION CENTER</t>
  </si>
  <si>
    <t>MEADOWOOD</t>
  </si>
  <si>
    <t>CEDAR HAVEN HEALTHCARE CENTER</t>
  </si>
  <si>
    <t>LAKESIDE AT WILLOW VALLEY</t>
  </si>
  <si>
    <t>LANCASTER NURSING AND REHABILITATION CENTER</t>
  </si>
  <si>
    <t>SENA KEAN NURSING AND REHABILITATION CENTER</t>
  </si>
  <si>
    <t>SUGAR CREEK STATION SKILLED NURSING AND REHABILITA</t>
  </si>
  <si>
    <t>COMMUNITIES AT INDIAN HAVEN,</t>
  </si>
  <si>
    <t>CENTRE CARE REHABILITATION AND WELLNESS SERVICES</t>
  </si>
  <si>
    <t>FAIR ACRES GERIATRIC CENTER</t>
  </si>
  <si>
    <t>FAIRVIEW NURSING AND REHABILITATION CENTER</t>
  </si>
  <si>
    <t>PROMEDICA SKILLED NRSG AND REHAB (PETERSTOWNSHIP)</t>
  </si>
  <si>
    <t>CHURCH OF GOD HOME, INC</t>
  </si>
  <si>
    <t>STONEBRIDGE HEALTH &amp; REHABILITATION CENTER</t>
  </si>
  <si>
    <t>PLEASANT VIEW COMMUNITIES</t>
  </si>
  <si>
    <t>VALLEY VIEW HAVEN, INC</t>
  </si>
  <si>
    <t>SUNNYVIEW NURSING AND REHABILITATION CENTER</t>
  </si>
  <si>
    <t>COMPLETE CARE AT HARSTON HALL LLC</t>
  </si>
  <si>
    <t>ORCHARD MANOR, INC</t>
  </si>
  <si>
    <t>SAINT JOHN XXIII HOME</t>
  </si>
  <si>
    <t>LAFAYETTE MANOR, INC</t>
  </si>
  <si>
    <t>PROMEDICA SKILLED NRSG AND REHAB (MONTGOMERYVILLE)</t>
  </si>
  <si>
    <t>LANDIS HOMES</t>
  </si>
  <si>
    <t>TRANSITIONS HEALTHCARE GETTYSBURG</t>
  </si>
  <si>
    <t>HIGHLANDS AT WYOMISSING</t>
  </si>
  <si>
    <t>QUADRANGLE</t>
  </si>
  <si>
    <t>THORNWALD HOME</t>
  </si>
  <si>
    <t>LUTHERAN COMMUNITY AT TELFORD</t>
  </si>
  <si>
    <t>FAIRMOUNT HOMES</t>
  </si>
  <si>
    <t>ST ANNE'S RETIREMENT COMMUNITY</t>
  </si>
  <si>
    <t>LAURELWOOD CARE CENTER</t>
  </si>
  <si>
    <t>ST MARTHA CENTER FOR REHABILITATION &amp; HEALTHCARE</t>
  </si>
  <si>
    <t>LUTHERAN HOME AT KANE, THE</t>
  </si>
  <si>
    <t>PROMEDICA SKILLED NRSG AND REHAB (OXFORD VALLEY)</t>
  </si>
  <si>
    <t>MASONIC VILLAGE AT LAFAYETTE HILL</t>
  </si>
  <si>
    <t>CARING HEART REHABILITATION AND NURSING CENTER</t>
  </si>
  <si>
    <t>LITTLE FLOWER MANOR</t>
  </si>
  <si>
    <t>TOWNVIEW HEALTH AND REHABILITATION CENTER</t>
  </si>
  <si>
    <t>EMMANUEL CENTER FOR NURSING</t>
  </si>
  <si>
    <t>WATSONTOWN REHABILITATION AND NURSING CENTER</t>
  </si>
  <si>
    <t>PROMEDICA SKILLED NRSG AND REHAB (NORTH HILLS)</t>
  </si>
  <si>
    <t>KADIMA REHABILITATION &amp; NURSING AT POTTSTOWN</t>
  </si>
  <si>
    <t>CAMBRIA CARE CENTER</t>
  </si>
  <si>
    <t>MEADOW VIEW NURSING CENTER</t>
  </si>
  <si>
    <t>SCHUYLKILL CENTER</t>
  </si>
  <si>
    <t>LEBANON VALLEY HOME THE</t>
  </si>
  <si>
    <t>HCC AT WHITE HORSE VILLAGE</t>
  </si>
  <si>
    <t>PROMEDICA SKILLED NRSG AND REHAB (KING OF PRUSSIA)</t>
  </si>
  <si>
    <t>FOXDALE VILLAGE</t>
  </si>
  <si>
    <t>PATRIOT, A CHOICE COMMUNITY THE</t>
  </si>
  <si>
    <t>VINCENTIAN DE MARILLAC</t>
  </si>
  <si>
    <t>RIVER'S EDGE REHABILITATION &amp; HEALTHCARE CENTER</t>
  </si>
  <si>
    <t>ELIZABETHTOWN NURSING AND REHABILITATION</t>
  </si>
  <si>
    <t>CRANBERRY PLACE</t>
  </si>
  <si>
    <t>KADIMA REHABILITATION &amp; NURSING AT CAMPBELLTOWN</t>
  </si>
  <si>
    <t>FOX SUBACUTE AT CLARA BURKE</t>
  </si>
  <si>
    <t>BARCLAY FRIENDS</t>
  </si>
  <si>
    <t>REHAB &amp; NURSING CTR GREATER PITTSBURGH</t>
  </si>
  <si>
    <t>CLIVEDEN NURSING AND REHABILITATION CENTER</t>
  </si>
  <si>
    <t>CRAWFORD COUNTY CARE CENTER</t>
  </si>
  <si>
    <t>EPHRATA MANOR</t>
  </si>
  <si>
    <t>LOYALHANNA CARE CENTER</t>
  </si>
  <si>
    <t>HRH TRANSITIONAL CARE UNIT(A D/B/A ENTITY OF HRHS)</t>
  </si>
  <si>
    <t>JUNIPER VILLAGE AT BUCKS COUNTY REHAB AND SKD CARE</t>
  </si>
  <si>
    <t>MAPLEWOOD NURSING AND REHAB  CENTER</t>
  </si>
  <si>
    <t>LAKEVIEW HEALTHCARE AND REHABILITATION CENTER</t>
  </si>
  <si>
    <t>EMBASSY OF HEARTHSIDE</t>
  </si>
  <si>
    <t>QUALITY LIFE SERVICES - MARKLEYSBURG</t>
  </si>
  <si>
    <t>GARDENS AT MILLVILLE, THE</t>
  </si>
  <si>
    <t>LGAR HEALTH AND REHABILITATION</t>
  </si>
  <si>
    <t>HOMETOWN NURSING AND REHAB CEN</t>
  </si>
  <si>
    <t>CUMBERLAND CROSSINGS RETIREMENT COMMUNITY</t>
  </si>
  <si>
    <t>GUARDIAN HEALTHCARE HIGHLAND VIEW</t>
  </si>
  <si>
    <t>ORWIGSBURG NURSING AND REHABILITATION  CENTER</t>
  </si>
  <si>
    <t>QUALITY LIFE SERVICES - MERCER</t>
  </si>
  <si>
    <t>PHOEBE BERKS</t>
  </si>
  <si>
    <t>MOUNTAIN VIEW CARE AND REHABILITATION CENTER</t>
  </si>
  <si>
    <t>LONGWOOD AT OAKMONT</t>
  </si>
  <si>
    <t>PENNWOOD NURSING AND REHABILITATION CENTER LLC</t>
  </si>
  <si>
    <t>SNU ARMSTRONG CO MEMORIAL HOSP</t>
  </si>
  <si>
    <t>LAUREL VIEW VILLAGE</t>
  </si>
  <si>
    <t>GROVE AT LATROBE, THE</t>
  </si>
  <si>
    <t>CARE PAVILION NURSING AND REHABILITATION CENTER</t>
  </si>
  <si>
    <t>MEADVILLE MEDICAL CTR TCU</t>
  </si>
  <si>
    <t>VALLEY VIEW REHAB AND NURSING CENTER</t>
  </si>
  <si>
    <t>HOMEWOOD AT MARTINSBURG PA INC</t>
  </si>
  <si>
    <t>HOMEWOOD AT PLUM CREEK</t>
  </si>
  <si>
    <t>GARDENS AT ORANGEVILLE, THE</t>
  </si>
  <si>
    <t>TITUSVILLE HEALTHCARE AND REHABILITATION CENTER</t>
  </si>
  <si>
    <t>NORMANDIE RIDGE</t>
  </si>
  <si>
    <t>NORTH HILLS HEALTH AND REHABILITATION CENTER</t>
  </si>
  <si>
    <t>SANATOGA CENTER</t>
  </si>
  <si>
    <t>KINGSTON HEALTH CARE CENTER</t>
  </si>
  <si>
    <t>QUALITY LIFE SERVICES - HENRY CLAY</t>
  </si>
  <si>
    <t>FORESTVIEW</t>
  </si>
  <si>
    <t>BRADFORD ECUMENICAL HOME, INC</t>
  </si>
  <si>
    <t>DARWAY HEALTHCARE AND  REHABILITATION CENTER</t>
  </si>
  <si>
    <t>SUBURBAN WOODS HEALTH &amp; REHA</t>
  </si>
  <si>
    <t>PROMEDICA SKILLED NRSG AND REHAB (HUNTINGDON VALLE</t>
  </si>
  <si>
    <t>KINKORA PYTHIAN HOME</t>
  </si>
  <si>
    <t>KIRKLAND VILLAGE</t>
  </si>
  <si>
    <t>BRINTON MANOR NURSING AND REHABILITATION CENTER</t>
  </si>
  <si>
    <t>SHOOK HOME THE</t>
  </si>
  <si>
    <t>ARTMAN LUTHERAN HOME</t>
  </si>
  <si>
    <t>CHAPEL POINTE AT CARLISLE</t>
  </si>
  <si>
    <t>ST LUKE'S HOSPITAL SACRED HEART CAMPUS TCF</t>
  </si>
  <si>
    <t>STONERIDGE POPLAR RUN</t>
  </si>
  <si>
    <t>RIDGEVIEW HEALTHCARE &amp; REHAB CENTER</t>
  </si>
  <si>
    <t>WAYNE WOODLANDS MANOR</t>
  </si>
  <si>
    <t>COMPLETE CARE AT BERKSHIRE LLC</t>
  </si>
  <si>
    <t>COMPLETE CARE AT LEHIGH LLC</t>
  </si>
  <si>
    <t>TRANSITIONAL SUB-ACUTE UNIT</t>
  </si>
  <si>
    <t>CHAMBERS POINTE HEALTH CARE CENTER</t>
  </si>
  <si>
    <t>JEFFERSON HILLS REHABILITATION AND WELLNESS CENTER</t>
  </si>
  <si>
    <t>CENTENNIAL HEALTHCARE AND REHABILITATION CENTER</t>
  </si>
  <si>
    <t>LEHIGH VALLEY HOSPITAL TSU</t>
  </si>
  <si>
    <t>NAAMANS CREEK COUNTRY MANOR</t>
  </si>
  <si>
    <t>SUNSET RIDGE HEALTHCARE AND REHABILITATION CENTER</t>
  </si>
  <si>
    <t>GLEN AT WILLOW VALLEY</t>
  </si>
  <si>
    <t>CARING PLACE, THE</t>
  </si>
  <si>
    <t>PHILADELPHIA PROTESTANT HOME</t>
  </si>
  <si>
    <t>RESTORE HEALTH AT SHIPPENSBURG</t>
  </si>
  <si>
    <t>UPMC NORTHWEST TRANSITIONAL CARE UNIT</t>
  </si>
  <si>
    <t>BELLA HEALTHCARE CENTER</t>
  </si>
  <si>
    <t>KEARSLEY REHABILITATION AND NURSING CENTER</t>
  </si>
  <si>
    <t>AVENTURA AT CREEKSIDE</t>
  </si>
  <si>
    <t>ALTOONA CENTER FOR NURSING CARE</t>
  </si>
  <si>
    <t>KITTANNING CARE CENTER</t>
  </si>
  <si>
    <t>PROVIDENCE REHAB AND HLTHCARE CTRATMERCYFITZGERALD</t>
  </si>
  <si>
    <t>MANCHESTER COMMONS OF PRESBYTERIAN SENIORCARE</t>
  </si>
  <si>
    <t>MISERICORDIA NURSING &amp; REHABILITATION CENTER</t>
  </si>
  <si>
    <t>ABRAMSON SENIOR CARE AT LANKENAU MEDICAL CENTER</t>
  </si>
  <si>
    <t>TCU AT NAZARETH HOSPITAL, THE</t>
  </si>
  <si>
    <t>PROMEDICA SKILLED NRSG AND REHAB (MONROEVILLE)</t>
  </si>
  <si>
    <t>NORRITON SQUARE NURSING AND REHABILITATION CENTER</t>
  </si>
  <si>
    <t>WESTMINSTER WOODS AT HUNTINGDO</t>
  </si>
  <si>
    <t>PROMEDICA TOTAL REHAB + (WILLOW GROVE)</t>
  </si>
  <si>
    <t>REDSTONE HIGHLANDS HEALTH CARE</t>
  </si>
  <si>
    <t>CONCORDIA AT VILLA ST JOSEPH</t>
  </si>
  <si>
    <t>SCOTTDALE HEALTHCARE AND REHABILITATION CENTER</t>
  </si>
  <si>
    <t>HARMAR VILLAGE CARE CENTER</t>
  </si>
  <si>
    <t>JAMESON CARE CENTER</t>
  </si>
  <si>
    <t>COUNTRY MEADOWS NURSING CENTER OF BETHLEHEM</t>
  </si>
  <si>
    <t>MASONIC VILLAGE AT WARMINSTER</t>
  </si>
  <si>
    <t>WILLIAM PENN CARE CENTER</t>
  </si>
  <si>
    <t>AVALON SPRINGS PLACE</t>
  </si>
  <si>
    <t>CONCORDIA AT THE CEDARS</t>
  </si>
  <si>
    <t>INN AT FREEDOM VILLAGE,THE</t>
  </si>
  <si>
    <t>SETON MANOR NURSING AND REHABILITATION CENTER</t>
  </si>
  <si>
    <t>MARGARET E. MOUL HOME</t>
  </si>
  <si>
    <t>BLOOMSBURG CARE CENTER AND REHABILITATION CENTER</t>
  </si>
  <si>
    <t>PROMEDICA SKILLED NRSG AND REHAB (WHITEHALL BOROUG</t>
  </si>
  <si>
    <t>CONCORDIA AT REBECCA RESIDENCE</t>
  </si>
  <si>
    <t>ARBUTUS PARK MANOR</t>
  </si>
  <si>
    <t>THE PINES AT PHILADELPHIA REHAB AND HEALTHCARE CTR</t>
  </si>
  <si>
    <t>CLEPPER MANOR</t>
  </si>
  <si>
    <t>MILLCREEK MANOR</t>
  </si>
  <si>
    <t>NORTH STRABANE REHABILITATION AND WELLNESS CTR, LL</t>
  </si>
  <si>
    <t>ALLIED SERVICES SKILLED NURSING CENTER</t>
  </si>
  <si>
    <t>MONUMENTALPOSTACUTECARE AT WOODSIDE PARK</t>
  </si>
  <si>
    <t>PROMEDICA SKILLED NRSG AND REHAB (OLD ORCHARD)</t>
  </si>
  <si>
    <t>HORSHAM CENTER FOR JEWISH LIFE</t>
  </si>
  <si>
    <t>GARDEN SPOT VILLAGE</t>
  </si>
  <si>
    <t>SAINT MARY'S AT ASBURY RIDGE</t>
  </si>
  <si>
    <t>THE WATERMARK AT BELLINGHAM PARK LANE</t>
  </si>
  <si>
    <t>STERLING HEALTH CARE AND REHAB CENTER</t>
  </si>
  <si>
    <t>MON VALLEY CARE CENTER</t>
  </si>
  <si>
    <t>GREEN VALLEY SKILLED NURSING AND REHABILITATION CE</t>
  </si>
  <si>
    <t>MAPLE WINDS HEALTHCARE AND REHABILITATION, LLC</t>
  </si>
  <si>
    <t>CONCORDIA OF THE SOUTH HILLS</t>
  </si>
  <si>
    <t>PRESTON RESIDENCE</t>
  </si>
  <si>
    <t>VILLAGE AT PENN STATE,  THE</t>
  </si>
  <si>
    <t>RICHFIELD HEALTHCARE AND REHABILITATION CENTER</t>
  </si>
  <si>
    <t>SCRANTON HEALTH CARE CENTER</t>
  </si>
  <si>
    <t>MORAVIAN VILLAGE OF BETHLEHEM</t>
  </si>
  <si>
    <t>UPMC MAGEE-WOMENS HOSPITAL TCU</t>
  </si>
  <si>
    <t>REHAB AT SHANNONDELL</t>
  </si>
  <si>
    <t>CONEMAUGH MEMORIAL MEDICAL CENTER TCU</t>
  </si>
  <si>
    <t>SHENANGO PRESBYTERIAN SENIORCARE</t>
  </si>
  <si>
    <t>HAVEN CONVALESCENT HOME, INC</t>
  </si>
  <si>
    <t>ANN'S CHOICE</t>
  </si>
  <si>
    <t>GOOD SHEPHERD HOME-BETHLEHEM</t>
  </si>
  <si>
    <t>HEINZ TRANSITIONAL REHABILITATION UNIT</t>
  </si>
  <si>
    <t>SPIRITRUST LUTHERAN THE VILLAGE AT UTZ TERRACE</t>
  </si>
  <si>
    <t>HEALTH CENTER AT THE HILL AT WHITEMARSH, THE</t>
  </si>
  <si>
    <t>TWIN PINES HEALTH CARE CENTER</t>
  </si>
  <si>
    <t>WYNDMOOR HILLS REHABILITATION AND NURSING CENTER</t>
  </si>
  <si>
    <t>PHOEBE WYNCOTE</t>
  </si>
  <si>
    <t>FOX SUBACUTE AT MECHANICSBURG</t>
  </si>
  <si>
    <t>CONTINUING CARE  AT MARIS GROVE</t>
  </si>
  <si>
    <t>PROVIDENCE POINT HEALTHCARE RESIDENCE</t>
  </si>
  <si>
    <t>CHRIST'S HOME RETIREMENT COMMUNITY</t>
  </si>
  <si>
    <t>MAPLE FARM</t>
  </si>
  <si>
    <t>WILLOW TERRACE</t>
  </si>
  <si>
    <t>WHITESTONE CARE CENTER</t>
  </si>
  <si>
    <t>QUALITY LIFE SERVICES - WESTMONT</t>
  </si>
  <si>
    <t>VIBRA REHABILITATION CENTER</t>
  </si>
  <si>
    <t>PENN STATE HEALTH TRANSITIONAL CARE</t>
  </si>
  <si>
    <t>ALLIED SERVICES TRANSITIONAL REHAB UNIT</t>
  </si>
  <si>
    <t>ATHENS NURSING AND REHABILITATION CENTER</t>
  </si>
  <si>
    <t>HARMONY PHYSICAL REHABILITATION</t>
  </si>
  <si>
    <t>REHABILITATION CENTER AT BRETHREN VILLAGE LLC</t>
  </si>
  <si>
    <t>FOX SUBACUTE AT SOUTH PHILADELPHIA</t>
  </si>
  <si>
    <t>TULIP SPECIAL CARE, LLC</t>
  </si>
  <si>
    <t>PROMEDICA TOTAL REHAB + (EXTON)</t>
  </si>
  <si>
    <t>MENNO HAVEN REHABILITATION CENTER</t>
  </si>
  <si>
    <t>SPIRITRUST LUTHERAN THE VILLAGE AT LUTHER RIDGE</t>
  </si>
  <si>
    <t>VILLA CREST, LLC</t>
  </si>
  <si>
    <t>DELAWARE VALLEY SKILLED NURSING &amp; REHABILITATION C</t>
  </si>
  <si>
    <t>ADVANCED CARE CENTER OF BUTLER</t>
  </si>
  <si>
    <t>GINO J MERLI VETERANS CENTER</t>
  </si>
  <si>
    <t>PENNSYLVANIA SOLDIERS AND SAILORS HOME</t>
  </si>
  <si>
    <t>SOUTHEASTERN PENNSYLVANIA VETERAN'S CENTER</t>
  </si>
  <si>
    <t>DELAWARE VALLEY VETERAN'S HOME</t>
  </si>
  <si>
    <t>HOLLIDAYSBURG VETERANS HOME</t>
  </si>
  <si>
    <t>SOUTHWESTERN VETERANS CENTER</t>
  </si>
  <si>
    <t>ALTOONA</t>
  </si>
  <si>
    <t>OXFORD</t>
  </si>
  <si>
    <t>BUTLER</t>
  </si>
  <si>
    <t>GREENVILLE</t>
  </si>
  <si>
    <t>TROY</t>
  </si>
  <si>
    <t>MONROEVILLE</t>
  </si>
  <si>
    <t>FAYETTEVILLE</t>
  </si>
  <si>
    <t>WARREN</t>
  </si>
  <si>
    <t>CABOT</t>
  </si>
  <si>
    <t>MALVERN</t>
  </si>
  <si>
    <t>CARLISLE</t>
  </si>
  <si>
    <t>HARRISBURG</t>
  </si>
  <si>
    <t>TAYLOR</t>
  </si>
  <si>
    <t>DANVILLE</t>
  </si>
  <si>
    <t>MONTROSE</t>
  </si>
  <si>
    <t>LANCASTER</t>
  </si>
  <si>
    <t>CARBONDALE</t>
  </si>
  <si>
    <t>AKRON</t>
  </si>
  <si>
    <t>SPRINGFIELD</t>
  </si>
  <si>
    <t>CHESTER</t>
  </si>
  <si>
    <t>WALLINGFORD</t>
  </si>
  <si>
    <t>MILFORD</t>
  </si>
  <si>
    <t>MIDDLETOWN</t>
  </si>
  <si>
    <t>BRISTOL</t>
  </si>
  <si>
    <t>NEWTOWN</t>
  </si>
  <si>
    <t>SHARON</t>
  </si>
  <si>
    <t>NEW CASTLE</t>
  </si>
  <si>
    <t>WASHINGTON</t>
  </si>
  <si>
    <t>MILTON</t>
  </si>
  <si>
    <t>TITUSVILLE</t>
  </si>
  <si>
    <t>DALLAS</t>
  </si>
  <si>
    <t>WAYNESBORO</t>
  </si>
  <si>
    <t>ATHENS</t>
  </si>
  <si>
    <t>FRANKLIN</t>
  </si>
  <si>
    <t>SAINT MARYS</t>
  </si>
  <si>
    <t>MOSCOW</t>
  </si>
  <si>
    <t>BELLEVILLE</t>
  </si>
  <si>
    <t>LEBANON</t>
  </si>
  <si>
    <t>COLUMBIA</t>
  </si>
  <si>
    <t>BEDFORD</t>
  </si>
  <si>
    <t>PORTAGE</t>
  </si>
  <si>
    <t>HANOVER</t>
  </si>
  <si>
    <t>GREENSBURG</t>
  </si>
  <si>
    <t>LIGONIER</t>
  </si>
  <si>
    <t>ROCHESTER</t>
  </si>
  <si>
    <t>BROOKVILLE</t>
  </si>
  <si>
    <t>WILLIAMSPORT</t>
  </si>
  <si>
    <t>MOUNT PLEASANT</t>
  </si>
  <si>
    <t>FOREST CITY</t>
  </si>
  <si>
    <t>AUDUBON</t>
  </si>
  <si>
    <t>CLARION</t>
  </si>
  <si>
    <t>SHENANDOAH</t>
  </si>
  <si>
    <t>EASTON</t>
  </si>
  <si>
    <t>SENECA</t>
  </si>
  <si>
    <t>ELIZABETHTOWN</t>
  </si>
  <si>
    <t>SOMERSET</t>
  </si>
  <si>
    <t>ANNVILLE</t>
  </si>
  <si>
    <t>BANGOR</t>
  </si>
  <si>
    <t>FREDERICK</t>
  </si>
  <si>
    <t>BERLIN</t>
  </si>
  <si>
    <t>FORT WASHINGTON</t>
  </si>
  <si>
    <t>EVERETT</t>
  </si>
  <si>
    <t>READING</t>
  </si>
  <si>
    <t>SHREWSBURY</t>
  </si>
  <si>
    <t>KINGSTON</t>
  </si>
  <si>
    <t>BRADFORD</t>
  </si>
  <si>
    <t>HASTINGS</t>
  </si>
  <si>
    <t>HILLSDALE</t>
  </si>
  <si>
    <t>WHITEHALL</t>
  </si>
  <si>
    <t>HOLLAND</t>
  </si>
  <si>
    <t>WAYNE</t>
  </si>
  <si>
    <t>HARRISVILLE</t>
  </si>
  <si>
    <t>STILLWATER</t>
  </si>
  <si>
    <t>WORTHINGTON</t>
  </si>
  <si>
    <t>RICHFIELD</t>
  </si>
  <si>
    <t>HARMONY</t>
  </si>
  <si>
    <t>PHILADELPHIA</t>
  </si>
  <si>
    <t>MEADVILLE</t>
  </si>
  <si>
    <t>PALMYRA</t>
  </si>
  <si>
    <t>HERMITAGE</t>
  </si>
  <si>
    <t>LEWISTOWN</t>
  </si>
  <si>
    <t>YORK</t>
  </si>
  <si>
    <t>EXETER</t>
  </si>
  <si>
    <t>MILLVILLE</t>
  </si>
  <si>
    <t>JOHNSTOWN</t>
  </si>
  <si>
    <t>HAMBURG</t>
  </si>
  <si>
    <t>GROVE CITY</t>
  </si>
  <si>
    <t>LIMA</t>
  </si>
  <si>
    <t>ST MARYS</t>
  </si>
  <si>
    <t>GIRARD</t>
  </si>
  <si>
    <t>MILLERSBURG</t>
  </si>
  <si>
    <t>DOYLESTOWN</t>
  </si>
  <si>
    <t>SUNBURY</t>
  </si>
  <si>
    <t>WEST CHESTER</t>
  </si>
  <si>
    <t>SAYRE</t>
  </si>
  <si>
    <t>BEAVER</t>
  </si>
  <si>
    <t>ZELIENOPLE</t>
  </si>
  <si>
    <t>MEADOWBROOK</t>
  </si>
  <si>
    <t>WARRINGTON</t>
  </si>
  <si>
    <t>BRACKENRIDGE</t>
  </si>
  <si>
    <t>CHAMBERSBURG</t>
  </si>
  <si>
    <t>MUNHALL</t>
  </si>
  <si>
    <t>ALLENTOWN</t>
  </si>
  <si>
    <t>PLYMOUTH MEETING</t>
  </si>
  <si>
    <t>PITTSBURGH</t>
  </si>
  <si>
    <t>RICHLANDTOWN</t>
  </si>
  <si>
    <t>LOCK HAVEN</t>
  </si>
  <si>
    <t>MCMURRAY</t>
  </si>
  <si>
    <t>ERIE</t>
  </si>
  <si>
    <t>COAL TOWNSHIP</t>
  </si>
  <si>
    <t>HOLLIDAYSBURG</t>
  </si>
  <si>
    <t>BROOMALL</t>
  </si>
  <si>
    <t>CLAIRTON</t>
  </si>
  <si>
    <t>SCRANTON</t>
  </si>
  <si>
    <t>WILLOW GROVE</t>
  </si>
  <si>
    <t>WINDBER</t>
  </si>
  <si>
    <t>LEESPORT</t>
  </si>
  <si>
    <t>BRYN MAWR</t>
  </si>
  <si>
    <t>TREXLERTOWN</t>
  </si>
  <si>
    <t>NEW OXFORD</t>
  </si>
  <si>
    <t>ALIQUIPPA</t>
  </si>
  <si>
    <t>TOPTON</t>
  </si>
  <si>
    <t>CHICORA</t>
  </si>
  <si>
    <t>CAMP HILL</t>
  </si>
  <si>
    <t>SHILLINGTON</t>
  </si>
  <si>
    <t>WILKES BARRE</t>
  </si>
  <si>
    <t>MARS</t>
  </si>
  <si>
    <t>COOPERSBURG</t>
  </si>
  <si>
    <t>SELINSGROVE</t>
  </si>
  <si>
    <t>HAVERTOWN</t>
  </si>
  <si>
    <t>AMBLER</t>
  </si>
  <si>
    <t>CORNWALL</t>
  </si>
  <si>
    <t>BUCKINGHAM</t>
  </si>
  <si>
    <t>ROSEMONT</t>
  </si>
  <si>
    <t>NEW WILMINGTON</t>
  </si>
  <si>
    <t>PROSPECT PARK</t>
  </si>
  <si>
    <t>LOWER BURRELL</t>
  </si>
  <si>
    <t>RICHBORO</t>
  </si>
  <si>
    <t>WEST READING</t>
  </si>
  <si>
    <t>ROSLYN</t>
  </si>
  <si>
    <t>COUDERSPORT</t>
  </si>
  <si>
    <t>UNIONTOWN</t>
  </si>
  <si>
    <t>GETTYSBURG</t>
  </si>
  <si>
    <t>BETHLEHEM</t>
  </si>
  <si>
    <t>POTTSVILLE</t>
  </si>
  <si>
    <t>LANSDALE</t>
  </si>
  <si>
    <t>LEVITTOWN</t>
  </si>
  <si>
    <t>LEWISBURG</t>
  </si>
  <si>
    <t>HAZLETON</t>
  </si>
  <si>
    <t>BEAVER FALLS</t>
  </si>
  <si>
    <t>LEHIGHTON</t>
  </si>
  <si>
    <t>FLOURTOWN</t>
  </si>
  <si>
    <t>DARBY</t>
  </si>
  <si>
    <t>PHOENIXVILLE</t>
  </si>
  <si>
    <t>SUSQUEHANNA</t>
  </si>
  <si>
    <t>FRACKVILLE</t>
  </si>
  <si>
    <t>EAST STROUDSBURG</t>
  </si>
  <si>
    <t>CANONSBURG</t>
  </si>
  <si>
    <t>MURRYSVILLE</t>
  </si>
  <si>
    <t>WHITE MARSH</t>
  </si>
  <si>
    <t>HUNTINGDON</t>
  </si>
  <si>
    <t>NANTICOKE</t>
  </si>
  <si>
    <t>WEXFORD</t>
  </si>
  <si>
    <t>KENNETT SQUARE</t>
  </si>
  <si>
    <t>INDIANA</t>
  </si>
  <si>
    <t>COALDALE</t>
  </si>
  <si>
    <t>WELLSBORO</t>
  </si>
  <si>
    <t>POTTSTOWN</t>
  </si>
  <si>
    <t>RYDAL</t>
  </si>
  <si>
    <t>LITITZ</t>
  </si>
  <si>
    <t>NARVON</t>
  </si>
  <si>
    <t>NEWTOWN SQUARE</t>
  </si>
  <si>
    <t>CLEARFIELD</t>
  </si>
  <si>
    <t>TOWANDA</t>
  </si>
  <si>
    <t>WYNDMOOR</t>
  </si>
  <si>
    <t>QUARRYVILLE</t>
  </si>
  <si>
    <t>WYNCOTE</t>
  </si>
  <si>
    <t>MYERSTOWN</t>
  </si>
  <si>
    <t>NORRISTOWN</t>
  </si>
  <si>
    <t>MIFFLIN</t>
  </si>
  <si>
    <t>SPRING HOUSE</t>
  </si>
  <si>
    <t>EMPORIUM</t>
  </si>
  <si>
    <t>HONESDALE</t>
  </si>
  <si>
    <t>JERSEY SHORE</t>
  </si>
  <si>
    <t>HATBORO</t>
  </si>
  <si>
    <t>APOLLO</t>
  </si>
  <si>
    <t>YEADON</t>
  </si>
  <si>
    <t>NEWVILLE</t>
  </si>
  <si>
    <t>MONTOURSVILLE</t>
  </si>
  <si>
    <t>WYNNEWOOD</t>
  </si>
  <si>
    <t>NORTH HUNTINGDON</t>
  </si>
  <si>
    <t>MECHANICSBURG</t>
  </si>
  <si>
    <t>MCCONNELLSBURG</t>
  </si>
  <si>
    <t>NORTHUMBERLAND</t>
  </si>
  <si>
    <t>TYRONE</t>
  </si>
  <si>
    <t>CHRISTIANA</t>
  </si>
  <si>
    <t>QUAKERTOWN</t>
  </si>
  <si>
    <t>OLYPHANT</t>
  </si>
  <si>
    <t>SCHUYLKILL HAVEN</t>
  </si>
  <si>
    <t>MIFFLINTOWN</t>
  </si>
  <si>
    <t>BERWICK</t>
  </si>
  <si>
    <t>NEW BLOOMFIELD</t>
  </si>
  <si>
    <t>DUBOIS</t>
  </si>
  <si>
    <t>WARMINSTER</t>
  </si>
  <si>
    <t>TUNKHANNOCK</t>
  </si>
  <si>
    <t>HONEY BROOK</t>
  </si>
  <si>
    <t>RENOVO</t>
  </si>
  <si>
    <t>DALLASTOWN</t>
  </si>
  <si>
    <t>ROYERSFORD</t>
  </si>
  <si>
    <t>SLIGO</t>
  </si>
  <si>
    <t>LANGHORNE</t>
  </si>
  <si>
    <t>EFFORT</t>
  </si>
  <si>
    <t>WEATHERLY</t>
  </si>
  <si>
    <t>KITTANNING</t>
  </si>
  <si>
    <t>NAZARETH</t>
  </si>
  <si>
    <t>LAURELDALE</t>
  </si>
  <si>
    <t>DRUMS</t>
  </si>
  <si>
    <t>CORRY</t>
  </si>
  <si>
    <t>SOUTHAMPTON</t>
  </si>
  <si>
    <t>STROUDSBURG</t>
  </si>
  <si>
    <t>LAKE ARIEL</t>
  </si>
  <si>
    <t>LOWER GWYNEDD</t>
  </si>
  <si>
    <t>SELLERSVILLE</t>
  </si>
  <si>
    <t>MEDIA</t>
  </si>
  <si>
    <t>TREMONT</t>
  </si>
  <si>
    <t>OIL CITY</t>
  </si>
  <si>
    <t>PHILIPSBURG</t>
  </si>
  <si>
    <t>SARVER</t>
  </si>
  <si>
    <t>CHESWICK</t>
  </si>
  <si>
    <t>SINKING SPRING</t>
  </si>
  <si>
    <t>MOUNTAIN TOP</t>
  </si>
  <si>
    <t>GLENSIDE</t>
  </si>
  <si>
    <t>CRANBERRY TOWNSHIP</t>
  </si>
  <si>
    <t>PENNSBURG</t>
  </si>
  <si>
    <t>MARTINSBURG</t>
  </si>
  <si>
    <t>DUNMORE</t>
  </si>
  <si>
    <t>MUNCY</t>
  </si>
  <si>
    <t>STEVENS</t>
  </si>
  <si>
    <t>SOUTH MOUNTAIN</t>
  </si>
  <si>
    <t>MT CARMEL</t>
  </si>
  <si>
    <t>BRIDGEVILLE</t>
  </si>
  <si>
    <t>PITTSTON</t>
  </si>
  <si>
    <t>CORAOPOLIS</t>
  </si>
  <si>
    <t>GIBSONIA</t>
  </si>
  <si>
    <t>SHIPPENVILLE</t>
  </si>
  <si>
    <t>YOUNGSVILLE</t>
  </si>
  <si>
    <t>MILLMONT</t>
  </si>
  <si>
    <t>PUNXSUTAWNEY</t>
  </si>
  <si>
    <t>CONNEAUTVILLE</t>
  </si>
  <si>
    <t>WAYNESBURG</t>
  </si>
  <si>
    <t>MONONGAHELA</t>
  </si>
  <si>
    <t>SOUDERTON</t>
  </si>
  <si>
    <t>SEWICKLEY</t>
  </si>
  <si>
    <t>MCKEESPORT</t>
  </si>
  <si>
    <t>PECKVILLE</t>
  </si>
  <si>
    <t>EDINBORO</t>
  </si>
  <si>
    <t>HARLEYSVILLE</t>
  </si>
  <si>
    <t>CURWENSVILLE</t>
  </si>
  <si>
    <t>MEYERSDALE</t>
  </si>
  <si>
    <t>BLUE BELL</t>
  </si>
  <si>
    <t>KUTZTOWN</t>
  </si>
  <si>
    <t>LAPORTE</t>
  </si>
  <si>
    <t>WILKES-BARRE</t>
  </si>
  <si>
    <t>ORBISONIA</t>
  </si>
  <si>
    <t>BETHEL PARK</t>
  </si>
  <si>
    <t>SOUTH ABINGTON TOWNS</t>
  </si>
  <si>
    <t>ELKINS PARK</t>
  </si>
  <si>
    <t>OAKMONT</t>
  </si>
  <si>
    <t>GLADWYNE</t>
  </si>
  <si>
    <t>MARIENVILLE</t>
  </si>
  <si>
    <t>STATE COLLEGE</t>
  </si>
  <si>
    <t>WILLOW STREET</t>
  </si>
  <si>
    <t>SMETHPORT</t>
  </si>
  <si>
    <t>BELLEFONTE</t>
  </si>
  <si>
    <t>DUNCANNON</t>
  </si>
  <si>
    <t>MANHEIM</t>
  </si>
  <si>
    <t>VERONA</t>
  </si>
  <si>
    <t>MONTGOMERYVILLE</t>
  </si>
  <si>
    <t>WYOMISSING</t>
  </si>
  <si>
    <t>HAVERFORD</t>
  </si>
  <si>
    <t>TELFORD</t>
  </si>
  <si>
    <t>EPHRATA</t>
  </si>
  <si>
    <t>DOWNINGTOWN</t>
  </si>
  <si>
    <t>KANE</t>
  </si>
  <si>
    <t>YARDLEY</t>
  </si>
  <si>
    <t>LAFAYETTE HILL</t>
  </si>
  <si>
    <t>WATSONTOWN</t>
  </si>
  <si>
    <t>EBENSBURG</t>
  </si>
  <si>
    <t>KING OF PRUSSIA</t>
  </si>
  <si>
    <t>SAEGERTOWN</t>
  </si>
  <si>
    <t>LATROBE</t>
  </si>
  <si>
    <t>BENSALEM</t>
  </si>
  <si>
    <t>MARKLEYSBURG</t>
  </si>
  <si>
    <t>TURTLE CREEK</t>
  </si>
  <si>
    <t>TAMAQUA</t>
  </si>
  <si>
    <t>BROCKWAY</t>
  </si>
  <si>
    <t>ORWIGSBURG</t>
  </si>
  <si>
    <t>MERCER</t>
  </si>
  <si>
    <t>WERNERSVILLE</t>
  </si>
  <si>
    <t>DAVIDSVILLE</t>
  </si>
  <si>
    <t>ORANGEVILLE</t>
  </si>
  <si>
    <t>FORKSVILLE</t>
  </si>
  <si>
    <t>HUNTINGDON VALLEY</t>
  </si>
  <si>
    <t>GLEN MILLS</t>
  </si>
  <si>
    <t>WAYMART</t>
  </si>
  <si>
    <t>MACUNGIE</t>
  </si>
  <si>
    <t>JEFFERSON HILLS</t>
  </si>
  <si>
    <t>BOOTHWYN</t>
  </si>
  <si>
    <t>BLOOMSBURG</t>
  </si>
  <si>
    <t>SHIPPENSBURG</t>
  </si>
  <si>
    <t>BADEN</t>
  </si>
  <si>
    <t>SCOTTDALE</t>
  </si>
  <si>
    <t>JEANNETTE</t>
  </si>
  <si>
    <t>WEST BRANDYWINE</t>
  </si>
  <si>
    <t>ALLISON PARK</t>
  </si>
  <si>
    <t>NORTH WALES</t>
  </si>
  <si>
    <t>NEW HOLLAND</t>
  </si>
  <si>
    <t>WEST GROVE</t>
  </si>
  <si>
    <t>HUMMELSTOWN</t>
  </si>
  <si>
    <t>EXTON</t>
  </si>
  <si>
    <t>MATAMORAS</t>
  </si>
  <si>
    <t>SPRING CITY</t>
  </si>
  <si>
    <t>Franklin</t>
  </si>
  <si>
    <t>Jefferson</t>
  </si>
  <si>
    <t>Montgomery</t>
  </si>
  <si>
    <t>Perry</t>
  </si>
  <si>
    <t>Washington</t>
  </si>
  <si>
    <t>Lawrence</t>
  </si>
  <si>
    <t>Fayette</t>
  </si>
  <si>
    <t>Butler</t>
  </si>
  <si>
    <t>Pike</t>
  </si>
  <si>
    <t>Monroe</t>
  </si>
  <si>
    <t>Columbia</t>
  </si>
  <si>
    <t>Crawford</t>
  </si>
  <si>
    <t>Greene</t>
  </si>
  <si>
    <t>Union</t>
  </si>
  <si>
    <t>Fulton</t>
  </si>
  <si>
    <t>Adams</t>
  </si>
  <si>
    <t>Bradford</t>
  </si>
  <si>
    <t>Warren</t>
  </si>
  <si>
    <t>Wayne</t>
  </si>
  <si>
    <t>Clinton</t>
  </si>
  <si>
    <t>Mercer</t>
  </si>
  <si>
    <t>Cumberland</t>
  </si>
  <si>
    <t>Delaware</t>
  </si>
  <si>
    <t>Sullivan</t>
  </si>
  <si>
    <t>York</t>
  </si>
  <si>
    <t>Somerset</t>
  </si>
  <si>
    <t>Carbon</t>
  </si>
  <si>
    <t>Lancaster</t>
  </si>
  <si>
    <t>Wyoming</t>
  </si>
  <si>
    <t>Erie</t>
  </si>
  <si>
    <t>Tioga</t>
  </si>
  <si>
    <t>Northampton</t>
  </si>
  <si>
    <t>Beaver</t>
  </si>
  <si>
    <t>Bucks</t>
  </si>
  <si>
    <t>Allegheny</t>
  </si>
  <si>
    <t>Lehigh</t>
  </si>
  <si>
    <t>Northumberlnd</t>
  </si>
  <si>
    <t>Blair</t>
  </si>
  <si>
    <t>Lackawanna</t>
  </si>
  <si>
    <t>Dauphin</t>
  </si>
  <si>
    <t>Philadelphia</t>
  </si>
  <si>
    <t>Susquehanna</t>
  </si>
  <si>
    <t>Berks</t>
  </si>
  <si>
    <t>Luzerne</t>
  </si>
  <si>
    <t>Chester</t>
  </si>
  <si>
    <t>Snyder</t>
  </si>
  <si>
    <t>Lebanon</t>
  </si>
  <si>
    <t>Westmoreland</t>
  </si>
  <si>
    <t>Bedford</t>
  </si>
  <si>
    <t>Potter</t>
  </si>
  <si>
    <t>Schuylkill</t>
  </si>
  <si>
    <t>Elk</t>
  </si>
  <si>
    <t>Huntingdon</t>
  </si>
  <si>
    <t>Indiana</t>
  </si>
  <si>
    <t>Clearfield</t>
  </si>
  <si>
    <t>Mifflin</t>
  </si>
  <si>
    <t>Juniata</t>
  </si>
  <si>
    <t>Mc Kean</t>
  </si>
  <si>
    <t>Cameron</t>
  </si>
  <si>
    <t>Lycoming</t>
  </si>
  <si>
    <t>Armstrong</t>
  </si>
  <si>
    <t>Cambria</t>
  </si>
  <si>
    <t>Clarion</t>
  </si>
  <si>
    <t>Venango</t>
  </si>
  <si>
    <t>Centre</t>
  </si>
  <si>
    <t>Montour</t>
  </si>
  <si>
    <t>Forest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</si>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</sst>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678" totalsRowShown="0" headerRowDxfId="136">
  <autoFilter ref="A1:AG678" xr:uid="{F6C3CB19-CE12-4B14-8BE9-BE2DA56924F3}"/>
  <sortState xmlns:xlrd2="http://schemas.microsoft.com/office/spreadsheetml/2017/richdata2" ref="A2:AG678">
    <sortCondition ref="A1:A678"/>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678" totalsRowShown="0" headerRowDxfId="107">
  <autoFilter ref="A1:AN678" xr:uid="{F6C3CB19-CE12-4B14-8BE9-BE2DA56924F3}"/>
  <sortState xmlns:xlrd2="http://schemas.microsoft.com/office/spreadsheetml/2017/richdata2" ref="A2:AN678">
    <sortCondition ref="A1:A678"/>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678" totalsRowShown="0" headerRowDxfId="71">
  <autoFilter ref="A1:AI678" xr:uid="{0BC5ADF1-15D4-4F74-902E-CBC634AC45F1}"/>
  <sortState xmlns:xlrd2="http://schemas.microsoft.com/office/spreadsheetml/2017/richdata2" ref="A2:AI678">
    <sortCondition ref="A1:A678"/>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3977"/>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1801</v>
      </c>
      <c r="B1" s="29" t="s">
        <v>1868</v>
      </c>
      <c r="C1" s="29" t="s">
        <v>1869</v>
      </c>
      <c r="D1" s="29" t="s">
        <v>1841</v>
      </c>
      <c r="E1" s="29" t="s">
        <v>1842</v>
      </c>
      <c r="F1" s="29" t="s">
        <v>1797</v>
      </c>
      <c r="G1" s="29" t="s">
        <v>1843</v>
      </c>
      <c r="H1" s="29" t="s">
        <v>1811</v>
      </c>
      <c r="I1" s="29" t="s">
        <v>1844</v>
      </c>
      <c r="J1" s="29" t="s">
        <v>1845</v>
      </c>
      <c r="K1" s="29" t="s">
        <v>1846</v>
      </c>
      <c r="L1" s="29" t="s">
        <v>1847</v>
      </c>
      <c r="M1" s="29" t="s">
        <v>1848</v>
      </c>
      <c r="N1" s="29" t="s">
        <v>1849</v>
      </c>
      <c r="O1" s="29" t="s">
        <v>1850</v>
      </c>
      <c r="P1" s="29" t="s">
        <v>1852</v>
      </c>
      <c r="Q1" s="29" t="s">
        <v>1851</v>
      </c>
      <c r="R1" s="29" t="s">
        <v>1853</v>
      </c>
      <c r="S1" s="29" t="s">
        <v>1854</v>
      </c>
      <c r="T1" s="29" t="s">
        <v>1855</v>
      </c>
      <c r="U1" s="29" t="s">
        <v>1856</v>
      </c>
      <c r="V1" s="29" t="s">
        <v>1857</v>
      </c>
      <c r="W1" s="29" t="s">
        <v>1858</v>
      </c>
      <c r="X1" s="29" t="s">
        <v>1859</v>
      </c>
      <c r="Y1" s="29" t="s">
        <v>1860</v>
      </c>
      <c r="Z1" s="29" t="s">
        <v>1861</v>
      </c>
      <c r="AA1" s="29" t="s">
        <v>1862</v>
      </c>
      <c r="AB1" s="29" t="s">
        <v>1863</v>
      </c>
      <c r="AC1" s="29" t="s">
        <v>1864</v>
      </c>
      <c r="AD1" s="29" t="s">
        <v>1865</v>
      </c>
      <c r="AE1" s="29" t="s">
        <v>1866</v>
      </c>
      <c r="AF1" s="29" t="s">
        <v>1867</v>
      </c>
      <c r="AG1" s="31" t="s">
        <v>1795</v>
      </c>
    </row>
    <row r="2" spans="1:34" x14ac:dyDescent="0.25">
      <c r="A2" t="s">
        <v>1782</v>
      </c>
      <c r="B2" t="s">
        <v>1093</v>
      </c>
      <c r="C2" t="s">
        <v>1620</v>
      </c>
      <c r="D2" t="s">
        <v>1715</v>
      </c>
      <c r="E2" s="32">
        <v>94.466666666666669</v>
      </c>
      <c r="F2" s="32">
        <v>3.0984321336156198</v>
      </c>
      <c r="G2" s="32">
        <v>2.9227087744060221</v>
      </c>
      <c r="H2" s="32">
        <v>0.56614561279698894</v>
      </c>
      <c r="I2" s="32">
        <v>0.44535050576334978</v>
      </c>
      <c r="J2" s="32">
        <v>292.69855555555557</v>
      </c>
      <c r="K2" s="32">
        <v>276.09855555555555</v>
      </c>
      <c r="L2" s="32">
        <v>53.481888888888889</v>
      </c>
      <c r="M2" s="32">
        <v>42.070777777777778</v>
      </c>
      <c r="N2" s="32">
        <v>6.9944444444444445</v>
      </c>
      <c r="O2" s="32">
        <v>4.416666666666667</v>
      </c>
      <c r="P2" s="32">
        <v>98.269444444444431</v>
      </c>
      <c r="Q2" s="32">
        <v>93.080555555555549</v>
      </c>
      <c r="R2" s="32">
        <v>5.1888888888888891</v>
      </c>
      <c r="S2" s="32">
        <v>140.94722222222222</v>
      </c>
      <c r="T2" s="32">
        <v>130.47777777777779</v>
      </c>
      <c r="U2" s="32">
        <v>10.469444444444445</v>
      </c>
      <c r="V2" s="32">
        <v>0</v>
      </c>
      <c r="W2" s="32">
        <v>28.538888888888891</v>
      </c>
      <c r="X2" s="32">
        <v>0</v>
      </c>
      <c r="Y2" s="32">
        <v>0</v>
      </c>
      <c r="Z2" s="32">
        <v>0</v>
      </c>
      <c r="AA2" s="32">
        <v>11.497222222222222</v>
      </c>
      <c r="AB2" s="32">
        <v>0</v>
      </c>
      <c r="AC2" s="32">
        <v>17.041666666666668</v>
      </c>
      <c r="AD2" s="32">
        <v>0</v>
      </c>
      <c r="AE2" s="32">
        <v>0</v>
      </c>
      <c r="AF2" t="s">
        <v>409</v>
      </c>
      <c r="AG2">
        <v>3</v>
      </c>
      <c r="AH2"/>
    </row>
    <row r="3" spans="1:34" x14ac:dyDescent="0.25">
      <c r="A3" t="s">
        <v>1782</v>
      </c>
      <c r="B3" t="s">
        <v>1270</v>
      </c>
      <c r="C3" t="s">
        <v>1544</v>
      </c>
      <c r="D3" t="s">
        <v>1679</v>
      </c>
      <c r="E3" s="32">
        <v>25.711111111111112</v>
      </c>
      <c r="F3" s="32">
        <v>3.843128781331028</v>
      </c>
      <c r="G3" s="32">
        <v>3.7035436473638721</v>
      </c>
      <c r="H3" s="32">
        <v>1.8241140881590319</v>
      </c>
      <c r="I3" s="32">
        <v>1.6845289541918755</v>
      </c>
      <c r="J3" s="32">
        <v>98.811111111111103</v>
      </c>
      <c r="K3" s="32">
        <v>95.222222222222229</v>
      </c>
      <c r="L3" s="32">
        <v>46.9</v>
      </c>
      <c r="M3" s="32">
        <v>43.31111111111111</v>
      </c>
      <c r="N3" s="32">
        <v>0</v>
      </c>
      <c r="O3" s="32">
        <v>3.588888888888889</v>
      </c>
      <c r="P3" s="32">
        <v>0</v>
      </c>
      <c r="Q3" s="32">
        <v>0</v>
      </c>
      <c r="R3" s="32">
        <v>0</v>
      </c>
      <c r="S3" s="32">
        <v>51.911111111111111</v>
      </c>
      <c r="T3" s="32">
        <v>51.911111111111111</v>
      </c>
      <c r="U3" s="32">
        <v>0</v>
      </c>
      <c r="V3" s="32">
        <v>0</v>
      </c>
      <c r="W3" s="32">
        <v>0</v>
      </c>
      <c r="X3" s="32">
        <v>0</v>
      </c>
      <c r="Y3" s="32">
        <v>0</v>
      </c>
      <c r="Z3" s="32">
        <v>0</v>
      </c>
      <c r="AA3" s="32">
        <v>0</v>
      </c>
      <c r="AB3" s="32">
        <v>0</v>
      </c>
      <c r="AC3" s="32">
        <v>0</v>
      </c>
      <c r="AD3" s="32">
        <v>0</v>
      </c>
      <c r="AE3" s="32">
        <v>0</v>
      </c>
      <c r="AF3" t="s">
        <v>590</v>
      </c>
      <c r="AG3">
        <v>3</v>
      </c>
      <c r="AH3"/>
    </row>
    <row r="4" spans="1:34" x14ac:dyDescent="0.25">
      <c r="A4" t="s">
        <v>1782</v>
      </c>
      <c r="B4" t="s">
        <v>724</v>
      </c>
      <c r="C4" t="s">
        <v>1431</v>
      </c>
      <c r="D4" t="s">
        <v>1717</v>
      </c>
      <c r="E4" s="32">
        <v>147.72222222222223</v>
      </c>
      <c r="F4" s="32">
        <v>3.4484437758555844</v>
      </c>
      <c r="G4" s="32">
        <v>3.1930846182775476</v>
      </c>
      <c r="H4" s="32">
        <v>0.51115306506205338</v>
      </c>
      <c r="I4" s="32">
        <v>0.35805039488529528</v>
      </c>
      <c r="J4" s="32">
        <v>509.41177777777773</v>
      </c>
      <c r="K4" s="32">
        <v>471.68955555555556</v>
      </c>
      <c r="L4" s="32">
        <v>75.50866666666667</v>
      </c>
      <c r="M4" s="32">
        <v>52.89200000000001</v>
      </c>
      <c r="N4" s="32">
        <v>17.016666666666666</v>
      </c>
      <c r="O4" s="32">
        <v>5.6</v>
      </c>
      <c r="P4" s="32">
        <v>137.55866666666665</v>
      </c>
      <c r="Q4" s="32">
        <v>122.4531111111111</v>
      </c>
      <c r="R4" s="32">
        <v>15.105555555555556</v>
      </c>
      <c r="S4" s="32">
        <v>296.34444444444443</v>
      </c>
      <c r="T4" s="32">
        <v>272.40555555555557</v>
      </c>
      <c r="U4" s="32">
        <v>23.93888888888889</v>
      </c>
      <c r="V4" s="32">
        <v>0</v>
      </c>
      <c r="W4" s="32">
        <v>245.83955555555559</v>
      </c>
      <c r="X4" s="32">
        <v>32.217000000000013</v>
      </c>
      <c r="Y4" s="32">
        <v>2.5249999999999999</v>
      </c>
      <c r="Z4" s="32">
        <v>0</v>
      </c>
      <c r="AA4" s="32">
        <v>62.358666666666707</v>
      </c>
      <c r="AB4" s="32">
        <v>0</v>
      </c>
      <c r="AC4" s="32">
        <v>148.73888888888888</v>
      </c>
      <c r="AD4" s="32">
        <v>0</v>
      </c>
      <c r="AE4" s="32">
        <v>0</v>
      </c>
      <c r="AF4" t="s">
        <v>33</v>
      </c>
      <c r="AG4">
        <v>3</v>
      </c>
      <c r="AH4"/>
    </row>
    <row r="5" spans="1:34" x14ac:dyDescent="0.25">
      <c r="A5" t="s">
        <v>1782</v>
      </c>
      <c r="B5" t="s">
        <v>985</v>
      </c>
      <c r="C5" t="s">
        <v>1586</v>
      </c>
      <c r="D5" t="s">
        <v>1679</v>
      </c>
      <c r="E5" s="32">
        <v>84.2</v>
      </c>
      <c r="F5" s="32">
        <v>3.942111375032991</v>
      </c>
      <c r="G5" s="32">
        <v>3.7289614674056484</v>
      </c>
      <c r="H5" s="32">
        <v>0.65988519398258105</v>
      </c>
      <c r="I5" s="32">
        <v>0.44673528635523874</v>
      </c>
      <c r="J5" s="32">
        <v>331.92577777777785</v>
      </c>
      <c r="K5" s="32">
        <v>313.9785555555556</v>
      </c>
      <c r="L5" s="32">
        <v>55.562333333333328</v>
      </c>
      <c r="M5" s="32">
        <v>37.615111111111105</v>
      </c>
      <c r="N5" s="32">
        <v>12.247222222222222</v>
      </c>
      <c r="O5" s="32">
        <v>5.7</v>
      </c>
      <c r="P5" s="32">
        <v>83.605333333333334</v>
      </c>
      <c r="Q5" s="32">
        <v>83.605333333333334</v>
      </c>
      <c r="R5" s="32">
        <v>0</v>
      </c>
      <c r="S5" s="32">
        <v>192.75811111111113</v>
      </c>
      <c r="T5" s="32">
        <v>181.99422222222225</v>
      </c>
      <c r="U5" s="32">
        <v>10.763888888888889</v>
      </c>
      <c r="V5" s="32">
        <v>0</v>
      </c>
      <c r="W5" s="32">
        <v>177.55633333333333</v>
      </c>
      <c r="X5" s="32">
        <v>17.09288888888889</v>
      </c>
      <c r="Y5" s="32">
        <v>0</v>
      </c>
      <c r="Z5" s="32">
        <v>0</v>
      </c>
      <c r="AA5" s="32">
        <v>49.427555555555571</v>
      </c>
      <c r="AB5" s="32">
        <v>0</v>
      </c>
      <c r="AC5" s="32">
        <v>111.03588888888886</v>
      </c>
      <c r="AD5" s="32">
        <v>0</v>
      </c>
      <c r="AE5" s="32">
        <v>0</v>
      </c>
      <c r="AF5" t="s">
        <v>297</v>
      </c>
      <c r="AG5">
        <v>3</v>
      </c>
      <c r="AH5"/>
    </row>
    <row r="6" spans="1:34" x14ac:dyDescent="0.25">
      <c r="A6" t="s">
        <v>1782</v>
      </c>
      <c r="B6" t="s">
        <v>1348</v>
      </c>
      <c r="C6" t="s">
        <v>1357</v>
      </c>
      <c r="D6" t="s">
        <v>1684</v>
      </c>
      <c r="E6" s="32">
        <v>6.677777777777778</v>
      </c>
      <c r="F6" s="32">
        <v>10.17171381031614</v>
      </c>
      <c r="G6" s="32">
        <v>8.5577371048252893</v>
      </c>
      <c r="H6" s="32">
        <v>3.8470881863560726</v>
      </c>
      <c r="I6" s="32">
        <v>2.2331114808652242</v>
      </c>
      <c r="J6" s="32">
        <v>67.924444444444447</v>
      </c>
      <c r="K6" s="32">
        <v>57.146666666666661</v>
      </c>
      <c r="L6" s="32">
        <v>25.689999999999998</v>
      </c>
      <c r="M6" s="32">
        <v>14.912222222222219</v>
      </c>
      <c r="N6" s="32">
        <v>5.6444444444444448</v>
      </c>
      <c r="O6" s="32">
        <v>5.1333333333333337</v>
      </c>
      <c r="P6" s="32">
        <v>14.038888888888884</v>
      </c>
      <c r="Q6" s="32">
        <v>14.038888888888884</v>
      </c>
      <c r="R6" s="32">
        <v>0</v>
      </c>
      <c r="S6" s="32">
        <v>28.195555555555561</v>
      </c>
      <c r="T6" s="32">
        <v>28.195555555555561</v>
      </c>
      <c r="U6" s="32">
        <v>0</v>
      </c>
      <c r="V6" s="32">
        <v>0</v>
      </c>
      <c r="W6" s="32">
        <v>0</v>
      </c>
      <c r="X6" s="32">
        <v>0</v>
      </c>
      <c r="Y6" s="32">
        <v>0</v>
      </c>
      <c r="Z6" s="32">
        <v>0</v>
      </c>
      <c r="AA6" s="32">
        <v>0</v>
      </c>
      <c r="AB6" s="32">
        <v>0</v>
      </c>
      <c r="AC6" s="32">
        <v>0</v>
      </c>
      <c r="AD6" s="32">
        <v>0</v>
      </c>
      <c r="AE6" s="32">
        <v>0</v>
      </c>
      <c r="AF6" t="s">
        <v>670</v>
      </c>
      <c r="AG6">
        <v>3</v>
      </c>
      <c r="AH6"/>
    </row>
    <row r="7" spans="1:34" x14ac:dyDescent="0.25">
      <c r="A7" t="s">
        <v>1782</v>
      </c>
      <c r="B7" t="s">
        <v>1008</v>
      </c>
      <c r="C7" t="s">
        <v>1480</v>
      </c>
      <c r="D7" t="s">
        <v>1720</v>
      </c>
      <c r="E7" s="32">
        <v>45.6</v>
      </c>
      <c r="F7" s="32">
        <v>3.3606627680311894</v>
      </c>
      <c r="G7" s="32">
        <v>3.0702826510721248</v>
      </c>
      <c r="H7" s="32">
        <v>0.92469541910331388</v>
      </c>
      <c r="I7" s="32">
        <v>0.63431530214424947</v>
      </c>
      <c r="J7" s="32">
        <v>153.24622222222223</v>
      </c>
      <c r="K7" s="32">
        <v>140.0048888888889</v>
      </c>
      <c r="L7" s="32">
        <v>42.166111111111114</v>
      </c>
      <c r="M7" s="32">
        <v>28.924777777777777</v>
      </c>
      <c r="N7" s="32">
        <v>7.7302222222222223</v>
      </c>
      <c r="O7" s="32">
        <v>5.5111111111111111</v>
      </c>
      <c r="P7" s="32">
        <v>15.077555555555556</v>
      </c>
      <c r="Q7" s="32">
        <v>15.077555555555556</v>
      </c>
      <c r="R7" s="32">
        <v>0</v>
      </c>
      <c r="S7" s="32">
        <v>96.002555555555546</v>
      </c>
      <c r="T7" s="32">
        <v>93.913666666666657</v>
      </c>
      <c r="U7" s="32">
        <v>2.088888888888889</v>
      </c>
      <c r="V7" s="32">
        <v>0</v>
      </c>
      <c r="W7" s="32">
        <v>0</v>
      </c>
      <c r="X7" s="32">
        <v>0</v>
      </c>
      <c r="Y7" s="32">
        <v>0</v>
      </c>
      <c r="Z7" s="32">
        <v>0</v>
      </c>
      <c r="AA7" s="32">
        <v>0</v>
      </c>
      <c r="AB7" s="32">
        <v>0</v>
      </c>
      <c r="AC7" s="32">
        <v>0</v>
      </c>
      <c r="AD7" s="32">
        <v>0</v>
      </c>
      <c r="AE7" s="32">
        <v>0</v>
      </c>
      <c r="AF7" t="s">
        <v>321</v>
      </c>
      <c r="AG7">
        <v>3</v>
      </c>
      <c r="AH7"/>
    </row>
    <row r="8" spans="1:34" x14ac:dyDescent="0.25">
      <c r="A8" t="s">
        <v>1782</v>
      </c>
      <c r="B8" t="s">
        <v>825</v>
      </c>
      <c r="C8" t="s">
        <v>1480</v>
      </c>
      <c r="D8" t="s">
        <v>1720</v>
      </c>
      <c r="E8" s="32">
        <v>101.36666666666666</v>
      </c>
      <c r="F8" s="32">
        <v>3.9164233256604195</v>
      </c>
      <c r="G8" s="32">
        <v>3.5184325331579527</v>
      </c>
      <c r="H8" s="32">
        <v>0.6926274251890826</v>
      </c>
      <c r="I8" s="32">
        <v>0.29463663268661627</v>
      </c>
      <c r="J8" s="32">
        <v>396.99477777777781</v>
      </c>
      <c r="K8" s="32">
        <v>356.6517777777778</v>
      </c>
      <c r="L8" s="32">
        <v>70.209333333333333</v>
      </c>
      <c r="M8" s="32">
        <v>29.866333333333337</v>
      </c>
      <c r="N8" s="32">
        <v>35.720777777777776</v>
      </c>
      <c r="O8" s="32">
        <v>4.6222222222222218</v>
      </c>
      <c r="P8" s="32">
        <v>99.580555555555549</v>
      </c>
      <c r="Q8" s="32">
        <v>99.580555555555549</v>
      </c>
      <c r="R8" s="32">
        <v>0</v>
      </c>
      <c r="S8" s="32">
        <v>227.20488888888889</v>
      </c>
      <c r="T8" s="32">
        <v>209.08911111111112</v>
      </c>
      <c r="U8" s="32">
        <v>18.11577777777778</v>
      </c>
      <c r="V8" s="32">
        <v>0</v>
      </c>
      <c r="W8" s="32">
        <v>0</v>
      </c>
      <c r="X8" s="32">
        <v>0</v>
      </c>
      <c r="Y8" s="32">
        <v>0</v>
      </c>
      <c r="Z8" s="32">
        <v>0</v>
      </c>
      <c r="AA8" s="32">
        <v>0</v>
      </c>
      <c r="AB8" s="32">
        <v>0</v>
      </c>
      <c r="AC8" s="32">
        <v>0</v>
      </c>
      <c r="AD8" s="32">
        <v>0</v>
      </c>
      <c r="AE8" s="32">
        <v>0</v>
      </c>
      <c r="AF8" t="s">
        <v>135</v>
      </c>
      <c r="AG8">
        <v>3</v>
      </c>
      <c r="AH8"/>
    </row>
    <row r="9" spans="1:34" x14ac:dyDescent="0.25">
      <c r="A9" t="s">
        <v>1782</v>
      </c>
      <c r="B9" t="s">
        <v>1297</v>
      </c>
      <c r="C9" t="s">
        <v>1468</v>
      </c>
      <c r="D9" t="s">
        <v>1715</v>
      </c>
      <c r="E9" s="32">
        <v>254.51111111111112</v>
      </c>
      <c r="F9" s="32">
        <v>3.5433283855758315</v>
      </c>
      <c r="G9" s="32">
        <v>3.2627761285252768</v>
      </c>
      <c r="H9" s="32">
        <v>0.73892211647603245</v>
      </c>
      <c r="I9" s="32">
        <v>0.45836985942547809</v>
      </c>
      <c r="J9" s="32">
        <v>901.81644444444441</v>
      </c>
      <c r="K9" s="32">
        <v>830.41277777777771</v>
      </c>
      <c r="L9" s="32">
        <v>188.0638888888889</v>
      </c>
      <c r="M9" s="32">
        <v>116.66022222222225</v>
      </c>
      <c r="N9" s="32">
        <v>66.586999999999989</v>
      </c>
      <c r="O9" s="32">
        <v>4.8166666666666664</v>
      </c>
      <c r="P9" s="32">
        <v>197.96155555555552</v>
      </c>
      <c r="Q9" s="32">
        <v>197.96155555555552</v>
      </c>
      <c r="R9" s="32">
        <v>0</v>
      </c>
      <c r="S9" s="32">
        <v>515.79099999999994</v>
      </c>
      <c r="T9" s="32">
        <v>444.86899999999991</v>
      </c>
      <c r="U9" s="32">
        <v>70.922000000000011</v>
      </c>
      <c r="V9" s="32">
        <v>0</v>
      </c>
      <c r="W9" s="32">
        <v>0</v>
      </c>
      <c r="X9" s="32">
        <v>0</v>
      </c>
      <c r="Y9" s="32">
        <v>0</v>
      </c>
      <c r="Z9" s="32">
        <v>0</v>
      </c>
      <c r="AA9" s="32">
        <v>0</v>
      </c>
      <c r="AB9" s="32">
        <v>0</v>
      </c>
      <c r="AC9" s="32">
        <v>0</v>
      </c>
      <c r="AD9" s="32">
        <v>0</v>
      </c>
      <c r="AE9" s="32">
        <v>0</v>
      </c>
      <c r="AF9" t="s">
        <v>617</v>
      </c>
      <c r="AG9">
        <v>3</v>
      </c>
      <c r="AH9"/>
    </row>
    <row r="10" spans="1:34" x14ac:dyDescent="0.25">
      <c r="A10" t="s">
        <v>1782</v>
      </c>
      <c r="B10" t="s">
        <v>1337</v>
      </c>
      <c r="C10" t="s">
        <v>1468</v>
      </c>
      <c r="D10" t="s">
        <v>1715</v>
      </c>
      <c r="E10" s="32">
        <v>23.611111111111111</v>
      </c>
      <c r="F10" s="32">
        <v>6.1887482352941188</v>
      </c>
      <c r="G10" s="32">
        <v>5.5746305882352951</v>
      </c>
      <c r="H10" s="32">
        <v>1.6787764705882353</v>
      </c>
      <c r="I10" s="32">
        <v>1.0646588235294119</v>
      </c>
      <c r="J10" s="32">
        <v>146.12322222222224</v>
      </c>
      <c r="K10" s="32">
        <v>131.62322222222224</v>
      </c>
      <c r="L10" s="32">
        <v>39.637777777777778</v>
      </c>
      <c r="M10" s="32">
        <v>25.137777777777778</v>
      </c>
      <c r="N10" s="32">
        <v>9.0111111111111111</v>
      </c>
      <c r="O10" s="32">
        <v>5.4888888888888889</v>
      </c>
      <c r="P10" s="32">
        <v>40.835444444444448</v>
      </c>
      <c r="Q10" s="32">
        <v>40.835444444444448</v>
      </c>
      <c r="R10" s="32">
        <v>0</v>
      </c>
      <c r="S10" s="32">
        <v>65.650000000000006</v>
      </c>
      <c r="T10" s="32">
        <v>65.650000000000006</v>
      </c>
      <c r="U10" s="32">
        <v>0</v>
      </c>
      <c r="V10" s="32">
        <v>0</v>
      </c>
      <c r="W10" s="32">
        <v>0</v>
      </c>
      <c r="X10" s="32">
        <v>0</v>
      </c>
      <c r="Y10" s="32">
        <v>0</v>
      </c>
      <c r="Z10" s="32">
        <v>0</v>
      </c>
      <c r="AA10" s="32">
        <v>0</v>
      </c>
      <c r="AB10" s="32">
        <v>0</v>
      </c>
      <c r="AC10" s="32">
        <v>0</v>
      </c>
      <c r="AD10" s="32">
        <v>0</v>
      </c>
      <c r="AE10" s="32">
        <v>0</v>
      </c>
      <c r="AF10" t="s">
        <v>659</v>
      </c>
      <c r="AG10">
        <v>3</v>
      </c>
      <c r="AH10"/>
    </row>
    <row r="11" spans="1:34" x14ac:dyDescent="0.25">
      <c r="A11" t="s">
        <v>1782</v>
      </c>
      <c r="B11" t="s">
        <v>1265</v>
      </c>
      <c r="C11" t="s">
        <v>1355</v>
      </c>
      <c r="D11" t="s">
        <v>1714</v>
      </c>
      <c r="E11" s="32">
        <v>79.022222222222226</v>
      </c>
      <c r="F11" s="32">
        <v>3.7300759280089983</v>
      </c>
      <c r="G11" s="32">
        <v>3.3178430821147358</v>
      </c>
      <c r="H11" s="32">
        <v>0.69812289088863888</v>
      </c>
      <c r="I11" s="32">
        <v>0.35243250843644547</v>
      </c>
      <c r="J11" s="32">
        <v>294.75888888888886</v>
      </c>
      <c r="K11" s="32">
        <v>262.18333333333334</v>
      </c>
      <c r="L11" s="32">
        <v>55.167222222222222</v>
      </c>
      <c r="M11" s="32">
        <v>27.85</v>
      </c>
      <c r="N11" s="32">
        <v>21.478333333333332</v>
      </c>
      <c r="O11" s="32">
        <v>5.8388888888888886</v>
      </c>
      <c r="P11" s="32">
        <v>90.275000000000006</v>
      </c>
      <c r="Q11" s="32">
        <v>85.016666666666666</v>
      </c>
      <c r="R11" s="32">
        <v>5.2583333333333337</v>
      </c>
      <c r="S11" s="32">
        <v>149.31666666666666</v>
      </c>
      <c r="T11" s="32">
        <v>149.31666666666666</v>
      </c>
      <c r="U11" s="32">
        <v>0</v>
      </c>
      <c r="V11" s="32">
        <v>0</v>
      </c>
      <c r="W11" s="32">
        <v>9.0277777777777786</v>
      </c>
      <c r="X11" s="32">
        <v>0</v>
      </c>
      <c r="Y11" s="32">
        <v>0</v>
      </c>
      <c r="Z11" s="32">
        <v>0</v>
      </c>
      <c r="AA11" s="32">
        <v>3.6361111111111111</v>
      </c>
      <c r="AB11" s="32">
        <v>0</v>
      </c>
      <c r="AC11" s="32">
        <v>5.3916666666666666</v>
      </c>
      <c r="AD11" s="32">
        <v>0</v>
      </c>
      <c r="AE11" s="32">
        <v>0</v>
      </c>
      <c r="AF11" t="s">
        <v>585</v>
      </c>
      <c r="AG11">
        <v>3</v>
      </c>
      <c r="AH11"/>
    </row>
    <row r="12" spans="1:34" x14ac:dyDescent="0.25">
      <c r="A12" t="s">
        <v>1782</v>
      </c>
      <c r="B12" t="s">
        <v>754</v>
      </c>
      <c r="C12" t="s">
        <v>1485</v>
      </c>
      <c r="D12" t="s">
        <v>1679</v>
      </c>
      <c r="E12" s="32">
        <v>88.333333333333329</v>
      </c>
      <c r="F12" s="32">
        <v>2.6945723270440256</v>
      </c>
      <c r="G12" s="32">
        <v>2.569792452830189</v>
      </c>
      <c r="H12" s="32">
        <v>0.48603773584905668</v>
      </c>
      <c r="I12" s="32">
        <v>0.36125786163522017</v>
      </c>
      <c r="J12" s="32">
        <v>238.02055555555557</v>
      </c>
      <c r="K12" s="32">
        <v>226.99833333333333</v>
      </c>
      <c r="L12" s="32">
        <v>42.933333333333337</v>
      </c>
      <c r="M12" s="32">
        <v>31.911111111111111</v>
      </c>
      <c r="N12" s="32">
        <v>5.1555555555555559</v>
      </c>
      <c r="O12" s="32">
        <v>5.8666666666666663</v>
      </c>
      <c r="P12" s="32">
        <v>67.944444444444443</v>
      </c>
      <c r="Q12" s="32">
        <v>67.944444444444443</v>
      </c>
      <c r="R12" s="32">
        <v>0</v>
      </c>
      <c r="S12" s="32">
        <v>127.14277777777778</v>
      </c>
      <c r="T12" s="32">
        <v>96.381666666666675</v>
      </c>
      <c r="U12" s="32">
        <v>30.761111111111113</v>
      </c>
      <c r="V12" s="32">
        <v>0</v>
      </c>
      <c r="W12" s="32">
        <v>66.920555555555552</v>
      </c>
      <c r="X12" s="32">
        <v>4.8583333333333334</v>
      </c>
      <c r="Y12" s="32">
        <v>0</v>
      </c>
      <c r="Z12" s="32">
        <v>0</v>
      </c>
      <c r="AA12" s="32">
        <v>31.369444444444444</v>
      </c>
      <c r="AB12" s="32">
        <v>0</v>
      </c>
      <c r="AC12" s="32">
        <v>30.692777777777778</v>
      </c>
      <c r="AD12" s="32">
        <v>0</v>
      </c>
      <c r="AE12" s="32">
        <v>0</v>
      </c>
      <c r="AF12" t="s">
        <v>63</v>
      </c>
      <c r="AG12">
        <v>3</v>
      </c>
      <c r="AH12"/>
    </row>
    <row r="13" spans="1:34" x14ac:dyDescent="0.25">
      <c r="A13" t="s">
        <v>1782</v>
      </c>
      <c r="B13" t="s">
        <v>1319</v>
      </c>
      <c r="C13" t="s">
        <v>1558</v>
      </c>
      <c r="D13" t="s">
        <v>1710</v>
      </c>
      <c r="E13" s="32">
        <v>60.088888888888889</v>
      </c>
      <c r="F13" s="32">
        <v>3.8598372781065091</v>
      </c>
      <c r="G13" s="32">
        <v>3.4831730769230766</v>
      </c>
      <c r="H13" s="32">
        <v>0.89746671597633132</v>
      </c>
      <c r="I13" s="32">
        <v>0.52080251479289941</v>
      </c>
      <c r="J13" s="32">
        <v>231.93333333333334</v>
      </c>
      <c r="K13" s="32">
        <v>209.29999999999998</v>
      </c>
      <c r="L13" s="32">
        <v>53.927777777777777</v>
      </c>
      <c r="M13" s="32">
        <v>31.294444444444444</v>
      </c>
      <c r="N13" s="32">
        <v>17.922222222222221</v>
      </c>
      <c r="O13" s="32">
        <v>4.7111111111111112</v>
      </c>
      <c r="P13" s="32">
        <v>45.636111111111113</v>
      </c>
      <c r="Q13" s="32">
        <v>45.636111111111113</v>
      </c>
      <c r="R13" s="32">
        <v>0</v>
      </c>
      <c r="S13" s="32">
        <v>132.36944444444444</v>
      </c>
      <c r="T13" s="32">
        <v>126.81388888888888</v>
      </c>
      <c r="U13" s="32">
        <v>0</v>
      </c>
      <c r="V13" s="32">
        <v>5.5555555555555554</v>
      </c>
      <c r="W13" s="32">
        <v>0</v>
      </c>
      <c r="X13" s="32">
        <v>0</v>
      </c>
      <c r="Y13" s="32">
        <v>0</v>
      </c>
      <c r="Z13" s="32">
        <v>0</v>
      </c>
      <c r="AA13" s="32">
        <v>0</v>
      </c>
      <c r="AB13" s="32">
        <v>0</v>
      </c>
      <c r="AC13" s="32">
        <v>0</v>
      </c>
      <c r="AD13" s="32">
        <v>0</v>
      </c>
      <c r="AE13" s="32">
        <v>0</v>
      </c>
      <c r="AF13" t="s">
        <v>640</v>
      </c>
      <c r="AG13">
        <v>3</v>
      </c>
      <c r="AH13"/>
    </row>
    <row r="14" spans="1:34" x14ac:dyDescent="0.25">
      <c r="A14" t="s">
        <v>1782</v>
      </c>
      <c r="B14" t="s">
        <v>1292</v>
      </c>
      <c r="C14" t="s">
        <v>1439</v>
      </c>
      <c r="D14" t="s">
        <v>1738</v>
      </c>
      <c r="E14" s="32">
        <v>88.62222222222222</v>
      </c>
      <c r="F14" s="32">
        <v>4.2894245235707134</v>
      </c>
      <c r="G14" s="32">
        <v>3.9183826479438331</v>
      </c>
      <c r="H14" s="32">
        <v>0.90605942828485486</v>
      </c>
      <c r="I14" s="32">
        <v>0.60794132397191603</v>
      </c>
      <c r="J14" s="32">
        <v>380.13833333333343</v>
      </c>
      <c r="K14" s="32">
        <v>347.25577777777789</v>
      </c>
      <c r="L14" s="32">
        <v>80.297000000000025</v>
      </c>
      <c r="M14" s="32">
        <v>53.877111111111134</v>
      </c>
      <c r="N14" s="32">
        <v>20.703222222222223</v>
      </c>
      <c r="O14" s="32">
        <v>5.7166666666666668</v>
      </c>
      <c r="P14" s="32">
        <v>110.05111111111111</v>
      </c>
      <c r="Q14" s="32">
        <v>103.58844444444445</v>
      </c>
      <c r="R14" s="32">
        <v>6.462666666666669</v>
      </c>
      <c r="S14" s="32">
        <v>189.7902222222223</v>
      </c>
      <c r="T14" s="32">
        <v>189.7902222222223</v>
      </c>
      <c r="U14" s="32">
        <v>0</v>
      </c>
      <c r="V14" s="32">
        <v>0</v>
      </c>
      <c r="W14" s="32">
        <v>0</v>
      </c>
      <c r="X14" s="32">
        <v>0</v>
      </c>
      <c r="Y14" s="32">
        <v>0</v>
      </c>
      <c r="Z14" s="32">
        <v>0</v>
      </c>
      <c r="AA14" s="32">
        <v>0</v>
      </c>
      <c r="AB14" s="32">
        <v>0</v>
      </c>
      <c r="AC14" s="32">
        <v>0</v>
      </c>
      <c r="AD14" s="32">
        <v>0</v>
      </c>
      <c r="AE14" s="32">
        <v>0</v>
      </c>
      <c r="AF14" t="s">
        <v>612</v>
      </c>
      <c r="AG14">
        <v>3</v>
      </c>
      <c r="AH14"/>
    </row>
    <row r="15" spans="1:34" x14ac:dyDescent="0.25">
      <c r="A15" t="s">
        <v>1782</v>
      </c>
      <c r="B15" t="s">
        <v>701</v>
      </c>
      <c r="C15" t="s">
        <v>1458</v>
      </c>
      <c r="D15" t="s">
        <v>1679</v>
      </c>
      <c r="E15" s="32">
        <v>135.17777777777778</v>
      </c>
      <c r="F15" s="32">
        <v>4.1176771329935891</v>
      </c>
      <c r="G15" s="32">
        <v>3.9105630445503858</v>
      </c>
      <c r="H15" s="32">
        <v>0.46631925036988325</v>
      </c>
      <c r="I15" s="32">
        <v>0.29931694887391086</v>
      </c>
      <c r="J15" s="32">
        <v>556.61844444444444</v>
      </c>
      <c r="K15" s="32">
        <v>528.62122222222217</v>
      </c>
      <c r="L15" s="32">
        <v>63.035999999999994</v>
      </c>
      <c r="M15" s="32">
        <v>40.460999999999991</v>
      </c>
      <c r="N15" s="32">
        <v>16.975000000000001</v>
      </c>
      <c r="O15" s="32">
        <v>5.6</v>
      </c>
      <c r="P15" s="32">
        <v>206.65099999999993</v>
      </c>
      <c r="Q15" s="32">
        <v>201.22877777777771</v>
      </c>
      <c r="R15" s="32">
        <v>5.4222222222222225</v>
      </c>
      <c r="S15" s="32">
        <v>286.93144444444448</v>
      </c>
      <c r="T15" s="32">
        <v>215.44566666666668</v>
      </c>
      <c r="U15" s="32">
        <v>71.485777777777813</v>
      </c>
      <c r="V15" s="32">
        <v>0</v>
      </c>
      <c r="W15" s="32">
        <v>16.480888888888892</v>
      </c>
      <c r="X15" s="32">
        <v>0.26944444444444443</v>
      </c>
      <c r="Y15" s="32">
        <v>0.13333333333333333</v>
      </c>
      <c r="Z15" s="32">
        <v>0</v>
      </c>
      <c r="AA15" s="32">
        <v>5.514222222222223</v>
      </c>
      <c r="AB15" s="32">
        <v>0</v>
      </c>
      <c r="AC15" s="32">
        <v>10.56388888888889</v>
      </c>
      <c r="AD15" s="32">
        <v>0</v>
      </c>
      <c r="AE15" s="32">
        <v>0</v>
      </c>
      <c r="AF15" t="s">
        <v>10</v>
      </c>
      <c r="AG15">
        <v>3</v>
      </c>
      <c r="AH15"/>
    </row>
    <row r="16" spans="1:34" x14ac:dyDescent="0.25">
      <c r="A16" t="s">
        <v>1782</v>
      </c>
      <c r="B16" t="s">
        <v>933</v>
      </c>
      <c r="C16" t="s">
        <v>1568</v>
      </c>
      <c r="D16" t="s">
        <v>1737</v>
      </c>
      <c r="E16" s="32">
        <v>75.311111111111117</v>
      </c>
      <c r="F16" s="32">
        <v>2.7875346709943933</v>
      </c>
      <c r="G16" s="32">
        <v>2.5750088521687813</v>
      </c>
      <c r="H16" s="32">
        <v>0.61691354381823538</v>
      </c>
      <c r="I16" s="32">
        <v>0.49290941280613743</v>
      </c>
      <c r="J16" s="32">
        <v>209.93233333333333</v>
      </c>
      <c r="K16" s="32">
        <v>193.92677777777777</v>
      </c>
      <c r="L16" s="32">
        <v>46.460444444444441</v>
      </c>
      <c r="M16" s="32">
        <v>37.121555555555553</v>
      </c>
      <c r="N16" s="32">
        <v>0.44444444444444442</v>
      </c>
      <c r="O16" s="32">
        <v>8.8944444444444439</v>
      </c>
      <c r="P16" s="32">
        <v>62.748444444444416</v>
      </c>
      <c r="Q16" s="32">
        <v>56.081777777777752</v>
      </c>
      <c r="R16" s="32">
        <v>6.666666666666667</v>
      </c>
      <c r="S16" s="32">
        <v>100.72344444444445</v>
      </c>
      <c r="T16" s="32">
        <v>100.16600000000001</v>
      </c>
      <c r="U16" s="32">
        <v>0.55744444444444441</v>
      </c>
      <c r="V16" s="32">
        <v>0</v>
      </c>
      <c r="W16" s="32">
        <v>23.786888888888889</v>
      </c>
      <c r="X16" s="32">
        <v>4.2243333333333339</v>
      </c>
      <c r="Y16" s="32">
        <v>0</v>
      </c>
      <c r="Z16" s="32">
        <v>0</v>
      </c>
      <c r="AA16" s="32">
        <v>8.2930000000000028</v>
      </c>
      <c r="AB16" s="32">
        <v>0</v>
      </c>
      <c r="AC16" s="32">
        <v>11.269555555555554</v>
      </c>
      <c r="AD16" s="32">
        <v>0</v>
      </c>
      <c r="AE16" s="32">
        <v>0</v>
      </c>
      <c r="AF16" t="s">
        <v>244</v>
      </c>
      <c r="AG16">
        <v>3</v>
      </c>
      <c r="AH16"/>
    </row>
    <row r="17" spans="1:34" x14ac:dyDescent="0.25">
      <c r="A17" t="s">
        <v>1782</v>
      </c>
      <c r="B17" t="s">
        <v>1242</v>
      </c>
      <c r="C17" t="s">
        <v>1485</v>
      </c>
      <c r="D17" t="s">
        <v>1679</v>
      </c>
      <c r="E17" s="32">
        <v>56.022222222222226</v>
      </c>
      <c r="F17" s="32">
        <v>4.5424752082506945</v>
      </c>
      <c r="G17" s="32">
        <v>4.2265886552955179</v>
      </c>
      <c r="H17" s="32">
        <v>0.94166402221340739</v>
      </c>
      <c r="I17" s="32">
        <v>0.7094744149147163</v>
      </c>
      <c r="J17" s="32">
        <v>254.47955555555558</v>
      </c>
      <c r="K17" s="32">
        <v>236.78288888888892</v>
      </c>
      <c r="L17" s="32">
        <v>52.754111111111115</v>
      </c>
      <c r="M17" s="32">
        <v>39.746333333333332</v>
      </c>
      <c r="N17" s="32">
        <v>8.3000000000000007</v>
      </c>
      <c r="O17" s="32">
        <v>4.7077777777777774</v>
      </c>
      <c r="P17" s="32">
        <v>45.761666666666663</v>
      </c>
      <c r="Q17" s="32">
        <v>41.072777777777773</v>
      </c>
      <c r="R17" s="32">
        <v>4.6888888888888891</v>
      </c>
      <c r="S17" s="32">
        <v>155.96377777777781</v>
      </c>
      <c r="T17" s="32">
        <v>155.96377777777781</v>
      </c>
      <c r="U17" s="32">
        <v>0</v>
      </c>
      <c r="V17" s="32">
        <v>0</v>
      </c>
      <c r="W17" s="32">
        <v>19.233444444444444</v>
      </c>
      <c r="X17" s="32">
        <v>0.46077777777777779</v>
      </c>
      <c r="Y17" s="32">
        <v>0</v>
      </c>
      <c r="Z17" s="32">
        <v>0</v>
      </c>
      <c r="AA17" s="32">
        <v>3.8250000000000002</v>
      </c>
      <c r="AB17" s="32">
        <v>0</v>
      </c>
      <c r="AC17" s="32">
        <v>14.947666666666667</v>
      </c>
      <c r="AD17" s="32">
        <v>0</v>
      </c>
      <c r="AE17" s="32">
        <v>0</v>
      </c>
      <c r="AF17" t="s">
        <v>561</v>
      </c>
      <c r="AG17">
        <v>3</v>
      </c>
      <c r="AH17"/>
    </row>
    <row r="18" spans="1:34" x14ac:dyDescent="0.25">
      <c r="A18" t="s">
        <v>1782</v>
      </c>
      <c r="B18" t="s">
        <v>876</v>
      </c>
      <c r="C18" t="s">
        <v>1459</v>
      </c>
      <c r="D18" t="s">
        <v>1711</v>
      </c>
      <c r="E18" s="32">
        <v>108.52222222222223</v>
      </c>
      <c r="F18" s="32">
        <v>3.7372192075355781</v>
      </c>
      <c r="G18" s="32">
        <v>3.2059813658236913</v>
      </c>
      <c r="H18" s="32">
        <v>1.2631770246749254</v>
      </c>
      <c r="I18" s="32">
        <v>0.73193918296303873</v>
      </c>
      <c r="J18" s="32">
        <v>405.57133333333326</v>
      </c>
      <c r="K18" s="32">
        <v>347.92022222222215</v>
      </c>
      <c r="L18" s="32">
        <v>137.08277777777775</v>
      </c>
      <c r="M18" s="32">
        <v>79.431666666666658</v>
      </c>
      <c r="N18" s="32">
        <v>52.095555555555549</v>
      </c>
      <c r="O18" s="32">
        <v>5.5555555555555554</v>
      </c>
      <c r="P18" s="32">
        <v>50.526999999999994</v>
      </c>
      <c r="Q18" s="32">
        <v>50.526999999999994</v>
      </c>
      <c r="R18" s="32">
        <v>0</v>
      </c>
      <c r="S18" s="32">
        <v>217.96155555555552</v>
      </c>
      <c r="T18" s="32">
        <v>181.75044444444441</v>
      </c>
      <c r="U18" s="32">
        <v>36.211111111111109</v>
      </c>
      <c r="V18" s="32">
        <v>0</v>
      </c>
      <c r="W18" s="32">
        <v>159.19355555555558</v>
      </c>
      <c r="X18" s="32">
        <v>34.736111111111114</v>
      </c>
      <c r="Y18" s="32">
        <v>0</v>
      </c>
      <c r="Z18" s="32">
        <v>0</v>
      </c>
      <c r="AA18" s="32">
        <v>36.121444444444457</v>
      </c>
      <c r="AB18" s="32">
        <v>0</v>
      </c>
      <c r="AC18" s="32">
        <v>88.335999999999999</v>
      </c>
      <c r="AD18" s="32">
        <v>0</v>
      </c>
      <c r="AE18" s="32">
        <v>0</v>
      </c>
      <c r="AF18" t="s">
        <v>187</v>
      </c>
      <c r="AG18">
        <v>3</v>
      </c>
      <c r="AH18"/>
    </row>
    <row r="19" spans="1:34" x14ac:dyDescent="0.25">
      <c r="A19" t="s">
        <v>1782</v>
      </c>
      <c r="B19" t="s">
        <v>1338</v>
      </c>
      <c r="C19" t="s">
        <v>1387</v>
      </c>
      <c r="D19" t="s">
        <v>1693</v>
      </c>
      <c r="E19" s="32">
        <v>55.366666666666667</v>
      </c>
      <c r="F19" s="32">
        <v>3.3783363435681317</v>
      </c>
      <c r="G19" s="32">
        <v>3.1859823399558502</v>
      </c>
      <c r="H19" s="32">
        <v>0.64499297611880391</v>
      </c>
      <c r="I19" s="32">
        <v>0.45263897250652213</v>
      </c>
      <c r="J19" s="32">
        <v>187.04722222222222</v>
      </c>
      <c r="K19" s="32">
        <v>176.39722222222224</v>
      </c>
      <c r="L19" s="32">
        <v>35.711111111111109</v>
      </c>
      <c r="M19" s="32">
        <v>25.06111111111111</v>
      </c>
      <c r="N19" s="32">
        <v>6</v>
      </c>
      <c r="O19" s="32">
        <v>4.6500000000000004</v>
      </c>
      <c r="P19" s="32">
        <v>51.569444444444443</v>
      </c>
      <c r="Q19" s="32">
        <v>51.569444444444443</v>
      </c>
      <c r="R19" s="32">
        <v>0</v>
      </c>
      <c r="S19" s="32">
        <v>99.766666666666666</v>
      </c>
      <c r="T19" s="32">
        <v>99.766666666666666</v>
      </c>
      <c r="U19" s="32">
        <v>0</v>
      </c>
      <c r="V19" s="32">
        <v>0</v>
      </c>
      <c r="W19" s="32">
        <v>75.099999999999994</v>
      </c>
      <c r="X19" s="32">
        <v>10.094444444444445</v>
      </c>
      <c r="Y19" s="32">
        <v>0</v>
      </c>
      <c r="Z19" s="32">
        <v>0</v>
      </c>
      <c r="AA19" s="32">
        <v>10.855555555555556</v>
      </c>
      <c r="AB19" s="32">
        <v>0</v>
      </c>
      <c r="AC19" s="32">
        <v>54.15</v>
      </c>
      <c r="AD19" s="32">
        <v>0</v>
      </c>
      <c r="AE19" s="32">
        <v>0</v>
      </c>
      <c r="AF19" t="s">
        <v>660</v>
      </c>
      <c r="AG19">
        <v>3</v>
      </c>
      <c r="AH19"/>
    </row>
    <row r="20" spans="1:34" x14ac:dyDescent="0.25">
      <c r="A20" t="s">
        <v>1782</v>
      </c>
      <c r="B20" t="s">
        <v>686</v>
      </c>
      <c r="C20" t="s">
        <v>1381</v>
      </c>
      <c r="D20" t="s">
        <v>1682</v>
      </c>
      <c r="E20" s="32">
        <v>60.088888888888889</v>
      </c>
      <c r="F20" s="32">
        <v>3.743084319526627</v>
      </c>
      <c r="G20" s="32">
        <v>3.5015902366863902</v>
      </c>
      <c r="H20" s="32">
        <v>0.81812130177514786</v>
      </c>
      <c r="I20" s="32">
        <v>0.5766272189349112</v>
      </c>
      <c r="J20" s="32">
        <v>224.91777777777776</v>
      </c>
      <c r="K20" s="32">
        <v>210.40666666666664</v>
      </c>
      <c r="L20" s="32">
        <v>49.16</v>
      </c>
      <c r="M20" s="32">
        <v>34.648888888888884</v>
      </c>
      <c r="N20" s="32">
        <v>9.1777777777777771</v>
      </c>
      <c r="O20" s="32">
        <v>5.333333333333333</v>
      </c>
      <c r="P20" s="32">
        <v>59.876777777777797</v>
      </c>
      <c r="Q20" s="32">
        <v>59.876777777777797</v>
      </c>
      <c r="R20" s="32">
        <v>0</v>
      </c>
      <c r="S20" s="32">
        <v>115.88099999999997</v>
      </c>
      <c r="T20" s="32">
        <v>100.8043333333333</v>
      </c>
      <c r="U20" s="32">
        <v>15.076666666666664</v>
      </c>
      <c r="V20" s="32">
        <v>0</v>
      </c>
      <c r="W20" s="32">
        <v>69.243333333333339</v>
      </c>
      <c r="X20" s="32">
        <v>6.1177777777777766</v>
      </c>
      <c r="Y20" s="32">
        <v>0</v>
      </c>
      <c r="Z20" s="32">
        <v>0</v>
      </c>
      <c r="AA20" s="32">
        <v>21.678999999999995</v>
      </c>
      <c r="AB20" s="32">
        <v>0</v>
      </c>
      <c r="AC20" s="32">
        <v>41.44655555555557</v>
      </c>
      <c r="AD20" s="32">
        <v>0</v>
      </c>
      <c r="AE20" s="32">
        <v>0</v>
      </c>
      <c r="AF20" t="s">
        <v>618</v>
      </c>
      <c r="AG20">
        <v>3</v>
      </c>
      <c r="AH20"/>
    </row>
    <row r="21" spans="1:34" x14ac:dyDescent="0.25">
      <c r="A21" t="s">
        <v>1782</v>
      </c>
      <c r="B21" t="s">
        <v>1284</v>
      </c>
      <c r="C21" t="s">
        <v>1652</v>
      </c>
      <c r="D21" t="s">
        <v>1697</v>
      </c>
      <c r="E21" s="32">
        <v>65.900000000000006</v>
      </c>
      <c r="F21" s="32">
        <v>3.4970628899005218</v>
      </c>
      <c r="G21" s="32">
        <v>3.2175990558084631</v>
      </c>
      <c r="H21" s="32">
        <v>0.55852301466868992</v>
      </c>
      <c r="I21" s="32">
        <v>0.27905918057663132</v>
      </c>
      <c r="J21" s="32">
        <v>230.4564444444444</v>
      </c>
      <c r="K21" s="32">
        <v>212.03977777777774</v>
      </c>
      <c r="L21" s="32">
        <v>36.806666666666672</v>
      </c>
      <c r="M21" s="32">
        <v>18.390000000000004</v>
      </c>
      <c r="N21" s="32">
        <v>12.994444444444444</v>
      </c>
      <c r="O21" s="32">
        <v>5.4222222222222225</v>
      </c>
      <c r="P21" s="32">
        <v>63.078111111111085</v>
      </c>
      <c r="Q21" s="32">
        <v>63.078111111111085</v>
      </c>
      <c r="R21" s="32">
        <v>0</v>
      </c>
      <c r="S21" s="32">
        <v>130.57166666666666</v>
      </c>
      <c r="T21" s="32">
        <v>106.50611111111108</v>
      </c>
      <c r="U21" s="32">
        <v>24.065555555555562</v>
      </c>
      <c r="V21" s="32">
        <v>0</v>
      </c>
      <c r="W21" s="32">
        <v>100.10422222222223</v>
      </c>
      <c r="X21" s="32">
        <v>0</v>
      </c>
      <c r="Y21" s="32">
        <v>0</v>
      </c>
      <c r="Z21" s="32">
        <v>0</v>
      </c>
      <c r="AA21" s="32">
        <v>36.293666666666667</v>
      </c>
      <c r="AB21" s="32">
        <v>0</v>
      </c>
      <c r="AC21" s="32">
        <v>63.810555555555567</v>
      </c>
      <c r="AD21" s="32">
        <v>0</v>
      </c>
      <c r="AE21" s="32">
        <v>0</v>
      </c>
      <c r="AF21" t="s">
        <v>604</v>
      </c>
      <c r="AG21">
        <v>3</v>
      </c>
      <c r="AH21"/>
    </row>
    <row r="22" spans="1:34" x14ac:dyDescent="0.25">
      <c r="A22" t="s">
        <v>1782</v>
      </c>
      <c r="B22" t="s">
        <v>1264</v>
      </c>
      <c r="C22" t="s">
        <v>1371</v>
      </c>
      <c r="D22" t="s">
        <v>1715</v>
      </c>
      <c r="E22" s="32">
        <v>71.388888888888886</v>
      </c>
      <c r="F22" s="32">
        <v>3.3963813229571986</v>
      </c>
      <c r="G22" s="32">
        <v>3.0779766536964983</v>
      </c>
      <c r="H22" s="32">
        <v>0.65735408560311281</v>
      </c>
      <c r="I22" s="32">
        <v>0.33894941634241249</v>
      </c>
      <c r="J22" s="32">
        <v>242.4638888888889</v>
      </c>
      <c r="K22" s="32">
        <v>219.73333333333335</v>
      </c>
      <c r="L22" s="32">
        <v>46.927777777777777</v>
      </c>
      <c r="M22" s="32">
        <v>24.197222222222223</v>
      </c>
      <c r="N22" s="32">
        <v>17.347222222222221</v>
      </c>
      <c r="O22" s="32">
        <v>5.3833333333333337</v>
      </c>
      <c r="P22" s="32">
        <v>55.81388888888889</v>
      </c>
      <c r="Q22" s="32">
        <v>55.81388888888889</v>
      </c>
      <c r="R22" s="32">
        <v>0</v>
      </c>
      <c r="S22" s="32">
        <v>139.72222222222223</v>
      </c>
      <c r="T22" s="32">
        <v>84.533333333333331</v>
      </c>
      <c r="U22" s="32">
        <v>55.18888888888889</v>
      </c>
      <c r="V22" s="32">
        <v>0</v>
      </c>
      <c r="W22" s="32">
        <v>37.458333333333336</v>
      </c>
      <c r="X22" s="32">
        <v>7.5194444444444448</v>
      </c>
      <c r="Y22" s="32">
        <v>0</v>
      </c>
      <c r="Z22" s="32">
        <v>0</v>
      </c>
      <c r="AA22" s="32">
        <v>14.927777777777777</v>
      </c>
      <c r="AB22" s="32">
        <v>0</v>
      </c>
      <c r="AC22" s="32">
        <v>15.011111111111111</v>
      </c>
      <c r="AD22" s="32">
        <v>0</v>
      </c>
      <c r="AE22" s="32">
        <v>0</v>
      </c>
      <c r="AF22" t="s">
        <v>584</v>
      </c>
      <c r="AG22">
        <v>3</v>
      </c>
      <c r="AH22"/>
    </row>
    <row r="23" spans="1:34" x14ac:dyDescent="0.25">
      <c r="A23" t="s">
        <v>1782</v>
      </c>
      <c r="B23" t="s">
        <v>748</v>
      </c>
      <c r="C23" t="s">
        <v>1448</v>
      </c>
      <c r="D23" t="s">
        <v>1721</v>
      </c>
      <c r="E23" s="32">
        <v>117.01111111111111</v>
      </c>
      <c r="F23" s="32">
        <v>3.2541544012914252</v>
      </c>
      <c r="G23" s="32">
        <v>2.868459785395499</v>
      </c>
      <c r="H23" s="32">
        <v>0.40169499572690159</v>
      </c>
      <c r="I23" s="32">
        <v>8.0310511822239111E-2</v>
      </c>
      <c r="J23" s="32">
        <v>380.77222222222218</v>
      </c>
      <c r="K23" s="32">
        <v>335.64166666666665</v>
      </c>
      <c r="L23" s="32">
        <v>47.00277777777778</v>
      </c>
      <c r="M23" s="32">
        <v>9.3972222222222221</v>
      </c>
      <c r="N23" s="32">
        <v>27.225000000000001</v>
      </c>
      <c r="O23" s="32">
        <v>10.380555555555556</v>
      </c>
      <c r="P23" s="32">
        <v>114.53888888888889</v>
      </c>
      <c r="Q23" s="32">
        <v>107.01388888888889</v>
      </c>
      <c r="R23" s="32">
        <v>7.5250000000000004</v>
      </c>
      <c r="S23" s="32">
        <v>219.23055555555555</v>
      </c>
      <c r="T23" s="32">
        <v>214.58055555555555</v>
      </c>
      <c r="U23" s="32">
        <v>4.6500000000000004</v>
      </c>
      <c r="V23" s="32">
        <v>0</v>
      </c>
      <c r="W23" s="32">
        <v>136.38611111111112</v>
      </c>
      <c r="X23" s="32">
        <v>3.0666666666666669</v>
      </c>
      <c r="Y23" s="32">
        <v>4.2333333333333334</v>
      </c>
      <c r="Z23" s="32">
        <v>0</v>
      </c>
      <c r="AA23" s="32">
        <v>56.294444444444444</v>
      </c>
      <c r="AB23" s="32">
        <v>0</v>
      </c>
      <c r="AC23" s="32">
        <v>72.791666666666671</v>
      </c>
      <c r="AD23" s="32">
        <v>0</v>
      </c>
      <c r="AE23" s="32">
        <v>0</v>
      </c>
      <c r="AF23" t="s">
        <v>57</v>
      </c>
      <c r="AG23">
        <v>3</v>
      </c>
      <c r="AH23"/>
    </row>
    <row r="24" spans="1:34" x14ac:dyDescent="0.25">
      <c r="A24" t="s">
        <v>1782</v>
      </c>
      <c r="B24" t="s">
        <v>765</v>
      </c>
      <c r="C24" t="s">
        <v>1490</v>
      </c>
      <c r="D24" t="s">
        <v>1699</v>
      </c>
      <c r="E24" s="32">
        <v>141.52222222222221</v>
      </c>
      <c r="F24" s="32">
        <v>3.1114689487320408</v>
      </c>
      <c r="G24" s="32">
        <v>2.7981102300384713</v>
      </c>
      <c r="H24" s="32">
        <v>0.31276988301797914</v>
      </c>
      <c r="I24" s="32">
        <v>0.12526497605401588</v>
      </c>
      <c r="J24" s="32">
        <v>440.34199999999998</v>
      </c>
      <c r="K24" s="32">
        <v>395.99477777777781</v>
      </c>
      <c r="L24" s="32">
        <v>44.263888888888893</v>
      </c>
      <c r="M24" s="32">
        <v>17.727777777777778</v>
      </c>
      <c r="N24" s="32">
        <v>21.652777777777779</v>
      </c>
      <c r="O24" s="32">
        <v>4.8833333333333337</v>
      </c>
      <c r="P24" s="32">
        <v>156.59466666666665</v>
      </c>
      <c r="Q24" s="32">
        <v>138.78355555555555</v>
      </c>
      <c r="R24" s="32">
        <v>17.81111111111111</v>
      </c>
      <c r="S24" s="32">
        <v>239.48344444444447</v>
      </c>
      <c r="T24" s="32">
        <v>204.1167777777778</v>
      </c>
      <c r="U24" s="32">
        <v>35.366666666666667</v>
      </c>
      <c r="V24" s="32">
        <v>0</v>
      </c>
      <c r="W24" s="32">
        <v>70.044666666666672</v>
      </c>
      <c r="X24" s="32">
        <v>8.375</v>
      </c>
      <c r="Y24" s="32">
        <v>0.85833333333333328</v>
      </c>
      <c r="Z24" s="32">
        <v>0</v>
      </c>
      <c r="AA24" s="32">
        <v>12.316888888888888</v>
      </c>
      <c r="AB24" s="32">
        <v>0</v>
      </c>
      <c r="AC24" s="32">
        <v>48.494444444444447</v>
      </c>
      <c r="AD24" s="32">
        <v>0</v>
      </c>
      <c r="AE24" s="32">
        <v>0</v>
      </c>
      <c r="AF24" t="s">
        <v>74</v>
      </c>
      <c r="AG24">
        <v>3</v>
      </c>
      <c r="AH24"/>
    </row>
    <row r="25" spans="1:34" x14ac:dyDescent="0.25">
      <c r="A25" t="s">
        <v>1782</v>
      </c>
      <c r="B25" t="s">
        <v>893</v>
      </c>
      <c r="C25" t="s">
        <v>1552</v>
      </c>
      <c r="D25" t="s">
        <v>1715</v>
      </c>
      <c r="E25" s="32">
        <v>119.62222222222222</v>
      </c>
      <c r="F25" s="32">
        <v>2.8787386215864759</v>
      </c>
      <c r="G25" s="32">
        <v>2.4487739178896524</v>
      </c>
      <c r="H25" s="32">
        <v>0.38438138584432474</v>
      </c>
      <c r="I25" s="32">
        <v>9.33262121493591E-2</v>
      </c>
      <c r="J25" s="32">
        <v>344.36111111111109</v>
      </c>
      <c r="K25" s="32">
        <v>292.92777777777775</v>
      </c>
      <c r="L25" s="32">
        <v>45.980555555555554</v>
      </c>
      <c r="M25" s="32">
        <v>11.16388888888889</v>
      </c>
      <c r="N25" s="32">
        <v>29.122222222222224</v>
      </c>
      <c r="O25" s="32">
        <v>5.6944444444444446</v>
      </c>
      <c r="P25" s="32">
        <v>112.47499999999999</v>
      </c>
      <c r="Q25" s="32">
        <v>95.858333333333334</v>
      </c>
      <c r="R25" s="32">
        <v>16.616666666666667</v>
      </c>
      <c r="S25" s="32">
        <v>185.90555555555557</v>
      </c>
      <c r="T25" s="32">
        <v>169.59166666666667</v>
      </c>
      <c r="U25" s="32">
        <v>16.31388888888889</v>
      </c>
      <c r="V25" s="32">
        <v>0</v>
      </c>
      <c r="W25" s="32">
        <v>97.566666666666663</v>
      </c>
      <c r="X25" s="32">
        <v>0</v>
      </c>
      <c r="Y25" s="32">
        <v>3.6722222222222221</v>
      </c>
      <c r="Z25" s="32">
        <v>0</v>
      </c>
      <c r="AA25" s="32">
        <v>35.674999999999997</v>
      </c>
      <c r="AB25" s="32">
        <v>0</v>
      </c>
      <c r="AC25" s="32">
        <v>58.219444444444441</v>
      </c>
      <c r="AD25" s="32">
        <v>0</v>
      </c>
      <c r="AE25" s="32">
        <v>0</v>
      </c>
      <c r="AF25" t="s">
        <v>204</v>
      </c>
      <c r="AG25">
        <v>3</v>
      </c>
      <c r="AH25"/>
    </row>
    <row r="26" spans="1:34" x14ac:dyDescent="0.25">
      <c r="A26" t="s">
        <v>1782</v>
      </c>
      <c r="B26" t="s">
        <v>1125</v>
      </c>
      <c r="C26" t="s">
        <v>1459</v>
      </c>
      <c r="D26" t="s">
        <v>1711</v>
      </c>
      <c r="E26" s="32">
        <v>191.75555555555556</v>
      </c>
      <c r="F26" s="32">
        <v>3.1482269092594728</v>
      </c>
      <c r="G26" s="32">
        <v>3.0570228299918871</v>
      </c>
      <c r="H26" s="32">
        <v>0.5699096071387183</v>
      </c>
      <c r="I26" s="32">
        <v>0.52552439448371768</v>
      </c>
      <c r="J26" s="32">
        <v>603.68999999999983</v>
      </c>
      <c r="K26" s="32">
        <v>586.201111111111</v>
      </c>
      <c r="L26" s="32">
        <v>109.28333333333333</v>
      </c>
      <c r="M26" s="32">
        <v>100.77222222222223</v>
      </c>
      <c r="N26" s="32">
        <v>3</v>
      </c>
      <c r="O26" s="32">
        <v>5.5111111111111111</v>
      </c>
      <c r="P26" s="32">
        <v>113.31666666666666</v>
      </c>
      <c r="Q26" s="32">
        <v>104.33888888888889</v>
      </c>
      <c r="R26" s="32">
        <v>8.9777777777777779</v>
      </c>
      <c r="S26" s="32">
        <v>381.08999999999992</v>
      </c>
      <c r="T26" s="32">
        <v>309.69555555555547</v>
      </c>
      <c r="U26" s="32">
        <v>71.394444444444446</v>
      </c>
      <c r="V26" s="32">
        <v>0</v>
      </c>
      <c r="W26" s="32">
        <v>68.338888888888889</v>
      </c>
      <c r="X26" s="32">
        <v>33.288888888888891</v>
      </c>
      <c r="Y26" s="32">
        <v>0</v>
      </c>
      <c r="Z26" s="32">
        <v>0</v>
      </c>
      <c r="AA26" s="32">
        <v>35.049999999999997</v>
      </c>
      <c r="AB26" s="32">
        <v>0</v>
      </c>
      <c r="AC26" s="32">
        <v>0</v>
      </c>
      <c r="AD26" s="32">
        <v>0</v>
      </c>
      <c r="AE26" s="32">
        <v>0</v>
      </c>
      <c r="AF26" t="s">
        <v>442</v>
      </c>
      <c r="AG26">
        <v>3</v>
      </c>
      <c r="AH26"/>
    </row>
    <row r="27" spans="1:34" x14ac:dyDescent="0.25">
      <c r="A27" t="s">
        <v>1782</v>
      </c>
      <c r="B27" t="s">
        <v>883</v>
      </c>
      <c r="C27" t="s">
        <v>1463</v>
      </c>
      <c r="D27" t="s">
        <v>1706</v>
      </c>
      <c r="E27" s="32">
        <v>54.62222222222222</v>
      </c>
      <c r="F27" s="32">
        <v>3.8819406021155398</v>
      </c>
      <c r="G27" s="32">
        <v>3.6000020341741243</v>
      </c>
      <c r="H27" s="32">
        <v>1.1457912937347434</v>
      </c>
      <c r="I27" s="32">
        <v>0.96001830756712747</v>
      </c>
      <c r="J27" s="32">
        <v>212.04022222222216</v>
      </c>
      <c r="K27" s="32">
        <v>196.64011111111105</v>
      </c>
      <c r="L27" s="32">
        <v>62.585666666666654</v>
      </c>
      <c r="M27" s="32">
        <v>52.438333333333318</v>
      </c>
      <c r="N27" s="32">
        <v>5.2394444444444437</v>
      </c>
      <c r="O27" s="32">
        <v>4.9078888888888894</v>
      </c>
      <c r="P27" s="32">
        <v>34.924000000000007</v>
      </c>
      <c r="Q27" s="32">
        <v>29.67122222222223</v>
      </c>
      <c r="R27" s="32">
        <v>5.2527777777777782</v>
      </c>
      <c r="S27" s="32">
        <v>114.53055555555551</v>
      </c>
      <c r="T27" s="32">
        <v>107.34011111111107</v>
      </c>
      <c r="U27" s="32">
        <v>7.1904444444444442</v>
      </c>
      <c r="V27" s="32">
        <v>0</v>
      </c>
      <c r="W27" s="32">
        <v>4.8361111111111112</v>
      </c>
      <c r="X27" s="32">
        <v>0</v>
      </c>
      <c r="Y27" s="32">
        <v>0</v>
      </c>
      <c r="Z27" s="32">
        <v>0</v>
      </c>
      <c r="AA27" s="32">
        <v>0</v>
      </c>
      <c r="AB27" s="32">
        <v>0</v>
      </c>
      <c r="AC27" s="32">
        <v>4.8361111111111112</v>
      </c>
      <c r="AD27" s="32">
        <v>0</v>
      </c>
      <c r="AE27" s="32">
        <v>0</v>
      </c>
      <c r="AF27" t="s">
        <v>194</v>
      </c>
      <c r="AG27">
        <v>3</v>
      </c>
      <c r="AH27"/>
    </row>
    <row r="28" spans="1:34" x14ac:dyDescent="0.25">
      <c r="A28" t="s">
        <v>1782</v>
      </c>
      <c r="B28" t="s">
        <v>702</v>
      </c>
      <c r="C28" t="s">
        <v>1459</v>
      </c>
      <c r="D28" t="s">
        <v>1711</v>
      </c>
      <c r="E28" s="32">
        <v>82.066666666666663</v>
      </c>
      <c r="F28" s="32">
        <v>3.9213715136745191</v>
      </c>
      <c r="G28" s="32">
        <v>3.5223057135120497</v>
      </c>
      <c r="H28" s="32">
        <v>1.079102355808286</v>
      </c>
      <c r="I28" s="32">
        <v>0.68003655564581644</v>
      </c>
      <c r="J28" s="32">
        <v>321.81388888888887</v>
      </c>
      <c r="K28" s="32">
        <v>289.06388888888887</v>
      </c>
      <c r="L28" s="32">
        <v>88.558333333333323</v>
      </c>
      <c r="M28" s="32">
        <v>55.80833333333333</v>
      </c>
      <c r="N28" s="32">
        <v>27.06111111111111</v>
      </c>
      <c r="O28" s="32">
        <v>5.6888888888888891</v>
      </c>
      <c r="P28" s="32">
        <v>59.330555555555556</v>
      </c>
      <c r="Q28" s="32">
        <v>59.330555555555556</v>
      </c>
      <c r="R28" s="32">
        <v>0</v>
      </c>
      <c r="S28" s="32">
        <v>173.92500000000001</v>
      </c>
      <c r="T28" s="32">
        <v>173.92500000000001</v>
      </c>
      <c r="U28" s="32">
        <v>0</v>
      </c>
      <c r="V28" s="32">
        <v>0</v>
      </c>
      <c r="W28" s="32">
        <v>111.84722222222223</v>
      </c>
      <c r="X28" s="32">
        <v>7.6472222222222221</v>
      </c>
      <c r="Y28" s="32">
        <v>0</v>
      </c>
      <c r="Z28" s="32">
        <v>0</v>
      </c>
      <c r="AA28" s="32">
        <v>24.041666666666668</v>
      </c>
      <c r="AB28" s="32">
        <v>0</v>
      </c>
      <c r="AC28" s="32">
        <v>80.158333333333331</v>
      </c>
      <c r="AD28" s="32">
        <v>0</v>
      </c>
      <c r="AE28" s="32">
        <v>0</v>
      </c>
      <c r="AF28" t="s">
        <v>11</v>
      </c>
      <c r="AG28">
        <v>3</v>
      </c>
      <c r="AH28"/>
    </row>
    <row r="29" spans="1:34" x14ac:dyDescent="0.25">
      <c r="A29" t="s">
        <v>1782</v>
      </c>
      <c r="B29" t="s">
        <v>1195</v>
      </c>
      <c r="C29" t="s">
        <v>1448</v>
      </c>
      <c r="D29" t="s">
        <v>1721</v>
      </c>
      <c r="E29" s="32">
        <v>72.422222222222217</v>
      </c>
      <c r="F29" s="32">
        <v>4.2451564897207739</v>
      </c>
      <c r="G29" s="32">
        <v>4.0965679656336311</v>
      </c>
      <c r="H29" s="32">
        <v>1.1060125805461798</v>
      </c>
      <c r="I29" s="32">
        <v>0.95742405645903661</v>
      </c>
      <c r="J29" s="32">
        <v>307.44366666666667</v>
      </c>
      <c r="K29" s="32">
        <v>296.68255555555561</v>
      </c>
      <c r="L29" s="32">
        <v>80.099888888888884</v>
      </c>
      <c r="M29" s="32">
        <v>69.338777777777779</v>
      </c>
      <c r="N29" s="32">
        <v>0.71111111111111114</v>
      </c>
      <c r="O29" s="32">
        <v>10.050000000000001</v>
      </c>
      <c r="P29" s="32">
        <v>63.118444444444421</v>
      </c>
      <c r="Q29" s="32">
        <v>63.118444444444421</v>
      </c>
      <c r="R29" s="32">
        <v>0</v>
      </c>
      <c r="S29" s="32">
        <v>164.2253333333334</v>
      </c>
      <c r="T29" s="32">
        <v>164.2253333333334</v>
      </c>
      <c r="U29" s="32">
        <v>0</v>
      </c>
      <c r="V29" s="32">
        <v>0</v>
      </c>
      <c r="W29" s="32">
        <v>9.1974444444444465</v>
      </c>
      <c r="X29" s="32">
        <v>0</v>
      </c>
      <c r="Y29" s="32">
        <v>0</v>
      </c>
      <c r="Z29" s="32">
        <v>0</v>
      </c>
      <c r="AA29" s="32">
        <v>4.4653333333333336</v>
      </c>
      <c r="AB29" s="32">
        <v>0</v>
      </c>
      <c r="AC29" s="32">
        <v>4.732111111111112</v>
      </c>
      <c r="AD29" s="32">
        <v>0</v>
      </c>
      <c r="AE29" s="32">
        <v>0</v>
      </c>
      <c r="AF29" t="s">
        <v>514</v>
      </c>
      <c r="AG29">
        <v>3</v>
      </c>
      <c r="AH29"/>
    </row>
    <row r="30" spans="1:34" x14ac:dyDescent="0.25">
      <c r="A30" t="s">
        <v>1782</v>
      </c>
      <c r="B30" t="s">
        <v>805</v>
      </c>
      <c r="C30" t="s">
        <v>1509</v>
      </c>
      <c r="D30" t="s">
        <v>1718</v>
      </c>
      <c r="E30" s="32">
        <v>47.166666666666664</v>
      </c>
      <c r="F30" s="32">
        <v>3.4614770318021191</v>
      </c>
      <c r="G30" s="32">
        <v>3.2148527679623076</v>
      </c>
      <c r="H30" s="32">
        <v>0.61187043580683154</v>
      </c>
      <c r="I30" s="32">
        <v>0.36524617196702003</v>
      </c>
      <c r="J30" s="32">
        <v>163.26633333333328</v>
      </c>
      <c r="K30" s="32">
        <v>151.63388888888883</v>
      </c>
      <c r="L30" s="32">
        <v>28.859888888888886</v>
      </c>
      <c r="M30" s="32">
        <v>17.227444444444444</v>
      </c>
      <c r="N30" s="32">
        <v>7.8383333333333312</v>
      </c>
      <c r="O30" s="32">
        <v>3.794111111111111</v>
      </c>
      <c r="P30" s="32">
        <v>21.175666666666668</v>
      </c>
      <c r="Q30" s="32">
        <v>21.175666666666668</v>
      </c>
      <c r="R30" s="32">
        <v>0</v>
      </c>
      <c r="S30" s="32">
        <v>113.23077777777772</v>
      </c>
      <c r="T30" s="32">
        <v>113.23077777777772</v>
      </c>
      <c r="U30" s="32">
        <v>0</v>
      </c>
      <c r="V30" s="32">
        <v>0</v>
      </c>
      <c r="W30" s="32">
        <v>1.586111111111111</v>
      </c>
      <c r="X30" s="32">
        <v>0</v>
      </c>
      <c r="Y30" s="32">
        <v>0</v>
      </c>
      <c r="Z30" s="32">
        <v>0</v>
      </c>
      <c r="AA30" s="32">
        <v>1.586111111111111</v>
      </c>
      <c r="AB30" s="32">
        <v>0</v>
      </c>
      <c r="AC30" s="32">
        <v>0</v>
      </c>
      <c r="AD30" s="32">
        <v>0</v>
      </c>
      <c r="AE30" s="32">
        <v>0</v>
      </c>
      <c r="AF30" t="s">
        <v>115</v>
      </c>
      <c r="AG30">
        <v>3</v>
      </c>
      <c r="AH30"/>
    </row>
    <row r="31" spans="1:34" x14ac:dyDescent="0.25">
      <c r="A31" t="s">
        <v>1782</v>
      </c>
      <c r="B31" t="s">
        <v>1094</v>
      </c>
      <c r="C31" t="s">
        <v>1519</v>
      </c>
      <c r="D31" t="s">
        <v>1730</v>
      </c>
      <c r="E31" s="32">
        <v>67.088888888888889</v>
      </c>
      <c r="F31" s="32">
        <v>3.6701391189135486</v>
      </c>
      <c r="G31" s="32">
        <v>3.3252981119576019</v>
      </c>
      <c r="H31" s="32">
        <v>1.0626796952633328</v>
      </c>
      <c r="I31" s="32">
        <v>0.71783868830738695</v>
      </c>
      <c r="J31" s="32">
        <v>246.22555555555562</v>
      </c>
      <c r="K31" s="32">
        <v>223.09055555555557</v>
      </c>
      <c r="L31" s="32">
        <v>71.29400000000004</v>
      </c>
      <c r="M31" s="32">
        <v>48.159000000000027</v>
      </c>
      <c r="N31" s="32">
        <v>18.304444444444449</v>
      </c>
      <c r="O31" s="32">
        <v>4.8305555555555557</v>
      </c>
      <c r="P31" s="32">
        <v>49.18333333333333</v>
      </c>
      <c r="Q31" s="32">
        <v>49.18333333333333</v>
      </c>
      <c r="R31" s="32">
        <v>0</v>
      </c>
      <c r="S31" s="32">
        <v>125.74822222222222</v>
      </c>
      <c r="T31" s="32">
        <v>125.74822222222222</v>
      </c>
      <c r="U31" s="32">
        <v>0</v>
      </c>
      <c r="V31" s="32">
        <v>0</v>
      </c>
      <c r="W31" s="32">
        <v>0.40555555555555556</v>
      </c>
      <c r="X31" s="32">
        <v>0</v>
      </c>
      <c r="Y31" s="32">
        <v>0</v>
      </c>
      <c r="Z31" s="32">
        <v>0</v>
      </c>
      <c r="AA31" s="32">
        <v>0</v>
      </c>
      <c r="AB31" s="32">
        <v>0</v>
      </c>
      <c r="AC31" s="32">
        <v>0.40555555555555556</v>
      </c>
      <c r="AD31" s="32">
        <v>0</v>
      </c>
      <c r="AE31" s="32">
        <v>0</v>
      </c>
      <c r="AF31" t="s">
        <v>410</v>
      </c>
      <c r="AG31">
        <v>3</v>
      </c>
      <c r="AH31"/>
    </row>
    <row r="32" spans="1:34" x14ac:dyDescent="0.25">
      <c r="A32" t="s">
        <v>1782</v>
      </c>
      <c r="B32" t="s">
        <v>1130</v>
      </c>
      <c r="C32" t="s">
        <v>1472</v>
      </c>
      <c r="D32" t="s">
        <v>1699</v>
      </c>
      <c r="E32" s="32">
        <v>36.055555555555557</v>
      </c>
      <c r="F32" s="32">
        <v>5.35346687211094</v>
      </c>
      <c r="G32" s="32">
        <v>5.0377503852080121</v>
      </c>
      <c r="H32" s="32">
        <v>1.7518489984591679</v>
      </c>
      <c r="I32" s="32">
        <v>1.4361325115562404</v>
      </c>
      <c r="J32" s="32">
        <v>193.02222222222224</v>
      </c>
      <c r="K32" s="32">
        <v>181.63888888888889</v>
      </c>
      <c r="L32" s="32">
        <v>63.163888888888891</v>
      </c>
      <c r="M32" s="32">
        <v>51.780555555555559</v>
      </c>
      <c r="N32" s="32">
        <v>5.6944444444444446</v>
      </c>
      <c r="O32" s="32">
        <v>5.6888888888888891</v>
      </c>
      <c r="P32" s="32">
        <v>13.347222222222221</v>
      </c>
      <c r="Q32" s="32">
        <v>13.347222222222221</v>
      </c>
      <c r="R32" s="32">
        <v>0</v>
      </c>
      <c r="S32" s="32">
        <v>116.51111111111111</v>
      </c>
      <c r="T32" s="32">
        <v>116.51111111111111</v>
      </c>
      <c r="U32" s="32">
        <v>0</v>
      </c>
      <c r="V32" s="32">
        <v>0</v>
      </c>
      <c r="W32" s="32">
        <v>0</v>
      </c>
      <c r="X32" s="32">
        <v>0</v>
      </c>
      <c r="Y32" s="32">
        <v>0</v>
      </c>
      <c r="Z32" s="32">
        <v>0</v>
      </c>
      <c r="AA32" s="32">
        <v>0</v>
      </c>
      <c r="AB32" s="32">
        <v>0</v>
      </c>
      <c r="AC32" s="32">
        <v>0</v>
      </c>
      <c r="AD32" s="32">
        <v>0</v>
      </c>
      <c r="AE32" s="32">
        <v>0</v>
      </c>
      <c r="AF32" t="s">
        <v>447</v>
      </c>
      <c r="AG32">
        <v>3</v>
      </c>
      <c r="AH32"/>
    </row>
    <row r="33" spans="1:34" x14ac:dyDescent="0.25">
      <c r="A33" t="s">
        <v>1782</v>
      </c>
      <c r="B33" t="s">
        <v>734</v>
      </c>
      <c r="C33" t="s">
        <v>1475</v>
      </c>
      <c r="D33" t="s">
        <v>1709</v>
      </c>
      <c r="E33" s="32">
        <v>63.62222222222222</v>
      </c>
      <c r="F33" s="32">
        <v>3.0078379322389104</v>
      </c>
      <c r="G33" s="32">
        <v>2.7876143904994759</v>
      </c>
      <c r="H33" s="32">
        <v>1.0165036674816625</v>
      </c>
      <c r="I33" s="32">
        <v>0.79628012574222851</v>
      </c>
      <c r="J33" s="32">
        <v>191.36533333333333</v>
      </c>
      <c r="K33" s="32">
        <v>177.35422222222221</v>
      </c>
      <c r="L33" s="32">
        <v>64.672222222222217</v>
      </c>
      <c r="M33" s="32">
        <v>50.661111111111111</v>
      </c>
      <c r="N33" s="32">
        <v>9.4222222222222225</v>
      </c>
      <c r="O33" s="32">
        <v>4.5888888888888886</v>
      </c>
      <c r="P33" s="32">
        <v>14.927777777777777</v>
      </c>
      <c r="Q33" s="32">
        <v>14.927777777777777</v>
      </c>
      <c r="R33" s="32">
        <v>0</v>
      </c>
      <c r="S33" s="32">
        <v>111.76533333333333</v>
      </c>
      <c r="T33" s="32">
        <v>93.329222222222228</v>
      </c>
      <c r="U33" s="32">
        <v>18.43611111111111</v>
      </c>
      <c r="V33" s="32">
        <v>0</v>
      </c>
      <c r="W33" s="32">
        <v>4.6749999999999998</v>
      </c>
      <c r="X33" s="32">
        <v>3.1472222222222221</v>
      </c>
      <c r="Y33" s="32">
        <v>0</v>
      </c>
      <c r="Z33" s="32">
        <v>0</v>
      </c>
      <c r="AA33" s="32">
        <v>0.83888888888888891</v>
      </c>
      <c r="AB33" s="32">
        <v>0</v>
      </c>
      <c r="AC33" s="32">
        <v>0.68888888888888888</v>
      </c>
      <c r="AD33" s="32">
        <v>0</v>
      </c>
      <c r="AE33" s="32">
        <v>0</v>
      </c>
      <c r="AF33" t="s">
        <v>43</v>
      </c>
      <c r="AG33">
        <v>3</v>
      </c>
      <c r="AH33"/>
    </row>
    <row r="34" spans="1:34" x14ac:dyDescent="0.25">
      <c r="A34" t="s">
        <v>1782</v>
      </c>
      <c r="B34" t="s">
        <v>796</v>
      </c>
      <c r="C34" t="s">
        <v>1504</v>
      </c>
      <c r="D34" t="s">
        <v>1709</v>
      </c>
      <c r="E34" s="32">
        <v>111.63333333333334</v>
      </c>
      <c r="F34" s="32">
        <v>3.0615029361998598</v>
      </c>
      <c r="G34" s="32">
        <v>2.8468119836767194</v>
      </c>
      <c r="H34" s="32">
        <v>0.56330247835174674</v>
      </c>
      <c r="I34" s="32">
        <v>0.3486115258286055</v>
      </c>
      <c r="J34" s="32">
        <v>341.76577777777771</v>
      </c>
      <c r="K34" s="32">
        <v>317.79911111111113</v>
      </c>
      <c r="L34" s="32">
        <v>62.883333333333326</v>
      </c>
      <c r="M34" s="32">
        <v>38.916666666666664</v>
      </c>
      <c r="N34" s="32">
        <v>19.844444444444445</v>
      </c>
      <c r="O34" s="32">
        <v>4.1222222222222218</v>
      </c>
      <c r="P34" s="32">
        <v>81.526111111111121</v>
      </c>
      <c r="Q34" s="32">
        <v>81.526111111111121</v>
      </c>
      <c r="R34" s="32">
        <v>0</v>
      </c>
      <c r="S34" s="32">
        <v>197.35633333333331</v>
      </c>
      <c r="T34" s="32">
        <v>158.64722222222221</v>
      </c>
      <c r="U34" s="32">
        <v>38.709111111111106</v>
      </c>
      <c r="V34" s="32">
        <v>0</v>
      </c>
      <c r="W34" s="32">
        <v>64.751111111111115</v>
      </c>
      <c r="X34" s="32">
        <v>0.73888888888888893</v>
      </c>
      <c r="Y34" s="32">
        <v>0</v>
      </c>
      <c r="Z34" s="32">
        <v>0</v>
      </c>
      <c r="AA34" s="32">
        <v>22.028888888888886</v>
      </c>
      <c r="AB34" s="32">
        <v>0</v>
      </c>
      <c r="AC34" s="32">
        <v>34.869444444444447</v>
      </c>
      <c r="AD34" s="32">
        <v>7.1138888888888889</v>
      </c>
      <c r="AE34" s="32">
        <v>0</v>
      </c>
      <c r="AF34" t="s">
        <v>105</v>
      </c>
      <c r="AG34">
        <v>3</v>
      </c>
      <c r="AH34"/>
    </row>
    <row r="35" spans="1:34" x14ac:dyDescent="0.25">
      <c r="A35" t="s">
        <v>1782</v>
      </c>
      <c r="B35" t="s">
        <v>768</v>
      </c>
      <c r="C35" t="s">
        <v>1491</v>
      </c>
      <c r="D35" t="s">
        <v>1724</v>
      </c>
      <c r="E35" s="32">
        <v>70.599999999999994</v>
      </c>
      <c r="F35" s="32">
        <v>3.1064368901479389</v>
      </c>
      <c r="G35" s="32">
        <v>2.9200975763298715</v>
      </c>
      <c r="H35" s="32">
        <v>0.6862606232294618</v>
      </c>
      <c r="I35" s="32">
        <v>0.49992130941139445</v>
      </c>
      <c r="J35" s="32">
        <v>219.31444444444446</v>
      </c>
      <c r="K35" s="32">
        <v>206.15888888888892</v>
      </c>
      <c r="L35" s="32">
        <v>48.45</v>
      </c>
      <c r="M35" s="32">
        <v>35.294444444444444</v>
      </c>
      <c r="N35" s="32">
        <v>8.3222222222222229</v>
      </c>
      <c r="O35" s="32">
        <v>4.833333333333333</v>
      </c>
      <c r="P35" s="32">
        <v>40.500555555555557</v>
      </c>
      <c r="Q35" s="32">
        <v>40.500555555555557</v>
      </c>
      <c r="R35" s="32">
        <v>0</v>
      </c>
      <c r="S35" s="32">
        <v>130.36388888888891</v>
      </c>
      <c r="T35" s="32">
        <v>129.7138888888889</v>
      </c>
      <c r="U35" s="32">
        <v>0.65</v>
      </c>
      <c r="V35" s="32">
        <v>0</v>
      </c>
      <c r="W35" s="32">
        <v>8.7388888888888889</v>
      </c>
      <c r="X35" s="32">
        <v>6.1749999999999998</v>
      </c>
      <c r="Y35" s="32">
        <v>0</v>
      </c>
      <c r="Z35" s="32">
        <v>0</v>
      </c>
      <c r="AA35" s="32">
        <v>2.4750000000000001</v>
      </c>
      <c r="AB35" s="32">
        <v>0</v>
      </c>
      <c r="AC35" s="32">
        <v>8.8888888888888892E-2</v>
      </c>
      <c r="AD35" s="32">
        <v>0</v>
      </c>
      <c r="AE35" s="32">
        <v>0</v>
      </c>
      <c r="AF35" t="s">
        <v>77</v>
      </c>
      <c r="AG35">
        <v>3</v>
      </c>
      <c r="AH35"/>
    </row>
    <row r="36" spans="1:34" x14ac:dyDescent="0.25">
      <c r="A36" t="s">
        <v>1782</v>
      </c>
      <c r="B36" t="s">
        <v>1262</v>
      </c>
      <c r="C36" t="s">
        <v>1496</v>
      </c>
      <c r="D36" t="s">
        <v>1683</v>
      </c>
      <c r="E36" s="32">
        <v>115.47777777777777</v>
      </c>
      <c r="F36" s="32">
        <v>3.1869845088040023</v>
      </c>
      <c r="G36" s="32">
        <v>3.1083739055133259</v>
      </c>
      <c r="H36" s="32">
        <v>0.46014144135475804</v>
      </c>
      <c r="I36" s="32">
        <v>0.38239680554219185</v>
      </c>
      <c r="J36" s="32">
        <v>368.02588888888886</v>
      </c>
      <c r="K36" s="32">
        <v>358.94811111111107</v>
      </c>
      <c r="L36" s="32">
        <v>53.136111111111113</v>
      </c>
      <c r="M36" s="32">
        <v>44.158333333333331</v>
      </c>
      <c r="N36" s="32">
        <v>3.2888888888888888</v>
      </c>
      <c r="O36" s="32">
        <v>5.6888888888888891</v>
      </c>
      <c r="P36" s="32">
        <v>103.86388888888888</v>
      </c>
      <c r="Q36" s="32">
        <v>103.76388888888889</v>
      </c>
      <c r="R36" s="32">
        <v>0.1</v>
      </c>
      <c r="S36" s="32">
        <v>211.02588888888886</v>
      </c>
      <c r="T36" s="32">
        <v>211.02588888888886</v>
      </c>
      <c r="U36" s="32">
        <v>0</v>
      </c>
      <c r="V36" s="32">
        <v>0</v>
      </c>
      <c r="W36" s="32">
        <v>0</v>
      </c>
      <c r="X36" s="32">
        <v>0</v>
      </c>
      <c r="Y36" s="32">
        <v>0</v>
      </c>
      <c r="Z36" s="32">
        <v>0</v>
      </c>
      <c r="AA36" s="32">
        <v>0</v>
      </c>
      <c r="AB36" s="32">
        <v>0</v>
      </c>
      <c r="AC36" s="32">
        <v>0</v>
      </c>
      <c r="AD36" s="32">
        <v>0</v>
      </c>
      <c r="AE36" s="32">
        <v>0</v>
      </c>
      <c r="AF36" t="s">
        <v>582</v>
      </c>
      <c r="AG36">
        <v>3</v>
      </c>
      <c r="AH36"/>
    </row>
    <row r="37" spans="1:34" x14ac:dyDescent="0.25">
      <c r="A37" t="s">
        <v>1782</v>
      </c>
      <c r="B37" t="s">
        <v>1005</v>
      </c>
      <c r="C37" t="s">
        <v>1551</v>
      </c>
      <c r="D37" t="s">
        <v>1710</v>
      </c>
      <c r="E37" s="32">
        <v>42.233333333333334</v>
      </c>
      <c r="F37" s="32">
        <v>3.4567271770586689</v>
      </c>
      <c r="G37" s="32">
        <v>3.311633780584057</v>
      </c>
      <c r="H37" s="32">
        <v>0.85536700868192583</v>
      </c>
      <c r="I37" s="32">
        <v>0.71415416995527492</v>
      </c>
      <c r="J37" s="32">
        <v>145.98911111111113</v>
      </c>
      <c r="K37" s="32">
        <v>139.86133333333333</v>
      </c>
      <c r="L37" s="32">
        <v>36.125</v>
      </c>
      <c r="M37" s="32">
        <v>30.161111111111111</v>
      </c>
      <c r="N37" s="32">
        <v>1.2305555555555556</v>
      </c>
      <c r="O37" s="32">
        <v>4.7333333333333334</v>
      </c>
      <c r="P37" s="32">
        <v>38.461111111111116</v>
      </c>
      <c r="Q37" s="32">
        <v>38.297222222222224</v>
      </c>
      <c r="R37" s="32">
        <v>0.16388888888888889</v>
      </c>
      <c r="S37" s="32">
        <v>71.403000000000006</v>
      </c>
      <c r="T37" s="32">
        <v>71.403000000000006</v>
      </c>
      <c r="U37" s="32">
        <v>0</v>
      </c>
      <c r="V37" s="32">
        <v>0</v>
      </c>
      <c r="W37" s="32">
        <v>40.808555555555557</v>
      </c>
      <c r="X37" s="32">
        <v>7.4083333333333332</v>
      </c>
      <c r="Y37" s="32">
        <v>0</v>
      </c>
      <c r="Z37" s="32">
        <v>0</v>
      </c>
      <c r="AA37" s="32">
        <v>15.944444444444445</v>
      </c>
      <c r="AB37" s="32">
        <v>0</v>
      </c>
      <c r="AC37" s="32">
        <v>17.455777777777776</v>
      </c>
      <c r="AD37" s="32">
        <v>0</v>
      </c>
      <c r="AE37" s="32">
        <v>0</v>
      </c>
      <c r="AF37" t="s">
        <v>318</v>
      </c>
      <c r="AG37">
        <v>3</v>
      </c>
      <c r="AH37"/>
    </row>
    <row r="38" spans="1:34" x14ac:dyDescent="0.25">
      <c r="A38" t="s">
        <v>1782</v>
      </c>
      <c r="B38" t="s">
        <v>1021</v>
      </c>
      <c r="C38" t="s">
        <v>1374</v>
      </c>
      <c r="D38" t="s">
        <v>1699</v>
      </c>
      <c r="E38" s="32">
        <v>133.83333333333334</v>
      </c>
      <c r="F38" s="32">
        <v>3.1957592361975919</v>
      </c>
      <c r="G38" s="32">
        <v>3.0290510585305102</v>
      </c>
      <c r="H38" s="32">
        <v>0.44587131589871315</v>
      </c>
      <c r="I38" s="32">
        <v>0.27916313823163136</v>
      </c>
      <c r="J38" s="32">
        <v>427.69911111111111</v>
      </c>
      <c r="K38" s="32">
        <v>405.38799999999998</v>
      </c>
      <c r="L38" s="32">
        <v>59.672444444444444</v>
      </c>
      <c r="M38" s="32">
        <v>37.361333333333334</v>
      </c>
      <c r="N38" s="32">
        <v>17.511111111111113</v>
      </c>
      <c r="O38" s="32">
        <v>4.8</v>
      </c>
      <c r="P38" s="32">
        <v>126.10966666666671</v>
      </c>
      <c r="Q38" s="32">
        <v>126.10966666666671</v>
      </c>
      <c r="R38" s="32">
        <v>0</v>
      </c>
      <c r="S38" s="32">
        <v>241.91699999999994</v>
      </c>
      <c r="T38" s="32">
        <v>236.07533333333328</v>
      </c>
      <c r="U38" s="32">
        <v>5.8416666666666668</v>
      </c>
      <c r="V38" s="32">
        <v>0</v>
      </c>
      <c r="W38" s="32">
        <v>98.075444444444457</v>
      </c>
      <c r="X38" s="32">
        <v>7.0989999999999984</v>
      </c>
      <c r="Y38" s="32">
        <v>0</v>
      </c>
      <c r="Z38" s="32">
        <v>0</v>
      </c>
      <c r="AA38" s="32">
        <v>8.2721111111111121</v>
      </c>
      <c r="AB38" s="32">
        <v>0</v>
      </c>
      <c r="AC38" s="32">
        <v>82.704333333333352</v>
      </c>
      <c r="AD38" s="32">
        <v>0</v>
      </c>
      <c r="AE38" s="32">
        <v>0</v>
      </c>
      <c r="AF38" t="s">
        <v>334</v>
      </c>
      <c r="AG38">
        <v>3</v>
      </c>
      <c r="AH38"/>
    </row>
    <row r="39" spans="1:34" x14ac:dyDescent="0.25">
      <c r="A39" t="s">
        <v>1782</v>
      </c>
      <c r="B39" t="s">
        <v>727</v>
      </c>
      <c r="C39" t="s">
        <v>1471</v>
      </c>
      <c r="D39" t="s">
        <v>1719</v>
      </c>
      <c r="E39" s="32">
        <v>288.87777777777779</v>
      </c>
      <c r="F39" s="32">
        <v>3.3889561136966813</v>
      </c>
      <c r="G39" s="32">
        <v>3.1500411554290557</v>
      </c>
      <c r="H39" s="32">
        <v>0.77341513135120588</v>
      </c>
      <c r="I39" s="32">
        <v>0.57712873572060464</v>
      </c>
      <c r="J39" s="32">
        <v>978.99411111111135</v>
      </c>
      <c r="K39" s="32">
        <v>909.97688888888911</v>
      </c>
      <c r="L39" s="32">
        <v>223.42244444444447</v>
      </c>
      <c r="M39" s="32">
        <v>166.71966666666668</v>
      </c>
      <c r="N39" s="32">
        <v>53.236111111111114</v>
      </c>
      <c r="O39" s="32">
        <v>3.4666666666666668</v>
      </c>
      <c r="P39" s="32">
        <v>220.02544444444453</v>
      </c>
      <c r="Q39" s="32">
        <v>207.7110000000001</v>
      </c>
      <c r="R39" s="32">
        <v>12.314444444444444</v>
      </c>
      <c r="S39" s="32">
        <v>535.54622222222235</v>
      </c>
      <c r="T39" s="32">
        <v>505.33288888888899</v>
      </c>
      <c r="U39" s="32">
        <v>30.213333333333331</v>
      </c>
      <c r="V39" s="32">
        <v>0</v>
      </c>
      <c r="W39" s="32">
        <v>8.3647777777777783</v>
      </c>
      <c r="X39" s="32">
        <v>6.2222222222222223</v>
      </c>
      <c r="Y39" s="32">
        <v>0</v>
      </c>
      <c r="Z39" s="32">
        <v>0</v>
      </c>
      <c r="AA39" s="32">
        <v>1.1536666666666666</v>
      </c>
      <c r="AB39" s="32">
        <v>0</v>
      </c>
      <c r="AC39" s="32">
        <v>0.98888888888888893</v>
      </c>
      <c r="AD39" s="32">
        <v>0</v>
      </c>
      <c r="AE39" s="32">
        <v>0</v>
      </c>
      <c r="AF39" t="s">
        <v>36</v>
      </c>
      <c r="AG39">
        <v>3</v>
      </c>
      <c r="AH39"/>
    </row>
    <row r="40" spans="1:34" x14ac:dyDescent="0.25">
      <c r="A40" t="s">
        <v>1782</v>
      </c>
      <c r="B40" t="s">
        <v>872</v>
      </c>
      <c r="C40" t="s">
        <v>1546</v>
      </c>
      <c r="D40" t="s">
        <v>1698</v>
      </c>
      <c r="E40" s="32">
        <v>62.922222222222224</v>
      </c>
      <c r="F40" s="32">
        <v>3.5456507151686387</v>
      </c>
      <c r="G40" s="32">
        <v>3.2832456295249868</v>
      </c>
      <c r="H40" s="32">
        <v>0.76094826063923704</v>
      </c>
      <c r="I40" s="32">
        <v>0.49854317499558537</v>
      </c>
      <c r="J40" s="32">
        <v>223.10022222222224</v>
      </c>
      <c r="K40" s="32">
        <v>206.58911111111112</v>
      </c>
      <c r="L40" s="32">
        <v>47.880555555555553</v>
      </c>
      <c r="M40" s="32">
        <v>31.369444444444444</v>
      </c>
      <c r="N40" s="32">
        <v>10.977777777777778</v>
      </c>
      <c r="O40" s="32">
        <v>5.5333333333333332</v>
      </c>
      <c r="P40" s="32">
        <v>64.347222222222229</v>
      </c>
      <c r="Q40" s="32">
        <v>64.347222222222229</v>
      </c>
      <c r="R40" s="32">
        <v>0</v>
      </c>
      <c r="S40" s="32">
        <v>110.87244444444445</v>
      </c>
      <c r="T40" s="32">
        <v>110.87244444444445</v>
      </c>
      <c r="U40" s="32">
        <v>0</v>
      </c>
      <c r="V40" s="32">
        <v>0</v>
      </c>
      <c r="W40" s="32">
        <v>0</v>
      </c>
      <c r="X40" s="32">
        <v>0</v>
      </c>
      <c r="Y40" s="32">
        <v>0</v>
      </c>
      <c r="Z40" s="32">
        <v>0</v>
      </c>
      <c r="AA40" s="32">
        <v>0</v>
      </c>
      <c r="AB40" s="32">
        <v>0</v>
      </c>
      <c r="AC40" s="32">
        <v>0</v>
      </c>
      <c r="AD40" s="32">
        <v>0</v>
      </c>
      <c r="AE40" s="32">
        <v>0</v>
      </c>
      <c r="AF40" t="s">
        <v>183</v>
      </c>
      <c r="AG40">
        <v>3</v>
      </c>
      <c r="AH40"/>
    </row>
    <row r="41" spans="1:34" x14ac:dyDescent="0.25">
      <c r="A41" t="s">
        <v>1782</v>
      </c>
      <c r="B41" t="s">
        <v>987</v>
      </c>
      <c r="C41" t="s">
        <v>1398</v>
      </c>
      <c r="D41" t="s">
        <v>1724</v>
      </c>
      <c r="E41" s="32">
        <v>69.188888888888883</v>
      </c>
      <c r="F41" s="32">
        <v>4.3453203789947015</v>
      </c>
      <c r="G41" s="32">
        <v>3.9139810502649759</v>
      </c>
      <c r="H41" s="32">
        <v>0.94947165569295011</v>
      </c>
      <c r="I41" s="32">
        <v>0.71806006102457054</v>
      </c>
      <c r="J41" s="32">
        <v>300.64788888888893</v>
      </c>
      <c r="K41" s="32">
        <v>270.80400000000003</v>
      </c>
      <c r="L41" s="32">
        <v>65.692888888888888</v>
      </c>
      <c r="M41" s="32">
        <v>49.681777777777782</v>
      </c>
      <c r="N41" s="32">
        <v>10.944444444444445</v>
      </c>
      <c r="O41" s="32">
        <v>5.0666666666666664</v>
      </c>
      <c r="P41" s="32">
        <v>70.233333333333334</v>
      </c>
      <c r="Q41" s="32">
        <v>56.400555555555556</v>
      </c>
      <c r="R41" s="32">
        <v>13.832777777777778</v>
      </c>
      <c r="S41" s="32">
        <v>164.72166666666669</v>
      </c>
      <c r="T41" s="32">
        <v>164.72166666666669</v>
      </c>
      <c r="U41" s="32">
        <v>0</v>
      </c>
      <c r="V41" s="32">
        <v>0</v>
      </c>
      <c r="W41" s="32">
        <v>27.965111111111106</v>
      </c>
      <c r="X41" s="32">
        <v>5.767888888888888</v>
      </c>
      <c r="Y41" s="32">
        <v>0</v>
      </c>
      <c r="Z41" s="32">
        <v>0</v>
      </c>
      <c r="AA41" s="32">
        <v>1.8061111111111114</v>
      </c>
      <c r="AB41" s="32">
        <v>0</v>
      </c>
      <c r="AC41" s="32">
        <v>20.391111111111108</v>
      </c>
      <c r="AD41" s="32">
        <v>0</v>
      </c>
      <c r="AE41" s="32">
        <v>0</v>
      </c>
      <c r="AF41" t="s">
        <v>299</v>
      </c>
      <c r="AG41">
        <v>3</v>
      </c>
      <c r="AH41"/>
    </row>
    <row r="42" spans="1:34" x14ac:dyDescent="0.25">
      <c r="A42" t="s">
        <v>1782</v>
      </c>
      <c r="B42" t="s">
        <v>1060</v>
      </c>
      <c r="C42" t="s">
        <v>1516</v>
      </c>
      <c r="D42" t="s">
        <v>1720</v>
      </c>
      <c r="E42" s="32">
        <v>90.277777777777771</v>
      </c>
      <c r="F42" s="32">
        <v>3.254492307692308</v>
      </c>
      <c r="G42" s="32">
        <v>3.0848923076923085</v>
      </c>
      <c r="H42" s="32">
        <v>0.55215384615384622</v>
      </c>
      <c r="I42" s="32">
        <v>0.38255384615384619</v>
      </c>
      <c r="J42" s="32">
        <v>293.80833333333334</v>
      </c>
      <c r="K42" s="32">
        <v>278.49722222222226</v>
      </c>
      <c r="L42" s="32">
        <v>49.847222222222221</v>
      </c>
      <c r="M42" s="32">
        <v>34.536111111111111</v>
      </c>
      <c r="N42" s="32">
        <v>10.488888888888889</v>
      </c>
      <c r="O42" s="32">
        <v>4.822222222222222</v>
      </c>
      <c r="P42" s="32">
        <v>76.3</v>
      </c>
      <c r="Q42" s="32">
        <v>76.3</v>
      </c>
      <c r="R42" s="32">
        <v>0</v>
      </c>
      <c r="S42" s="32">
        <v>167.6611111111111</v>
      </c>
      <c r="T42" s="32">
        <v>148.97499999999999</v>
      </c>
      <c r="U42" s="32">
        <v>18.68611111111111</v>
      </c>
      <c r="V42" s="32">
        <v>0</v>
      </c>
      <c r="W42" s="32">
        <v>61.844444444444441</v>
      </c>
      <c r="X42" s="32">
        <v>1.3555555555555556</v>
      </c>
      <c r="Y42" s="32">
        <v>0</v>
      </c>
      <c r="Z42" s="32">
        <v>0</v>
      </c>
      <c r="AA42" s="32">
        <v>32.4</v>
      </c>
      <c r="AB42" s="32">
        <v>0</v>
      </c>
      <c r="AC42" s="32">
        <v>28.088888888888889</v>
      </c>
      <c r="AD42" s="32">
        <v>0</v>
      </c>
      <c r="AE42" s="32">
        <v>0</v>
      </c>
      <c r="AF42" t="s">
        <v>375</v>
      </c>
      <c r="AG42">
        <v>3</v>
      </c>
      <c r="AH42"/>
    </row>
    <row r="43" spans="1:34" x14ac:dyDescent="0.25">
      <c r="A43" t="s">
        <v>1782</v>
      </c>
      <c r="B43" t="s">
        <v>1289</v>
      </c>
      <c r="C43" t="s">
        <v>1663</v>
      </c>
      <c r="D43" t="s">
        <v>1687</v>
      </c>
      <c r="E43" s="32">
        <v>99.233333333333334</v>
      </c>
      <c r="F43" s="32">
        <v>4.165821296607322</v>
      </c>
      <c r="G43" s="32">
        <v>3.9100414287313843</v>
      </c>
      <c r="H43" s="32">
        <v>0.39817265703728599</v>
      </c>
      <c r="I43" s="32">
        <v>0.27221587728137958</v>
      </c>
      <c r="J43" s="32">
        <v>413.38833333333326</v>
      </c>
      <c r="K43" s="32">
        <v>388.00644444444436</v>
      </c>
      <c r="L43" s="32">
        <v>39.512000000000015</v>
      </c>
      <c r="M43" s="32">
        <v>27.012888888888902</v>
      </c>
      <c r="N43" s="32">
        <v>8.0378888888888902</v>
      </c>
      <c r="O43" s="32">
        <v>4.4612222222222213</v>
      </c>
      <c r="P43" s="32">
        <v>123.02211111111114</v>
      </c>
      <c r="Q43" s="32">
        <v>110.13933333333337</v>
      </c>
      <c r="R43" s="32">
        <v>12.882777777777775</v>
      </c>
      <c r="S43" s="32">
        <v>250.85422222222212</v>
      </c>
      <c r="T43" s="32">
        <v>250.85422222222212</v>
      </c>
      <c r="U43" s="32">
        <v>0</v>
      </c>
      <c r="V43" s="32">
        <v>0</v>
      </c>
      <c r="W43" s="32">
        <v>213.45400000000001</v>
      </c>
      <c r="X43" s="32">
        <v>16.938555555555549</v>
      </c>
      <c r="Y43" s="32">
        <v>0</v>
      </c>
      <c r="Z43" s="32">
        <v>4.0038888888888868</v>
      </c>
      <c r="AA43" s="32">
        <v>72.366888888888909</v>
      </c>
      <c r="AB43" s="32">
        <v>0</v>
      </c>
      <c r="AC43" s="32">
        <v>120.14466666666665</v>
      </c>
      <c r="AD43" s="32">
        <v>0</v>
      </c>
      <c r="AE43" s="32">
        <v>0</v>
      </c>
      <c r="AF43" t="s">
        <v>609</v>
      </c>
      <c r="AG43">
        <v>3</v>
      </c>
      <c r="AH43"/>
    </row>
    <row r="44" spans="1:34" x14ac:dyDescent="0.25">
      <c r="A44" t="s">
        <v>1782</v>
      </c>
      <c r="B44" t="s">
        <v>1063</v>
      </c>
      <c r="C44" t="s">
        <v>1427</v>
      </c>
      <c r="D44" t="s">
        <v>1687</v>
      </c>
      <c r="E44" s="32">
        <v>56.766666666666666</v>
      </c>
      <c r="F44" s="32">
        <v>3.5676335877862604</v>
      </c>
      <c r="G44" s="32">
        <v>3.2000959091798795</v>
      </c>
      <c r="H44" s="32">
        <v>0.55573497749070266</v>
      </c>
      <c r="I44" s="32">
        <v>0.39679976512037579</v>
      </c>
      <c r="J44" s="32">
        <v>202.52266666666671</v>
      </c>
      <c r="K44" s="32">
        <v>181.65877777777783</v>
      </c>
      <c r="L44" s="32">
        <v>31.547222222222221</v>
      </c>
      <c r="M44" s="32">
        <v>22.524999999999999</v>
      </c>
      <c r="N44" s="32">
        <v>4.7805555555555559</v>
      </c>
      <c r="O44" s="32">
        <v>4.2416666666666663</v>
      </c>
      <c r="P44" s="32">
        <v>45.81388888888889</v>
      </c>
      <c r="Q44" s="32">
        <v>33.972222222222221</v>
      </c>
      <c r="R44" s="32">
        <v>11.841666666666667</v>
      </c>
      <c r="S44" s="32">
        <v>125.16155555555558</v>
      </c>
      <c r="T44" s="32">
        <v>107.28933333333336</v>
      </c>
      <c r="U44" s="32">
        <v>17.872222222222224</v>
      </c>
      <c r="V44" s="32">
        <v>0</v>
      </c>
      <c r="W44" s="32">
        <v>11.778222222222222</v>
      </c>
      <c r="X44" s="32">
        <v>0</v>
      </c>
      <c r="Y44" s="32">
        <v>0</v>
      </c>
      <c r="Z44" s="32">
        <v>0</v>
      </c>
      <c r="AA44" s="32">
        <v>7.5083333333333337</v>
      </c>
      <c r="AB44" s="32">
        <v>0</v>
      </c>
      <c r="AC44" s="32">
        <v>4.2698888888888895</v>
      </c>
      <c r="AD44" s="32">
        <v>0</v>
      </c>
      <c r="AE44" s="32">
        <v>0</v>
      </c>
      <c r="AF44" t="s">
        <v>378</v>
      </c>
      <c r="AG44">
        <v>3</v>
      </c>
      <c r="AH44"/>
    </row>
    <row r="45" spans="1:34" x14ac:dyDescent="0.25">
      <c r="A45" t="s">
        <v>1782</v>
      </c>
      <c r="B45" t="s">
        <v>1012</v>
      </c>
      <c r="C45" t="s">
        <v>1359</v>
      </c>
      <c r="D45" t="s">
        <v>1693</v>
      </c>
      <c r="E45" s="32">
        <v>124.98888888888889</v>
      </c>
      <c r="F45" s="32">
        <v>3.5137345541825939</v>
      </c>
      <c r="G45" s="32">
        <v>3.3833674104364837</v>
      </c>
      <c r="H45" s="32">
        <v>0.49750555604942664</v>
      </c>
      <c r="I45" s="32">
        <v>0.36713841230331584</v>
      </c>
      <c r="J45" s="32">
        <v>439.17777777777781</v>
      </c>
      <c r="K45" s="32">
        <v>422.88333333333338</v>
      </c>
      <c r="L45" s="32">
        <v>62.18266666666667</v>
      </c>
      <c r="M45" s="32">
        <v>45.888222222222225</v>
      </c>
      <c r="N45" s="32">
        <v>10.588888888888889</v>
      </c>
      <c r="O45" s="32">
        <v>5.7055555555555557</v>
      </c>
      <c r="P45" s="32">
        <v>114.77933333333338</v>
      </c>
      <c r="Q45" s="32">
        <v>114.77933333333338</v>
      </c>
      <c r="R45" s="32">
        <v>0</v>
      </c>
      <c r="S45" s="32">
        <v>262.21577777777776</v>
      </c>
      <c r="T45" s="32">
        <v>262.21577777777776</v>
      </c>
      <c r="U45" s="32">
        <v>0</v>
      </c>
      <c r="V45" s="32">
        <v>0</v>
      </c>
      <c r="W45" s="32">
        <v>60.36999999999999</v>
      </c>
      <c r="X45" s="32">
        <v>11.550444444444441</v>
      </c>
      <c r="Y45" s="32">
        <v>0</v>
      </c>
      <c r="Z45" s="32">
        <v>0</v>
      </c>
      <c r="AA45" s="32">
        <v>4.802777777777778</v>
      </c>
      <c r="AB45" s="32">
        <v>0</v>
      </c>
      <c r="AC45" s="32">
        <v>44.016777777777769</v>
      </c>
      <c r="AD45" s="32">
        <v>0</v>
      </c>
      <c r="AE45" s="32">
        <v>0</v>
      </c>
      <c r="AF45" t="s">
        <v>325</v>
      </c>
      <c r="AG45">
        <v>3</v>
      </c>
      <c r="AH45"/>
    </row>
    <row r="46" spans="1:34" x14ac:dyDescent="0.25">
      <c r="A46" t="s">
        <v>1782</v>
      </c>
      <c r="B46" t="s">
        <v>1234</v>
      </c>
      <c r="C46" t="s">
        <v>1420</v>
      </c>
      <c r="D46" t="s">
        <v>1734</v>
      </c>
      <c r="E46" s="32">
        <v>97.777777777777771</v>
      </c>
      <c r="F46" s="32">
        <v>3.3839204545454544</v>
      </c>
      <c r="G46" s="32">
        <v>3.1579261363636371</v>
      </c>
      <c r="H46" s="32">
        <v>0.56673295454545458</v>
      </c>
      <c r="I46" s="32">
        <v>0.39235795454545458</v>
      </c>
      <c r="J46" s="32">
        <v>330.87222222222221</v>
      </c>
      <c r="K46" s="32">
        <v>308.77500000000003</v>
      </c>
      <c r="L46" s="32">
        <v>55.413888888888884</v>
      </c>
      <c r="M46" s="32">
        <v>38.363888888888887</v>
      </c>
      <c r="N46" s="32">
        <v>8.6472222222222221</v>
      </c>
      <c r="O46" s="32">
        <v>8.4027777777777786</v>
      </c>
      <c r="P46" s="32">
        <v>91.091666666666669</v>
      </c>
      <c r="Q46" s="32">
        <v>86.044444444444451</v>
      </c>
      <c r="R46" s="32">
        <v>5.0472222222222225</v>
      </c>
      <c r="S46" s="32">
        <v>184.36666666666665</v>
      </c>
      <c r="T46" s="32">
        <v>177.4111111111111</v>
      </c>
      <c r="U46" s="32">
        <v>6.9555555555555557</v>
      </c>
      <c r="V46" s="32">
        <v>0</v>
      </c>
      <c r="W46" s="32">
        <v>0.2638888888888889</v>
      </c>
      <c r="X46" s="32">
        <v>0</v>
      </c>
      <c r="Y46" s="32">
        <v>0</v>
      </c>
      <c r="Z46" s="32">
        <v>0</v>
      </c>
      <c r="AA46" s="32">
        <v>0</v>
      </c>
      <c r="AB46" s="32">
        <v>0.2638888888888889</v>
      </c>
      <c r="AC46" s="32">
        <v>0</v>
      </c>
      <c r="AD46" s="32">
        <v>0</v>
      </c>
      <c r="AE46" s="32">
        <v>0</v>
      </c>
      <c r="AF46" t="s">
        <v>553</v>
      </c>
      <c r="AG46">
        <v>3</v>
      </c>
      <c r="AH46"/>
    </row>
    <row r="47" spans="1:34" x14ac:dyDescent="0.25">
      <c r="A47" t="s">
        <v>1782</v>
      </c>
      <c r="B47" t="s">
        <v>1092</v>
      </c>
      <c r="C47" t="s">
        <v>1420</v>
      </c>
      <c r="D47" t="s">
        <v>1734</v>
      </c>
      <c r="E47" s="32">
        <v>60.211111111111109</v>
      </c>
      <c r="F47" s="32">
        <v>3.5813987820631112</v>
      </c>
      <c r="G47" s="32">
        <v>2.8873500645875625</v>
      </c>
      <c r="H47" s="32">
        <v>0.80528695331241895</v>
      </c>
      <c r="I47" s="32">
        <v>0.11123823583687024</v>
      </c>
      <c r="J47" s="32">
        <v>215.64</v>
      </c>
      <c r="K47" s="32">
        <v>173.85055555555556</v>
      </c>
      <c r="L47" s="32">
        <v>48.487222222222201</v>
      </c>
      <c r="M47" s="32">
        <v>6.6977777777777758</v>
      </c>
      <c r="N47" s="32">
        <v>36.722777777777765</v>
      </c>
      <c r="O47" s="32">
        <v>5.0666666666666664</v>
      </c>
      <c r="P47" s="32">
        <v>48.951666666666661</v>
      </c>
      <c r="Q47" s="32">
        <v>48.951666666666661</v>
      </c>
      <c r="R47" s="32">
        <v>0</v>
      </c>
      <c r="S47" s="32">
        <v>118.2011111111111</v>
      </c>
      <c r="T47" s="32">
        <v>117.94333333333333</v>
      </c>
      <c r="U47" s="32">
        <v>0.25777777777777772</v>
      </c>
      <c r="V47" s="32">
        <v>0</v>
      </c>
      <c r="W47" s="32">
        <v>25.56055555555556</v>
      </c>
      <c r="X47" s="32">
        <v>0</v>
      </c>
      <c r="Y47" s="32">
        <v>5.6388888888888893</v>
      </c>
      <c r="Z47" s="32">
        <v>0</v>
      </c>
      <c r="AA47" s="32">
        <v>2.9105555555555553</v>
      </c>
      <c r="AB47" s="32">
        <v>0</v>
      </c>
      <c r="AC47" s="32">
        <v>17.011111111111113</v>
      </c>
      <c r="AD47" s="32">
        <v>0</v>
      </c>
      <c r="AE47" s="32">
        <v>0</v>
      </c>
      <c r="AF47" t="s">
        <v>408</v>
      </c>
      <c r="AG47">
        <v>3</v>
      </c>
      <c r="AH47"/>
    </row>
    <row r="48" spans="1:34" x14ac:dyDescent="0.25">
      <c r="A48" t="s">
        <v>1782</v>
      </c>
      <c r="B48" t="s">
        <v>1121</v>
      </c>
      <c r="C48" t="s">
        <v>1448</v>
      </c>
      <c r="D48" t="s">
        <v>1721</v>
      </c>
      <c r="E48" s="32">
        <v>141.76666666666668</v>
      </c>
      <c r="F48" s="32">
        <v>3.5781840269613605</v>
      </c>
      <c r="G48" s="32">
        <v>3.297539775844502</v>
      </c>
      <c r="H48" s="32">
        <v>0.4705603887451994</v>
      </c>
      <c r="I48" s="32">
        <v>0.29004859314993331</v>
      </c>
      <c r="J48" s="32">
        <v>507.26722222222224</v>
      </c>
      <c r="K48" s="32">
        <v>467.4812222222223</v>
      </c>
      <c r="L48" s="32">
        <v>66.709777777777774</v>
      </c>
      <c r="M48" s="32">
        <v>41.11922222222222</v>
      </c>
      <c r="N48" s="32">
        <v>20.079444444444448</v>
      </c>
      <c r="O48" s="32">
        <v>5.5111111111111111</v>
      </c>
      <c r="P48" s="32">
        <v>191.69977777777777</v>
      </c>
      <c r="Q48" s="32">
        <v>177.50433333333334</v>
      </c>
      <c r="R48" s="32">
        <v>14.195444444444441</v>
      </c>
      <c r="S48" s="32">
        <v>248.85766666666672</v>
      </c>
      <c r="T48" s="32">
        <v>245.03555555555562</v>
      </c>
      <c r="U48" s="32">
        <v>3.8221111111111106</v>
      </c>
      <c r="V48" s="32">
        <v>0</v>
      </c>
      <c r="W48" s="32">
        <v>256.22011111111107</v>
      </c>
      <c r="X48" s="32">
        <v>24.969111111111108</v>
      </c>
      <c r="Y48" s="32">
        <v>0</v>
      </c>
      <c r="Z48" s="32">
        <v>0</v>
      </c>
      <c r="AA48" s="32">
        <v>57.029000000000025</v>
      </c>
      <c r="AB48" s="32">
        <v>0</v>
      </c>
      <c r="AC48" s="32">
        <v>174.22199999999992</v>
      </c>
      <c r="AD48" s="32">
        <v>0</v>
      </c>
      <c r="AE48" s="32">
        <v>0</v>
      </c>
      <c r="AF48" t="s">
        <v>438</v>
      </c>
      <c r="AG48">
        <v>3</v>
      </c>
      <c r="AH48"/>
    </row>
    <row r="49" spans="1:34" x14ac:dyDescent="0.25">
      <c r="A49" t="s">
        <v>1782</v>
      </c>
      <c r="B49" t="s">
        <v>828</v>
      </c>
      <c r="C49" t="s">
        <v>1370</v>
      </c>
      <c r="D49" t="s">
        <v>1704</v>
      </c>
      <c r="E49" s="32">
        <v>107.43333333333334</v>
      </c>
      <c r="F49" s="32">
        <v>5.2472592822422168</v>
      </c>
      <c r="G49" s="32">
        <v>4.9444358258351429</v>
      </c>
      <c r="H49" s="32">
        <v>0.66744234150377491</v>
      </c>
      <c r="I49" s="32">
        <v>0.48588271796462923</v>
      </c>
      <c r="J49" s="32">
        <v>563.7305555555555</v>
      </c>
      <c r="K49" s="32">
        <v>531.19722222222219</v>
      </c>
      <c r="L49" s="32">
        <v>71.705555555555549</v>
      </c>
      <c r="M49" s="32">
        <v>52.2</v>
      </c>
      <c r="N49" s="32">
        <v>14.438888888888888</v>
      </c>
      <c r="O49" s="32">
        <v>5.0666666666666664</v>
      </c>
      <c r="P49" s="32">
        <v>161.26944444444445</v>
      </c>
      <c r="Q49" s="32">
        <v>148.24166666666667</v>
      </c>
      <c r="R49" s="32">
        <v>13.027777777777779</v>
      </c>
      <c r="S49" s="32">
        <v>330.75555555555559</v>
      </c>
      <c r="T49" s="32">
        <v>330.72222222222223</v>
      </c>
      <c r="U49" s="32">
        <v>3.3333333333333333E-2</v>
      </c>
      <c r="V49" s="32">
        <v>0</v>
      </c>
      <c r="W49" s="32">
        <v>187.94166666666666</v>
      </c>
      <c r="X49" s="32">
        <v>13.625</v>
      </c>
      <c r="Y49" s="32">
        <v>0.80833333333333335</v>
      </c>
      <c r="Z49" s="32">
        <v>0</v>
      </c>
      <c r="AA49" s="32">
        <v>50.774999999999999</v>
      </c>
      <c r="AB49" s="32">
        <v>0</v>
      </c>
      <c r="AC49" s="32">
        <v>122.7</v>
      </c>
      <c r="AD49" s="32">
        <v>3.3333333333333333E-2</v>
      </c>
      <c r="AE49" s="32">
        <v>0</v>
      </c>
      <c r="AF49" t="s">
        <v>138</v>
      </c>
      <c r="AG49">
        <v>3</v>
      </c>
      <c r="AH49"/>
    </row>
    <row r="50" spans="1:34" x14ac:dyDescent="0.25">
      <c r="A50" t="s">
        <v>1782</v>
      </c>
      <c r="B50" t="s">
        <v>1022</v>
      </c>
      <c r="C50" t="s">
        <v>1595</v>
      </c>
      <c r="D50" t="s">
        <v>1711</v>
      </c>
      <c r="E50" s="32">
        <v>137.86666666666667</v>
      </c>
      <c r="F50" s="32">
        <v>3.109975016118633</v>
      </c>
      <c r="G50" s="32">
        <v>2.9265659252095424</v>
      </c>
      <c r="H50" s="32">
        <v>0.40715183752417794</v>
      </c>
      <c r="I50" s="32">
        <v>0.27161750483558983</v>
      </c>
      <c r="J50" s="32">
        <v>428.7618888888889</v>
      </c>
      <c r="K50" s="32">
        <v>403.4758888888889</v>
      </c>
      <c r="L50" s="32">
        <v>56.132666666666665</v>
      </c>
      <c r="M50" s="32">
        <v>37.446999999999989</v>
      </c>
      <c r="N50" s="32">
        <v>13.619000000000005</v>
      </c>
      <c r="O50" s="32">
        <v>5.0666666666666664</v>
      </c>
      <c r="P50" s="32">
        <v>112.19244444444448</v>
      </c>
      <c r="Q50" s="32">
        <v>105.59211111111114</v>
      </c>
      <c r="R50" s="32">
        <v>6.6003333333333316</v>
      </c>
      <c r="S50" s="32">
        <v>260.43677777777776</v>
      </c>
      <c r="T50" s="32">
        <v>260.43677777777776</v>
      </c>
      <c r="U50" s="32">
        <v>0</v>
      </c>
      <c r="V50" s="32">
        <v>0</v>
      </c>
      <c r="W50" s="32">
        <v>88.302888888888887</v>
      </c>
      <c r="X50" s="32">
        <v>2.2153333333333332</v>
      </c>
      <c r="Y50" s="32">
        <v>0</v>
      </c>
      <c r="Z50" s="32">
        <v>0</v>
      </c>
      <c r="AA50" s="32">
        <v>3.8894444444444454</v>
      </c>
      <c r="AB50" s="32">
        <v>0</v>
      </c>
      <c r="AC50" s="32">
        <v>82.198111111111103</v>
      </c>
      <c r="AD50" s="32">
        <v>0</v>
      </c>
      <c r="AE50" s="32">
        <v>0</v>
      </c>
      <c r="AF50" t="s">
        <v>335</v>
      </c>
      <c r="AG50">
        <v>3</v>
      </c>
      <c r="AH50"/>
    </row>
    <row r="51" spans="1:34" x14ac:dyDescent="0.25">
      <c r="A51" t="s">
        <v>1782</v>
      </c>
      <c r="B51" t="s">
        <v>698</v>
      </c>
      <c r="C51" t="s">
        <v>1450</v>
      </c>
      <c r="D51" t="s">
        <v>1709</v>
      </c>
      <c r="E51" s="32">
        <v>358.13333333333333</v>
      </c>
      <c r="F51" s="32">
        <v>3.0958575328865714</v>
      </c>
      <c r="G51" s="32">
        <v>2.9743804293869438</v>
      </c>
      <c r="H51" s="32">
        <v>0.44314966492926289</v>
      </c>
      <c r="I51" s="32">
        <v>0.3485170017374038</v>
      </c>
      <c r="J51" s="32">
        <v>1108.7297777777774</v>
      </c>
      <c r="K51" s="32">
        <v>1065.2247777777775</v>
      </c>
      <c r="L51" s="32">
        <v>158.70666666666668</v>
      </c>
      <c r="M51" s="32">
        <v>124.81555555555555</v>
      </c>
      <c r="N51" s="32">
        <v>29.307777777777776</v>
      </c>
      <c r="O51" s="32">
        <v>4.583333333333333</v>
      </c>
      <c r="P51" s="32">
        <v>277.45755555555559</v>
      </c>
      <c r="Q51" s="32">
        <v>267.84366666666671</v>
      </c>
      <c r="R51" s="32">
        <v>9.6138888888888889</v>
      </c>
      <c r="S51" s="32">
        <v>672.56555555555519</v>
      </c>
      <c r="T51" s="32">
        <v>667.05611111111079</v>
      </c>
      <c r="U51" s="32">
        <v>5.5094444444444441</v>
      </c>
      <c r="V51" s="32">
        <v>0</v>
      </c>
      <c r="W51" s="32">
        <v>269.4283333333334</v>
      </c>
      <c r="X51" s="32">
        <v>26.822222222222223</v>
      </c>
      <c r="Y51" s="32">
        <v>2.4166666666666665</v>
      </c>
      <c r="Z51" s="32">
        <v>0</v>
      </c>
      <c r="AA51" s="32">
        <v>137.78544444444449</v>
      </c>
      <c r="AB51" s="32">
        <v>0</v>
      </c>
      <c r="AC51" s="32">
        <v>98.961777777777797</v>
      </c>
      <c r="AD51" s="32">
        <v>3.4422222222222225</v>
      </c>
      <c r="AE51" s="32">
        <v>0</v>
      </c>
      <c r="AF51" t="s">
        <v>7</v>
      </c>
      <c r="AG51">
        <v>3</v>
      </c>
      <c r="AH51"/>
    </row>
    <row r="52" spans="1:34" x14ac:dyDescent="0.25">
      <c r="A52" t="s">
        <v>1782</v>
      </c>
      <c r="B52" t="s">
        <v>1240</v>
      </c>
      <c r="C52" t="s">
        <v>1658</v>
      </c>
      <c r="D52" t="s">
        <v>1699</v>
      </c>
      <c r="E52" s="32">
        <v>74.455555555555549</v>
      </c>
      <c r="F52" s="32">
        <v>3.2238218176391578</v>
      </c>
      <c r="G52" s="32">
        <v>2.9913938218176388</v>
      </c>
      <c r="H52" s="32">
        <v>0.67593045814057617</v>
      </c>
      <c r="I52" s="32">
        <v>0.44350246231905699</v>
      </c>
      <c r="J52" s="32">
        <v>240.03144444444439</v>
      </c>
      <c r="K52" s="32">
        <v>222.72588888888885</v>
      </c>
      <c r="L52" s="32">
        <v>50.326777777777785</v>
      </c>
      <c r="M52" s="32">
        <v>33.021222222222228</v>
      </c>
      <c r="N52" s="32">
        <v>11.888888888888889</v>
      </c>
      <c r="O52" s="32">
        <v>5.416666666666667</v>
      </c>
      <c r="P52" s="32">
        <v>52.095111111111095</v>
      </c>
      <c r="Q52" s="32">
        <v>52.095111111111095</v>
      </c>
      <c r="R52" s="32">
        <v>0</v>
      </c>
      <c r="S52" s="32">
        <v>137.60955555555552</v>
      </c>
      <c r="T52" s="32">
        <v>107.23955555555553</v>
      </c>
      <c r="U52" s="32">
        <v>30.37</v>
      </c>
      <c r="V52" s="32">
        <v>0</v>
      </c>
      <c r="W52" s="32">
        <v>70.27600000000001</v>
      </c>
      <c r="X52" s="32">
        <v>8.7215555555555557</v>
      </c>
      <c r="Y52" s="32">
        <v>1.1027777777777779</v>
      </c>
      <c r="Z52" s="32">
        <v>1.05</v>
      </c>
      <c r="AA52" s="32">
        <v>16.497888888888887</v>
      </c>
      <c r="AB52" s="32">
        <v>0</v>
      </c>
      <c r="AC52" s="32">
        <v>42.903777777777783</v>
      </c>
      <c r="AD52" s="32">
        <v>0</v>
      </c>
      <c r="AE52" s="32">
        <v>0</v>
      </c>
      <c r="AF52" t="s">
        <v>559</v>
      </c>
      <c r="AG52">
        <v>3</v>
      </c>
      <c r="AH52"/>
    </row>
    <row r="53" spans="1:34" x14ac:dyDescent="0.25">
      <c r="A53" t="s">
        <v>1782</v>
      </c>
      <c r="B53" t="s">
        <v>848</v>
      </c>
      <c r="C53" t="s">
        <v>1521</v>
      </c>
      <c r="D53" t="s">
        <v>1707</v>
      </c>
      <c r="E53" s="32">
        <v>76.688888888888883</v>
      </c>
      <c r="F53" s="32">
        <v>3.7312952767313825</v>
      </c>
      <c r="G53" s="32">
        <v>3.3941611127209512</v>
      </c>
      <c r="H53" s="32">
        <v>0.59598667053028098</v>
      </c>
      <c r="I53" s="32">
        <v>0.39372645609968127</v>
      </c>
      <c r="J53" s="32">
        <v>286.14888888888891</v>
      </c>
      <c r="K53" s="32">
        <v>260.29444444444448</v>
      </c>
      <c r="L53" s="32">
        <v>45.705555555555549</v>
      </c>
      <c r="M53" s="32">
        <v>30.194444444444443</v>
      </c>
      <c r="N53" s="32">
        <v>13.685555555555554</v>
      </c>
      <c r="O53" s="32">
        <v>1.8255555555555554</v>
      </c>
      <c r="P53" s="32">
        <v>73.340000000000018</v>
      </c>
      <c r="Q53" s="32">
        <v>62.996666666666677</v>
      </c>
      <c r="R53" s="32">
        <v>10.343333333333337</v>
      </c>
      <c r="S53" s="32">
        <v>167.10333333333332</v>
      </c>
      <c r="T53" s="32">
        <v>167.10333333333332</v>
      </c>
      <c r="U53" s="32">
        <v>0</v>
      </c>
      <c r="V53" s="32">
        <v>0</v>
      </c>
      <c r="W53" s="32">
        <v>6.1433333333333326</v>
      </c>
      <c r="X53" s="32">
        <v>0</v>
      </c>
      <c r="Y53" s="32">
        <v>0</v>
      </c>
      <c r="Z53" s="32">
        <v>0</v>
      </c>
      <c r="AA53" s="32">
        <v>4.7055555555555548</v>
      </c>
      <c r="AB53" s="32">
        <v>0</v>
      </c>
      <c r="AC53" s="32">
        <v>1.4377777777777776</v>
      </c>
      <c r="AD53" s="32">
        <v>0</v>
      </c>
      <c r="AE53" s="32">
        <v>0</v>
      </c>
      <c r="AF53" t="s">
        <v>159</v>
      </c>
      <c r="AG53">
        <v>3</v>
      </c>
      <c r="AH53"/>
    </row>
    <row r="54" spans="1:34" x14ac:dyDescent="0.25">
      <c r="A54" t="s">
        <v>1782</v>
      </c>
      <c r="B54" t="s">
        <v>806</v>
      </c>
      <c r="C54" t="s">
        <v>1510</v>
      </c>
      <c r="D54" t="s">
        <v>1727</v>
      </c>
      <c r="E54" s="32">
        <v>97.544444444444451</v>
      </c>
      <c r="F54" s="32">
        <v>2.9572012757717272</v>
      </c>
      <c r="G54" s="32">
        <v>2.8324148536279754</v>
      </c>
      <c r="H54" s="32">
        <v>0.42432281581045678</v>
      </c>
      <c r="I54" s="32">
        <v>0.29953639366670465</v>
      </c>
      <c r="J54" s="32">
        <v>288.45855555555551</v>
      </c>
      <c r="K54" s="32">
        <v>276.28633333333329</v>
      </c>
      <c r="L54" s="32">
        <v>41.390333333333338</v>
      </c>
      <c r="M54" s="32">
        <v>29.218111111111114</v>
      </c>
      <c r="N54" s="32">
        <v>7.2</v>
      </c>
      <c r="O54" s="32">
        <v>4.9722222222222223</v>
      </c>
      <c r="P54" s="32">
        <v>74.764888888888905</v>
      </c>
      <c r="Q54" s="32">
        <v>74.764888888888905</v>
      </c>
      <c r="R54" s="32">
        <v>0</v>
      </c>
      <c r="S54" s="32">
        <v>172.30333333333328</v>
      </c>
      <c r="T54" s="32">
        <v>166.65055555555551</v>
      </c>
      <c r="U54" s="32">
        <v>5.6527777777777777</v>
      </c>
      <c r="V54" s="32">
        <v>0</v>
      </c>
      <c r="W54" s="32">
        <v>100.33077777777781</v>
      </c>
      <c r="X54" s="32">
        <v>4.09311111111111</v>
      </c>
      <c r="Y54" s="32">
        <v>0</v>
      </c>
      <c r="Z54" s="32">
        <v>0</v>
      </c>
      <c r="AA54" s="32">
        <v>27.073222222222221</v>
      </c>
      <c r="AB54" s="32">
        <v>0</v>
      </c>
      <c r="AC54" s="32">
        <v>69.164444444444484</v>
      </c>
      <c r="AD54" s="32">
        <v>0</v>
      </c>
      <c r="AE54" s="32">
        <v>0</v>
      </c>
      <c r="AF54" t="s">
        <v>116</v>
      </c>
      <c r="AG54">
        <v>3</v>
      </c>
      <c r="AH54"/>
    </row>
    <row r="55" spans="1:34" x14ac:dyDescent="0.25">
      <c r="A55" t="s">
        <v>1782</v>
      </c>
      <c r="B55" t="s">
        <v>895</v>
      </c>
      <c r="C55" t="s">
        <v>1554</v>
      </c>
      <c r="D55" t="s">
        <v>1733</v>
      </c>
      <c r="E55" s="32">
        <v>76.099999999999994</v>
      </c>
      <c r="F55" s="32">
        <v>3.1893648707840563</v>
      </c>
      <c r="G55" s="32">
        <v>3.0095605197839097</v>
      </c>
      <c r="H55" s="32">
        <v>0.51781281938969204</v>
      </c>
      <c r="I55" s="32">
        <v>0.37585778945831511</v>
      </c>
      <c r="J55" s="32">
        <v>242.71066666666667</v>
      </c>
      <c r="K55" s="32">
        <v>229.02755555555552</v>
      </c>
      <c r="L55" s="32">
        <v>39.405555555555559</v>
      </c>
      <c r="M55" s="32">
        <v>28.602777777777778</v>
      </c>
      <c r="N55" s="32">
        <v>5.9249999999999998</v>
      </c>
      <c r="O55" s="32">
        <v>4.8777777777777782</v>
      </c>
      <c r="P55" s="32">
        <v>61.12488888888889</v>
      </c>
      <c r="Q55" s="32">
        <v>58.244555555555557</v>
      </c>
      <c r="R55" s="32">
        <v>2.8803333333333336</v>
      </c>
      <c r="S55" s="32">
        <v>142.1802222222222</v>
      </c>
      <c r="T55" s="32">
        <v>134.7163333333333</v>
      </c>
      <c r="U55" s="32">
        <v>7.4638888888888886</v>
      </c>
      <c r="V55" s="32">
        <v>0</v>
      </c>
      <c r="W55" s="32">
        <v>20.635444444444456</v>
      </c>
      <c r="X55" s="32">
        <v>0</v>
      </c>
      <c r="Y55" s="32">
        <v>0</v>
      </c>
      <c r="Z55" s="32">
        <v>0</v>
      </c>
      <c r="AA55" s="32">
        <v>2.5262222222222226</v>
      </c>
      <c r="AB55" s="32">
        <v>0</v>
      </c>
      <c r="AC55" s="32">
        <v>18.109222222222233</v>
      </c>
      <c r="AD55" s="32">
        <v>0</v>
      </c>
      <c r="AE55" s="32">
        <v>0</v>
      </c>
      <c r="AF55" t="s">
        <v>206</v>
      </c>
      <c r="AG55">
        <v>3</v>
      </c>
      <c r="AH55"/>
    </row>
    <row r="56" spans="1:34" x14ac:dyDescent="0.25">
      <c r="A56" t="s">
        <v>1782</v>
      </c>
      <c r="B56" t="s">
        <v>927</v>
      </c>
      <c r="C56" t="s">
        <v>1566</v>
      </c>
      <c r="D56" t="s">
        <v>1686</v>
      </c>
      <c r="E56" s="32">
        <v>102.96666666666667</v>
      </c>
      <c r="F56" s="32">
        <v>3.1309884536527464</v>
      </c>
      <c r="G56" s="32">
        <v>3.0091852811049962</v>
      </c>
      <c r="H56" s="32">
        <v>0.54362253156361273</v>
      </c>
      <c r="I56" s="32">
        <v>0.4218193590158627</v>
      </c>
      <c r="J56" s="32">
        <v>322.38744444444444</v>
      </c>
      <c r="K56" s="32">
        <v>309.84577777777776</v>
      </c>
      <c r="L56" s="32">
        <v>55.974999999999994</v>
      </c>
      <c r="M56" s="32">
        <v>43.43333333333333</v>
      </c>
      <c r="N56" s="32">
        <v>7.6527777777777777</v>
      </c>
      <c r="O56" s="32">
        <v>4.8888888888888893</v>
      </c>
      <c r="P56" s="32">
        <v>87.00277777777778</v>
      </c>
      <c r="Q56" s="32">
        <v>87.00277777777778</v>
      </c>
      <c r="R56" s="32">
        <v>0</v>
      </c>
      <c r="S56" s="32">
        <v>179.40966666666665</v>
      </c>
      <c r="T56" s="32">
        <v>156.25411111111109</v>
      </c>
      <c r="U56" s="32">
        <v>23.155555555555555</v>
      </c>
      <c r="V56" s="32">
        <v>0</v>
      </c>
      <c r="W56" s="32">
        <v>34.265222222222221</v>
      </c>
      <c r="X56" s="32">
        <v>4.3694444444444445</v>
      </c>
      <c r="Y56" s="32">
        <v>0</v>
      </c>
      <c r="Z56" s="32">
        <v>0</v>
      </c>
      <c r="AA56" s="32">
        <v>2.838888888888889</v>
      </c>
      <c r="AB56" s="32">
        <v>0</v>
      </c>
      <c r="AC56" s="32">
        <v>27.056888888888889</v>
      </c>
      <c r="AD56" s="32">
        <v>0</v>
      </c>
      <c r="AE56" s="32">
        <v>0</v>
      </c>
      <c r="AF56" t="s">
        <v>238</v>
      </c>
      <c r="AG56">
        <v>3</v>
      </c>
      <c r="AH56"/>
    </row>
    <row r="57" spans="1:34" x14ac:dyDescent="0.25">
      <c r="A57" t="s">
        <v>1782</v>
      </c>
      <c r="B57" t="s">
        <v>774</v>
      </c>
      <c r="C57" t="s">
        <v>1494</v>
      </c>
      <c r="D57" t="s">
        <v>1679</v>
      </c>
      <c r="E57" s="32">
        <v>92.388888888888886</v>
      </c>
      <c r="F57" s="32">
        <v>3.2167552615754662</v>
      </c>
      <c r="G57" s="32">
        <v>3.0907179795550213</v>
      </c>
      <c r="H57" s="32">
        <v>0.64852675886951305</v>
      </c>
      <c r="I57" s="32">
        <v>0.52248947684906799</v>
      </c>
      <c r="J57" s="32">
        <v>297.19244444444445</v>
      </c>
      <c r="K57" s="32">
        <v>285.548</v>
      </c>
      <c r="L57" s="32">
        <v>59.916666666666671</v>
      </c>
      <c r="M57" s="32">
        <v>48.272222222222226</v>
      </c>
      <c r="N57" s="32">
        <v>6.0444444444444443</v>
      </c>
      <c r="O57" s="32">
        <v>5.6</v>
      </c>
      <c r="P57" s="32">
        <v>81.536888888888882</v>
      </c>
      <c r="Q57" s="32">
        <v>81.536888888888882</v>
      </c>
      <c r="R57" s="32">
        <v>0</v>
      </c>
      <c r="S57" s="32">
        <v>155.73888888888888</v>
      </c>
      <c r="T57" s="32">
        <v>155.73888888888888</v>
      </c>
      <c r="U57" s="32">
        <v>0</v>
      </c>
      <c r="V57" s="32">
        <v>0</v>
      </c>
      <c r="W57" s="32">
        <v>64.483333333333334</v>
      </c>
      <c r="X57" s="32">
        <v>3.0666666666666669</v>
      </c>
      <c r="Y57" s="32">
        <v>0</v>
      </c>
      <c r="Z57" s="32">
        <v>0</v>
      </c>
      <c r="AA57" s="32">
        <v>15.486111111111111</v>
      </c>
      <c r="AB57" s="32">
        <v>0</v>
      </c>
      <c r="AC57" s="32">
        <v>45.930555555555557</v>
      </c>
      <c r="AD57" s="32">
        <v>0</v>
      </c>
      <c r="AE57" s="32">
        <v>0</v>
      </c>
      <c r="AF57" t="s">
        <v>83</v>
      </c>
      <c r="AG57">
        <v>3</v>
      </c>
      <c r="AH57"/>
    </row>
    <row r="58" spans="1:34" x14ac:dyDescent="0.25">
      <c r="A58" t="s">
        <v>1782</v>
      </c>
      <c r="B58" t="s">
        <v>696</v>
      </c>
      <c r="C58" t="s">
        <v>1455</v>
      </c>
      <c r="D58" t="s">
        <v>1677</v>
      </c>
      <c r="E58" s="32">
        <v>51.87777777777778</v>
      </c>
      <c r="F58" s="32">
        <v>4.8688155922038989</v>
      </c>
      <c r="G58" s="32">
        <v>4.5892482330263444</v>
      </c>
      <c r="H58" s="32">
        <v>0.96648104519169031</v>
      </c>
      <c r="I58" s="32">
        <v>0.72439494538445115</v>
      </c>
      <c r="J58" s="32">
        <v>252.58333333333337</v>
      </c>
      <c r="K58" s="32">
        <v>238.08000000000004</v>
      </c>
      <c r="L58" s="32">
        <v>50.138888888888914</v>
      </c>
      <c r="M58" s="32">
        <v>37.580000000000027</v>
      </c>
      <c r="N58" s="32">
        <v>7.4922222222222246</v>
      </c>
      <c r="O58" s="32">
        <v>5.0666666666666664</v>
      </c>
      <c r="P58" s="32">
        <v>55.605555555555554</v>
      </c>
      <c r="Q58" s="32">
        <v>53.661111111111111</v>
      </c>
      <c r="R58" s="32">
        <v>1.9444444444444444</v>
      </c>
      <c r="S58" s="32">
        <v>146.8388888888889</v>
      </c>
      <c r="T58" s="32">
        <v>146.8388888888889</v>
      </c>
      <c r="U58" s="32">
        <v>0</v>
      </c>
      <c r="V58" s="32">
        <v>0</v>
      </c>
      <c r="W58" s="32">
        <v>1.8111111111111111</v>
      </c>
      <c r="X58" s="32">
        <v>0</v>
      </c>
      <c r="Y58" s="32">
        <v>0</v>
      </c>
      <c r="Z58" s="32">
        <v>0</v>
      </c>
      <c r="AA58" s="32">
        <v>0</v>
      </c>
      <c r="AB58" s="32">
        <v>0</v>
      </c>
      <c r="AC58" s="32">
        <v>1.8111111111111111</v>
      </c>
      <c r="AD58" s="32">
        <v>0</v>
      </c>
      <c r="AE58" s="32">
        <v>0</v>
      </c>
      <c r="AF58" t="s">
        <v>5</v>
      </c>
      <c r="AG58">
        <v>3</v>
      </c>
      <c r="AH58"/>
    </row>
    <row r="59" spans="1:34" x14ac:dyDescent="0.25">
      <c r="A59" t="s">
        <v>1782</v>
      </c>
      <c r="B59" t="s">
        <v>764</v>
      </c>
      <c r="C59" t="s">
        <v>1466</v>
      </c>
      <c r="D59" t="s">
        <v>1699</v>
      </c>
      <c r="E59" s="32">
        <v>91.922222222222217</v>
      </c>
      <c r="F59" s="32">
        <v>3.0534497763809987</v>
      </c>
      <c r="G59" s="32">
        <v>2.8793895805632785</v>
      </c>
      <c r="H59" s="32">
        <v>0.42452556509126083</v>
      </c>
      <c r="I59" s="32">
        <v>0.29425238728393577</v>
      </c>
      <c r="J59" s="32">
        <v>280.67988888888891</v>
      </c>
      <c r="K59" s="32">
        <v>264.67988888888891</v>
      </c>
      <c r="L59" s="32">
        <v>39.023333333333341</v>
      </c>
      <c r="M59" s="32">
        <v>27.048333333333339</v>
      </c>
      <c r="N59" s="32">
        <v>6.375</v>
      </c>
      <c r="O59" s="32">
        <v>5.6</v>
      </c>
      <c r="P59" s="32">
        <v>75.273444444444451</v>
      </c>
      <c r="Q59" s="32">
        <v>71.248444444444445</v>
      </c>
      <c r="R59" s="32">
        <v>4.0250000000000004</v>
      </c>
      <c r="S59" s="32">
        <v>166.38311111111113</v>
      </c>
      <c r="T59" s="32">
        <v>137.74700000000001</v>
      </c>
      <c r="U59" s="32">
        <v>28.636111111111113</v>
      </c>
      <c r="V59" s="32">
        <v>0</v>
      </c>
      <c r="W59" s="32">
        <v>80.846555555555568</v>
      </c>
      <c r="X59" s="32">
        <v>4.903888888888889</v>
      </c>
      <c r="Y59" s="32">
        <v>0</v>
      </c>
      <c r="Z59" s="32">
        <v>0</v>
      </c>
      <c r="AA59" s="32">
        <v>5.1373333333333342</v>
      </c>
      <c r="AB59" s="32">
        <v>0</v>
      </c>
      <c r="AC59" s="32">
        <v>70.805333333333351</v>
      </c>
      <c r="AD59" s="32">
        <v>0</v>
      </c>
      <c r="AE59" s="32">
        <v>0</v>
      </c>
      <c r="AF59" t="s">
        <v>73</v>
      </c>
      <c r="AG59">
        <v>3</v>
      </c>
      <c r="AH59"/>
    </row>
    <row r="60" spans="1:34" x14ac:dyDescent="0.25">
      <c r="A60" t="s">
        <v>1782</v>
      </c>
      <c r="B60" t="s">
        <v>722</v>
      </c>
      <c r="C60" t="s">
        <v>1466</v>
      </c>
      <c r="D60" t="s">
        <v>1699</v>
      </c>
      <c r="E60" s="32">
        <v>172.37777777777777</v>
      </c>
      <c r="F60" s="32">
        <v>3.6219124661595985</v>
      </c>
      <c r="G60" s="32">
        <v>3.2831861544411511</v>
      </c>
      <c r="H60" s="32">
        <v>0.50374049245842467</v>
      </c>
      <c r="I60" s="32">
        <v>0.22876305272656966</v>
      </c>
      <c r="J60" s="32">
        <v>624.33722222222229</v>
      </c>
      <c r="K60" s="32">
        <v>565.94833333333349</v>
      </c>
      <c r="L60" s="32">
        <v>86.833666666666673</v>
      </c>
      <c r="M60" s="32">
        <v>39.433666666666682</v>
      </c>
      <c r="N60" s="32">
        <v>43.277777777777779</v>
      </c>
      <c r="O60" s="32">
        <v>4.1222222222222218</v>
      </c>
      <c r="P60" s="32">
        <v>152.9471111111111</v>
      </c>
      <c r="Q60" s="32">
        <v>141.95822222222222</v>
      </c>
      <c r="R60" s="32">
        <v>10.988888888888889</v>
      </c>
      <c r="S60" s="32">
        <v>384.55644444444454</v>
      </c>
      <c r="T60" s="32">
        <v>384.55644444444454</v>
      </c>
      <c r="U60" s="32">
        <v>0</v>
      </c>
      <c r="V60" s="32">
        <v>0</v>
      </c>
      <c r="W60" s="32">
        <v>163.34555555555553</v>
      </c>
      <c r="X60" s="32">
        <v>27.45866666666668</v>
      </c>
      <c r="Y60" s="32">
        <v>0</v>
      </c>
      <c r="Z60" s="32">
        <v>2.4333333333333331</v>
      </c>
      <c r="AA60" s="32">
        <v>75.466555555555558</v>
      </c>
      <c r="AB60" s="32">
        <v>0</v>
      </c>
      <c r="AC60" s="32">
        <v>57.986999999999966</v>
      </c>
      <c r="AD60" s="32">
        <v>0</v>
      </c>
      <c r="AE60" s="32">
        <v>0</v>
      </c>
      <c r="AF60" t="s">
        <v>31</v>
      </c>
      <c r="AG60">
        <v>3</v>
      </c>
      <c r="AH60"/>
    </row>
    <row r="61" spans="1:34" x14ac:dyDescent="0.25">
      <c r="A61" t="s">
        <v>1782</v>
      </c>
      <c r="B61" t="s">
        <v>819</v>
      </c>
      <c r="C61" t="s">
        <v>1472</v>
      </c>
      <c r="D61" t="s">
        <v>1699</v>
      </c>
      <c r="E61" s="32">
        <v>128.63333333333333</v>
      </c>
      <c r="F61" s="32">
        <v>2.9569724453658117</v>
      </c>
      <c r="G61" s="32">
        <v>2.8616109527511444</v>
      </c>
      <c r="H61" s="32">
        <v>0.37604733523365291</v>
      </c>
      <c r="I61" s="32">
        <v>0.28068584261898594</v>
      </c>
      <c r="J61" s="32">
        <v>380.3652222222222</v>
      </c>
      <c r="K61" s="32">
        <v>368.09855555555549</v>
      </c>
      <c r="L61" s="32">
        <v>48.37222222222222</v>
      </c>
      <c r="M61" s="32">
        <v>36.105555555555554</v>
      </c>
      <c r="N61" s="32">
        <v>7.3777777777777782</v>
      </c>
      <c r="O61" s="32">
        <v>4.8888888888888893</v>
      </c>
      <c r="P61" s="32">
        <v>124.00922222222222</v>
      </c>
      <c r="Q61" s="32">
        <v>124.00922222222222</v>
      </c>
      <c r="R61" s="32">
        <v>0</v>
      </c>
      <c r="S61" s="32">
        <v>207.98377777777779</v>
      </c>
      <c r="T61" s="32">
        <v>156.82266666666666</v>
      </c>
      <c r="U61" s="32">
        <v>51.161111111111111</v>
      </c>
      <c r="V61" s="32">
        <v>0</v>
      </c>
      <c r="W61" s="32">
        <v>82.804111111111112</v>
      </c>
      <c r="X61" s="32">
        <v>3.0027777777777778</v>
      </c>
      <c r="Y61" s="32">
        <v>0</v>
      </c>
      <c r="Z61" s="32">
        <v>0</v>
      </c>
      <c r="AA61" s="32">
        <v>14.817555555555554</v>
      </c>
      <c r="AB61" s="32">
        <v>0</v>
      </c>
      <c r="AC61" s="32">
        <v>43.792111111111112</v>
      </c>
      <c r="AD61" s="32">
        <v>21.191666666666666</v>
      </c>
      <c r="AE61" s="32">
        <v>0</v>
      </c>
      <c r="AF61" t="s">
        <v>129</v>
      </c>
      <c r="AG61">
        <v>3</v>
      </c>
      <c r="AH61"/>
    </row>
    <row r="62" spans="1:34" x14ac:dyDescent="0.25">
      <c r="A62" t="s">
        <v>1782</v>
      </c>
      <c r="B62" t="s">
        <v>728</v>
      </c>
      <c r="C62" t="s">
        <v>1472</v>
      </c>
      <c r="D62" t="s">
        <v>1699</v>
      </c>
      <c r="E62" s="32">
        <v>50.911111111111111</v>
      </c>
      <c r="F62" s="32">
        <v>3.0159362723701442</v>
      </c>
      <c r="G62" s="32">
        <v>2.4968943692710606</v>
      </c>
      <c r="H62" s="32">
        <v>0.88973592317765171</v>
      </c>
      <c r="I62" s="32">
        <v>0.37069402007856828</v>
      </c>
      <c r="J62" s="32">
        <v>153.54466666666667</v>
      </c>
      <c r="K62" s="32">
        <v>127.11966666666666</v>
      </c>
      <c r="L62" s="32">
        <v>45.297444444444444</v>
      </c>
      <c r="M62" s="32">
        <v>18.872444444444444</v>
      </c>
      <c r="N62" s="32">
        <v>21.18611111111111</v>
      </c>
      <c r="O62" s="32">
        <v>5.2388888888888889</v>
      </c>
      <c r="P62" s="32">
        <v>37.630555555555553</v>
      </c>
      <c r="Q62" s="32">
        <v>37.630555555555553</v>
      </c>
      <c r="R62" s="32">
        <v>0</v>
      </c>
      <c r="S62" s="32">
        <v>70.61666666666666</v>
      </c>
      <c r="T62" s="32">
        <v>70.61666666666666</v>
      </c>
      <c r="U62" s="32">
        <v>0</v>
      </c>
      <c r="V62" s="32">
        <v>0</v>
      </c>
      <c r="W62" s="32">
        <v>38.683333333333337</v>
      </c>
      <c r="X62" s="32">
        <v>1.1694444444444445</v>
      </c>
      <c r="Y62" s="32">
        <v>0.73611111111111116</v>
      </c>
      <c r="Z62" s="32">
        <v>0</v>
      </c>
      <c r="AA62" s="32">
        <v>17.516666666666666</v>
      </c>
      <c r="AB62" s="32">
        <v>0</v>
      </c>
      <c r="AC62" s="32">
        <v>19.261111111111113</v>
      </c>
      <c r="AD62" s="32">
        <v>0</v>
      </c>
      <c r="AE62" s="32">
        <v>0</v>
      </c>
      <c r="AF62" t="s">
        <v>37</v>
      </c>
      <c r="AG62">
        <v>3</v>
      </c>
      <c r="AH62"/>
    </row>
    <row r="63" spans="1:34" x14ac:dyDescent="0.25">
      <c r="A63" t="s">
        <v>1782</v>
      </c>
      <c r="B63" t="s">
        <v>758</v>
      </c>
      <c r="C63" t="s">
        <v>1487</v>
      </c>
      <c r="D63" t="s">
        <v>1710</v>
      </c>
      <c r="E63" s="32">
        <v>115.16666666666667</v>
      </c>
      <c r="F63" s="32">
        <v>3.0249782923299571</v>
      </c>
      <c r="G63" s="32">
        <v>2.8369802219006268</v>
      </c>
      <c r="H63" s="32">
        <v>0.76722624216111912</v>
      </c>
      <c r="I63" s="32">
        <v>0.57922817173178964</v>
      </c>
      <c r="J63" s="32">
        <v>348.37666666666672</v>
      </c>
      <c r="K63" s="32">
        <v>326.72555555555556</v>
      </c>
      <c r="L63" s="32">
        <v>88.358888888888885</v>
      </c>
      <c r="M63" s="32">
        <v>66.707777777777778</v>
      </c>
      <c r="N63" s="32">
        <v>16.14</v>
      </c>
      <c r="O63" s="32">
        <v>5.5111111111111111</v>
      </c>
      <c r="P63" s="32">
        <v>56.921111111111117</v>
      </c>
      <c r="Q63" s="32">
        <v>56.921111111111117</v>
      </c>
      <c r="R63" s="32">
        <v>0</v>
      </c>
      <c r="S63" s="32">
        <v>203.09666666666669</v>
      </c>
      <c r="T63" s="32">
        <v>199.55</v>
      </c>
      <c r="U63" s="32">
        <v>3.5466666666666673</v>
      </c>
      <c r="V63" s="32">
        <v>0</v>
      </c>
      <c r="W63" s="32">
        <v>72.443333333333371</v>
      </c>
      <c r="X63" s="32">
        <v>6.6166666666666654</v>
      </c>
      <c r="Y63" s="32">
        <v>0</v>
      </c>
      <c r="Z63" s="32">
        <v>0</v>
      </c>
      <c r="AA63" s="32">
        <v>8.4366666666666656</v>
      </c>
      <c r="AB63" s="32">
        <v>0</v>
      </c>
      <c r="AC63" s="32">
        <v>57.390000000000036</v>
      </c>
      <c r="AD63" s="32">
        <v>0</v>
      </c>
      <c r="AE63" s="32">
        <v>0</v>
      </c>
      <c r="AF63" t="s">
        <v>67</v>
      </c>
      <c r="AG63">
        <v>3</v>
      </c>
      <c r="AH63"/>
    </row>
    <row r="64" spans="1:34" x14ac:dyDescent="0.25">
      <c r="A64" t="s">
        <v>1782</v>
      </c>
      <c r="B64" t="s">
        <v>918</v>
      </c>
      <c r="C64" t="s">
        <v>1561</v>
      </c>
      <c r="D64" t="s">
        <v>1696</v>
      </c>
      <c r="E64" s="32">
        <v>25.777777777777779</v>
      </c>
      <c r="F64" s="32">
        <v>3.7614224137931034</v>
      </c>
      <c r="G64" s="32">
        <v>3.195150862068965</v>
      </c>
      <c r="H64" s="32">
        <v>1.0544181034482758</v>
      </c>
      <c r="I64" s="32">
        <v>0.68124999999999991</v>
      </c>
      <c r="J64" s="32">
        <v>96.961111111111109</v>
      </c>
      <c r="K64" s="32">
        <v>82.36388888888888</v>
      </c>
      <c r="L64" s="32">
        <v>27.180555555555554</v>
      </c>
      <c r="M64" s="32">
        <v>17.56111111111111</v>
      </c>
      <c r="N64" s="32">
        <v>4.3305555555555557</v>
      </c>
      <c r="O64" s="32">
        <v>5.2888888888888888</v>
      </c>
      <c r="P64" s="32">
        <v>25.969444444444445</v>
      </c>
      <c r="Q64" s="32">
        <v>20.991666666666667</v>
      </c>
      <c r="R64" s="32">
        <v>4.9777777777777779</v>
      </c>
      <c r="S64" s="32">
        <v>43.81111111111111</v>
      </c>
      <c r="T64" s="32">
        <v>43.81111111111111</v>
      </c>
      <c r="U64" s="32">
        <v>0</v>
      </c>
      <c r="V64" s="32">
        <v>0</v>
      </c>
      <c r="W64" s="32">
        <v>6.5555555555555554</v>
      </c>
      <c r="X64" s="32">
        <v>0</v>
      </c>
      <c r="Y64" s="32">
        <v>0</v>
      </c>
      <c r="Z64" s="32">
        <v>0</v>
      </c>
      <c r="AA64" s="32">
        <v>6.2944444444444443</v>
      </c>
      <c r="AB64" s="32">
        <v>0</v>
      </c>
      <c r="AC64" s="32">
        <v>0.26111111111111113</v>
      </c>
      <c r="AD64" s="32">
        <v>0</v>
      </c>
      <c r="AE64" s="32">
        <v>0</v>
      </c>
      <c r="AF64" t="s">
        <v>229</v>
      </c>
      <c r="AG64">
        <v>3</v>
      </c>
      <c r="AH64"/>
    </row>
    <row r="65" spans="1:34" x14ac:dyDescent="0.25">
      <c r="A65" t="s">
        <v>1782</v>
      </c>
      <c r="B65" t="s">
        <v>792</v>
      </c>
      <c r="C65" t="s">
        <v>1502</v>
      </c>
      <c r="D65" t="s">
        <v>1690</v>
      </c>
      <c r="E65" s="32">
        <v>99.544444444444451</v>
      </c>
      <c r="F65" s="32">
        <v>3.9002701194329723</v>
      </c>
      <c r="G65" s="32">
        <v>3.7139211965621164</v>
      </c>
      <c r="H65" s="32">
        <v>0.52681884138854784</v>
      </c>
      <c r="I65" s="32">
        <v>0.34046991851769171</v>
      </c>
      <c r="J65" s="32">
        <v>388.25022222222225</v>
      </c>
      <c r="K65" s="32">
        <v>369.70022222222224</v>
      </c>
      <c r="L65" s="32">
        <v>52.44188888888889</v>
      </c>
      <c r="M65" s="32">
        <v>33.891888888888893</v>
      </c>
      <c r="N65" s="32">
        <v>11.522222222222222</v>
      </c>
      <c r="O65" s="32">
        <v>7.0277777777777777</v>
      </c>
      <c r="P65" s="32">
        <v>100.72811111111112</v>
      </c>
      <c r="Q65" s="32">
        <v>100.72811111111112</v>
      </c>
      <c r="R65" s="32">
        <v>0</v>
      </c>
      <c r="S65" s="32">
        <v>235.08022222222223</v>
      </c>
      <c r="T65" s="32">
        <v>235.08022222222223</v>
      </c>
      <c r="U65" s="32">
        <v>0</v>
      </c>
      <c r="V65" s="32">
        <v>0</v>
      </c>
      <c r="W65" s="32">
        <v>41.730555555555554</v>
      </c>
      <c r="X65" s="32">
        <v>4.572222222222222</v>
      </c>
      <c r="Y65" s="32">
        <v>0</v>
      </c>
      <c r="Z65" s="32">
        <v>0</v>
      </c>
      <c r="AA65" s="32">
        <v>10.597222222222221</v>
      </c>
      <c r="AB65" s="32">
        <v>0</v>
      </c>
      <c r="AC65" s="32">
        <v>26.56111111111111</v>
      </c>
      <c r="AD65" s="32">
        <v>0</v>
      </c>
      <c r="AE65" s="32">
        <v>0</v>
      </c>
      <c r="AF65" t="s">
        <v>101</v>
      </c>
      <c r="AG65">
        <v>3</v>
      </c>
      <c r="AH65"/>
    </row>
    <row r="66" spans="1:34" x14ac:dyDescent="0.25">
      <c r="A66" t="s">
        <v>1782</v>
      </c>
      <c r="B66" t="s">
        <v>845</v>
      </c>
      <c r="C66" t="s">
        <v>1370</v>
      </c>
      <c r="D66" t="s">
        <v>1704</v>
      </c>
      <c r="E66" s="32">
        <v>42.511111111111113</v>
      </c>
      <c r="F66" s="32">
        <v>4.821845269210665</v>
      </c>
      <c r="G66" s="32">
        <v>4.3122268687924734</v>
      </c>
      <c r="H66" s="32">
        <v>0.95912441191845299</v>
      </c>
      <c r="I66" s="32">
        <v>0.70285154208050205</v>
      </c>
      <c r="J66" s="32">
        <v>204.98200000000006</v>
      </c>
      <c r="K66" s="32">
        <v>183.3175555555556</v>
      </c>
      <c r="L66" s="32">
        <v>40.773444444444458</v>
      </c>
      <c r="M66" s="32">
        <v>29.879000000000012</v>
      </c>
      <c r="N66" s="32">
        <v>5.3833333333333337</v>
      </c>
      <c r="O66" s="32">
        <v>5.5111111111111111</v>
      </c>
      <c r="P66" s="32">
        <v>46.466444444444448</v>
      </c>
      <c r="Q66" s="32">
        <v>35.696444444444445</v>
      </c>
      <c r="R66" s="32">
        <v>10.770000000000001</v>
      </c>
      <c r="S66" s="32">
        <v>117.74211111111116</v>
      </c>
      <c r="T66" s="32">
        <v>117.74211111111116</v>
      </c>
      <c r="U66" s="32">
        <v>0</v>
      </c>
      <c r="V66" s="32">
        <v>0</v>
      </c>
      <c r="W66" s="32">
        <v>9.0992222222222239</v>
      </c>
      <c r="X66" s="32">
        <v>1.5384444444444443</v>
      </c>
      <c r="Y66" s="32">
        <v>0</v>
      </c>
      <c r="Z66" s="32">
        <v>0</v>
      </c>
      <c r="AA66" s="32">
        <v>0.93977777777777793</v>
      </c>
      <c r="AB66" s="32">
        <v>0</v>
      </c>
      <c r="AC66" s="32">
        <v>6.6210000000000013</v>
      </c>
      <c r="AD66" s="32">
        <v>0</v>
      </c>
      <c r="AE66" s="32">
        <v>0</v>
      </c>
      <c r="AF66" t="s">
        <v>156</v>
      </c>
      <c r="AG66">
        <v>3</v>
      </c>
      <c r="AH66"/>
    </row>
    <row r="67" spans="1:34" x14ac:dyDescent="0.25">
      <c r="A67" t="s">
        <v>1782</v>
      </c>
      <c r="B67" t="s">
        <v>1181</v>
      </c>
      <c r="C67" t="s">
        <v>1642</v>
      </c>
      <c r="D67" t="s">
        <v>1738</v>
      </c>
      <c r="E67" s="32">
        <v>145.28888888888889</v>
      </c>
      <c r="F67" s="32">
        <v>3.2362213215050475</v>
      </c>
      <c r="G67" s="32">
        <v>2.9672170388498009</v>
      </c>
      <c r="H67" s="32">
        <v>0.57620832058733551</v>
      </c>
      <c r="I67" s="32">
        <v>0.38490364025695933</v>
      </c>
      <c r="J67" s="32">
        <v>470.18700000000001</v>
      </c>
      <c r="K67" s="32">
        <v>431.10366666666664</v>
      </c>
      <c r="L67" s="32">
        <v>83.716666666666654</v>
      </c>
      <c r="M67" s="32">
        <v>55.922222222222224</v>
      </c>
      <c r="N67" s="32">
        <v>22.105555555555554</v>
      </c>
      <c r="O67" s="32">
        <v>5.6888888888888891</v>
      </c>
      <c r="P67" s="32">
        <v>116.68144444444445</v>
      </c>
      <c r="Q67" s="32">
        <v>105.39255555555556</v>
      </c>
      <c r="R67" s="32">
        <v>11.28888888888889</v>
      </c>
      <c r="S67" s="32">
        <v>269.78888888888889</v>
      </c>
      <c r="T67" s="32">
        <v>269.78888888888889</v>
      </c>
      <c r="U67" s="32">
        <v>0</v>
      </c>
      <c r="V67" s="32">
        <v>0</v>
      </c>
      <c r="W67" s="32">
        <v>19.998111111111111</v>
      </c>
      <c r="X67" s="32">
        <v>0</v>
      </c>
      <c r="Y67" s="32">
        <v>0</v>
      </c>
      <c r="Z67" s="32">
        <v>0</v>
      </c>
      <c r="AA67" s="32">
        <v>12.370333333333333</v>
      </c>
      <c r="AB67" s="32">
        <v>0</v>
      </c>
      <c r="AC67" s="32">
        <v>7.6277777777777782</v>
      </c>
      <c r="AD67" s="32">
        <v>0</v>
      </c>
      <c r="AE67" s="32">
        <v>0</v>
      </c>
      <c r="AF67" t="s">
        <v>500</v>
      </c>
      <c r="AG67">
        <v>3</v>
      </c>
      <c r="AH67"/>
    </row>
    <row r="68" spans="1:34" x14ac:dyDescent="0.25">
      <c r="A68" t="s">
        <v>1782</v>
      </c>
      <c r="B68" t="s">
        <v>744</v>
      </c>
      <c r="C68" t="s">
        <v>1459</v>
      </c>
      <c r="D68" t="s">
        <v>1711</v>
      </c>
      <c r="E68" s="32">
        <v>91.266666666666666</v>
      </c>
      <c r="F68" s="32">
        <v>3.8713805697589474</v>
      </c>
      <c r="G68" s="32">
        <v>3.3181300219138055</v>
      </c>
      <c r="H68" s="32">
        <v>1.2750121743364986</v>
      </c>
      <c r="I68" s="32">
        <v>0.72176162649135611</v>
      </c>
      <c r="J68" s="32">
        <v>353.32799999999992</v>
      </c>
      <c r="K68" s="32">
        <v>302.83466666666664</v>
      </c>
      <c r="L68" s="32">
        <v>116.36611111111111</v>
      </c>
      <c r="M68" s="32">
        <v>65.87277777777777</v>
      </c>
      <c r="N68" s="32">
        <v>43.253888888888888</v>
      </c>
      <c r="O68" s="32">
        <v>7.2394444444444437</v>
      </c>
      <c r="P68" s="32">
        <v>30.469111111111115</v>
      </c>
      <c r="Q68" s="32">
        <v>30.469111111111115</v>
      </c>
      <c r="R68" s="32">
        <v>0</v>
      </c>
      <c r="S68" s="32">
        <v>206.49277777777775</v>
      </c>
      <c r="T68" s="32">
        <v>147.40277777777774</v>
      </c>
      <c r="U68" s="32">
        <v>59.089999999999996</v>
      </c>
      <c r="V68" s="32">
        <v>0</v>
      </c>
      <c r="W68" s="32">
        <v>141.33244444444443</v>
      </c>
      <c r="X68" s="32">
        <v>28.555</v>
      </c>
      <c r="Y68" s="32">
        <v>0</v>
      </c>
      <c r="Z68" s="32">
        <v>0</v>
      </c>
      <c r="AA68" s="32">
        <v>29.347999999999995</v>
      </c>
      <c r="AB68" s="32">
        <v>0</v>
      </c>
      <c r="AC68" s="32">
        <v>83.429444444444457</v>
      </c>
      <c r="AD68" s="32">
        <v>0</v>
      </c>
      <c r="AE68" s="32">
        <v>0</v>
      </c>
      <c r="AF68" t="s">
        <v>53</v>
      </c>
      <c r="AG68">
        <v>3</v>
      </c>
      <c r="AH68"/>
    </row>
    <row r="69" spans="1:34" x14ac:dyDescent="0.25">
      <c r="A69" t="s">
        <v>1782</v>
      </c>
      <c r="B69" t="s">
        <v>863</v>
      </c>
      <c r="C69" t="s">
        <v>1366</v>
      </c>
      <c r="D69" t="s">
        <v>1716</v>
      </c>
      <c r="E69" s="32">
        <v>103.92222222222222</v>
      </c>
      <c r="F69" s="32">
        <v>4.0032866459959378</v>
      </c>
      <c r="G69" s="32">
        <v>3.8647482091307603</v>
      </c>
      <c r="H69" s="32">
        <v>0.67064043622367153</v>
      </c>
      <c r="I69" s="32">
        <v>0.56254677643536832</v>
      </c>
      <c r="J69" s="32">
        <v>416.03044444444447</v>
      </c>
      <c r="K69" s="32">
        <v>401.63322222222223</v>
      </c>
      <c r="L69" s="32">
        <v>69.694444444444443</v>
      </c>
      <c r="M69" s="32">
        <v>58.461111111111109</v>
      </c>
      <c r="N69" s="32">
        <v>5.6333333333333337</v>
      </c>
      <c r="O69" s="32">
        <v>5.6</v>
      </c>
      <c r="P69" s="32">
        <v>97.433333333333337</v>
      </c>
      <c r="Q69" s="32">
        <v>94.269444444444446</v>
      </c>
      <c r="R69" s="32">
        <v>3.1638888888888888</v>
      </c>
      <c r="S69" s="32">
        <v>248.90266666666665</v>
      </c>
      <c r="T69" s="32">
        <v>239.58322222222219</v>
      </c>
      <c r="U69" s="32">
        <v>9.3194444444444446</v>
      </c>
      <c r="V69" s="32">
        <v>0</v>
      </c>
      <c r="W69" s="32">
        <v>5.9666666666666668</v>
      </c>
      <c r="X69" s="32">
        <v>0</v>
      </c>
      <c r="Y69" s="32">
        <v>0</v>
      </c>
      <c r="Z69" s="32">
        <v>0</v>
      </c>
      <c r="AA69" s="32">
        <v>1.1944444444444444</v>
      </c>
      <c r="AB69" s="32">
        <v>0</v>
      </c>
      <c r="AC69" s="32">
        <v>4.7722222222222221</v>
      </c>
      <c r="AD69" s="32">
        <v>0</v>
      </c>
      <c r="AE69" s="32">
        <v>0</v>
      </c>
      <c r="AF69" t="s">
        <v>174</v>
      </c>
      <c r="AG69">
        <v>3</v>
      </c>
      <c r="AH69"/>
    </row>
    <row r="70" spans="1:34" x14ac:dyDescent="0.25">
      <c r="A70" t="s">
        <v>1782</v>
      </c>
      <c r="B70" t="s">
        <v>791</v>
      </c>
      <c r="C70" t="s">
        <v>1371</v>
      </c>
      <c r="D70" t="s">
        <v>1715</v>
      </c>
      <c r="E70" s="32">
        <v>93.455555555555549</v>
      </c>
      <c r="F70" s="32">
        <v>3.7865973130424448</v>
      </c>
      <c r="G70" s="32">
        <v>3.4670752585899418</v>
      </c>
      <c r="H70" s="32">
        <v>0.73405183688027587</v>
      </c>
      <c r="I70" s="32">
        <v>0.46395910117703015</v>
      </c>
      <c r="J70" s="32">
        <v>353.87855555555558</v>
      </c>
      <c r="K70" s="32">
        <v>324.01744444444444</v>
      </c>
      <c r="L70" s="32">
        <v>68.601222222222219</v>
      </c>
      <c r="M70" s="32">
        <v>43.359555555555559</v>
      </c>
      <c r="N70" s="32">
        <v>19.552777777777777</v>
      </c>
      <c r="O70" s="32">
        <v>5.6888888888888891</v>
      </c>
      <c r="P70" s="32">
        <v>84.231777777777765</v>
      </c>
      <c r="Q70" s="32">
        <v>79.612333333333325</v>
      </c>
      <c r="R70" s="32">
        <v>4.6194444444444445</v>
      </c>
      <c r="S70" s="32">
        <v>201.04555555555555</v>
      </c>
      <c r="T70" s="32">
        <v>158.18255555555555</v>
      </c>
      <c r="U70" s="32">
        <v>42.863</v>
      </c>
      <c r="V70" s="32">
        <v>0</v>
      </c>
      <c r="W70" s="32">
        <v>0</v>
      </c>
      <c r="X70" s="32">
        <v>0</v>
      </c>
      <c r="Y70" s="32">
        <v>0</v>
      </c>
      <c r="Z70" s="32">
        <v>0</v>
      </c>
      <c r="AA70" s="32">
        <v>0</v>
      </c>
      <c r="AB70" s="32">
        <v>0</v>
      </c>
      <c r="AC70" s="32">
        <v>0</v>
      </c>
      <c r="AD70" s="32">
        <v>0</v>
      </c>
      <c r="AE70" s="32">
        <v>0</v>
      </c>
      <c r="AF70" t="s">
        <v>100</v>
      </c>
      <c r="AG70">
        <v>3</v>
      </c>
      <c r="AH70"/>
    </row>
    <row r="71" spans="1:34" x14ac:dyDescent="0.25">
      <c r="A71" t="s">
        <v>1782</v>
      </c>
      <c r="B71" t="s">
        <v>1221</v>
      </c>
      <c r="C71" t="s">
        <v>1431</v>
      </c>
      <c r="D71" t="s">
        <v>1717</v>
      </c>
      <c r="E71" s="32">
        <v>306.63333333333333</v>
      </c>
      <c r="F71" s="32">
        <v>3.2254389969924273</v>
      </c>
      <c r="G71" s="32">
        <v>3.1269953255788678</v>
      </c>
      <c r="H71" s="32">
        <v>0.30614305902815525</v>
      </c>
      <c r="I71" s="32">
        <v>0.23003877233032577</v>
      </c>
      <c r="J71" s="32">
        <v>989.02711111111125</v>
      </c>
      <c r="K71" s="32">
        <v>958.84100000000012</v>
      </c>
      <c r="L71" s="32">
        <v>93.873666666666665</v>
      </c>
      <c r="M71" s="32">
        <v>70.537555555555556</v>
      </c>
      <c r="N71" s="32">
        <v>18.091666666666665</v>
      </c>
      <c r="O71" s="32">
        <v>5.2444444444444445</v>
      </c>
      <c r="P71" s="32">
        <v>256.02611111111116</v>
      </c>
      <c r="Q71" s="32">
        <v>249.17611111111117</v>
      </c>
      <c r="R71" s="32">
        <v>6.85</v>
      </c>
      <c r="S71" s="32">
        <v>639.12733333333347</v>
      </c>
      <c r="T71" s="32">
        <v>639.12733333333347</v>
      </c>
      <c r="U71" s="32">
        <v>0</v>
      </c>
      <c r="V71" s="32">
        <v>0</v>
      </c>
      <c r="W71" s="32">
        <v>75.049222222222227</v>
      </c>
      <c r="X71" s="32">
        <v>0.77922222222222215</v>
      </c>
      <c r="Y71" s="32">
        <v>0</v>
      </c>
      <c r="Z71" s="32">
        <v>0</v>
      </c>
      <c r="AA71" s="32">
        <v>16.039111111111104</v>
      </c>
      <c r="AB71" s="32">
        <v>0</v>
      </c>
      <c r="AC71" s="32">
        <v>58.230888888888899</v>
      </c>
      <c r="AD71" s="32">
        <v>0</v>
      </c>
      <c r="AE71" s="32">
        <v>0</v>
      </c>
      <c r="AF71" t="s">
        <v>540</v>
      </c>
      <c r="AG71">
        <v>3</v>
      </c>
      <c r="AH71"/>
    </row>
    <row r="72" spans="1:34" x14ac:dyDescent="0.25">
      <c r="A72" t="s">
        <v>1782</v>
      </c>
      <c r="B72" t="s">
        <v>1174</v>
      </c>
      <c r="C72" t="s">
        <v>1431</v>
      </c>
      <c r="D72" t="s">
        <v>1717</v>
      </c>
      <c r="E72" s="32">
        <v>244.6888888888889</v>
      </c>
      <c r="F72" s="32">
        <v>2.9891562982472086</v>
      </c>
      <c r="G72" s="32">
        <v>2.8308237217328136</v>
      </c>
      <c r="H72" s="32">
        <v>0.40717918445191181</v>
      </c>
      <c r="I72" s="32">
        <v>0.26351375896830453</v>
      </c>
      <c r="J72" s="32">
        <v>731.41333333333364</v>
      </c>
      <c r="K72" s="32">
        <v>692.67111111111137</v>
      </c>
      <c r="L72" s="32">
        <v>99.632222222222254</v>
      </c>
      <c r="M72" s="32">
        <v>64.478888888888918</v>
      </c>
      <c r="N72" s="32">
        <v>30.264444444444447</v>
      </c>
      <c r="O72" s="32">
        <v>4.8888888888888893</v>
      </c>
      <c r="P72" s="32">
        <v>218.80666666666676</v>
      </c>
      <c r="Q72" s="32">
        <v>215.21777777777785</v>
      </c>
      <c r="R72" s="32">
        <v>3.588888888888889</v>
      </c>
      <c r="S72" s="32">
        <v>412.9744444444446</v>
      </c>
      <c r="T72" s="32">
        <v>412.9744444444446</v>
      </c>
      <c r="U72" s="32">
        <v>0</v>
      </c>
      <c r="V72" s="32">
        <v>0</v>
      </c>
      <c r="W72" s="32">
        <v>2.3955555555555557</v>
      </c>
      <c r="X72" s="32">
        <v>1.0311111111111111</v>
      </c>
      <c r="Y72" s="32">
        <v>0</v>
      </c>
      <c r="Z72" s="32">
        <v>0</v>
      </c>
      <c r="AA72" s="32">
        <v>0.53111111111111109</v>
      </c>
      <c r="AB72" s="32">
        <v>0</v>
      </c>
      <c r="AC72" s="32">
        <v>0.83333333333333337</v>
      </c>
      <c r="AD72" s="32">
        <v>0</v>
      </c>
      <c r="AE72" s="32">
        <v>0</v>
      </c>
      <c r="AF72" t="s">
        <v>493</v>
      </c>
      <c r="AG72">
        <v>3</v>
      </c>
      <c r="AH72"/>
    </row>
    <row r="73" spans="1:34" x14ac:dyDescent="0.25">
      <c r="A73" t="s">
        <v>1782</v>
      </c>
      <c r="B73" t="s">
        <v>1024</v>
      </c>
      <c r="C73" t="s">
        <v>1597</v>
      </c>
      <c r="D73" t="s">
        <v>1711</v>
      </c>
      <c r="E73" s="32">
        <v>110.31111111111112</v>
      </c>
      <c r="F73" s="32">
        <v>2.9501007252215952</v>
      </c>
      <c r="G73" s="32">
        <v>2.7957393231265106</v>
      </c>
      <c r="H73" s="32">
        <v>0.74662570507655102</v>
      </c>
      <c r="I73" s="32">
        <v>0.6056103948428686</v>
      </c>
      <c r="J73" s="32">
        <v>325.42888888888888</v>
      </c>
      <c r="K73" s="32">
        <v>308.40111111111111</v>
      </c>
      <c r="L73" s="32">
        <v>82.3611111111111</v>
      </c>
      <c r="M73" s="32">
        <v>66.805555555555557</v>
      </c>
      <c r="N73" s="32">
        <v>10.044444444444444</v>
      </c>
      <c r="O73" s="32">
        <v>5.5111111111111111</v>
      </c>
      <c r="P73" s="32">
        <v>47.883333333333333</v>
      </c>
      <c r="Q73" s="32">
        <v>46.411111111111111</v>
      </c>
      <c r="R73" s="32">
        <v>1.4722222222222223</v>
      </c>
      <c r="S73" s="32">
        <v>195.18444444444447</v>
      </c>
      <c r="T73" s="32">
        <v>178.81222222222223</v>
      </c>
      <c r="U73" s="32">
        <v>16.372222222222224</v>
      </c>
      <c r="V73" s="32">
        <v>0</v>
      </c>
      <c r="W73" s="32">
        <v>0.3288888888888889</v>
      </c>
      <c r="X73" s="32">
        <v>0</v>
      </c>
      <c r="Y73" s="32">
        <v>0</v>
      </c>
      <c r="Z73" s="32">
        <v>0</v>
      </c>
      <c r="AA73" s="32">
        <v>0</v>
      </c>
      <c r="AB73" s="32">
        <v>0</v>
      </c>
      <c r="AC73" s="32">
        <v>0.3288888888888889</v>
      </c>
      <c r="AD73" s="32">
        <v>0</v>
      </c>
      <c r="AE73" s="32">
        <v>0</v>
      </c>
      <c r="AF73" t="s">
        <v>338</v>
      </c>
      <c r="AG73">
        <v>3</v>
      </c>
      <c r="AH73"/>
    </row>
    <row r="74" spans="1:34" x14ac:dyDescent="0.25">
      <c r="A74" t="s">
        <v>1782</v>
      </c>
      <c r="B74" t="s">
        <v>1258</v>
      </c>
      <c r="C74" t="s">
        <v>1388</v>
      </c>
      <c r="D74" t="s">
        <v>1740</v>
      </c>
      <c r="E74" s="32">
        <v>66.2</v>
      </c>
      <c r="F74" s="32">
        <v>3.1228415575696538</v>
      </c>
      <c r="G74" s="32">
        <v>3.0369066800939906</v>
      </c>
      <c r="H74" s="32">
        <v>0.48041121181604574</v>
      </c>
      <c r="I74" s="32">
        <v>0.39447633434038271</v>
      </c>
      <c r="J74" s="32">
        <v>206.7321111111111</v>
      </c>
      <c r="K74" s="32">
        <v>201.0432222222222</v>
      </c>
      <c r="L74" s="32">
        <v>31.803222222222228</v>
      </c>
      <c r="M74" s="32">
        <v>26.114333333333338</v>
      </c>
      <c r="N74" s="32">
        <v>5.6888888888888891</v>
      </c>
      <c r="O74" s="32">
        <v>0</v>
      </c>
      <c r="P74" s="32">
        <v>53.251777777777804</v>
      </c>
      <c r="Q74" s="32">
        <v>53.251777777777804</v>
      </c>
      <c r="R74" s="32">
        <v>0</v>
      </c>
      <c r="S74" s="32">
        <v>121.67711111111106</v>
      </c>
      <c r="T74" s="32">
        <v>121.67711111111106</v>
      </c>
      <c r="U74" s="32">
        <v>0</v>
      </c>
      <c r="V74" s="32">
        <v>0</v>
      </c>
      <c r="W74" s="32">
        <v>13.455555555555556</v>
      </c>
      <c r="X74" s="32">
        <v>0.66666666666666663</v>
      </c>
      <c r="Y74" s="32">
        <v>0</v>
      </c>
      <c r="Z74" s="32">
        <v>0</v>
      </c>
      <c r="AA74" s="32">
        <v>9.8777777777777782</v>
      </c>
      <c r="AB74" s="32">
        <v>0</v>
      </c>
      <c r="AC74" s="32">
        <v>2.911111111111111</v>
      </c>
      <c r="AD74" s="32">
        <v>0</v>
      </c>
      <c r="AE74" s="32">
        <v>0</v>
      </c>
      <c r="AF74" t="s">
        <v>577</v>
      </c>
      <c r="AG74">
        <v>3</v>
      </c>
      <c r="AH74"/>
    </row>
    <row r="75" spans="1:34" x14ac:dyDescent="0.25">
      <c r="A75" t="s">
        <v>1782</v>
      </c>
      <c r="B75" t="s">
        <v>1102</v>
      </c>
      <c r="C75" t="s">
        <v>1521</v>
      </c>
      <c r="D75" t="s">
        <v>1707</v>
      </c>
      <c r="E75" s="32">
        <v>15.844444444444445</v>
      </c>
      <c r="F75" s="32">
        <v>3.9142356241234224</v>
      </c>
      <c r="G75" s="32">
        <v>3.5690532959326786</v>
      </c>
      <c r="H75" s="32">
        <v>1.4926788218793829</v>
      </c>
      <c r="I75" s="32">
        <v>1.1474964936886396</v>
      </c>
      <c r="J75" s="32">
        <v>62.018888888888895</v>
      </c>
      <c r="K75" s="32">
        <v>56.549666666666667</v>
      </c>
      <c r="L75" s="32">
        <v>23.65066666666667</v>
      </c>
      <c r="M75" s="32">
        <v>18.181444444444445</v>
      </c>
      <c r="N75" s="32">
        <v>0.75811111111111118</v>
      </c>
      <c r="O75" s="32">
        <v>4.7111111111111112</v>
      </c>
      <c r="P75" s="32">
        <v>4.6207777777777768</v>
      </c>
      <c r="Q75" s="32">
        <v>4.6207777777777768</v>
      </c>
      <c r="R75" s="32">
        <v>0</v>
      </c>
      <c r="S75" s="32">
        <v>33.74744444444444</v>
      </c>
      <c r="T75" s="32">
        <v>25.296888888888887</v>
      </c>
      <c r="U75" s="32">
        <v>8.4505555555555567</v>
      </c>
      <c r="V75" s="32">
        <v>0</v>
      </c>
      <c r="W75" s="32">
        <v>10.488888888888889</v>
      </c>
      <c r="X75" s="32">
        <v>4.1333333333333337</v>
      </c>
      <c r="Y75" s="32">
        <v>0</v>
      </c>
      <c r="Z75" s="32">
        <v>0</v>
      </c>
      <c r="AA75" s="32">
        <v>0</v>
      </c>
      <c r="AB75" s="32">
        <v>0</v>
      </c>
      <c r="AC75" s="32">
        <v>6.3555555555555552</v>
      </c>
      <c r="AD75" s="32">
        <v>0</v>
      </c>
      <c r="AE75" s="32">
        <v>0</v>
      </c>
      <c r="AF75" t="s">
        <v>418</v>
      </c>
      <c r="AG75">
        <v>3</v>
      </c>
      <c r="AH75"/>
    </row>
    <row r="76" spans="1:34" x14ac:dyDescent="0.25">
      <c r="A76" t="s">
        <v>1782</v>
      </c>
      <c r="B76" t="s">
        <v>931</v>
      </c>
      <c r="C76" t="s">
        <v>1431</v>
      </c>
      <c r="D76" t="s">
        <v>1717</v>
      </c>
      <c r="E76" s="32">
        <v>76.155555555555551</v>
      </c>
      <c r="F76" s="32">
        <v>3.5418179165450838</v>
      </c>
      <c r="G76" s="32">
        <v>3.3317216224102717</v>
      </c>
      <c r="H76" s="32">
        <v>0.68584038517653922</v>
      </c>
      <c r="I76" s="32">
        <v>0.47574409104172749</v>
      </c>
      <c r="J76" s="32">
        <v>269.72911111111114</v>
      </c>
      <c r="K76" s="32">
        <v>253.72911111111111</v>
      </c>
      <c r="L76" s="32">
        <v>52.230555555555554</v>
      </c>
      <c r="M76" s="32">
        <v>36.230555555555554</v>
      </c>
      <c r="N76" s="32">
        <v>7.6444444444444448</v>
      </c>
      <c r="O76" s="32">
        <v>8.3555555555555561</v>
      </c>
      <c r="P76" s="32">
        <v>66.540777777777777</v>
      </c>
      <c r="Q76" s="32">
        <v>66.540777777777777</v>
      </c>
      <c r="R76" s="32">
        <v>0</v>
      </c>
      <c r="S76" s="32">
        <v>150.95777777777778</v>
      </c>
      <c r="T76" s="32">
        <v>140.41611111111112</v>
      </c>
      <c r="U76" s="32">
        <v>10.541666666666666</v>
      </c>
      <c r="V76" s="32">
        <v>0</v>
      </c>
      <c r="W76" s="32">
        <v>1.6777777777777778</v>
      </c>
      <c r="X76" s="32">
        <v>0.97222222222222221</v>
      </c>
      <c r="Y76" s="32">
        <v>0</v>
      </c>
      <c r="Z76" s="32">
        <v>0</v>
      </c>
      <c r="AA76" s="32">
        <v>0.7055555555555556</v>
      </c>
      <c r="AB76" s="32">
        <v>0</v>
      </c>
      <c r="AC76" s="32">
        <v>0</v>
      </c>
      <c r="AD76" s="32">
        <v>0</v>
      </c>
      <c r="AE76" s="32">
        <v>0</v>
      </c>
      <c r="AF76" t="s">
        <v>242</v>
      </c>
      <c r="AG76">
        <v>3</v>
      </c>
      <c r="AH76"/>
    </row>
    <row r="77" spans="1:34" x14ac:dyDescent="0.25">
      <c r="A77" t="s">
        <v>1782</v>
      </c>
      <c r="B77" t="s">
        <v>1141</v>
      </c>
      <c r="C77" t="s">
        <v>1392</v>
      </c>
      <c r="D77" t="s">
        <v>1723</v>
      </c>
      <c r="E77" s="32">
        <v>172.35555555555555</v>
      </c>
      <c r="F77" s="32">
        <v>3.4169030428055698</v>
      </c>
      <c r="G77" s="32">
        <v>3.1360720732336254</v>
      </c>
      <c r="H77" s="32">
        <v>0.4398691335740072</v>
      </c>
      <c r="I77" s="32">
        <v>0.29253158844765342</v>
      </c>
      <c r="J77" s="32">
        <v>588.92222222222222</v>
      </c>
      <c r="K77" s="32">
        <v>540.51944444444439</v>
      </c>
      <c r="L77" s="32">
        <v>75.813888888888883</v>
      </c>
      <c r="M77" s="32">
        <v>50.419444444444444</v>
      </c>
      <c r="N77" s="32">
        <v>19.705555555555556</v>
      </c>
      <c r="O77" s="32">
        <v>5.6888888888888891</v>
      </c>
      <c r="P77" s="32">
        <v>204.29444444444442</v>
      </c>
      <c r="Q77" s="32">
        <v>181.2861111111111</v>
      </c>
      <c r="R77" s="32">
        <v>23.008333333333333</v>
      </c>
      <c r="S77" s="32">
        <v>308.81388888888887</v>
      </c>
      <c r="T77" s="32">
        <v>292.82777777777778</v>
      </c>
      <c r="U77" s="32">
        <v>15.986111111111111</v>
      </c>
      <c r="V77" s="32">
        <v>0</v>
      </c>
      <c r="W77" s="32">
        <v>27.455555555555556</v>
      </c>
      <c r="X77" s="32">
        <v>3.3361111111111112</v>
      </c>
      <c r="Y77" s="32">
        <v>2.2222222222222223</v>
      </c>
      <c r="Z77" s="32">
        <v>0</v>
      </c>
      <c r="AA77" s="32">
        <v>18.147222222222222</v>
      </c>
      <c r="AB77" s="32">
        <v>0.71111111111111114</v>
      </c>
      <c r="AC77" s="32">
        <v>3.0388888888888888</v>
      </c>
      <c r="AD77" s="32">
        <v>0</v>
      </c>
      <c r="AE77" s="32">
        <v>0</v>
      </c>
      <c r="AF77" t="s">
        <v>458</v>
      </c>
      <c r="AG77">
        <v>3</v>
      </c>
      <c r="AH77"/>
    </row>
    <row r="78" spans="1:34" x14ac:dyDescent="0.25">
      <c r="A78" t="s">
        <v>1782</v>
      </c>
      <c r="B78" t="s">
        <v>929</v>
      </c>
      <c r="C78" t="s">
        <v>1457</v>
      </c>
      <c r="D78" t="s">
        <v>1712</v>
      </c>
      <c r="E78" s="32">
        <v>505.43333333333334</v>
      </c>
      <c r="F78" s="32">
        <v>3.5110191474862056</v>
      </c>
      <c r="G78" s="32">
        <v>3.2362219437666249</v>
      </c>
      <c r="H78" s="32">
        <v>0.66692497087207891</v>
      </c>
      <c r="I78" s="32">
        <v>0.39212776715249842</v>
      </c>
      <c r="J78" s="32">
        <v>1774.5861111111112</v>
      </c>
      <c r="K78" s="32">
        <v>1635.6944444444443</v>
      </c>
      <c r="L78" s="32">
        <v>337.08611111111111</v>
      </c>
      <c r="M78" s="32">
        <v>198.19444444444446</v>
      </c>
      <c r="N78" s="32">
        <v>134.42222222222222</v>
      </c>
      <c r="O78" s="32">
        <v>4.4694444444444441</v>
      </c>
      <c r="P78" s="32">
        <v>418.26666666666665</v>
      </c>
      <c r="Q78" s="32">
        <v>418.26666666666665</v>
      </c>
      <c r="R78" s="32">
        <v>0</v>
      </c>
      <c r="S78" s="32">
        <v>1019.2333333333333</v>
      </c>
      <c r="T78" s="32">
        <v>1019.2333333333333</v>
      </c>
      <c r="U78" s="32">
        <v>0</v>
      </c>
      <c r="V78" s="32">
        <v>0</v>
      </c>
      <c r="W78" s="32">
        <v>0</v>
      </c>
      <c r="X78" s="32">
        <v>0</v>
      </c>
      <c r="Y78" s="32">
        <v>0</v>
      </c>
      <c r="Z78" s="32">
        <v>0</v>
      </c>
      <c r="AA78" s="32">
        <v>0</v>
      </c>
      <c r="AB78" s="32">
        <v>0</v>
      </c>
      <c r="AC78" s="32">
        <v>0</v>
      </c>
      <c r="AD78" s="32">
        <v>0</v>
      </c>
      <c r="AE78" s="32">
        <v>0</v>
      </c>
      <c r="AF78" t="s">
        <v>240</v>
      </c>
      <c r="AG78">
        <v>3</v>
      </c>
      <c r="AH78"/>
    </row>
    <row r="79" spans="1:34" x14ac:dyDescent="0.25">
      <c r="A79" t="s">
        <v>1782</v>
      </c>
      <c r="B79" t="s">
        <v>1253</v>
      </c>
      <c r="C79" t="s">
        <v>1431</v>
      </c>
      <c r="D79" t="s">
        <v>1717</v>
      </c>
      <c r="E79" s="32">
        <v>160.28888888888889</v>
      </c>
      <c r="F79" s="32">
        <v>3.2390135865797864</v>
      </c>
      <c r="G79" s="32">
        <v>3.147290309164009</v>
      </c>
      <c r="H79" s="32">
        <v>0.51842229308193544</v>
      </c>
      <c r="I79" s="32">
        <v>0.42669901566615837</v>
      </c>
      <c r="J79" s="32">
        <v>519.1778888888889</v>
      </c>
      <c r="K79" s="32">
        <v>504.4756666666666</v>
      </c>
      <c r="L79" s="32">
        <v>83.097333333333339</v>
      </c>
      <c r="M79" s="32">
        <v>68.39511111111112</v>
      </c>
      <c r="N79" s="32">
        <v>9.0133333333333301</v>
      </c>
      <c r="O79" s="32">
        <v>5.6888888888888891</v>
      </c>
      <c r="P79" s="32">
        <v>132.25733333333332</v>
      </c>
      <c r="Q79" s="32">
        <v>132.25733333333332</v>
      </c>
      <c r="R79" s="32">
        <v>0</v>
      </c>
      <c r="S79" s="32">
        <v>303.82322222222217</v>
      </c>
      <c r="T79" s="32">
        <v>303.82322222222217</v>
      </c>
      <c r="U79" s="32">
        <v>0</v>
      </c>
      <c r="V79" s="32">
        <v>0</v>
      </c>
      <c r="W79" s="32">
        <v>85.816777777777787</v>
      </c>
      <c r="X79" s="32">
        <v>0</v>
      </c>
      <c r="Y79" s="32">
        <v>1.1333333333333333</v>
      </c>
      <c r="Z79" s="32">
        <v>0</v>
      </c>
      <c r="AA79" s="32">
        <v>37.594222222222236</v>
      </c>
      <c r="AB79" s="32">
        <v>0</v>
      </c>
      <c r="AC79" s="32">
        <v>47.089222222222212</v>
      </c>
      <c r="AD79" s="32">
        <v>0</v>
      </c>
      <c r="AE79" s="32">
        <v>0</v>
      </c>
      <c r="AF79" t="s">
        <v>572</v>
      </c>
      <c r="AG79">
        <v>3</v>
      </c>
      <c r="AH79"/>
    </row>
    <row r="80" spans="1:34" x14ac:dyDescent="0.25">
      <c r="A80" t="s">
        <v>1782</v>
      </c>
      <c r="B80" t="s">
        <v>1147</v>
      </c>
      <c r="C80" t="s">
        <v>1628</v>
      </c>
      <c r="D80" t="s">
        <v>1741</v>
      </c>
      <c r="E80" s="32">
        <v>165.06666666666666</v>
      </c>
      <c r="F80" s="32">
        <v>3.3555634087237478</v>
      </c>
      <c r="G80" s="32">
        <v>3.066572428648358</v>
      </c>
      <c r="H80" s="32">
        <v>0.52249932687129774</v>
      </c>
      <c r="I80" s="32">
        <v>0.23350834679590737</v>
      </c>
      <c r="J80" s="32">
        <v>553.89166666666665</v>
      </c>
      <c r="K80" s="32">
        <v>506.18888888888893</v>
      </c>
      <c r="L80" s="32">
        <v>86.24722222222222</v>
      </c>
      <c r="M80" s="32">
        <v>38.544444444444444</v>
      </c>
      <c r="N80" s="32">
        <v>42.013888888888886</v>
      </c>
      <c r="O80" s="32">
        <v>5.6888888888888891</v>
      </c>
      <c r="P80" s="32">
        <v>152.65</v>
      </c>
      <c r="Q80" s="32">
        <v>152.65</v>
      </c>
      <c r="R80" s="32">
        <v>0</v>
      </c>
      <c r="S80" s="32">
        <v>314.99444444444447</v>
      </c>
      <c r="T80" s="32">
        <v>314.99444444444447</v>
      </c>
      <c r="U80" s="32">
        <v>0</v>
      </c>
      <c r="V80" s="32">
        <v>0</v>
      </c>
      <c r="W80" s="32">
        <v>162.71111111111111</v>
      </c>
      <c r="X80" s="32">
        <v>1.2861111111111112</v>
      </c>
      <c r="Y80" s="32">
        <v>0</v>
      </c>
      <c r="Z80" s="32">
        <v>0</v>
      </c>
      <c r="AA80" s="32">
        <v>36.288888888888891</v>
      </c>
      <c r="AB80" s="32">
        <v>0</v>
      </c>
      <c r="AC80" s="32">
        <v>125.13611111111111</v>
      </c>
      <c r="AD80" s="32">
        <v>0</v>
      </c>
      <c r="AE80" s="32">
        <v>0</v>
      </c>
      <c r="AF80" t="s">
        <v>465</v>
      </c>
      <c r="AG80">
        <v>3</v>
      </c>
      <c r="AH80"/>
    </row>
    <row r="81" spans="1:34" x14ac:dyDescent="0.25">
      <c r="A81" t="s">
        <v>1782</v>
      </c>
      <c r="B81" t="s">
        <v>1251</v>
      </c>
      <c r="C81" t="s">
        <v>1455</v>
      </c>
      <c r="D81" t="s">
        <v>1677</v>
      </c>
      <c r="E81" s="32">
        <v>49.577777777777776</v>
      </c>
      <c r="F81" s="32">
        <v>3.9382519049753477</v>
      </c>
      <c r="G81" s="32">
        <v>3.7335791125056033</v>
      </c>
      <c r="H81" s="32">
        <v>0.77028238458090548</v>
      </c>
      <c r="I81" s="32">
        <v>0.56560959211116091</v>
      </c>
      <c r="J81" s="32">
        <v>195.24977777777778</v>
      </c>
      <c r="K81" s="32">
        <v>185.10255555555557</v>
      </c>
      <c r="L81" s="32">
        <v>38.18888888888889</v>
      </c>
      <c r="M81" s="32">
        <v>28.041666666666668</v>
      </c>
      <c r="N81" s="32">
        <v>4.458333333333333</v>
      </c>
      <c r="O81" s="32">
        <v>5.6888888888888891</v>
      </c>
      <c r="P81" s="32">
        <v>46.302777777777777</v>
      </c>
      <c r="Q81" s="32">
        <v>46.302777777777777</v>
      </c>
      <c r="R81" s="32">
        <v>0</v>
      </c>
      <c r="S81" s="32">
        <v>110.75811111111111</v>
      </c>
      <c r="T81" s="32">
        <v>110.75811111111111</v>
      </c>
      <c r="U81" s="32">
        <v>0</v>
      </c>
      <c r="V81" s="32">
        <v>0</v>
      </c>
      <c r="W81" s="32">
        <v>19.122222222222224</v>
      </c>
      <c r="X81" s="32">
        <v>0</v>
      </c>
      <c r="Y81" s="32">
        <v>0</v>
      </c>
      <c r="Z81" s="32">
        <v>0</v>
      </c>
      <c r="AA81" s="32">
        <v>0</v>
      </c>
      <c r="AB81" s="32">
        <v>0</v>
      </c>
      <c r="AC81" s="32">
        <v>19.122222222222224</v>
      </c>
      <c r="AD81" s="32">
        <v>0</v>
      </c>
      <c r="AE81" s="32">
        <v>0</v>
      </c>
      <c r="AF81" t="s">
        <v>570</v>
      </c>
      <c r="AG81">
        <v>3</v>
      </c>
      <c r="AH81"/>
    </row>
    <row r="82" spans="1:34" x14ac:dyDescent="0.25">
      <c r="A82" t="s">
        <v>1782</v>
      </c>
      <c r="B82" t="s">
        <v>816</v>
      </c>
      <c r="C82" t="s">
        <v>1379</v>
      </c>
      <c r="D82" t="s">
        <v>1710</v>
      </c>
      <c r="E82" s="32">
        <v>46.888888888888886</v>
      </c>
      <c r="F82" s="32">
        <v>3.6754075829383885</v>
      </c>
      <c r="G82" s="32">
        <v>3.5616635071090039</v>
      </c>
      <c r="H82" s="32">
        <v>0.64868246445497635</v>
      </c>
      <c r="I82" s="32">
        <v>0.53493838862559251</v>
      </c>
      <c r="J82" s="32">
        <v>172.33577777777776</v>
      </c>
      <c r="K82" s="32">
        <v>167.00244444444439</v>
      </c>
      <c r="L82" s="32">
        <v>30.416</v>
      </c>
      <c r="M82" s="32">
        <v>25.082666666666668</v>
      </c>
      <c r="N82" s="32">
        <v>0</v>
      </c>
      <c r="O82" s="32">
        <v>5.333333333333333</v>
      </c>
      <c r="P82" s="32">
        <v>39.271555555555544</v>
      </c>
      <c r="Q82" s="32">
        <v>39.271555555555544</v>
      </c>
      <c r="R82" s="32">
        <v>0</v>
      </c>
      <c r="S82" s="32">
        <v>102.6482222222222</v>
      </c>
      <c r="T82" s="32">
        <v>102.6482222222222</v>
      </c>
      <c r="U82" s="32">
        <v>0</v>
      </c>
      <c r="V82" s="32">
        <v>0</v>
      </c>
      <c r="W82" s="32">
        <v>26.204555555555554</v>
      </c>
      <c r="X82" s="32">
        <v>2.0677777777777777</v>
      </c>
      <c r="Y82" s="32">
        <v>0</v>
      </c>
      <c r="Z82" s="32">
        <v>0</v>
      </c>
      <c r="AA82" s="32">
        <v>7.102222222222224</v>
      </c>
      <c r="AB82" s="32">
        <v>0</v>
      </c>
      <c r="AC82" s="32">
        <v>17.034555555555553</v>
      </c>
      <c r="AD82" s="32">
        <v>0</v>
      </c>
      <c r="AE82" s="32">
        <v>0</v>
      </c>
      <c r="AF82" t="s">
        <v>126</v>
      </c>
      <c r="AG82">
        <v>3</v>
      </c>
      <c r="AH82"/>
    </row>
    <row r="83" spans="1:34" x14ac:dyDescent="0.25">
      <c r="A83" t="s">
        <v>1782</v>
      </c>
      <c r="B83" t="s">
        <v>919</v>
      </c>
      <c r="C83" t="s">
        <v>1431</v>
      </c>
      <c r="D83" t="s">
        <v>1717</v>
      </c>
      <c r="E83" s="32">
        <v>162.5888888888889</v>
      </c>
      <c r="F83" s="32">
        <v>3.1439855121984555</v>
      </c>
      <c r="G83" s="32">
        <v>2.9624642930362879</v>
      </c>
      <c r="H83" s="32">
        <v>0.74081596391717341</v>
      </c>
      <c r="I83" s="32">
        <v>0.58988997471468596</v>
      </c>
      <c r="J83" s="32">
        <v>511.17711111111112</v>
      </c>
      <c r="K83" s="32">
        <v>481.6637777777778</v>
      </c>
      <c r="L83" s="32">
        <v>120.44844444444445</v>
      </c>
      <c r="M83" s="32">
        <v>95.909555555555556</v>
      </c>
      <c r="N83" s="32">
        <v>19.916666666666668</v>
      </c>
      <c r="O83" s="32">
        <v>4.6222222222222218</v>
      </c>
      <c r="P83" s="32">
        <v>100.47466666666666</v>
      </c>
      <c r="Q83" s="32">
        <v>95.50022222222222</v>
      </c>
      <c r="R83" s="32">
        <v>4.974444444444444</v>
      </c>
      <c r="S83" s="32">
        <v>290.25400000000002</v>
      </c>
      <c r="T83" s="32">
        <v>283.79300000000001</v>
      </c>
      <c r="U83" s="32">
        <v>6.4610000000000003</v>
      </c>
      <c r="V83" s="32">
        <v>0</v>
      </c>
      <c r="W83" s="32">
        <v>63.257666666666672</v>
      </c>
      <c r="X83" s="32">
        <v>16.264777777777777</v>
      </c>
      <c r="Y83" s="32">
        <v>0</v>
      </c>
      <c r="Z83" s="32">
        <v>0</v>
      </c>
      <c r="AA83" s="32">
        <v>14.108333333333331</v>
      </c>
      <c r="AB83" s="32">
        <v>0</v>
      </c>
      <c r="AC83" s="32">
        <v>32.884555555555565</v>
      </c>
      <c r="AD83" s="32">
        <v>0</v>
      </c>
      <c r="AE83" s="32">
        <v>0</v>
      </c>
      <c r="AF83" t="s">
        <v>230</v>
      </c>
      <c r="AG83">
        <v>3</v>
      </c>
      <c r="AH83"/>
    </row>
    <row r="84" spans="1:34" x14ac:dyDescent="0.25">
      <c r="A84" t="s">
        <v>1782</v>
      </c>
      <c r="B84" t="s">
        <v>1243</v>
      </c>
      <c r="C84" t="s">
        <v>1365</v>
      </c>
      <c r="D84" t="s">
        <v>1698</v>
      </c>
      <c r="E84" s="32">
        <v>56.833333333333336</v>
      </c>
      <c r="F84" s="32">
        <v>4.6853841642228726</v>
      </c>
      <c r="G84" s="32">
        <v>4.4030283479960888</v>
      </c>
      <c r="H84" s="32">
        <v>0.88900293255131946</v>
      </c>
      <c r="I84" s="32">
        <v>0.67663734115347007</v>
      </c>
      <c r="J84" s="32">
        <v>266.28599999999994</v>
      </c>
      <c r="K84" s="32">
        <v>250.2387777777777</v>
      </c>
      <c r="L84" s="32">
        <v>50.524999999999991</v>
      </c>
      <c r="M84" s="32">
        <v>38.455555555555549</v>
      </c>
      <c r="N84" s="32">
        <v>6.0916666666666632</v>
      </c>
      <c r="O84" s="32">
        <v>5.9777777777777779</v>
      </c>
      <c r="P84" s="32">
        <v>54.80555555555555</v>
      </c>
      <c r="Q84" s="32">
        <v>50.827777777777769</v>
      </c>
      <c r="R84" s="32">
        <v>3.9777777777777783</v>
      </c>
      <c r="S84" s="32">
        <v>160.9554444444444</v>
      </c>
      <c r="T84" s="32">
        <v>123.41377777777774</v>
      </c>
      <c r="U84" s="32">
        <v>37.541666666666664</v>
      </c>
      <c r="V84" s="32">
        <v>0</v>
      </c>
      <c r="W84" s="32">
        <v>0</v>
      </c>
      <c r="X84" s="32">
        <v>0</v>
      </c>
      <c r="Y84" s="32">
        <v>0</v>
      </c>
      <c r="Z84" s="32">
        <v>0</v>
      </c>
      <c r="AA84" s="32">
        <v>0</v>
      </c>
      <c r="AB84" s="32">
        <v>0</v>
      </c>
      <c r="AC84" s="32">
        <v>0</v>
      </c>
      <c r="AD84" s="32">
        <v>0</v>
      </c>
      <c r="AE84" s="32">
        <v>0</v>
      </c>
      <c r="AF84" t="s">
        <v>562</v>
      </c>
      <c r="AG84">
        <v>3</v>
      </c>
      <c r="AH84"/>
    </row>
    <row r="85" spans="1:34" x14ac:dyDescent="0.25">
      <c r="A85" t="s">
        <v>1782</v>
      </c>
      <c r="B85" t="s">
        <v>830</v>
      </c>
      <c r="C85" t="s">
        <v>1431</v>
      </c>
      <c r="D85" t="s">
        <v>1679</v>
      </c>
      <c r="E85" s="32">
        <v>171.37777777777777</v>
      </c>
      <c r="F85" s="32">
        <v>2.9295571836099588</v>
      </c>
      <c r="G85" s="32">
        <v>2.9293464730290459</v>
      </c>
      <c r="H85" s="32">
        <v>0.29675765041493785</v>
      </c>
      <c r="I85" s="32">
        <v>0.29675765041493785</v>
      </c>
      <c r="J85" s="32">
        <v>502.06100000000004</v>
      </c>
      <c r="K85" s="32">
        <v>502.02488888888894</v>
      </c>
      <c r="L85" s="32">
        <v>50.857666666666674</v>
      </c>
      <c r="M85" s="32">
        <v>50.857666666666674</v>
      </c>
      <c r="N85" s="32">
        <v>0</v>
      </c>
      <c r="O85" s="32">
        <v>0</v>
      </c>
      <c r="P85" s="32">
        <v>129.54788888888885</v>
      </c>
      <c r="Q85" s="32">
        <v>129.51177777777775</v>
      </c>
      <c r="R85" s="32">
        <v>3.6111111111111108E-2</v>
      </c>
      <c r="S85" s="32">
        <v>321.65544444444453</v>
      </c>
      <c r="T85" s="32">
        <v>321.65544444444453</v>
      </c>
      <c r="U85" s="32">
        <v>0</v>
      </c>
      <c r="V85" s="32">
        <v>0</v>
      </c>
      <c r="W85" s="32">
        <v>219.57900000000001</v>
      </c>
      <c r="X85" s="32">
        <v>16.596333333333341</v>
      </c>
      <c r="Y85" s="32">
        <v>0</v>
      </c>
      <c r="Z85" s="32">
        <v>0</v>
      </c>
      <c r="AA85" s="32">
        <v>68.027111111111083</v>
      </c>
      <c r="AB85" s="32">
        <v>0</v>
      </c>
      <c r="AC85" s="32">
        <v>134.95555555555558</v>
      </c>
      <c r="AD85" s="32">
        <v>0</v>
      </c>
      <c r="AE85" s="32">
        <v>0</v>
      </c>
      <c r="AF85" t="s">
        <v>140</v>
      </c>
      <c r="AG85">
        <v>3</v>
      </c>
      <c r="AH85"/>
    </row>
    <row r="86" spans="1:34" x14ac:dyDescent="0.25">
      <c r="A86" t="s">
        <v>1782</v>
      </c>
      <c r="B86" t="s">
        <v>834</v>
      </c>
      <c r="C86" t="s">
        <v>1529</v>
      </c>
      <c r="D86" t="s">
        <v>1679</v>
      </c>
      <c r="E86" s="32">
        <v>159.64444444444445</v>
      </c>
      <c r="F86" s="32">
        <v>3.3258748608017812</v>
      </c>
      <c r="G86" s="32">
        <v>3.0844800946547881</v>
      </c>
      <c r="H86" s="32">
        <v>0.55095002783964364</v>
      </c>
      <c r="I86" s="32">
        <v>0.41620615256124727</v>
      </c>
      <c r="J86" s="32">
        <v>530.95744444444438</v>
      </c>
      <c r="K86" s="32">
        <v>492.42011111111105</v>
      </c>
      <c r="L86" s="32">
        <v>87.956111111111113</v>
      </c>
      <c r="M86" s="32">
        <v>66.445000000000007</v>
      </c>
      <c r="N86" s="32">
        <v>15.911111111111111</v>
      </c>
      <c r="O86" s="32">
        <v>5.6</v>
      </c>
      <c r="P86" s="32">
        <v>146.35744444444447</v>
      </c>
      <c r="Q86" s="32">
        <v>129.33122222222224</v>
      </c>
      <c r="R86" s="32">
        <v>17.026222222222223</v>
      </c>
      <c r="S86" s="32">
        <v>296.6438888888888</v>
      </c>
      <c r="T86" s="32">
        <v>296.6438888888888</v>
      </c>
      <c r="U86" s="32">
        <v>0</v>
      </c>
      <c r="V86" s="32">
        <v>0</v>
      </c>
      <c r="W86" s="32">
        <v>347.81599999999997</v>
      </c>
      <c r="X86" s="32">
        <v>27.714666666666652</v>
      </c>
      <c r="Y86" s="32">
        <v>0</v>
      </c>
      <c r="Z86" s="32">
        <v>0</v>
      </c>
      <c r="AA86" s="32">
        <v>88.155888888888882</v>
      </c>
      <c r="AB86" s="32">
        <v>0</v>
      </c>
      <c r="AC86" s="32">
        <v>231.94544444444443</v>
      </c>
      <c r="AD86" s="32">
        <v>0</v>
      </c>
      <c r="AE86" s="32">
        <v>0</v>
      </c>
      <c r="AF86" t="s">
        <v>144</v>
      </c>
      <c r="AG86">
        <v>3</v>
      </c>
      <c r="AH86"/>
    </row>
    <row r="87" spans="1:34" x14ac:dyDescent="0.25">
      <c r="A87" t="s">
        <v>1782</v>
      </c>
      <c r="B87" t="s">
        <v>981</v>
      </c>
      <c r="C87" t="s">
        <v>1583</v>
      </c>
      <c r="D87" t="s">
        <v>1711</v>
      </c>
      <c r="E87" s="32">
        <v>95.1</v>
      </c>
      <c r="F87" s="32">
        <v>2.9574319429839928</v>
      </c>
      <c r="G87" s="32">
        <v>2.812804065895548</v>
      </c>
      <c r="H87" s="32">
        <v>0.52484752891692965</v>
      </c>
      <c r="I87" s="32">
        <v>0.45595513494567136</v>
      </c>
      <c r="J87" s="32">
        <v>281.2517777777777</v>
      </c>
      <c r="K87" s="32">
        <v>267.49766666666659</v>
      </c>
      <c r="L87" s="32">
        <v>49.913000000000011</v>
      </c>
      <c r="M87" s="32">
        <v>43.361333333333341</v>
      </c>
      <c r="N87" s="32">
        <v>1.75</v>
      </c>
      <c r="O87" s="32">
        <v>4.8016666666666667</v>
      </c>
      <c r="P87" s="32">
        <v>90.724888888888842</v>
      </c>
      <c r="Q87" s="32">
        <v>83.522444444444403</v>
      </c>
      <c r="R87" s="32">
        <v>7.2024444444444446</v>
      </c>
      <c r="S87" s="32">
        <v>140.61388888888882</v>
      </c>
      <c r="T87" s="32">
        <v>136.41288888888883</v>
      </c>
      <c r="U87" s="32">
        <v>4.2009999999999987</v>
      </c>
      <c r="V87" s="32">
        <v>0</v>
      </c>
      <c r="W87" s="32">
        <v>58.943111111111115</v>
      </c>
      <c r="X87" s="32">
        <v>0</v>
      </c>
      <c r="Y87" s="32">
        <v>1.75</v>
      </c>
      <c r="Z87" s="32">
        <v>0</v>
      </c>
      <c r="AA87" s="32">
        <v>37.245000000000005</v>
      </c>
      <c r="AB87" s="32">
        <v>0</v>
      </c>
      <c r="AC87" s="32">
        <v>19.52588888888889</v>
      </c>
      <c r="AD87" s="32">
        <v>0.42222222222222222</v>
      </c>
      <c r="AE87" s="32">
        <v>0</v>
      </c>
      <c r="AF87" t="s">
        <v>292</v>
      </c>
      <c r="AG87">
        <v>3</v>
      </c>
      <c r="AH87"/>
    </row>
    <row r="88" spans="1:34" x14ac:dyDescent="0.25">
      <c r="A88" t="s">
        <v>1782</v>
      </c>
      <c r="B88" t="s">
        <v>925</v>
      </c>
      <c r="C88" t="s">
        <v>1557</v>
      </c>
      <c r="D88" t="s">
        <v>1731</v>
      </c>
      <c r="E88" s="32">
        <v>119.36666666666666</v>
      </c>
      <c r="F88" s="32">
        <v>4.1442288001489347</v>
      </c>
      <c r="G88" s="32">
        <v>3.8548943498091779</v>
      </c>
      <c r="H88" s="32">
        <v>0.62790375127990328</v>
      </c>
      <c r="I88" s="32">
        <v>0.41806292469515038</v>
      </c>
      <c r="J88" s="32">
        <v>494.6827777777778</v>
      </c>
      <c r="K88" s="32">
        <v>460.14588888888886</v>
      </c>
      <c r="L88" s="32">
        <v>74.950777777777787</v>
      </c>
      <c r="M88" s="32">
        <v>49.902777777777779</v>
      </c>
      <c r="N88" s="32">
        <v>19.809111111111111</v>
      </c>
      <c r="O88" s="32">
        <v>5.2388888888888889</v>
      </c>
      <c r="P88" s="32">
        <v>125.06366666666666</v>
      </c>
      <c r="Q88" s="32">
        <v>115.57477777777777</v>
      </c>
      <c r="R88" s="32">
        <v>9.4888888888888889</v>
      </c>
      <c r="S88" s="32">
        <v>294.66833333333335</v>
      </c>
      <c r="T88" s="32">
        <v>271.8246666666667</v>
      </c>
      <c r="U88" s="32">
        <v>22.843666666666664</v>
      </c>
      <c r="V88" s="32">
        <v>0</v>
      </c>
      <c r="W88" s="32">
        <v>13.114999999999998</v>
      </c>
      <c r="X88" s="32">
        <v>0.68611111111111123</v>
      </c>
      <c r="Y88" s="32">
        <v>0.27300000000000002</v>
      </c>
      <c r="Z88" s="32">
        <v>0</v>
      </c>
      <c r="AA88" s="32">
        <v>10.447888888888887</v>
      </c>
      <c r="AB88" s="32">
        <v>0</v>
      </c>
      <c r="AC88" s="32">
        <v>1.7079999999999997</v>
      </c>
      <c r="AD88" s="32">
        <v>0</v>
      </c>
      <c r="AE88" s="32">
        <v>0</v>
      </c>
      <c r="AF88" t="s">
        <v>236</v>
      </c>
      <c r="AG88">
        <v>3</v>
      </c>
      <c r="AH88"/>
    </row>
    <row r="89" spans="1:34" x14ac:dyDescent="0.25">
      <c r="A89" t="s">
        <v>1782</v>
      </c>
      <c r="B89" t="s">
        <v>1330</v>
      </c>
      <c r="C89" t="s">
        <v>1558</v>
      </c>
      <c r="D89" t="s">
        <v>1710</v>
      </c>
      <c r="E89" s="32">
        <v>28.955555555555556</v>
      </c>
      <c r="F89" s="32">
        <v>5.7211972371450504</v>
      </c>
      <c r="G89" s="32">
        <v>4.8672064466615499</v>
      </c>
      <c r="H89" s="32">
        <v>2.0687835763622409</v>
      </c>
      <c r="I89" s="32">
        <v>1.2147927858787413</v>
      </c>
      <c r="J89" s="32">
        <v>165.66044444444447</v>
      </c>
      <c r="K89" s="32">
        <v>140.93266666666665</v>
      </c>
      <c r="L89" s="32">
        <v>59.902777777777779</v>
      </c>
      <c r="M89" s="32">
        <v>35.174999999999997</v>
      </c>
      <c r="N89" s="32">
        <v>19.183333333333334</v>
      </c>
      <c r="O89" s="32">
        <v>5.5444444444444443</v>
      </c>
      <c r="P89" s="32">
        <v>36.636111111111113</v>
      </c>
      <c r="Q89" s="32">
        <v>36.636111111111113</v>
      </c>
      <c r="R89" s="32">
        <v>0</v>
      </c>
      <c r="S89" s="32">
        <v>69.12155555555556</v>
      </c>
      <c r="T89" s="32">
        <v>69.12155555555556</v>
      </c>
      <c r="U89" s="32">
        <v>0</v>
      </c>
      <c r="V89" s="32">
        <v>0</v>
      </c>
      <c r="W89" s="32">
        <v>0</v>
      </c>
      <c r="X89" s="32">
        <v>0</v>
      </c>
      <c r="Y89" s="32">
        <v>0</v>
      </c>
      <c r="Z89" s="32">
        <v>0</v>
      </c>
      <c r="AA89" s="32">
        <v>0</v>
      </c>
      <c r="AB89" s="32">
        <v>0</v>
      </c>
      <c r="AC89" s="32">
        <v>0</v>
      </c>
      <c r="AD89" s="32">
        <v>0</v>
      </c>
      <c r="AE89" s="32">
        <v>0</v>
      </c>
      <c r="AF89" t="s">
        <v>652</v>
      </c>
      <c r="AG89">
        <v>3</v>
      </c>
      <c r="AH89"/>
    </row>
    <row r="90" spans="1:34" x14ac:dyDescent="0.25">
      <c r="A90" t="s">
        <v>1782</v>
      </c>
      <c r="B90" t="s">
        <v>1151</v>
      </c>
      <c r="C90" t="s">
        <v>1365</v>
      </c>
      <c r="D90" t="s">
        <v>1698</v>
      </c>
      <c r="E90" s="32">
        <v>59.87777777777778</v>
      </c>
      <c r="F90" s="32">
        <v>3.2109222490257934</v>
      </c>
      <c r="G90" s="32">
        <v>3.0183262200779368</v>
      </c>
      <c r="H90" s="32">
        <v>0.39551493783633335</v>
      </c>
      <c r="I90" s="32">
        <v>0.31238263128595289</v>
      </c>
      <c r="J90" s="32">
        <v>192.26288888888891</v>
      </c>
      <c r="K90" s="32">
        <v>180.73066666666668</v>
      </c>
      <c r="L90" s="32">
        <v>23.68255555555556</v>
      </c>
      <c r="M90" s="32">
        <v>18.704777777777782</v>
      </c>
      <c r="N90" s="32">
        <v>0</v>
      </c>
      <c r="O90" s="32">
        <v>4.9777777777777779</v>
      </c>
      <c r="P90" s="32">
        <v>53.806666666666686</v>
      </c>
      <c r="Q90" s="32">
        <v>47.252222222222244</v>
      </c>
      <c r="R90" s="32">
        <v>6.5544444444444441</v>
      </c>
      <c r="S90" s="32">
        <v>114.77366666666666</v>
      </c>
      <c r="T90" s="32">
        <v>114.77366666666666</v>
      </c>
      <c r="U90" s="32">
        <v>0</v>
      </c>
      <c r="V90" s="32">
        <v>0</v>
      </c>
      <c r="W90" s="32">
        <v>0</v>
      </c>
      <c r="X90" s="32">
        <v>0</v>
      </c>
      <c r="Y90" s="32">
        <v>0</v>
      </c>
      <c r="Z90" s="32">
        <v>0</v>
      </c>
      <c r="AA90" s="32">
        <v>0</v>
      </c>
      <c r="AB90" s="32">
        <v>0</v>
      </c>
      <c r="AC90" s="32">
        <v>0</v>
      </c>
      <c r="AD90" s="32">
        <v>0</v>
      </c>
      <c r="AE90" s="32">
        <v>0</v>
      </c>
      <c r="AF90" t="s">
        <v>469</v>
      </c>
      <c r="AG90">
        <v>3</v>
      </c>
      <c r="AH90"/>
    </row>
    <row r="91" spans="1:34" x14ac:dyDescent="0.25">
      <c r="A91" t="s">
        <v>1782</v>
      </c>
      <c r="B91" t="s">
        <v>1065</v>
      </c>
      <c r="C91" t="s">
        <v>1365</v>
      </c>
      <c r="D91" t="s">
        <v>1698</v>
      </c>
      <c r="E91" s="32">
        <v>163</v>
      </c>
      <c r="F91" s="32">
        <v>0.29955078391274709</v>
      </c>
      <c r="G91" s="32">
        <v>0.2714832992501704</v>
      </c>
      <c r="H91" s="32">
        <v>8.2225630538513977E-2</v>
      </c>
      <c r="I91" s="32">
        <v>5.4158145875937286E-2</v>
      </c>
      <c r="J91" s="32">
        <v>48.826777777777778</v>
      </c>
      <c r="K91" s="32">
        <v>44.251777777777775</v>
      </c>
      <c r="L91" s="32">
        <v>13.402777777777779</v>
      </c>
      <c r="M91" s="32">
        <v>8.8277777777777775</v>
      </c>
      <c r="N91" s="32">
        <v>3.3083333333333331</v>
      </c>
      <c r="O91" s="32">
        <v>1.2666666666666666</v>
      </c>
      <c r="P91" s="32">
        <v>10.615666666666668</v>
      </c>
      <c r="Q91" s="32">
        <v>10.615666666666668</v>
      </c>
      <c r="R91" s="32">
        <v>0</v>
      </c>
      <c r="S91" s="32">
        <v>24.808333333333334</v>
      </c>
      <c r="T91" s="32">
        <v>24.808333333333334</v>
      </c>
      <c r="U91" s="32">
        <v>0</v>
      </c>
      <c r="V91" s="32">
        <v>0</v>
      </c>
      <c r="W91" s="32">
        <v>8.2184444444444438</v>
      </c>
      <c r="X91" s="32">
        <v>1.6194444444444445</v>
      </c>
      <c r="Y91" s="32">
        <v>0</v>
      </c>
      <c r="Z91" s="32">
        <v>0</v>
      </c>
      <c r="AA91" s="32">
        <v>2.8239999999999998</v>
      </c>
      <c r="AB91" s="32">
        <v>0</v>
      </c>
      <c r="AC91" s="32">
        <v>3.7749999999999999</v>
      </c>
      <c r="AD91" s="32">
        <v>0</v>
      </c>
      <c r="AE91" s="32">
        <v>0</v>
      </c>
      <c r="AF91" t="s">
        <v>380</v>
      </c>
      <c r="AG91">
        <v>3</v>
      </c>
      <c r="AH91"/>
    </row>
    <row r="92" spans="1:34" x14ac:dyDescent="0.25">
      <c r="A92" t="s">
        <v>1782</v>
      </c>
      <c r="B92" t="s">
        <v>1098</v>
      </c>
      <c r="C92" t="s">
        <v>1405</v>
      </c>
      <c r="D92" t="s">
        <v>1739</v>
      </c>
      <c r="E92" s="32">
        <v>47.722222222222221</v>
      </c>
      <c r="F92" s="32">
        <v>3.2179278230500583</v>
      </c>
      <c r="G92" s="32">
        <v>3.0069848661233993</v>
      </c>
      <c r="H92" s="32">
        <v>0.78096623981373692</v>
      </c>
      <c r="I92" s="32">
        <v>0.57002328288707804</v>
      </c>
      <c r="J92" s="32">
        <v>153.56666666666666</v>
      </c>
      <c r="K92" s="32">
        <v>143.5</v>
      </c>
      <c r="L92" s="32">
        <v>37.269444444444446</v>
      </c>
      <c r="M92" s="32">
        <v>27.202777777777779</v>
      </c>
      <c r="N92" s="32">
        <v>5.1333333333333337</v>
      </c>
      <c r="O92" s="32">
        <v>4.9333333333333336</v>
      </c>
      <c r="P92" s="32">
        <v>41.744444444444447</v>
      </c>
      <c r="Q92" s="32">
        <v>41.744444444444447</v>
      </c>
      <c r="R92" s="32">
        <v>0</v>
      </c>
      <c r="S92" s="32">
        <v>74.552777777777777</v>
      </c>
      <c r="T92" s="32">
        <v>53.088888888888889</v>
      </c>
      <c r="U92" s="32">
        <v>21.463888888888889</v>
      </c>
      <c r="V92" s="32">
        <v>0</v>
      </c>
      <c r="W92" s="32">
        <v>0.39722222222222225</v>
      </c>
      <c r="X92" s="32">
        <v>6.6666666666666666E-2</v>
      </c>
      <c r="Y92" s="32">
        <v>0</v>
      </c>
      <c r="Z92" s="32">
        <v>0.17777777777777778</v>
      </c>
      <c r="AA92" s="32">
        <v>0.15277777777777779</v>
      </c>
      <c r="AB92" s="32">
        <v>0</v>
      </c>
      <c r="AC92" s="32">
        <v>0</v>
      </c>
      <c r="AD92" s="32">
        <v>0</v>
      </c>
      <c r="AE92" s="32">
        <v>0</v>
      </c>
      <c r="AF92" t="s">
        <v>414</v>
      </c>
      <c r="AG92">
        <v>3</v>
      </c>
      <c r="AH92"/>
    </row>
    <row r="93" spans="1:34" x14ac:dyDescent="0.25">
      <c r="A93" t="s">
        <v>1782</v>
      </c>
      <c r="B93" t="s">
        <v>923</v>
      </c>
      <c r="C93" t="s">
        <v>1564</v>
      </c>
      <c r="D93" t="s">
        <v>1739</v>
      </c>
      <c r="E93" s="32">
        <v>42.855555555555554</v>
      </c>
      <c r="F93" s="32">
        <v>4.6346435053150108</v>
      </c>
      <c r="G93" s="32">
        <v>3.9479932590095927</v>
      </c>
      <c r="H93" s="32">
        <v>1.1080632616022814</v>
      </c>
      <c r="I93" s="32">
        <v>0.79342494166450583</v>
      </c>
      <c r="J93" s="32">
        <v>198.62022222222217</v>
      </c>
      <c r="K93" s="32">
        <v>169.19344444444442</v>
      </c>
      <c r="L93" s="32">
        <v>47.486666666666657</v>
      </c>
      <c r="M93" s="32">
        <v>34.002666666666656</v>
      </c>
      <c r="N93" s="32">
        <v>7.4201111111111118</v>
      </c>
      <c r="O93" s="32">
        <v>6.0638888888888891</v>
      </c>
      <c r="P93" s="32">
        <v>71.679111111111112</v>
      </c>
      <c r="Q93" s="32">
        <v>55.736333333333341</v>
      </c>
      <c r="R93" s="32">
        <v>15.942777777777769</v>
      </c>
      <c r="S93" s="32">
        <v>79.45444444444442</v>
      </c>
      <c r="T93" s="32">
        <v>64.8532222222222</v>
      </c>
      <c r="U93" s="32">
        <v>14.601222222222221</v>
      </c>
      <c r="V93" s="32">
        <v>0</v>
      </c>
      <c r="W93" s="32">
        <v>52.529222222222231</v>
      </c>
      <c r="X93" s="32">
        <v>8.6194444444444436</v>
      </c>
      <c r="Y93" s="32">
        <v>0</v>
      </c>
      <c r="Z93" s="32">
        <v>3.4805555555555556</v>
      </c>
      <c r="AA93" s="32">
        <v>13.894111111111112</v>
      </c>
      <c r="AB93" s="32">
        <v>0</v>
      </c>
      <c r="AC93" s="32">
        <v>26.535111111111121</v>
      </c>
      <c r="AD93" s="32">
        <v>0</v>
      </c>
      <c r="AE93" s="32">
        <v>0</v>
      </c>
      <c r="AF93" t="s">
        <v>234</v>
      </c>
      <c r="AG93">
        <v>3</v>
      </c>
      <c r="AH93"/>
    </row>
    <row r="94" spans="1:34" x14ac:dyDescent="0.25">
      <c r="A94" t="s">
        <v>1782</v>
      </c>
      <c r="B94" t="s">
        <v>1294</v>
      </c>
      <c r="C94" t="s">
        <v>1380</v>
      </c>
      <c r="D94" t="s">
        <v>1697</v>
      </c>
      <c r="E94" s="32">
        <v>49.211111111111109</v>
      </c>
      <c r="F94" s="32">
        <v>3.4716979002032065</v>
      </c>
      <c r="G94" s="32">
        <v>3.2616550011289234</v>
      </c>
      <c r="H94" s="32">
        <v>0.75466922555881688</v>
      </c>
      <c r="I94" s="32">
        <v>0.54462632648453368</v>
      </c>
      <c r="J94" s="32">
        <v>170.84611111111113</v>
      </c>
      <c r="K94" s="32">
        <v>160.50966666666667</v>
      </c>
      <c r="L94" s="32">
        <v>37.138111111111108</v>
      </c>
      <c r="M94" s="32">
        <v>26.801666666666662</v>
      </c>
      <c r="N94" s="32">
        <v>4.0944444444444441</v>
      </c>
      <c r="O94" s="32">
        <v>6.242</v>
      </c>
      <c r="P94" s="32">
        <v>48.499888888888897</v>
      </c>
      <c r="Q94" s="32">
        <v>48.499888888888897</v>
      </c>
      <c r="R94" s="32">
        <v>0</v>
      </c>
      <c r="S94" s="32">
        <v>85.208111111111123</v>
      </c>
      <c r="T94" s="32">
        <v>45.693444444444445</v>
      </c>
      <c r="U94" s="32">
        <v>39.51466666666667</v>
      </c>
      <c r="V94" s="32">
        <v>0</v>
      </c>
      <c r="W94" s="32">
        <v>0</v>
      </c>
      <c r="X94" s="32">
        <v>0</v>
      </c>
      <c r="Y94" s="32">
        <v>0</v>
      </c>
      <c r="Z94" s="32">
        <v>0</v>
      </c>
      <c r="AA94" s="32">
        <v>0</v>
      </c>
      <c r="AB94" s="32">
        <v>0</v>
      </c>
      <c r="AC94" s="32">
        <v>0</v>
      </c>
      <c r="AD94" s="32">
        <v>0</v>
      </c>
      <c r="AE94" s="32">
        <v>0</v>
      </c>
      <c r="AF94" t="s">
        <v>614</v>
      </c>
      <c r="AG94">
        <v>3</v>
      </c>
      <c r="AH94"/>
    </row>
    <row r="95" spans="1:34" x14ac:dyDescent="0.25">
      <c r="A95" t="s">
        <v>1782</v>
      </c>
      <c r="B95" t="s">
        <v>1197</v>
      </c>
      <c r="C95" t="s">
        <v>1431</v>
      </c>
      <c r="D95" t="s">
        <v>1717</v>
      </c>
      <c r="E95" s="32">
        <v>159.76666666666668</v>
      </c>
      <c r="F95" s="32">
        <v>2.150120314347312</v>
      </c>
      <c r="G95" s="32">
        <v>2.0014451630850543</v>
      </c>
      <c r="H95" s="32">
        <v>0.2586035190207942</v>
      </c>
      <c r="I95" s="32">
        <v>0.10992836775853672</v>
      </c>
      <c r="J95" s="32">
        <v>343.51755555555559</v>
      </c>
      <c r="K95" s="32">
        <v>319.7642222222222</v>
      </c>
      <c r="L95" s="32">
        <v>41.316222222222223</v>
      </c>
      <c r="M95" s="32">
        <v>17.562888888888885</v>
      </c>
      <c r="N95" s="32">
        <v>17.981111111111112</v>
      </c>
      <c r="O95" s="32">
        <v>5.7722222222222221</v>
      </c>
      <c r="P95" s="32">
        <v>82.272222222222226</v>
      </c>
      <c r="Q95" s="32">
        <v>82.272222222222226</v>
      </c>
      <c r="R95" s="32">
        <v>0</v>
      </c>
      <c r="S95" s="32">
        <v>219.92911111111113</v>
      </c>
      <c r="T95" s="32">
        <v>219.92911111111113</v>
      </c>
      <c r="U95" s="32">
        <v>0</v>
      </c>
      <c r="V95" s="32">
        <v>0</v>
      </c>
      <c r="W95" s="32">
        <v>20.387555555555554</v>
      </c>
      <c r="X95" s="32">
        <v>5.868444444444445</v>
      </c>
      <c r="Y95" s="32">
        <v>1.8388888888888888</v>
      </c>
      <c r="Z95" s="32">
        <v>8.3333333333333329E-2</v>
      </c>
      <c r="AA95" s="32">
        <v>8.611111111111111E-2</v>
      </c>
      <c r="AB95" s="32">
        <v>0</v>
      </c>
      <c r="AC95" s="32">
        <v>12.510777777777776</v>
      </c>
      <c r="AD95" s="32">
        <v>0</v>
      </c>
      <c r="AE95" s="32">
        <v>0</v>
      </c>
      <c r="AF95" t="s">
        <v>516</v>
      </c>
      <c r="AG95">
        <v>3</v>
      </c>
      <c r="AH95"/>
    </row>
    <row r="96" spans="1:34" x14ac:dyDescent="0.25">
      <c r="A96" t="s">
        <v>1782</v>
      </c>
      <c r="B96" t="s">
        <v>775</v>
      </c>
      <c r="C96" t="s">
        <v>1495</v>
      </c>
      <c r="D96" t="s">
        <v>1726</v>
      </c>
      <c r="E96" s="32">
        <v>27.544444444444444</v>
      </c>
      <c r="F96" s="32">
        <v>5.0336668011294883</v>
      </c>
      <c r="G96" s="32">
        <v>4.391875756353369</v>
      </c>
      <c r="H96" s="32">
        <v>1.6837031060911658</v>
      </c>
      <c r="I96" s="32">
        <v>1.1032271077047198</v>
      </c>
      <c r="J96" s="32">
        <v>138.64955555555557</v>
      </c>
      <c r="K96" s="32">
        <v>120.97177777777779</v>
      </c>
      <c r="L96" s="32">
        <v>46.376666666666665</v>
      </c>
      <c r="M96" s="32">
        <v>30.387777777777778</v>
      </c>
      <c r="N96" s="32">
        <v>10.433333333333334</v>
      </c>
      <c r="O96" s="32">
        <v>5.5555555555555554</v>
      </c>
      <c r="P96" s="32">
        <v>29.098333333333329</v>
      </c>
      <c r="Q96" s="32">
        <v>27.409444444444439</v>
      </c>
      <c r="R96" s="32">
        <v>1.6888888888888889</v>
      </c>
      <c r="S96" s="32">
        <v>63.174555555555564</v>
      </c>
      <c r="T96" s="32">
        <v>57.795666666666676</v>
      </c>
      <c r="U96" s="32">
        <v>5.3788888888888895</v>
      </c>
      <c r="V96" s="32">
        <v>0</v>
      </c>
      <c r="W96" s="32">
        <v>2.2461111111111114</v>
      </c>
      <c r="X96" s="32">
        <v>0</v>
      </c>
      <c r="Y96" s="32">
        <v>0</v>
      </c>
      <c r="Z96" s="32">
        <v>0</v>
      </c>
      <c r="AA96" s="32">
        <v>2.2461111111111114</v>
      </c>
      <c r="AB96" s="32">
        <v>0</v>
      </c>
      <c r="AC96" s="32">
        <v>0</v>
      </c>
      <c r="AD96" s="32">
        <v>0</v>
      </c>
      <c r="AE96" s="32">
        <v>0</v>
      </c>
      <c r="AF96" t="s">
        <v>84</v>
      </c>
      <c r="AG96">
        <v>3</v>
      </c>
      <c r="AH96"/>
    </row>
    <row r="97" spans="1:34" x14ac:dyDescent="0.25">
      <c r="A97" t="s">
        <v>1782</v>
      </c>
      <c r="B97" t="s">
        <v>878</v>
      </c>
      <c r="C97" t="s">
        <v>1366</v>
      </c>
      <c r="D97" t="s">
        <v>1716</v>
      </c>
      <c r="E97" s="32">
        <v>129.1888888888889</v>
      </c>
      <c r="F97" s="32">
        <v>3.0235589575986923</v>
      </c>
      <c r="G97" s="32">
        <v>2.8443424787133393</v>
      </c>
      <c r="H97" s="32">
        <v>0.33871505977466243</v>
      </c>
      <c r="I97" s="32">
        <v>0.1989541584243571</v>
      </c>
      <c r="J97" s="32">
        <v>390.61022222222221</v>
      </c>
      <c r="K97" s="32">
        <v>367.45744444444443</v>
      </c>
      <c r="L97" s="32">
        <v>43.758222222222223</v>
      </c>
      <c r="M97" s="32">
        <v>25.702666666666669</v>
      </c>
      <c r="N97" s="32">
        <v>12.261111111111111</v>
      </c>
      <c r="O97" s="32">
        <v>5.7944444444444443</v>
      </c>
      <c r="P97" s="32">
        <v>134.73733333333334</v>
      </c>
      <c r="Q97" s="32">
        <v>129.64011111111111</v>
      </c>
      <c r="R97" s="32">
        <v>5.0972222222222223</v>
      </c>
      <c r="S97" s="32">
        <v>212.11466666666666</v>
      </c>
      <c r="T97" s="32">
        <v>212.11466666666666</v>
      </c>
      <c r="U97" s="32">
        <v>0</v>
      </c>
      <c r="V97" s="32">
        <v>0</v>
      </c>
      <c r="W97" s="32">
        <v>28.435222222222222</v>
      </c>
      <c r="X97" s="32">
        <v>7.6915555555555555</v>
      </c>
      <c r="Y97" s="32">
        <v>0</v>
      </c>
      <c r="Z97" s="32">
        <v>0</v>
      </c>
      <c r="AA97" s="32">
        <v>1.5984444444444446</v>
      </c>
      <c r="AB97" s="32">
        <v>0</v>
      </c>
      <c r="AC97" s="32">
        <v>19.145222222222223</v>
      </c>
      <c r="AD97" s="32">
        <v>0</v>
      </c>
      <c r="AE97" s="32">
        <v>0</v>
      </c>
      <c r="AF97" t="s">
        <v>189</v>
      </c>
      <c r="AG97">
        <v>3</v>
      </c>
      <c r="AH97"/>
    </row>
    <row r="98" spans="1:34" x14ac:dyDescent="0.25">
      <c r="A98" t="s">
        <v>1782</v>
      </c>
      <c r="B98" t="s">
        <v>1146</v>
      </c>
      <c r="C98" t="s">
        <v>1519</v>
      </c>
      <c r="D98" t="s">
        <v>1730</v>
      </c>
      <c r="E98" s="32">
        <v>65.222222222222229</v>
      </c>
      <c r="F98" s="32">
        <v>3.4155212947189098</v>
      </c>
      <c r="G98" s="32">
        <v>3.2233321976149916</v>
      </c>
      <c r="H98" s="32">
        <v>0.79299659284497448</v>
      </c>
      <c r="I98" s="32">
        <v>0.60080749574105619</v>
      </c>
      <c r="J98" s="32">
        <v>222.7678888888889</v>
      </c>
      <c r="K98" s="32">
        <v>210.23288888888891</v>
      </c>
      <c r="L98" s="32">
        <v>51.721000000000004</v>
      </c>
      <c r="M98" s="32">
        <v>39.186</v>
      </c>
      <c r="N98" s="32">
        <v>7.708333333333333</v>
      </c>
      <c r="O98" s="32">
        <v>4.8266666666666662</v>
      </c>
      <c r="P98" s="32">
        <v>43.538888888888891</v>
      </c>
      <c r="Q98" s="32">
        <v>43.538888888888891</v>
      </c>
      <c r="R98" s="32">
        <v>0</v>
      </c>
      <c r="S98" s="32">
        <v>127.50800000000001</v>
      </c>
      <c r="T98" s="32">
        <v>127.50800000000001</v>
      </c>
      <c r="U98" s="32">
        <v>0</v>
      </c>
      <c r="V98" s="32">
        <v>0</v>
      </c>
      <c r="W98" s="32">
        <v>0</v>
      </c>
      <c r="X98" s="32">
        <v>0</v>
      </c>
      <c r="Y98" s="32">
        <v>0</v>
      </c>
      <c r="Z98" s="32">
        <v>0</v>
      </c>
      <c r="AA98" s="32">
        <v>0</v>
      </c>
      <c r="AB98" s="32">
        <v>0</v>
      </c>
      <c r="AC98" s="32">
        <v>0</v>
      </c>
      <c r="AD98" s="32">
        <v>0</v>
      </c>
      <c r="AE98" s="32">
        <v>0</v>
      </c>
      <c r="AF98" t="s">
        <v>464</v>
      </c>
      <c r="AG98">
        <v>3</v>
      </c>
      <c r="AH98"/>
    </row>
    <row r="99" spans="1:34" x14ac:dyDescent="0.25">
      <c r="A99" t="s">
        <v>1782</v>
      </c>
      <c r="B99" t="s">
        <v>956</v>
      </c>
      <c r="C99" t="s">
        <v>1577</v>
      </c>
      <c r="D99" t="s">
        <v>1710</v>
      </c>
      <c r="E99" s="32">
        <v>46.777777777777779</v>
      </c>
      <c r="F99" s="32">
        <v>4.2462470308788598</v>
      </c>
      <c r="G99" s="32">
        <v>4.0482660332541567</v>
      </c>
      <c r="H99" s="32">
        <v>1.2279097387173394</v>
      </c>
      <c r="I99" s="32">
        <v>1.0299287410926365</v>
      </c>
      <c r="J99" s="32">
        <v>198.63</v>
      </c>
      <c r="K99" s="32">
        <v>189.36888888888888</v>
      </c>
      <c r="L99" s="32">
        <v>57.438888888888883</v>
      </c>
      <c r="M99" s="32">
        <v>48.177777777777777</v>
      </c>
      <c r="N99" s="32">
        <v>5.166666666666667</v>
      </c>
      <c r="O99" s="32">
        <v>4.0944444444444441</v>
      </c>
      <c r="P99" s="32">
        <v>32.556444444444445</v>
      </c>
      <c r="Q99" s="32">
        <v>32.556444444444445</v>
      </c>
      <c r="R99" s="32">
        <v>0</v>
      </c>
      <c r="S99" s="32">
        <v>108.63466666666665</v>
      </c>
      <c r="T99" s="32">
        <v>95.604111111111095</v>
      </c>
      <c r="U99" s="32">
        <v>13.030555555555555</v>
      </c>
      <c r="V99" s="32">
        <v>0</v>
      </c>
      <c r="W99" s="32">
        <v>17.460555555555558</v>
      </c>
      <c r="X99" s="32">
        <v>0.16944444444444445</v>
      </c>
      <c r="Y99" s="32">
        <v>0</v>
      </c>
      <c r="Z99" s="32">
        <v>0</v>
      </c>
      <c r="AA99" s="32">
        <v>9.0536666666666665</v>
      </c>
      <c r="AB99" s="32">
        <v>0</v>
      </c>
      <c r="AC99" s="32">
        <v>8.2374444444444457</v>
      </c>
      <c r="AD99" s="32">
        <v>0</v>
      </c>
      <c r="AE99" s="32">
        <v>0</v>
      </c>
      <c r="AF99" t="s">
        <v>267</v>
      </c>
      <c r="AG99">
        <v>3</v>
      </c>
      <c r="AH99"/>
    </row>
    <row r="100" spans="1:34" x14ac:dyDescent="0.25">
      <c r="A100" t="s">
        <v>1782</v>
      </c>
      <c r="B100" t="s">
        <v>1248</v>
      </c>
      <c r="C100" t="s">
        <v>1417</v>
      </c>
      <c r="D100" t="s">
        <v>1719</v>
      </c>
      <c r="E100" s="32">
        <v>117.86666666666666</v>
      </c>
      <c r="F100" s="32">
        <v>3.2913018476621416</v>
      </c>
      <c r="G100" s="32">
        <v>2.7316063348416288</v>
      </c>
      <c r="H100" s="32">
        <v>0.55998585972850679</v>
      </c>
      <c r="I100" s="32">
        <v>0.145039592760181</v>
      </c>
      <c r="J100" s="32">
        <v>387.93477777777775</v>
      </c>
      <c r="K100" s="32">
        <v>321.96533333333332</v>
      </c>
      <c r="L100" s="32">
        <v>66.00366666666666</v>
      </c>
      <c r="M100" s="32">
        <v>17.095333333333333</v>
      </c>
      <c r="N100" s="32">
        <v>43.930555555555557</v>
      </c>
      <c r="O100" s="32">
        <v>4.9777777777777779</v>
      </c>
      <c r="P100" s="32">
        <v>102.91988888888889</v>
      </c>
      <c r="Q100" s="32">
        <v>85.858777777777775</v>
      </c>
      <c r="R100" s="32">
        <v>17.06111111111111</v>
      </c>
      <c r="S100" s="32">
        <v>219.01122222222219</v>
      </c>
      <c r="T100" s="32">
        <v>201.73899999999998</v>
      </c>
      <c r="U100" s="32">
        <v>17.272222222222222</v>
      </c>
      <c r="V100" s="32">
        <v>0</v>
      </c>
      <c r="W100" s="32">
        <v>40.284777777777776</v>
      </c>
      <c r="X100" s="32">
        <v>1.9814444444444439</v>
      </c>
      <c r="Y100" s="32">
        <v>0</v>
      </c>
      <c r="Z100" s="32">
        <v>0</v>
      </c>
      <c r="AA100" s="32">
        <v>10.219888888888891</v>
      </c>
      <c r="AB100" s="32">
        <v>0</v>
      </c>
      <c r="AC100" s="32">
        <v>28.083444444444446</v>
      </c>
      <c r="AD100" s="32">
        <v>0</v>
      </c>
      <c r="AE100" s="32">
        <v>0</v>
      </c>
      <c r="AF100" t="s">
        <v>567</v>
      </c>
      <c r="AG100">
        <v>3</v>
      </c>
      <c r="AH100"/>
    </row>
    <row r="101" spans="1:34" x14ac:dyDescent="0.25">
      <c r="A101" t="s">
        <v>1782</v>
      </c>
      <c r="B101" t="s">
        <v>1156</v>
      </c>
      <c r="C101" t="s">
        <v>1506</v>
      </c>
      <c r="D101" t="s">
        <v>1679</v>
      </c>
      <c r="E101" s="32">
        <v>96.933333333333337</v>
      </c>
      <c r="F101" s="32">
        <v>3.8760132966529119</v>
      </c>
      <c r="G101" s="32">
        <v>3.2646824850985783</v>
      </c>
      <c r="H101" s="32">
        <v>0.81090325538743691</v>
      </c>
      <c r="I101" s="32">
        <v>0.26287482806052265</v>
      </c>
      <c r="J101" s="32">
        <v>375.71488888888894</v>
      </c>
      <c r="K101" s="32">
        <v>316.45655555555555</v>
      </c>
      <c r="L101" s="32">
        <v>78.603555555555559</v>
      </c>
      <c r="M101" s="32">
        <v>25.481333333333332</v>
      </c>
      <c r="N101" s="32">
        <v>48.322222222222223</v>
      </c>
      <c r="O101" s="32">
        <v>4.8</v>
      </c>
      <c r="P101" s="32">
        <v>98.35822222222221</v>
      </c>
      <c r="Q101" s="32">
        <v>92.222111111111104</v>
      </c>
      <c r="R101" s="32">
        <v>6.1361111111111111</v>
      </c>
      <c r="S101" s="32">
        <v>198.75311111111111</v>
      </c>
      <c r="T101" s="32">
        <v>183.33922222222222</v>
      </c>
      <c r="U101" s="32">
        <v>15.41388888888889</v>
      </c>
      <c r="V101" s="32">
        <v>0</v>
      </c>
      <c r="W101" s="32">
        <v>124.36488888888887</v>
      </c>
      <c r="X101" s="32">
        <v>8.7813333333333343</v>
      </c>
      <c r="Y101" s="32">
        <v>5.6888888888888891</v>
      </c>
      <c r="Z101" s="32">
        <v>0</v>
      </c>
      <c r="AA101" s="32">
        <v>25.36933333333333</v>
      </c>
      <c r="AB101" s="32">
        <v>0</v>
      </c>
      <c r="AC101" s="32">
        <v>84.525333333333322</v>
      </c>
      <c r="AD101" s="32">
        <v>0</v>
      </c>
      <c r="AE101" s="32">
        <v>0</v>
      </c>
      <c r="AF101" t="s">
        <v>475</v>
      </c>
      <c r="AG101">
        <v>3</v>
      </c>
      <c r="AH101"/>
    </row>
    <row r="102" spans="1:34" x14ac:dyDescent="0.25">
      <c r="A102" t="s">
        <v>1782</v>
      </c>
      <c r="B102" t="s">
        <v>1249</v>
      </c>
      <c r="C102" t="s">
        <v>1660</v>
      </c>
      <c r="D102" t="s">
        <v>1712</v>
      </c>
      <c r="E102" s="32">
        <v>119.05555555555556</v>
      </c>
      <c r="F102" s="32">
        <v>3.7213476434904336</v>
      </c>
      <c r="G102" s="32">
        <v>3.2206607559496034</v>
      </c>
      <c r="H102" s="32">
        <v>0.62617172188520753</v>
      </c>
      <c r="I102" s="32">
        <v>0.20875594960335975</v>
      </c>
      <c r="J102" s="32">
        <v>443.04711111111106</v>
      </c>
      <c r="K102" s="32">
        <v>383.43755555555555</v>
      </c>
      <c r="L102" s="32">
        <v>74.549222222222213</v>
      </c>
      <c r="M102" s="32">
        <v>24.853555555555552</v>
      </c>
      <c r="N102" s="32">
        <v>44.451222222222221</v>
      </c>
      <c r="O102" s="32">
        <v>5.2444444444444445</v>
      </c>
      <c r="P102" s="32">
        <v>123.02055555555555</v>
      </c>
      <c r="Q102" s="32">
        <v>113.10666666666665</v>
      </c>
      <c r="R102" s="32">
        <v>9.9138888888888896</v>
      </c>
      <c r="S102" s="32">
        <v>245.47733333333335</v>
      </c>
      <c r="T102" s="32">
        <v>226.61344444444447</v>
      </c>
      <c r="U102" s="32">
        <v>18.863888888888887</v>
      </c>
      <c r="V102" s="32">
        <v>0</v>
      </c>
      <c r="W102" s="32">
        <v>172.02744444444443</v>
      </c>
      <c r="X102" s="32">
        <v>18.272222222222219</v>
      </c>
      <c r="Y102" s="32">
        <v>0</v>
      </c>
      <c r="Z102" s="32">
        <v>0</v>
      </c>
      <c r="AA102" s="32">
        <v>51.36588888888889</v>
      </c>
      <c r="AB102" s="32">
        <v>0</v>
      </c>
      <c r="AC102" s="32">
        <v>102.38933333333334</v>
      </c>
      <c r="AD102" s="32">
        <v>0</v>
      </c>
      <c r="AE102" s="32">
        <v>0</v>
      </c>
      <c r="AF102" t="s">
        <v>568</v>
      </c>
      <c r="AG102">
        <v>3</v>
      </c>
      <c r="AH102"/>
    </row>
    <row r="103" spans="1:34" x14ac:dyDescent="0.25">
      <c r="A103" t="s">
        <v>1782</v>
      </c>
      <c r="B103" t="s">
        <v>1291</v>
      </c>
      <c r="C103" t="s">
        <v>1669</v>
      </c>
      <c r="D103" t="s">
        <v>1711</v>
      </c>
      <c r="E103" s="32">
        <v>51.533333333333331</v>
      </c>
      <c r="F103" s="32">
        <v>3.7209831824062096</v>
      </c>
      <c r="G103" s="32">
        <v>3.2717593790426909</v>
      </c>
      <c r="H103" s="32">
        <v>1.0806748598533851</v>
      </c>
      <c r="I103" s="32">
        <v>0.86937688658904699</v>
      </c>
      <c r="J103" s="32">
        <v>191.75466666666665</v>
      </c>
      <c r="K103" s="32">
        <v>168.60466666666667</v>
      </c>
      <c r="L103" s="32">
        <v>55.690777777777775</v>
      </c>
      <c r="M103" s="32">
        <v>44.80188888888889</v>
      </c>
      <c r="N103" s="32">
        <v>6.9555555555555557</v>
      </c>
      <c r="O103" s="32">
        <v>3.9333333333333331</v>
      </c>
      <c r="P103" s="32">
        <v>44.961111111111116</v>
      </c>
      <c r="Q103" s="32">
        <v>32.700000000000003</v>
      </c>
      <c r="R103" s="32">
        <v>12.261111111111111</v>
      </c>
      <c r="S103" s="32">
        <v>91.102777777777774</v>
      </c>
      <c r="T103" s="32">
        <v>91.102777777777774</v>
      </c>
      <c r="U103" s="32">
        <v>0</v>
      </c>
      <c r="V103" s="32">
        <v>0</v>
      </c>
      <c r="W103" s="32">
        <v>0</v>
      </c>
      <c r="X103" s="32">
        <v>0</v>
      </c>
      <c r="Y103" s="32">
        <v>0</v>
      </c>
      <c r="Z103" s="32">
        <v>0</v>
      </c>
      <c r="AA103" s="32">
        <v>0</v>
      </c>
      <c r="AB103" s="32">
        <v>0</v>
      </c>
      <c r="AC103" s="32">
        <v>0</v>
      </c>
      <c r="AD103" s="32">
        <v>0</v>
      </c>
      <c r="AE103" s="32">
        <v>0</v>
      </c>
      <c r="AF103" t="s">
        <v>611</v>
      </c>
      <c r="AG103">
        <v>3</v>
      </c>
      <c r="AH103"/>
    </row>
    <row r="104" spans="1:34" x14ac:dyDescent="0.25">
      <c r="A104" t="s">
        <v>1782</v>
      </c>
      <c r="B104" t="s">
        <v>1285</v>
      </c>
      <c r="C104" t="s">
        <v>1360</v>
      </c>
      <c r="D104" t="s">
        <v>1711</v>
      </c>
      <c r="E104" s="32">
        <v>52.2</v>
      </c>
      <c r="F104" s="32">
        <v>3.8013431247339295</v>
      </c>
      <c r="G104" s="32">
        <v>3.4980757769263517</v>
      </c>
      <c r="H104" s="32">
        <v>0.98845253299276281</v>
      </c>
      <c r="I104" s="32">
        <v>0.69034695615155384</v>
      </c>
      <c r="J104" s="32">
        <v>198.43011111111113</v>
      </c>
      <c r="K104" s="32">
        <v>182.59955555555558</v>
      </c>
      <c r="L104" s="32">
        <v>51.597222222222221</v>
      </c>
      <c r="M104" s="32">
        <v>36.036111111111111</v>
      </c>
      <c r="N104" s="32">
        <v>9.8722222222222218</v>
      </c>
      <c r="O104" s="32">
        <v>5.6888888888888891</v>
      </c>
      <c r="P104" s="32">
        <v>47.925888888888892</v>
      </c>
      <c r="Q104" s="32">
        <v>47.656444444444446</v>
      </c>
      <c r="R104" s="32">
        <v>0.26944444444444443</v>
      </c>
      <c r="S104" s="32">
        <v>98.907000000000011</v>
      </c>
      <c r="T104" s="32">
        <v>98.907000000000011</v>
      </c>
      <c r="U104" s="32">
        <v>0</v>
      </c>
      <c r="V104" s="32">
        <v>0</v>
      </c>
      <c r="W104" s="32">
        <v>0</v>
      </c>
      <c r="X104" s="32">
        <v>0</v>
      </c>
      <c r="Y104" s="32">
        <v>0</v>
      </c>
      <c r="Z104" s="32">
        <v>0</v>
      </c>
      <c r="AA104" s="32">
        <v>0</v>
      </c>
      <c r="AB104" s="32">
        <v>0</v>
      </c>
      <c r="AC104" s="32">
        <v>0</v>
      </c>
      <c r="AD104" s="32">
        <v>0</v>
      </c>
      <c r="AE104" s="32">
        <v>0</v>
      </c>
      <c r="AF104" t="s">
        <v>605</v>
      </c>
      <c r="AG104">
        <v>3</v>
      </c>
      <c r="AH104"/>
    </row>
    <row r="105" spans="1:34" x14ac:dyDescent="0.25">
      <c r="A105" t="s">
        <v>1782</v>
      </c>
      <c r="B105" t="s">
        <v>1277</v>
      </c>
      <c r="C105" t="s">
        <v>1665</v>
      </c>
      <c r="D105" t="s">
        <v>1709</v>
      </c>
      <c r="E105" s="32">
        <v>114.32222222222222</v>
      </c>
      <c r="F105" s="32">
        <v>3.877674215181262</v>
      </c>
      <c r="G105" s="32">
        <v>3.6408679171931189</v>
      </c>
      <c r="H105" s="32">
        <v>0.95777043444455234</v>
      </c>
      <c r="I105" s="32">
        <v>0.72963844882884632</v>
      </c>
      <c r="J105" s="32">
        <v>443.30433333333337</v>
      </c>
      <c r="K105" s="32">
        <v>416.23211111111112</v>
      </c>
      <c r="L105" s="32">
        <v>109.49444444444444</v>
      </c>
      <c r="M105" s="32">
        <v>83.413888888888891</v>
      </c>
      <c r="N105" s="32">
        <v>18.925000000000001</v>
      </c>
      <c r="O105" s="32">
        <v>7.1555555555555559</v>
      </c>
      <c r="P105" s="32">
        <v>78.674444444444433</v>
      </c>
      <c r="Q105" s="32">
        <v>77.682777777777773</v>
      </c>
      <c r="R105" s="32">
        <v>0.9916666666666667</v>
      </c>
      <c r="S105" s="32">
        <v>255.13544444444449</v>
      </c>
      <c r="T105" s="32">
        <v>252.94655555555559</v>
      </c>
      <c r="U105" s="32">
        <v>0</v>
      </c>
      <c r="V105" s="32">
        <v>2.1888888888888891</v>
      </c>
      <c r="W105" s="32">
        <v>5.9111111111111114</v>
      </c>
      <c r="X105" s="32">
        <v>1.1333333333333333</v>
      </c>
      <c r="Y105" s="32">
        <v>4.7777777777777777</v>
      </c>
      <c r="Z105" s="32">
        <v>0</v>
      </c>
      <c r="AA105" s="32">
        <v>0</v>
      </c>
      <c r="AB105" s="32">
        <v>0</v>
      </c>
      <c r="AC105" s="32">
        <v>0</v>
      </c>
      <c r="AD105" s="32">
        <v>0</v>
      </c>
      <c r="AE105" s="32">
        <v>0</v>
      </c>
      <c r="AF105" t="s">
        <v>597</v>
      </c>
      <c r="AG105">
        <v>3</v>
      </c>
      <c r="AH105"/>
    </row>
    <row r="106" spans="1:34" x14ac:dyDescent="0.25">
      <c r="A106" t="s">
        <v>1782</v>
      </c>
      <c r="B106" t="s">
        <v>1080</v>
      </c>
      <c r="C106" t="s">
        <v>1363</v>
      </c>
      <c r="D106" t="s">
        <v>1684</v>
      </c>
      <c r="E106" s="32">
        <v>134.98888888888888</v>
      </c>
      <c r="F106" s="32">
        <v>3.6915046505885258</v>
      </c>
      <c r="G106" s="32">
        <v>3.3238052514610259</v>
      </c>
      <c r="H106" s="32">
        <v>0.48813647213762451</v>
      </c>
      <c r="I106" s="32">
        <v>0.36440200839575271</v>
      </c>
      <c r="J106" s="32">
        <v>498.31211111111111</v>
      </c>
      <c r="K106" s="32">
        <v>448.67677777777777</v>
      </c>
      <c r="L106" s="32">
        <v>65.893000000000001</v>
      </c>
      <c r="M106" s="32">
        <v>49.190222222222218</v>
      </c>
      <c r="N106" s="32">
        <v>11.302777777777777</v>
      </c>
      <c r="O106" s="32">
        <v>5.4</v>
      </c>
      <c r="P106" s="32">
        <v>152.77022222222223</v>
      </c>
      <c r="Q106" s="32">
        <v>119.83766666666666</v>
      </c>
      <c r="R106" s="32">
        <v>32.93255555555556</v>
      </c>
      <c r="S106" s="32">
        <v>279.64888888888891</v>
      </c>
      <c r="T106" s="32">
        <v>279.64888888888891</v>
      </c>
      <c r="U106" s="32">
        <v>0</v>
      </c>
      <c r="V106" s="32">
        <v>0</v>
      </c>
      <c r="W106" s="32">
        <v>0</v>
      </c>
      <c r="X106" s="32">
        <v>0</v>
      </c>
      <c r="Y106" s="32">
        <v>0</v>
      </c>
      <c r="Z106" s="32">
        <v>0</v>
      </c>
      <c r="AA106" s="32">
        <v>0</v>
      </c>
      <c r="AB106" s="32">
        <v>0</v>
      </c>
      <c r="AC106" s="32">
        <v>0</v>
      </c>
      <c r="AD106" s="32">
        <v>0</v>
      </c>
      <c r="AE106" s="32">
        <v>0</v>
      </c>
      <c r="AF106" t="s">
        <v>396</v>
      </c>
      <c r="AG106">
        <v>3</v>
      </c>
      <c r="AH106"/>
    </row>
    <row r="107" spans="1:34" x14ac:dyDescent="0.25">
      <c r="A107" t="s">
        <v>1782</v>
      </c>
      <c r="B107" t="s">
        <v>1308</v>
      </c>
      <c r="C107" t="s">
        <v>1459</v>
      </c>
      <c r="D107" t="s">
        <v>1711</v>
      </c>
      <c r="E107" s="32">
        <v>42</v>
      </c>
      <c r="F107" s="32">
        <v>4.611455026455026</v>
      </c>
      <c r="G107" s="32">
        <v>4.1278571428571427</v>
      </c>
      <c r="H107" s="32">
        <v>0.86362433862433852</v>
      </c>
      <c r="I107" s="32">
        <v>0.61474867724867721</v>
      </c>
      <c r="J107" s="32">
        <v>193.68111111111108</v>
      </c>
      <c r="K107" s="32">
        <v>173.37</v>
      </c>
      <c r="L107" s="32">
        <v>36.272222222222219</v>
      </c>
      <c r="M107" s="32">
        <v>25.819444444444443</v>
      </c>
      <c r="N107" s="32">
        <v>4.7638888888888893</v>
      </c>
      <c r="O107" s="32">
        <v>5.6888888888888891</v>
      </c>
      <c r="P107" s="32">
        <v>50.75277777777778</v>
      </c>
      <c r="Q107" s="32">
        <v>40.894444444444446</v>
      </c>
      <c r="R107" s="32">
        <v>9.8583333333333325</v>
      </c>
      <c r="S107" s="32">
        <v>106.6561111111111</v>
      </c>
      <c r="T107" s="32">
        <v>106.6561111111111</v>
      </c>
      <c r="U107" s="32">
        <v>0</v>
      </c>
      <c r="V107" s="32">
        <v>0</v>
      </c>
      <c r="W107" s="32">
        <v>1.8888888888888888</v>
      </c>
      <c r="X107" s="32">
        <v>1.4333333333333333</v>
      </c>
      <c r="Y107" s="32">
        <v>0</v>
      </c>
      <c r="Z107" s="32">
        <v>0</v>
      </c>
      <c r="AA107" s="32">
        <v>0</v>
      </c>
      <c r="AB107" s="32">
        <v>0.45555555555555555</v>
      </c>
      <c r="AC107" s="32">
        <v>0</v>
      </c>
      <c r="AD107" s="32">
        <v>0</v>
      </c>
      <c r="AE107" s="32">
        <v>0</v>
      </c>
      <c r="AF107" t="s">
        <v>629</v>
      </c>
      <c r="AG107">
        <v>3</v>
      </c>
      <c r="AH107"/>
    </row>
    <row r="108" spans="1:34" x14ac:dyDescent="0.25">
      <c r="A108" t="s">
        <v>1782</v>
      </c>
      <c r="B108" t="s">
        <v>1316</v>
      </c>
      <c r="C108" t="s">
        <v>1439</v>
      </c>
      <c r="D108" t="s">
        <v>1738</v>
      </c>
      <c r="E108" s="32">
        <v>16.555555555555557</v>
      </c>
      <c r="F108" s="32">
        <v>6.3999999999999995</v>
      </c>
      <c r="G108" s="32">
        <v>5.724832214765101</v>
      </c>
      <c r="H108" s="32">
        <v>3.4204697986577179</v>
      </c>
      <c r="I108" s="32">
        <v>2.7453020134228185</v>
      </c>
      <c r="J108" s="32">
        <v>105.95555555555556</v>
      </c>
      <c r="K108" s="32">
        <v>94.777777777777786</v>
      </c>
      <c r="L108" s="32">
        <v>56.62777777777778</v>
      </c>
      <c r="M108" s="32">
        <v>45.45</v>
      </c>
      <c r="N108" s="32">
        <v>5.6</v>
      </c>
      <c r="O108" s="32">
        <v>5.5777777777777775</v>
      </c>
      <c r="P108" s="32">
        <v>12.41388888888889</v>
      </c>
      <c r="Q108" s="32">
        <v>12.41388888888889</v>
      </c>
      <c r="R108" s="32">
        <v>0</v>
      </c>
      <c r="S108" s="32">
        <v>36.913888888888891</v>
      </c>
      <c r="T108" s="32">
        <v>36.913888888888891</v>
      </c>
      <c r="U108" s="32">
        <v>0</v>
      </c>
      <c r="V108" s="32">
        <v>0</v>
      </c>
      <c r="W108" s="32">
        <v>0</v>
      </c>
      <c r="X108" s="32">
        <v>0</v>
      </c>
      <c r="Y108" s="32">
        <v>0</v>
      </c>
      <c r="Z108" s="32">
        <v>0</v>
      </c>
      <c r="AA108" s="32">
        <v>0</v>
      </c>
      <c r="AB108" s="32">
        <v>0</v>
      </c>
      <c r="AC108" s="32">
        <v>0</v>
      </c>
      <c r="AD108" s="32">
        <v>0</v>
      </c>
      <c r="AE108" s="32">
        <v>0</v>
      </c>
      <c r="AF108" t="s">
        <v>637</v>
      </c>
      <c r="AG108">
        <v>3</v>
      </c>
      <c r="AH108"/>
    </row>
    <row r="109" spans="1:34" x14ac:dyDescent="0.25">
      <c r="A109" t="s">
        <v>1782</v>
      </c>
      <c r="B109" t="s">
        <v>1328</v>
      </c>
      <c r="C109" t="s">
        <v>1658</v>
      </c>
      <c r="D109" t="s">
        <v>1699</v>
      </c>
      <c r="E109" s="32">
        <v>50.655555555555559</v>
      </c>
      <c r="F109" s="32">
        <v>5.7848212327264745</v>
      </c>
      <c r="G109" s="32">
        <v>5.0676683483220009</v>
      </c>
      <c r="H109" s="32">
        <v>1.4361702127659575</v>
      </c>
      <c r="I109" s="32">
        <v>0.7190173283614828</v>
      </c>
      <c r="J109" s="32">
        <v>293.0333333333333</v>
      </c>
      <c r="K109" s="32">
        <v>256.70555555555558</v>
      </c>
      <c r="L109" s="32">
        <v>72.75</v>
      </c>
      <c r="M109" s="32">
        <v>36.422222222222224</v>
      </c>
      <c r="N109" s="32">
        <v>28.772222222222222</v>
      </c>
      <c r="O109" s="32">
        <v>7.5555555555555554</v>
      </c>
      <c r="P109" s="32">
        <v>54.908333333333331</v>
      </c>
      <c r="Q109" s="32">
        <v>54.908333333333331</v>
      </c>
      <c r="R109" s="32">
        <v>0</v>
      </c>
      <c r="S109" s="32">
        <v>165.375</v>
      </c>
      <c r="T109" s="32">
        <v>160.28055555555557</v>
      </c>
      <c r="U109" s="32">
        <v>0</v>
      </c>
      <c r="V109" s="32">
        <v>5.0944444444444441</v>
      </c>
      <c r="W109" s="32">
        <v>3.5555555555555554</v>
      </c>
      <c r="X109" s="32">
        <v>0.53333333333333333</v>
      </c>
      <c r="Y109" s="32">
        <v>0</v>
      </c>
      <c r="Z109" s="32">
        <v>0</v>
      </c>
      <c r="AA109" s="32">
        <v>3.0222222222222221</v>
      </c>
      <c r="AB109" s="32">
        <v>0</v>
      </c>
      <c r="AC109" s="32">
        <v>0</v>
      </c>
      <c r="AD109" s="32">
        <v>0</v>
      </c>
      <c r="AE109" s="32">
        <v>0</v>
      </c>
      <c r="AF109" t="s">
        <v>650</v>
      </c>
      <c r="AG109">
        <v>3</v>
      </c>
      <c r="AH109"/>
    </row>
    <row r="110" spans="1:34" x14ac:dyDescent="0.25">
      <c r="A110" t="s">
        <v>1782</v>
      </c>
      <c r="B110" t="s">
        <v>898</v>
      </c>
      <c r="C110" t="s">
        <v>1459</v>
      </c>
      <c r="D110" t="s">
        <v>1711</v>
      </c>
      <c r="E110" s="32">
        <v>169.25555555555556</v>
      </c>
      <c r="F110" s="32">
        <v>3.3106728812446655</v>
      </c>
      <c r="G110" s="32">
        <v>3.1558609597584186</v>
      </c>
      <c r="H110" s="32">
        <v>0.53875730322326532</v>
      </c>
      <c r="I110" s="32">
        <v>0.38394538173701831</v>
      </c>
      <c r="J110" s="32">
        <v>560.34977777777772</v>
      </c>
      <c r="K110" s="32">
        <v>534.14699999999993</v>
      </c>
      <c r="L110" s="32">
        <v>91.187666666666672</v>
      </c>
      <c r="M110" s="32">
        <v>64.984888888888889</v>
      </c>
      <c r="N110" s="32">
        <v>16.336111111111112</v>
      </c>
      <c r="O110" s="32">
        <v>9.8666666666666671</v>
      </c>
      <c r="P110" s="32">
        <v>109.11366666666665</v>
      </c>
      <c r="Q110" s="32">
        <v>109.11366666666665</v>
      </c>
      <c r="R110" s="32">
        <v>0</v>
      </c>
      <c r="S110" s="32">
        <v>360.04844444444439</v>
      </c>
      <c r="T110" s="32">
        <v>360.04844444444439</v>
      </c>
      <c r="U110" s="32">
        <v>0</v>
      </c>
      <c r="V110" s="32">
        <v>0</v>
      </c>
      <c r="W110" s="32">
        <v>0</v>
      </c>
      <c r="X110" s="32">
        <v>0</v>
      </c>
      <c r="Y110" s="32">
        <v>0</v>
      </c>
      <c r="Z110" s="32">
        <v>0</v>
      </c>
      <c r="AA110" s="32">
        <v>0</v>
      </c>
      <c r="AB110" s="32">
        <v>0</v>
      </c>
      <c r="AC110" s="32">
        <v>0</v>
      </c>
      <c r="AD110" s="32">
        <v>0</v>
      </c>
      <c r="AE110" s="32">
        <v>0</v>
      </c>
      <c r="AF110" t="s">
        <v>209</v>
      </c>
      <c r="AG110">
        <v>3</v>
      </c>
      <c r="AH110"/>
    </row>
    <row r="111" spans="1:34" x14ac:dyDescent="0.25">
      <c r="A111" t="s">
        <v>1782</v>
      </c>
      <c r="B111" t="s">
        <v>756</v>
      </c>
      <c r="C111" t="s">
        <v>1486</v>
      </c>
      <c r="D111" t="s">
        <v>1723</v>
      </c>
      <c r="E111" s="32">
        <v>82.222222222222229</v>
      </c>
      <c r="F111" s="32">
        <v>5.4360810810810811</v>
      </c>
      <c r="G111" s="32">
        <v>5.0079729729729729</v>
      </c>
      <c r="H111" s="32">
        <v>0.91807432432432412</v>
      </c>
      <c r="I111" s="32">
        <v>0.61429054054054044</v>
      </c>
      <c r="J111" s="32">
        <v>446.9666666666667</v>
      </c>
      <c r="K111" s="32">
        <v>411.76666666666671</v>
      </c>
      <c r="L111" s="32">
        <v>75.4861111111111</v>
      </c>
      <c r="M111" s="32">
        <v>50.508333333333333</v>
      </c>
      <c r="N111" s="32">
        <v>19.377777777777776</v>
      </c>
      <c r="O111" s="32">
        <v>5.6</v>
      </c>
      <c r="P111" s="32">
        <v>104.42777777777778</v>
      </c>
      <c r="Q111" s="32">
        <v>94.205555555555549</v>
      </c>
      <c r="R111" s="32">
        <v>10.222222222222221</v>
      </c>
      <c r="S111" s="32">
        <v>267.05277777777781</v>
      </c>
      <c r="T111" s="32">
        <v>258.05</v>
      </c>
      <c r="U111" s="32">
        <v>9.0027777777777782</v>
      </c>
      <c r="V111" s="32">
        <v>0</v>
      </c>
      <c r="W111" s="32">
        <v>7.4083333333333332</v>
      </c>
      <c r="X111" s="32">
        <v>0</v>
      </c>
      <c r="Y111" s="32">
        <v>0</v>
      </c>
      <c r="Z111" s="32">
        <v>0</v>
      </c>
      <c r="AA111" s="32">
        <v>7.2138888888888886</v>
      </c>
      <c r="AB111" s="32">
        <v>0</v>
      </c>
      <c r="AC111" s="32">
        <v>0.19444444444444445</v>
      </c>
      <c r="AD111" s="32">
        <v>0</v>
      </c>
      <c r="AE111" s="32">
        <v>0</v>
      </c>
      <c r="AF111" t="s">
        <v>65</v>
      </c>
      <c r="AG111">
        <v>3</v>
      </c>
      <c r="AH111"/>
    </row>
    <row r="112" spans="1:34" x14ac:dyDescent="0.25">
      <c r="A112" t="s">
        <v>1782</v>
      </c>
      <c r="B112" t="s">
        <v>948</v>
      </c>
      <c r="C112" t="s">
        <v>1572</v>
      </c>
      <c r="D112" t="s">
        <v>1706</v>
      </c>
      <c r="E112" s="32">
        <v>90.6</v>
      </c>
      <c r="F112" s="32">
        <v>3.0135822909001733</v>
      </c>
      <c r="G112" s="32">
        <v>2.5674025018395894</v>
      </c>
      <c r="H112" s="32">
        <v>0.50759136620063783</v>
      </c>
      <c r="I112" s="32">
        <v>0.12774098601913172</v>
      </c>
      <c r="J112" s="32">
        <v>273.03055555555568</v>
      </c>
      <c r="K112" s="32">
        <v>232.60666666666677</v>
      </c>
      <c r="L112" s="32">
        <v>45.987777777777787</v>
      </c>
      <c r="M112" s="32">
        <v>11.573333333333334</v>
      </c>
      <c r="N112" s="32">
        <v>28.192222222222235</v>
      </c>
      <c r="O112" s="32">
        <v>6.2222222222222223</v>
      </c>
      <c r="P112" s="32">
        <v>84.231666666666683</v>
      </c>
      <c r="Q112" s="32">
        <v>78.222222222222243</v>
      </c>
      <c r="R112" s="32">
        <v>6.009444444444445</v>
      </c>
      <c r="S112" s="32">
        <v>142.81111111111119</v>
      </c>
      <c r="T112" s="32">
        <v>142.81111111111119</v>
      </c>
      <c r="U112" s="32">
        <v>0</v>
      </c>
      <c r="V112" s="32">
        <v>0</v>
      </c>
      <c r="W112" s="32">
        <v>35.641666666666666</v>
      </c>
      <c r="X112" s="32">
        <v>0</v>
      </c>
      <c r="Y112" s="32">
        <v>0.88888888888888884</v>
      </c>
      <c r="Z112" s="32">
        <v>0</v>
      </c>
      <c r="AA112" s="32">
        <v>0.40833333333333333</v>
      </c>
      <c r="AB112" s="32">
        <v>0</v>
      </c>
      <c r="AC112" s="32">
        <v>34.344444444444441</v>
      </c>
      <c r="AD112" s="32">
        <v>0</v>
      </c>
      <c r="AE112" s="32">
        <v>0</v>
      </c>
      <c r="AF112" t="s">
        <v>259</v>
      </c>
      <c r="AG112">
        <v>3</v>
      </c>
      <c r="AH112"/>
    </row>
    <row r="113" spans="1:34" x14ac:dyDescent="0.25">
      <c r="A113" t="s">
        <v>1782</v>
      </c>
      <c r="B113" t="s">
        <v>1281</v>
      </c>
      <c r="C113" t="s">
        <v>1498</v>
      </c>
      <c r="D113" t="s">
        <v>1708</v>
      </c>
      <c r="E113" s="32">
        <v>52.111111111111114</v>
      </c>
      <c r="F113" s="32">
        <v>4.4794413646055427</v>
      </c>
      <c r="G113" s="32">
        <v>3.8466055437100199</v>
      </c>
      <c r="H113" s="32">
        <v>1.2391791044776119</v>
      </c>
      <c r="I113" s="32">
        <v>0.81785714285714284</v>
      </c>
      <c r="J113" s="32">
        <v>233.42866666666663</v>
      </c>
      <c r="K113" s="32">
        <v>200.45088888888884</v>
      </c>
      <c r="L113" s="32">
        <v>64.575000000000003</v>
      </c>
      <c r="M113" s="32">
        <v>42.619444444444447</v>
      </c>
      <c r="N113" s="32">
        <v>16.266666666666666</v>
      </c>
      <c r="O113" s="32">
        <v>5.6888888888888891</v>
      </c>
      <c r="P113" s="32">
        <v>58.780222222222221</v>
      </c>
      <c r="Q113" s="32">
        <v>47.758000000000003</v>
      </c>
      <c r="R113" s="32">
        <v>11.022222222222222</v>
      </c>
      <c r="S113" s="32">
        <v>110.07344444444439</v>
      </c>
      <c r="T113" s="32">
        <v>110.07344444444439</v>
      </c>
      <c r="U113" s="32">
        <v>0</v>
      </c>
      <c r="V113" s="32">
        <v>0</v>
      </c>
      <c r="W113" s="32">
        <v>32.542666666666676</v>
      </c>
      <c r="X113" s="32">
        <v>0</v>
      </c>
      <c r="Y113" s="32">
        <v>0</v>
      </c>
      <c r="Z113" s="32">
        <v>0</v>
      </c>
      <c r="AA113" s="32">
        <v>11.930222222222223</v>
      </c>
      <c r="AB113" s="32">
        <v>0</v>
      </c>
      <c r="AC113" s="32">
        <v>20.612444444444449</v>
      </c>
      <c r="AD113" s="32">
        <v>0</v>
      </c>
      <c r="AE113" s="32">
        <v>0</v>
      </c>
      <c r="AF113" t="s">
        <v>601</v>
      </c>
      <c r="AG113">
        <v>3</v>
      </c>
      <c r="AH113"/>
    </row>
    <row r="114" spans="1:34" x14ac:dyDescent="0.25">
      <c r="A114" t="s">
        <v>1782</v>
      </c>
      <c r="B114" t="s">
        <v>968</v>
      </c>
      <c r="C114" t="s">
        <v>1377</v>
      </c>
      <c r="D114" t="s">
        <v>1716</v>
      </c>
      <c r="E114" s="32">
        <v>88.933333333333337</v>
      </c>
      <c r="F114" s="32">
        <v>3.3758183408295843</v>
      </c>
      <c r="G114" s="32">
        <v>3.205965767116441</v>
      </c>
      <c r="H114" s="32">
        <v>0.76302473763118439</v>
      </c>
      <c r="I114" s="32">
        <v>0.59317216391804095</v>
      </c>
      <c r="J114" s="32">
        <v>300.22277777777771</v>
      </c>
      <c r="K114" s="32">
        <v>285.11722222222215</v>
      </c>
      <c r="L114" s="32">
        <v>67.858333333333334</v>
      </c>
      <c r="M114" s="32">
        <v>52.75277777777778</v>
      </c>
      <c r="N114" s="32">
        <v>10.311111111111112</v>
      </c>
      <c r="O114" s="32">
        <v>4.7944444444444443</v>
      </c>
      <c r="P114" s="32">
        <v>61.43333333333333</v>
      </c>
      <c r="Q114" s="32">
        <v>61.43333333333333</v>
      </c>
      <c r="R114" s="32">
        <v>0</v>
      </c>
      <c r="S114" s="32">
        <v>170.93111111111105</v>
      </c>
      <c r="T114" s="32">
        <v>170.93111111111105</v>
      </c>
      <c r="U114" s="32">
        <v>0</v>
      </c>
      <c r="V114" s="32">
        <v>0</v>
      </c>
      <c r="W114" s="32">
        <v>20.136111111111109</v>
      </c>
      <c r="X114" s="32">
        <v>0</v>
      </c>
      <c r="Y114" s="32">
        <v>0</v>
      </c>
      <c r="Z114" s="32">
        <v>0</v>
      </c>
      <c r="AA114" s="32">
        <v>5.2666666666666666</v>
      </c>
      <c r="AB114" s="32">
        <v>0</v>
      </c>
      <c r="AC114" s="32">
        <v>14.869444444444444</v>
      </c>
      <c r="AD114" s="32">
        <v>0</v>
      </c>
      <c r="AE114" s="32">
        <v>0</v>
      </c>
      <c r="AF114" t="s">
        <v>279</v>
      </c>
      <c r="AG114">
        <v>3</v>
      </c>
      <c r="AH114"/>
    </row>
    <row r="115" spans="1:34" x14ac:dyDescent="0.25">
      <c r="A115" t="s">
        <v>1782</v>
      </c>
      <c r="B115" t="s">
        <v>1192</v>
      </c>
      <c r="C115" t="s">
        <v>1587</v>
      </c>
      <c r="D115" t="s">
        <v>1684</v>
      </c>
      <c r="E115" s="32">
        <v>78.922222222222217</v>
      </c>
      <c r="F115" s="32">
        <v>4.2174278473884268</v>
      </c>
      <c r="G115" s="32">
        <v>3.5661396592988877</v>
      </c>
      <c r="H115" s="32">
        <v>1.0873884274250316</v>
      </c>
      <c r="I115" s="32">
        <v>0.43610023933549213</v>
      </c>
      <c r="J115" s="32">
        <v>332.84877777777768</v>
      </c>
      <c r="K115" s="32">
        <v>281.44766666666663</v>
      </c>
      <c r="L115" s="32">
        <v>85.819111111111098</v>
      </c>
      <c r="M115" s="32">
        <v>34.418000000000006</v>
      </c>
      <c r="N115" s="32">
        <v>43.939999999999984</v>
      </c>
      <c r="O115" s="32">
        <v>7.4611111111111112</v>
      </c>
      <c r="P115" s="32">
        <v>60.151555555555547</v>
      </c>
      <c r="Q115" s="32">
        <v>60.151555555555547</v>
      </c>
      <c r="R115" s="32">
        <v>0</v>
      </c>
      <c r="S115" s="32">
        <v>186.87811111111108</v>
      </c>
      <c r="T115" s="32">
        <v>162.24255555555553</v>
      </c>
      <c r="U115" s="32">
        <v>24.635555555555552</v>
      </c>
      <c r="V115" s="32">
        <v>0</v>
      </c>
      <c r="W115" s="32">
        <v>117.68100000000001</v>
      </c>
      <c r="X115" s="32">
        <v>11.432444444444446</v>
      </c>
      <c r="Y115" s="32">
        <v>0</v>
      </c>
      <c r="Z115" s="32">
        <v>0</v>
      </c>
      <c r="AA115" s="32">
        <v>22.272666666666662</v>
      </c>
      <c r="AB115" s="32">
        <v>0</v>
      </c>
      <c r="AC115" s="32">
        <v>83.975888888888903</v>
      </c>
      <c r="AD115" s="32">
        <v>0</v>
      </c>
      <c r="AE115" s="32">
        <v>0</v>
      </c>
      <c r="AF115" t="s">
        <v>511</v>
      </c>
      <c r="AG115">
        <v>3</v>
      </c>
      <c r="AH115"/>
    </row>
    <row r="116" spans="1:34" x14ac:dyDescent="0.25">
      <c r="A116" t="s">
        <v>1782</v>
      </c>
      <c r="B116" t="s">
        <v>1198</v>
      </c>
      <c r="C116" t="s">
        <v>1644</v>
      </c>
      <c r="D116" t="s">
        <v>1688</v>
      </c>
      <c r="E116" s="32">
        <v>99.488888888888894</v>
      </c>
      <c r="F116" s="32">
        <v>3.4842673665400934</v>
      </c>
      <c r="G116" s="32">
        <v>3.2145365199910656</v>
      </c>
      <c r="H116" s="32">
        <v>0.62237547464820187</v>
      </c>
      <c r="I116" s="32">
        <v>0.40641947732856826</v>
      </c>
      <c r="J116" s="32">
        <v>346.64588888888886</v>
      </c>
      <c r="K116" s="32">
        <v>319.81066666666669</v>
      </c>
      <c r="L116" s="32">
        <v>61.919444444444444</v>
      </c>
      <c r="M116" s="32">
        <v>40.434222222222225</v>
      </c>
      <c r="N116" s="32">
        <v>15.775</v>
      </c>
      <c r="O116" s="32">
        <v>5.7102222222222228</v>
      </c>
      <c r="P116" s="32">
        <v>77.4861111111111</v>
      </c>
      <c r="Q116" s="32">
        <v>72.136111111111106</v>
      </c>
      <c r="R116" s="32">
        <v>5.35</v>
      </c>
      <c r="S116" s="32">
        <v>207.24033333333335</v>
      </c>
      <c r="T116" s="32">
        <v>207.24033333333335</v>
      </c>
      <c r="U116" s="32">
        <v>0</v>
      </c>
      <c r="V116" s="32">
        <v>0</v>
      </c>
      <c r="W116" s="32">
        <v>0</v>
      </c>
      <c r="X116" s="32">
        <v>0</v>
      </c>
      <c r="Y116" s="32">
        <v>0</v>
      </c>
      <c r="Z116" s="32">
        <v>0</v>
      </c>
      <c r="AA116" s="32">
        <v>0</v>
      </c>
      <c r="AB116" s="32">
        <v>0</v>
      </c>
      <c r="AC116" s="32">
        <v>0</v>
      </c>
      <c r="AD116" s="32">
        <v>0</v>
      </c>
      <c r="AE116" s="32">
        <v>0</v>
      </c>
      <c r="AF116" t="s">
        <v>517</v>
      </c>
      <c r="AG116">
        <v>3</v>
      </c>
      <c r="AH116"/>
    </row>
    <row r="117" spans="1:34" x14ac:dyDescent="0.25">
      <c r="A117" t="s">
        <v>1782</v>
      </c>
      <c r="B117" t="s">
        <v>924</v>
      </c>
      <c r="C117" t="s">
        <v>1565</v>
      </c>
      <c r="D117" t="s">
        <v>1710</v>
      </c>
      <c r="E117" s="32">
        <v>157.54444444444445</v>
      </c>
      <c r="F117" s="32">
        <v>3.1876944777487837</v>
      </c>
      <c r="G117" s="32">
        <v>3.0345440440087459</v>
      </c>
      <c r="H117" s="32">
        <v>0.52632273079906911</v>
      </c>
      <c r="I117" s="32">
        <v>0.42715988433598984</v>
      </c>
      <c r="J117" s="32">
        <v>502.20355555555562</v>
      </c>
      <c r="K117" s="32">
        <v>478.07555555555564</v>
      </c>
      <c r="L117" s="32">
        <v>82.919222222222231</v>
      </c>
      <c r="M117" s="32">
        <v>67.296666666666667</v>
      </c>
      <c r="N117" s="32">
        <v>10.122555555555557</v>
      </c>
      <c r="O117" s="32">
        <v>5.5</v>
      </c>
      <c r="P117" s="32">
        <v>128.32711111111112</v>
      </c>
      <c r="Q117" s="32">
        <v>119.82166666666667</v>
      </c>
      <c r="R117" s="32">
        <v>8.5054444444444464</v>
      </c>
      <c r="S117" s="32">
        <v>290.9572222222223</v>
      </c>
      <c r="T117" s="32">
        <v>284.66244444444453</v>
      </c>
      <c r="U117" s="32">
        <v>6.2947777777777789</v>
      </c>
      <c r="V117" s="32">
        <v>0</v>
      </c>
      <c r="W117" s="32">
        <v>87.350888888888889</v>
      </c>
      <c r="X117" s="32">
        <v>9.7173333333333289</v>
      </c>
      <c r="Y117" s="32">
        <v>0</v>
      </c>
      <c r="Z117" s="32">
        <v>0</v>
      </c>
      <c r="AA117" s="32">
        <v>9.6446666666666658</v>
      </c>
      <c r="AB117" s="32">
        <v>0</v>
      </c>
      <c r="AC117" s="32">
        <v>67.988888888888894</v>
      </c>
      <c r="AD117" s="32">
        <v>0</v>
      </c>
      <c r="AE117" s="32">
        <v>0</v>
      </c>
      <c r="AF117" t="s">
        <v>235</v>
      </c>
      <c r="AG117">
        <v>3</v>
      </c>
      <c r="AH117"/>
    </row>
    <row r="118" spans="1:34" x14ac:dyDescent="0.25">
      <c r="A118" t="s">
        <v>1782</v>
      </c>
      <c r="B118" t="s">
        <v>733</v>
      </c>
      <c r="C118" t="s">
        <v>1474</v>
      </c>
      <c r="D118" t="s">
        <v>1692</v>
      </c>
      <c r="E118" s="32">
        <v>99.511111111111106</v>
      </c>
      <c r="F118" s="32">
        <v>4.4646025011165706</v>
      </c>
      <c r="G118" s="32">
        <v>3.9082157213041535</v>
      </c>
      <c r="H118" s="32">
        <v>0.67602724430549355</v>
      </c>
      <c r="I118" s="32">
        <v>0.21092005359535507</v>
      </c>
      <c r="J118" s="32">
        <v>444.27755555555558</v>
      </c>
      <c r="K118" s="32">
        <v>388.91088888888885</v>
      </c>
      <c r="L118" s="32">
        <v>67.272222222222226</v>
      </c>
      <c r="M118" s="32">
        <v>20.988888888888887</v>
      </c>
      <c r="N118" s="32">
        <v>45.661111111111111</v>
      </c>
      <c r="O118" s="32">
        <v>0.62222222222222223</v>
      </c>
      <c r="P118" s="32">
        <v>139.06011111111113</v>
      </c>
      <c r="Q118" s="32">
        <v>129.97677777777778</v>
      </c>
      <c r="R118" s="32">
        <v>9.0833333333333339</v>
      </c>
      <c r="S118" s="32">
        <v>237.94522222222221</v>
      </c>
      <c r="T118" s="32">
        <v>237.94522222222221</v>
      </c>
      <c r="U118" s="32">
        <v>0</v>
      </c>
      <c r="V118" s="32">
        <v>0</v>
      </c>
      <c r="W118" s="32">
        <v>16.466444444444445</v>
      </c>
      <c r="X118" s="32">
        <v>0</v>
      </c>
      <c r="Y118" s="32">
        <v>0</v>
      </c>
      <c r="Z118" s="32">
        <v>0</v>
      </c>
      <c r="AA118" s="32">
        <v>5.4545555555555563</v>
      </c>
      <c r="AB118" s="32">
        <v>0</v>
      </c>
      <c r="AC118" s="32">
        <v>11.011888888888889</v>
      </c>
      <c r="AD118" s="32">
        <v>0</v>
      </c>
      <c r="AE118" s="32">
        <v>0</v>
      </c>
      <c r="AF118" t="s">
        <v>42</v>
      </c>
      <c r="AG118">
        <v>3</v>
      </c>
      <c r="AH118"/>
    </row>
    <row r="119" spans="1:34" x14ac:dyDescent="0.25">
      <c r="A119" t="s">
        <v>1782</v>
      </c>
      <c r="B119" t="s">
        <v>874</v>
      </c>
      <c r="C119" t="s">
        <v>1518</v>
      </c>
      <c r="D119" t="s">
        <v>1721</v>
      </c>
      <c r="E119" s="32">
        <v>51.18888888888889</v>
      </c>
      <c r="F119" s="32">
        <v>4.8588626003907098</v>
      </c>
      <c r="G119" s="32">
        <v>4.338243976557413</v>
      </c>
      <c r="H119" s="32">
        <v>1.3295202952029519</v>
      </c>
      <c r="I119" s="32">
        <v>0.83295637074017781</v>
      </c>
      <c r="J119" s="32">
        <v>248.71977777777778</v>
      </c>
      <c r="K119" s="32">
        <v>222.0698888888889</v>
      </c>
      <c r="L119" s="32">
        <v>68.056666666666658</v>
      </c>
      <c r="M119" s="32">
        <v>42.638111111111101</v>
      </c>
      <c r="N119" s="32">
        <v>20.17411111111111</v>
      </c>
      <c r="O119" s="32">
        <v>5.2444444444444445</v>
      </c>
      <c r="P119" s="32">
        <v>55.631777777777778</v>
      </c>
      <c r="Q119" s="32">
        <v>54.400444444444446</v>
      </c>
      <c r="R119" s="32">
        <v>1.2313333333333332</v>
      </c>
      <c r="S119" s="32">
        <v>125.03133333333335</v>
      </c>
      <c r="T119" s="32">
        <v>125.03133333333335</v>
      </c>
      <c r="U119" s="32">
        <v>0</v>
      </c>
      <c r="V119" s="32">
        <v>0</v>
      </c>
      <c r="W119" s="32">
        <v>0</v>
      </c>
      <c r="X119" s="32">
        <v>0</v>
      </c>
      <c r="Y119" s="32">
        <v>0</v>
      </c>
      <c r="Z119" s="32">
        <v>0</v>
      </c>
      <c r="AA119" s="32">
        <v>0</v>
      </c>
      <c r="AB119" s="32">
        <v>0</v>
      </c>
      <c r="AC119" s="32">
        <v>0</v>
      </c>
      <c r="AD119" s="32">
        <v>0</v>
      </c>
      <c r="AE119" s="32">
        <v>0</v>
      </c>
      <c r="AF119" t="s">
        <v>185</v>
      </c>
      <c r="AG119">
        <v>3</v>
      </c>
      <c r="AH119"/>
    </row>
    <row r="120" spans="1:34" x14ac:dyDescent="0.25">
      <c r="A120" t="s">
        <v>1782</v>
      </c>
      <c r="B120" t="s">
        <v>1210</v>
      </c>
      <c r="C120" t="s">
        <v>1365</v>
      </c>
      <c r="D120" t="s">
        <v>1698</v>
      </c>
      <c r="E120" s="32">
        <v>55.111111111111114</v>
      </c>
      <c r="F120" s="32">
        <v>3.549883064516127</v>
      </c>
      <c r="G120" s="32">
        <v>3.2559314516129012</v>
      </c>
      <c r="H120" s="32">
        <v>0.8574516129032258</v>
      </c>
      <c r="I120" s="32">
        <v>0.56349999999999989</v>
      </c>
      <c r="J120" s="32">
        <v>195.63799999999989</v>
      </c>
      <c r="K120" s="32">
        <v>179.4379999999999</v>
      </c>
      <c r="L120" s="32">
        <v>47.255111111111113</v>
      </c>
      <c r="M120" s="32">
        <v>31.05511111111111</v>
      </c>
      <c r="N120" s="32">
        <v>10.955555555555556</v>
      </c>
      <c r="O120" s="32">
        <v>5.2444444444444445</v>
      </c>
      <c r="P120" s="32">
        <v>40.63955555555556</v>
      </c>
      <c r="Q120" s="32">
        <v>40.63955555555556</v>
      </c>
      <c r="R120" s="32">
        <v>0</v>
      </c>
      <c r="S120" s="32">
        <v>107.74333333333323</v>
      </c>
      <c r="T120" s="32">
        <v>107.74333333333323</v>
      </c>
      <c r="U120" s="32">
        <v>0</v>
      </c>
      <c r="V120" s="32">
        <v>0</v>
      </c>
      <c r="W120" s="32">
        <v>1.7694444444444444</v>
      </c>
      <c r="X120" s="32">
        <v>0</v>
      </c>
      <c r="Y120" s="32">
        <v>0</v>
      </c>
      <c r="Z120" s="32">
        <v>0</v>
      </c>
      <c r="AA120" s="32">
        <v>0</v>
      </c>
      <c r="AB120" s="32">
        <v>0</v>
      </c>
      <c r="AC120" s="32">
        <v>1.7694444444444444</v>
      </c>
      <c r="AD120" s="32">
        <v>0</v>
      </c>
      <c r="AE120" s="32">
        <v>0</v>
      </c>
      <c r="AF120" t="s">
        <v>529</v>
      </c>
      <c r="AG120">
        <v>3</v>
      </c>
      <c r="AH120"/>
    </row>
    <row r="121" spans="1:34" x14ac:dyDescent="0.25">
      <c r="A121" t="s">
        <v>1782</v>
      </c>
      <c r="B121" t="s">
        <v>1235</v>
      </c>
      <c r="C121" t="s">
        <v>1656</v>
      </c>
      <c r="D121" t="s">
        <v>1700</v>
      </c>
      <c r="E121" s="32">
        <v>37.555555555555557</v>
      </c>
      <c r="F121" s="32">
        <v>3.1459763313609472</v>
      </c>
      <c r="G121" s="32">
        <v>2.9905029585798819</v>
      </c>
      <c r="H121" s="32">
        <v>0.9251538461538461</v>
      </c>
      <c r="I121" s="32">
        <v>0.769680473372781</v>
      </c>
      <c r="J121" s="32">
        <v>118.14888888888891</v>
      </c>
      <c r="K121" s="32">
        <v>112.31000000000002</v>
      </c>
      <c r="L121" s="32">
        <v>34.744666666666667</v>
      </c>
      <c r="M121" s="32">
        <v>28.905777777777779</v>
      </c>
      <c r="N121" s="32">
        <v>0</v>
      </c>
      <c r="O121" s="32">
        <v>5.8388888888888886</v>
      </c>
      <c r="P121" s="32">
        <v>26.485888888888894</v>
      </c>
      <c r="Q121" s="32">
        <v>26.485888888888894</v>
      </c>
      <c r="R121" s="32">
        <v>0</v>
      </c>
      <c r="S121" s="32">
        <v>56.918333333333337</v>
      </c>
      <c r="T121" s="32">
        <v>56.679444444444449</v>
      </c>
      <c r="U121" s="32">
        <v>0.2388888888888889</v>
      </c>
      <c r="V121" s="32">
        <v>0</v>
      </c>
      <c r="W121" s="32">
        <v>3.6194444444444445</v>
      </c>
      <c r="X121" s="32">
        <v>0</v>
      </c>
      <c r="Y121" s="32">
        <v>0</v>
      </c>
      <c r="Z121" s="32">
        <v>1.7611111111111111</v>
      </c>
      <c r="AA121" s="32">
        <v>1.8583333333333334</v>
      </c>
      <c r="AB121" s="32">
        <v>0</v>
      </c>
      <c r="AC121" s="32">
        <v>0</v>
      </c>
      <c r="AD121" s="32">
        <v>0</v>
      </c>
      <c r="AE121" s="32">
        <v>0</v>
      </c>
      <c r="AF121" t="s">
        <v>554</v>
      </c>
      <c r="AG121">
        <v>3</v>
      </c>
      <c r="AH121"/>
    </row>
    <row r="122" spans="1:34" x14ac:dyDescent="0.25">
      <c r="A122" t="s">
        <v>1782</v>
      </c>
      <c r="B122" t="s">
        <v>899</v>
      </c>
      <c r="C122" t="s">
        <v>1431</v>
      </c>
      <c r="D122" t="s">
        <v>1717</v>
      </c>
      <c r="E122" s="32">
        <v>197.01111111111112</v>
      </c>
      <c r="F122" s="32">
        <v>3.2058028311995939</v>
      </c>
      <c r="G122" s="32">
        <v>3.0378061023066945</v>
      </c>
      <c r="H122" s="32">
        <v>0.49180813264903273</v>
      </c>
      <c r="I122" s="32">
        <v>0.37761547572048954</v>
      </c>
      <c r="J122" s="32">
        <v>631.57877777777776</v>
      </c>
      <c r="K122" s="32">
        <v>598.48155555555559</v>
      </c>
      <c r="L122" s="32">
        <v>96.891666666666666</v>
      </c>
      <c r="M122" s="32">
        <v>74.394444444444446</v>
      </c>
      <c r="N122" s="32">
        <v>16.808333333333334</v>
      </c>
      <c r="O122" s="32">
        <v>5.6888888888888891</v>
      </c>
      <c r="P122" s="32">
        <v>189.54988888888892</v>
      </c>
      <c r="Q122" s="32">
        <v>178.94988888888892</v>
      </c>
      <c r="R122" s="32">
        <v>10.6</v>
      </c>
      <c r="S122" s="32">
        <v>345.13722222222219</v>
      </c>
      <c r="T122" s="32">
        <v>345.13722222222219</v>
      </c>
      <c r="U122" s="32">
        <v>0</v>
      </c>
      <c r="V122" s="32">
        <v>0</v>
      </c>
      <c r="W122" s="32">
        <v>182.66355555555555</v>
      </c>
      <c r="X122" s="32">
        <v>7.1694444444444443</v>
      </c>
      <c r="Y122" s="32">
        <v>0</v>
      </c>
      <c r="Z122" s="32">
        <v>0</v>
      </c>
      <c r="AA122" s="32">
        <v>36.98322222222221</v>
      </c>
      <c r="AB122" s="32">
        <v>0</v>
      </c>
      <c r="AC122" s="32">
        <v>138.5108888888889</v>
      </c>
      <c r="AD122" s="32">
        <v>0</v>
      </c>
      <c r="AE122" s="32">
        <v>0</v>
      </c>
      <c r="AF122" t="s">
        <v>210</v>
      </c>
      <c r="AG122">
        <v>3</v>
      </c>
      <c r="AH122"/>
    </row>
    <row r="123" spans="1:34" x14ac:dyDescent="0.25">
      <c r="A123" t="s">
        <v>1782</v>
      </c>
      <c r="B123" t="s">
        <v>1347</v>
      </c>
      <c r="C123" t="s">
        <v>1675</v>
      </c>
      <c r="D123" t="s">
        <v>1685</v>
      </c>
      <c r="E123" s="32">
        <v>53.922222222222224</v>
      </c>
      <c r="F123" s="32">
        <v>3.6845477024520918</v>
      </c>
      <c r="G123" s="32">
        <v>3.2549165464661036</v>
      </c>
      <c r="H123" s="32">
        <v>0.94858438079538432</v>
      </c>
      <c r="I123" s="32">
        <v>0.51895322480939621</v>
      </c>
      <c r="J123" s="32">
        <v>198.67900000000003</v>
      </c>
      <c r="K123" s="32">
        <v>175.51233333333334</v>
      </c>
      <c r="L123" s="32">
        <v>51.149777777777778</v>
      </c>
      <c r="M123" s="32">
        <v>27.983111111111107</v>
      </c>
      <c r="N123" s="32">
        <v>16.708333333333332</v>
      </c>
      <c r="O123" s="32">
        <v>6.458333333333333</v>
      </c>
      <c r="P123" s="32">
        <v>52.31677777777778</v>
      </c>
      <c r="Q123" s="32">
        <v>52.31677777777778</v>
      </c>
      <c r="R123" s="32">
        <v>0</v>
      </c>
      <c r="S123" s="32">
        <v>95.212444444444458</v>
      </c>
      <c r="T123" s="32">
        <v>95.212444444444458</v>
      </c>
      <c r="U123" s="32">
        <v>0</v>
      </c>
      <c r="V123" s="32">
        <v>0</v>
      </c>
      <c r="W123" s="32">
        <v>1.9166666666666667</v>
      </c>
      <c r="X123" s="32">
        <v>0</v>
      </c>
      <c r="Y123" s="32">
        <v>0</v>
      </c>
      <c r="Z123" s="32">
        <v>0</v>
      </c>
      <c r="AA123" s="32">
        <v>1.9166666666666667</v>
      </c>
      <c r="AB123" s="32">
        <v>0</v>
      </c>
      <c r="AC123" s="32">
        <v>0</v>
      </c>
      <c r="AD123" s="32">
        <v>0</v>
      </c>
      <c r="AE123" s="32">
        <v>0</v>
      </c>
      <c r="AF123" t="s">
        <v>669</v>
      </c>
      <c r="AG123">
        <v>3</v>
      </c>
      <c r="AH123"/>
    </row>
    <row r="124" spans="1:34" x14ac:dyDescent="0.25">
      <c r="A124" t="s">
        <v>1782</v>
      </c>
      <c r="B124" t="s">
        <v>1352</v>
      </c>
      <c r="C124" t="s">
        <v>1431</v>
      </c>
      <c r="D124" t="s">
        <v>1717</v>
      </c>
      <c r="E124" s="32">
        <v>112.1</v>
      </c>
      <c r="F124" s="32">
        <v>4.6277242541381698</v>
      </c>
      <c r="G124" s="32">
        <v>4.4750530280503513</v>
      </c>
      <c r="H124" s="32">
        <v>0.82025968876994726</v>
      </c>
      <c r="I124" s="32">
        <v>0.6675884626821289</v>
      </c>
      <c r="J124" s="32">
        <v>518.76788888888882</v>
      </c>
      <c r="K124" s="32">
        <v>501.6534444444444</v>
      </c>
      <c r="L124" s="32">
        <v>91.951111111111089</v>
      </c>
      <c r="M124" s="32">
        <v>74.836666666666645</v>
      </c>
      <c r="N124" s="32">
        <v>11.947777777777777</v>
      </c>
      <c r="O124" s="32">
        <v>5.166666666666667</v>
      </c>
      <c r="P124" s="32">
        <v>141.4781111111111</v>
      </c>
      <c r="Q124" s="32">
        <v>141.4781111111111</v>
      </c>
      <c r="R124" s="32">
        <v>0</v>
      </c>
      <c r="S124" s="32">
        <v>285.33866666666665</v>
      </c>
      <c r="T124" s="32">
        <v>285.33866666666665</v>
      </c>
      <c r="U124" s="32">
        <v>0</v>
      </c>
      <c r="V124" s="32">
        <v>0</v>
      </c>
      <c r="W124" s="32">
        <v>0</v>
      </c>
      <c r="X124" s="32">
        <v>0</v>
      </c>
      <c r="Y124" s="32">
        <v>0</v>
      </c>
      <c r="Z124" s="32">
        <v>0</v>
      </c>
      <c r="AA124" s="32">
        <v>0</v>
      </c>
      <c r="AB124" s="32">
        <v>0</v>
      </c>
      <c r="AC124" s="32">
        <v>0</v>
      </c>
      <c r="AD124" s="32">
        <v>0</v>
      </c>
      <c r="AE124" s="32">
        <v>0</v>
      </c>
      <c r="AF124" t="s">
        <v>674</v>
      </c>
      <c r="AG124">
        <v>3</v>
      </c>
      <c r="AH124"/>
    </row>
    <row r="125" spans="1:34" x14ac:dyDescent="0.25">
      <c r="A125" t="s">
        <v>1782</v>
      </c>
      <c r="B125" t="s">
        <v>991</v>
      </c>
      <c r="C125" t="s">
        <v>1500</v>
      </c>
      <c r="D125" t="s">
        <v>1679</v>
      </c>
      <c r="E125" s="32">
        <v>64.833333333333329</v>
      </c>
      <c r="F125" s="32">
        <v>4.5726169665809762</v>
      </c>
      <c r="G125" s="32">
        <v>3.9012185089974287</v>
      </c>
      <c r="H125" s="32">
        <v>1.2655269922879173</v>
      </c>
      <c r="I125" s="32">
        <v>0.68161610968294739</v>
      </c>
      <c r="J125" s="32">
        <v>296.45799999999991</v>
      </c>
      <c r="K125" s="32">
        <v>252.92899999999995</v>
      </c>
      <c r="L125" s="32">
        <v>82.048333333333304</v>
      </c>
      <c r="M125" s="32">
        <v>44.191444444444421</v>
      </c>
      <c r="N125" s="32">
        <v>32.345777777777784</v>
      </c>
      <c r="O125" s="32">
        <v>5.5111111111111111</v>
      </c>
      <c r="P125" s="32">
        <v>24.597111111111111</v>
      </c>
      <c r="Q125" s="32">
        <v>18.925000000000001</v>
      </c>
      <c r="R125" s="32">
        <v>5.6721111111111115</v>
      </c>
      <c r="S125" s="32">
        <v>189.81255555555552</v>
      </c>
      <c r="T125" s="32">
        <v>189.81255555555552</v>
      </c>
      <c r="U125" s="32">
        <v>0</v>
      </c>
      <c r="V125" s="32">
        <v>0</v>
      </c>
      <c r="W125" s="32">
        <v>31.608333333333334</v>
      </c>
      <c r="X125" s="32">
        <v>0</v>
      </c>
      <c r="Y125" s="32">
        <v>0</v>
      </c>
      <c r="Z125" s="32">
        <v>0</v>
      </c>
      <c r="AA125" s="32">
        <v>0</v>
      </c>
      <c r="AB125" s="32">
        <v>0</v>
      </c>
      <c r="AC125" s="32">
        <v>31.608333333333334</v>
      </c>
      <c r="AD125" s="32">
        <v>0</v>
      </c>
      <c r="AE125" s="32">
        <v>0</v>
      </c>
      <c r="AF125" t="s">
        <v>303</v>
      </c>
      <c r="AG125">
        <v>3</v>
      </c>
      <c r="AH125"/>
    </row>
    <row r="126" spans="1:34" x14ac:dyDescent="0.25">
      <c r="A126" t="s">
        <v>1782</v>
      </c>
      <c r="B126" t="s">
        <v>963</v>
      </c>
      <c r="C126" t="s">
        <v>1415</v>
      </c>
      <c r="D126" t="s">
        <v>1679</v>
      </c>
      <c r="E126" s="32">
        <v>101.74444444444444</v>
      </c>
      <c r="F126" s="32">
        <v>2.6149404826908382</v>
      </c>
      <c r="G126" s="32">
        <v>2.5018302937643333</v>
      </c>
      <c r="H126" s="32">
        <v>0.37755269192967134</v>
      </c>
      <c r="I126" s="32">
        <v>0.26444250300316696</v>
      </c>
      <c r="J126" s="32">
        <v>266.0556666666667</v>
      </c>
      <c r="K126" s="32">
        <v>254.54733333333331</v>
      </c>
      <c r="L126" s="32">
        <v>38.413888888888891</v>
      </c>
      <c r="M126" s="32">
        <v>26.905555555555555</v>
      </c>
      <c r="N126" s="32">
        <v>5.9083333333333332</v>
      </c>
      <c r="O126" s="32">
        <v>5.6</v>
      </c>
      <c r="P126" s="32">
        <v>80.055111111111117</v>
      </c>
      <c r="Q126" s="32">
        <v>80.055111111111117</v>
      </c>
      <c r="R126" s="32">
        <v>0</v>
      </c>
      <c r="S126" s="32">
        <v>147.58666666666664</v>
      </c>
      <c r="T126" s="32">
        <v>103.41999999999999</v>
      </c>
      <c r="U126" s="32">
        <v>44.166666666666664</v>
      </c>
      <c r="V126" s="32">
        <v>0</v>
      </c>
      <c r="W126" s="32">
        <v>59.186222222222227</v>
      </c>
      <c r="X126" s="32">
        <v>17.802777777777777</v>
      </c>
      <c r="Y126" s="32">
        <v>0</v>
      </c>
      <c r="Z126" s="32">
        <v>0</v>
      </c>
      <c r="AA126" s="32">
        <v>30.37177777777778</v>
      </c>
      <c r="AB126" s="32">
        <v>0</v>
      </c>
      <c r="AC126" s="32">
        <v>11.011666666666667</v>
      </c>
      <c r="AD126" s="32">
        <v>0</v>
      </c>
      <c r="AE126" s="32">
        <v>0</v>
      </c>
      <c r="AF126" t="s">
        <v>274</v>
      </c>
      <c r="AG126">
        <v>3</v>
      </c>
      <c r="AH126"/>
    </row>
    <row r="127" spans="1:34" x14ac:dyDescent="0.25">
      <c r="A127" t="s">
        <v>1782</v>
      </c>
      <c r="B127" t="s">
        <v>904</v>
      </c>
      <c r="C127" t="s">
        <v>1557</v>
      </c>
      <c r="D127" t="s">
        <v>1731</v>
      </c>
      <c r="E127" s="32">
        <v>91.36666666666666</v>
      </c>
      <c r="F127" s="32">
        <v>4.2378110178766883</v>
      </c>
      <c r="G127" s="32">
        <v>3.9761084762252232</v>
      </c>
      <c r="H127" s="32">
        <v>0.86033686002675425</v>
      </c>
      <c r="I127" s="32">
        <v>0.59863431837528891</v>
      </c>
      <c r="J127" s="32">
        <v>387.19466666666671</v>
      </c>
      <c r="K127" s="32">
        <v>363.28377777777786</v>
      </c>
      <c r="L127" s="32">
        <v>78.606111111111105</v>
      </c>
      <c r="M127" s="32">
        <v>54.695222222222228</v>
      </c>
      <c r="N127" s="32">
        <v>18.577555555555552</v>
      </c>
      <c r="O127" s="32">
        <v>5.333333333333333</v>
      </c>
      <c r="P127" s="32">
        <v>110.87377777777779</v>
      </c>
      <c r="Q127" s="32">
        <v>110.87377777777779</v>
      </c>
      <c r="R127" s="32">
        <v>0</v>
      </c>
      <c r="S127" s="32">
        <v>197.71477777777778</v>
      </c>
      <c r="T127" s="32">
        <v>170.21711111111111</v>
      </c>
      <c r="U127" s="32">
        <v>27.497666666666685</v>
      </c>
      <c r="V127" s="32">
        <v>0</v>
      </c>
      <c r="W127" s="32">
        <v>114.30366666666666</v>
      </c>
      <c r="X127" s="32">
        <v>4.7397777777777774</v>
      </c>
      <c r="Y127" s="32">
        <v>0</v>
      </c>
      <c r="Z127" s="32">
        <v>0</v>
      </c>
      <c r="AA127" s="32">
        <v>48.375</v>
      </c>
      <c r="AB127" s="32">
        <v>0</v>
      </c>
      <c r="AC127" s="32">
        <v>61.18888888888889</v>
      </c>
      <c r="AD127" s="32">
        <v>0</v>
      </c>
      <c r="AE127" s="32">
        <v>0</v>
      </c>
      <c r="AF127" t="s">
        <v>215</v>
      </c>
      <c r="AG127">
        <v>3</v>
      </c>
      <c r="AH127"/>
    </row>
    <row r="128" spans="1:34" x14ac:dyDescent="0.25">
      <c r="A128" t="s">
        <v>1782</v>
      </c>
      <c r="B128" t="s">
        <v>1000</v>
      </c>
      <c r="C128" t="s">
        <v>1590</v>
      </c>
      <c r="D128" t="s">
        <v>1715</v>
      </c>
      <c r="E128" s="32">
        <v>65.87777777777778</v>
      </c>
      <c r="F128" s="32">
        <v>2.707134424017541</v>
      </c>
      <c r="G128" s="32">
        <v>2.5722044189576656</v>
      </c>
      <c r="H128" s="32">
        <v>0.4243734187890032</v>
      </c>
      <c r="I128" s="32">
        <v>0.28944341372912796</v>
      </c>
      <c r="J128" s="32">
        <v>178.34</v>
      </c>
      <c r="K128" s="32">
        <v>169.45111111111112</v>
      </c>
      <c r="L128" s="32">
        <v>27.956777777777777</v>
      </c>
      <c r="M128" s="32">
        <v>19.067888888888888</v>
      </c>
      <c r="N128" s="32">
        <v>7.6333333333333337</v>
      </c>
      <c r="O128" s="32">
        <v>1.2555555555555555</v>
      </c>
      <c r="P128" s="32">
        <v>46.779555555555561</v>
      </c>
      <c r="Q128" s="32">
        <v>46.779555555555561</v>
      </c>
      <c r="R128" s="32">
        <v>0</v>
      </c>
      <c r="S128" s="32">
        <v>103.60366666666667</v>
      </c>
      <c r="T128" s="32">
        <v>95.498111111111115</v>
      </c>
      <c r="U128" s="32">
        <v>8.1055555555555561</v>
      </c>
      <c r="V128" s="32">
        <v>0</v>
      </c>
      <c r="W128" s="32">
        <v>64.759444444444455</v>
      </c>
      <c r="X128" s="32">
        <v>5.8928888888888888</v>
      </c>
      <c r="Y128" s="32">
        <v>0</v>
      </c>
      <c r="Z128" s="32">
        <v>1.2</v>
      </c>
      <c r="AA128" s="32">
        <v>6.929555555555555</v>
      </c>
      <c r="AB128" s="32">
        <v>0</v>
      </c>
      <c r="AC128" s="32">
        <v>49.764777777777788</v>
      </c>
      <c r="AD128" s="32">
        <v>0.97222222222222221</v>
      </c>
      <c r="AE128" s="32">
        <v>0</v>
      </c>
      <c r="AF128" t="s">
        <v>312</v>
      </c>
      <c r="AG128">
        <v>3</v>
      </c>
      <c r="AH128"/>
    </row>
    <row r="129" spans="1:34" x14ac:dyDescent="0.25">
      <c r="A129" t="s">
        <v>1782</v>
      </c>
      <c r="B129" t="s">
        <v>1132</v>
      </c>
      <c r="C129" t="s">
        <v>1586</v>
      </c>
      <c r="D129" t="s">
        <v>1679</v>
      </c>
      <c r="E129" s="32">
        <v>53.055555555555557</v>
      </c>
      <c r="F129" s="32">
        <v>3.5979874345549736</v>
      </c>
      <c r="G129" s="32">
        <v>3.3733801047120413</v>
      </c>
      <c r="H129" s="32">
        <v>0.83290890052356004</v>
      </c>
      <c r="I129" s="32">
        <v>0.60830157068062818</v>
      </c>
      <c r="J129" s="32">
        <v>190.89322222222222</v>
      </c>
      <c r="K129" s="32">
        <v>178.97655555555554</v>
      </c>
      <c r="L129" s="32">
        <v>44.190444444444438</v>
      </c>
      <c r="M129" s="32">
        <v>32.273777777777774</v>
      </c>
      <c r="N129" s="32">
        <v>5.6222222222222218</v>
      </c>
      <c r="O129" s="32">
        <v>6.2944444444444443</v>
      </c>
      <c r="P129" s="32">
        <v>39.116666666666667</v>
      </c>
      <c r="Q129" s="32">
        <v>39.116666666666667</v>
      </c>
      <c r="R129" s="32">
        <v>0</v>
      </c>
      <c r="S129" s="32">
        <v>107.58611111111111</v>
      </c>
      <c r="T129" s="32">
        <v>107.58611111111111</v>
      </c>
      <c r="U129" s="32">
        <v>0</v>
      </c>
      <c r="V129" s="32">
        <v>0</v>
      </c>
      <c r="W129" s="32">
        <v>16.008333333333333</v>
      </c>
      <c r="X129" s="32">
        <v>6.3527777777777779</v>
      </c>
      <c r="Y129" s="32">
        <v>0</v>
      </c>
      <c r="Z129" s="32">
        <v>0</v>
      </c>
      <c r="AA129" s="32">
        <v>0.18888888888888888</v>
      </c>
      <c r="AB129" s="32">
        <v>0</v>
      </c>
      <c r="AC129" s="32">
        <v>9.4666666666666668</v>
      </c>
      <c r="AD129" s="32">
        <v>0</v>
      </c>
      <c r="AE129" s="32">
        <v>0</v>
      </c>
      <c r="AF129" t="s">
        <v>449</v>
      </c>
      <c r="AG129">
        <v>3</v>
      </c>
      <c r="AH129"/>
    </row>
    <row r="130" spans="1:34" x14ac:dyDescent="0.25">
      <c r="A130" t="s">
        <v>1782</v>
      </c>
      <c r="B130" t="s">
        <v>1055</v>
      </c>
      <c r="C130" t="s">
        <v>1610</v>
      </c>
      <c r="D130" t="s">
        <v>1706</v>
      </c>
      <c r="E130" s="32">
        <v>84.9</v>
      </c>
      <c r="F130" s="32">
        <v>3.6280853291453989</v>
      </c>
      <c r="G130" s="32">
        <v>2.9564520350739425</v>
      </c>
      <c r="H130" s="32">
        <v>0.87812459102211726</v>
      </c>
      <c r="I130" s="32">
        <v>0.2064912969506609</v>
      </c>
      <c r="J130" s="32">
        <v>308.02444444444438</v>
      </c>
      <c r="K130" s="32">
        <v>251.00277777777774</v>
      </c>
      <c r="L130" s="32">
        <v>74.552777777777763</v>
      </c>
      <c r="M130" s="32">
        <v>17.531111111111112</v>
      </c>
      <c r="N130" s="32">
        <v>49.643888888888874</v>
      </c>
      <c r="O130" s="32">
        <v>7.3777777777777782</v>
      </c>
      <c r="P130" s="32">
        <v>62.137777777777764</v>
      </c>
      <c r="Q130" s="32">
        <v>62.137777777777764</v>
      </c>
      <c r="R130" s="32">
        <v>0</v>
      </c>
      <c r="S130" s="32">
        <v>171.33388888888888</v>
      </c>
      <c r="T130" s="32">
        <v>171.33388888888888</v>
      </c>
      <c r="U130" s="32">
        <v>0</v>
      </c>
      <c r="V130" s="32">
        <v>0</v>
      </c>
      <c r="W130" s="32">
        <v>29.002777777777776</v>
      </c>
      <c r="X130" s="32">
        <v>0</v>
      </c>
      <c r="Y130" s="32">
        <v>2.3166666666666669</v>
      </c>
      <c r="Z130" s="32">
        <v>0</v>
      </c>
      <c r="AA130" s="32">
        <v>17.108888888888888</v>
      </c>
      <c r="AB130" s="32">
        <v>0</v>
      </c>
      <c r="AC130" s="32">
        <v>9.5772222222222219</v>
      </c>
      <c r="AD130" s="32">
        <v>0</v>
      </c>
      <c r="AE130" s="32">
        <v>0</v>
      </c>
      <c r="AF130" t="s">
        <v>370</v>
      </c>
      <c r="AG130">
        <v>3</v>
      </c>
      <c r="AH130"/>
    </row>
    <row r="131" spans="1:34" x14ac:dyDescent="0.25">
      <c r="A131" t="s">
        <v>1782</v>
      </c>
      <c r="B131" t="s">
        <v>979</v>
      </c>
      <c r="C131" t="s">
        <v>1381</v>
      </c>
      <c r="D131" t="s">
        <v>1682</v>
      </c>
      <c r="E131" s="32">
        <v>78.25555555555556</v>
      </c>
      <c r="F131" s="32">
        <v>3.1839613800937099</v>
      </c>
      <c r="G131" s="32">
        <v>2.9749595342893653</v>
      </c>
      <c r="H131" s="32">
        <v>0.48228737753798095</v>
      </c>
      <c r="I131" s="32">
        <v>0.27328553173363623</v>
      </c>
      <c r="J131" s="32">
        <v>249.16266666666667</v>
      </c>
      <c r="K131" s="32">
        <v>232.80711111111111</v>
      </c>
      <c r="L131" s="32">
        <v>37.741666666666667</v>
      </c>
      <c r="M131" s="32">
        <v>21.386111111111113</v>
      </c>
      <c r="N131" s="32">
        <v>10.222222222222221</v>
      </c>
      <c r="O131" s="32">
        <v>6.1333333333333337</v>
      </c>
      <c r="P131" s="32">
        <v>58.708111111111116</v>
      </c>
      <c r="Q131" s="32">
        <v>58.708111111111116</v>
      </c>
      <c r="R131" s="32">
        <v>0</v>
      </c>
      <c r="S131" s="32">
        <v>152.71288888888887</v>
      </c>
      <c r="T131" s="32">
        <v>114.199</v>
      </c>
      <c r="U131" s="32">
        <v>38.513888888888886</v>
      </c>
      <c r="V131" s="32">
        <v>0</v>
      </c>
      <c r="W131" s="32">
        <v>27.807111111111112</v>
      </c>
      <c r="X131" s="32">
        <v>0</v>
      </c>
      <c r="Y131" s="32">
        <v>0</v>
      </c>
      <c r="Z131" s="32">
        <v>0</v>
      </c>
      <c r="AA131" s="32">
        <v>19.513666666666666</v>
      </c>
      <c r="AB131" s="32">
        <v>0</v>
      </c>
      <c r="AC131" s="32">
        <v>8.1323333333333334</v>
      </c>
      <c r="AD131" s="32">
        <v>0.16111111111111112</v>
      </c>
      <c r="AE131" s="32">
        <v>0</v>
      </c>
      <c r="AF131" t="s">
        <v>290</v>
      </c>
      <c r="AG131">
        <v>3</v>
      </c>
      <c r="AH131"/>
    </row>
    <row r="132" spans="1:34" x14ac:dyDescent="0.25">
      <c r="A132" t="s">
        <v>1782</v>
      </c>
      <c r="B132" t="s">
        <v>697</v>
      </c>
      <c r="C132" t="s">
        <v>1456</v>
      </c>
      <c r="D132" t="s">
        <v>1711</v>
      </c>
      <c r="E132" s="32">
        <v>42.544444444444444</v>
      </c>
      <c r="F132" s="32">
        <v>3.6257508487855836</v>
      </c>
      <c r="G132" s="32">
        <v>3.2812744841995296</v>
      </c>
      <c r="H132" s="32">
        <v>1.1364586053799948</v>
      </c>
      <c r="I132" s="32">
        <v>0.79198224079394097</v>
      </c>
      <c r="J132" s="32">
        <v>154.25555555555556</v>
      </c>
      <c r="K132" s="32">
        <v>139.6</v>
      </c>
      <c r="L132" s="32">
        <v>48.35</v>
      </c>
      <c r="M132" s="32">
        <v>33.694444444444443</v>
      </c>
      <c r="N132" s="32">
        <v>9.5</v>
      </c>
      <c r="O132" s="32">
        <v>5.1555555555555559</v>
      </c>
      <c r="P132" s="32">
        <v>22.661111111111111</v>
      </c>
      <c r="Q132" s="32">
        <v>22.661111111111111</v>
      </c>
      <c r="R132" s="32">
        <v>0</v>
      </c>
      <c r="S132" s="32">
        <v>83.24444444444444</v>
      </c>
      <c r="T132" s="32">
        <v>59.375</v>
      </c>
      <c r="U132" s="32">
        <v>23.869444444444444</v>
      </c>
      <c r="V132" s="32">
        <v>0</v>
      </c>
      <c r="W132" s="32">
        <v>1.8388888888888888</v>
      </c>
      <c r="X132" s="32">
        <v>0.16666666666666666</v>
      </c>
      <c r="Y132" s="32">
        <v>0</v>
      </c>
      <c r="Z132" s="32">
        <v>0</v>
      </c>
      <c r="AA132" s="32">
        <v>0.33888888888888891</v>
      </c>
      <c r="AB132" s="32">
        <v>0</v>
      </c>
      <c r="AC132" s="32">
        <v>1.3333333333333333</v>
      </c>
      <c r="AD132" s="32">
        <v>0</v>
      </c>
      <c r="AE132" s="32">
        <v>0</v>
      </c>
      <c r="AF132" t="s">
        <v>6</v>
      </c>
      <c r="AG132">
        <v>3</v>
      </c>
      <c r="AH132"/>
    </row>
    <row r="133" spans="1:34" x14ac:dyDescent="0.25">
      <c r="A133" t="s">
        <v>1782</v>
      </c>
      <c r="B133" t="s">
        <v>1191</v>
      </c>
      <c r="C133" t="s">
        <v>1409</v>
      </c>
      <c r="D133" t="s">
        <v>1704</v>
      </c>
      <c r="E133" s="32">
        <v>41.577777777777776</v>
      </c>
      <c r="F133" s="32">
        <v>3.8776857295563874</v>
      </c>
      <c r="G133" s="32">
        <v>3.5712720470336721</v>
      </c>
      <c r="H133" s="32">
        <v>0.73661143773383209</v>
      </c>
      <c r="I133" s="32">
        <v>0.43019775521111692</v>
      </c>
      <c r="J133" s="32">
        <v>161.22555555555556</v>
      </c>
      <c r="K133" s="32">
        <v>148.48555555555555</v>
      </c>
      <c r="L133" s="32">
        <v>30.626666666666662</v>
      </c>
      <c r="M133" s="32">
        <v>17.88666666666666</v>
      </c>
      <c r="N133" s="32">
        <v>7.6444444444444448</v>
      </c>
      <c r="O133" s="32">
        <v>5.0955555555555554</v>
      </c>
      <c r="P133" s="32">
        <v>37.61333333333333</v>
      </c>
      <c r="Q133" s="32">
        <v>37.61333333333333</v>
      </c>
      <c r="R133" s="32">
        <v>0</v>
      </c>
      <c r="S133" s="32">
        <v>92.985555555555578</v>
      </c>
      <c r="T133" s="32">
        <v>81.555555555555571</v>
      </c>
      <c r="U133" s="32">
        <v>0</v>
      </c>
      <c r="V133" s="32">
        <v>11.43</v>
      </c>
      <c r="W133" s="32">
        <v>0</v>
      </c>
      <c r="X133" s="32">
        <v>0</v>
      </c>
      <c r="Y133" s="32">
        <v>0</v>
      </c>
      <c r="Z133" s="32">
        <v>0</v>
      </c>
      <c r="AA133" s="32">
        <v>0</v>
      </c>
      <c r="AB133" s="32">
        <v>0</v>
      </c>
      <c r="AC133" s="32">
        <v>0</v>
      </c>
      <c r="AD133" s="32">
        <v>0</v>
      </c>
      <c r="AE133" s="32">
        <v>0</v>
      </c>
      <c r="AF133" t="s">
        <v>510</v>
      </c>
      <c r="AG133">
        <v>3</v>
      </c>
      <c r="AH133"/>
    </row>
    <row r="134" spans="1:34" x14ac:dyDescent="0.25">
      <c r="A134" t="s">
        <v>1782</v>
      </c>
      <c r="B134" t="s">
        <v>838</v>
      </c>
      <c r="C134" t="s">
        <v>1389</v>
      </c>
      <c r="D134" t="s">
        <v>1728</v>
      </c>
      <c r="E134" s="32">
        <v>93.144444444444446</v>
      </c>
      <c r="F134" s="32">
        <v>3.2801145174758437</v>
      </c>
      <c r="G134" s="32">
        <v>3.0689729213885242</v>
      </c>
      <c r="H134" s="32">
        <v>0.78360968626983174</v>
      </c>
      <c r="I134" s="32">
        <v>0.57246809018251221</v>
      </c>
      <c r="J134" s="32">
        <v>305.52444444444444</v>
      </c>
      <c r="K134" s="32">
        <v>285.85777777777776</v>
      </c>
      <c r="L134" s="32">
        <v>72.98888888888888</v>
      </c>
      <c r="M134" s="32">
        <v>53.322222222222223</v>
      </c>
      <c r="N134" s="32">
        <v>13.977777777777778</v>
      </c>
      <c r="O134" s="32">
        <v>5.6888888888888891</v>
      </c>
      <c r="P134" s="32">
        <v>58.827777777777776</v>
      </c>
      <c r="Q134" s="32">
        <v>58.827777777777776</v>
      </c>
      <c r="R134" s="32">
        <v>0</v>
      </c>
      <c r="S134" s="32">
        <v>173.70777777777778</v>
      </c>
      <c r="T134" s="32">
        <v>173.70777777777778</v>
      </c>
      <c r="U134" s="32">
        <v>0</v>
      </c>
      <c r="V134" s="32">
        <v>0</v>
      </c>
      <c r="W134" s="32">
        <v>2.7666666666666666</v>
      </c>
      <c r="X134" s="32">
        <v>0</v>
      </c>
      <c r="Y134" s="32">
        <v>0</v>
      </c>
      <c r="Z134" s="32">
        <v>0</v>
      </c>
      <c r="AA134" s="32">
        <v>0</v>
      </c>
      <c r="AB134" s="32">
        <v>0</v>
      </c>
      <c r="AC134" s="32">
        <v>2.7666666666666666</v>
      </c>
      <c r="AD134" s="32">
        <v>0</v>
      </c>
      <c r="AE134" s="32">
        <v>0</v>
      </c>
      <c r="AF134" t="s">
        <v>148</v>
      </c>
      <c r="AG134">
        <v>3</v>
      </c>
      <c r="AH134"/>
    </row>
    <row r="135" spans="1:34" x14ac:dyDescent="0.25">
      <c r="A135" t="s">
        <v>1782</v>
      </c>
      <c r="B135" t="s">
        <v>1101</v>
      </c>
      <c r="C135" t="s">
        <v>1621</v>
      </c>
      <c r="D135" t="s">
        <v>1679</v>
      </c>
      <c r="E135" s="32">
        <v>136.02222222222221</v>
      </c>
      <c r="F135" s="32">
        <v>3.0438661983336059</v>
      </c>
      <c r="G135" s="32">
        <v>2.8714678974023857</v>
      </c>
      <c r="H135" s="32">
        <v>0.49518052605783369</v>
      </c>
      <c r="I135" s="32">
        <v>0.32278222512661336</v>
      </c>
      <c r="J135" s="32">
        <v>414.03344444444446</v>
      </c>
      <c r="K135" s="32">
        <v>390.58344444444447</v>
      </c>
      <c r="L135" s="32">
        <v>67.355555555555554</v>
      </c>
      <c r="M135" s="32">
        <v>43.905555555555559</v>
      </c>
      <c r="N135" s="32">
        <v>17.761111111111113</v>
      </c>
      <c r="O135" s="32">
        <v>5.6888888888888891</v>
      </c>
      <c r="P135" s="32">
        <v>116.0278888888889</v>
      </c>
      <c r="Q135" s="32">
        <v>116.0278888888889</v>
      </c>
      <c r="R135" s="32">
        <v>0</v>
      </c>
      <c r="S135" s="32">
        <v>230.64999999999998</v>
      </c>
      <c r="T135" s="32">
        <v>173.16666666666666</v>
      </c>
      <c r="U135" s="32">
        <v>57.483333333333334</v>
      </c>
      <c r="V135" s="32">
        <v>0</v>
      </c>
      <c r="W135" s="32">
        <v>0</v>
      </c>
      <c r="X135" s="32">
        <v>0</v>
      </c>
      <c r="Y135" s="32">
        <v>0</v>
      </c>
      <c r="Z135" s="32">
        <v>0</v>
      </c>
      <c r="AA135" s="32">
        <v>0</v>
      </c>
      <c r="AB135" s="32">
        <v>0</v>
      </c>
      <c r="AC135" s="32">
        <v>0</v>
      </c>
      <c r="AD135" s="32">
        <v>0</v>
      </c>
      <c r="AE135" s="32">
        <v>0</v>
      </c>
      <c r="AF135" t="s">
        <v>417</v>
      </c>
      <c r="AG135">
        <v>3</v>
      </c>
      <c r="AH135"/>
    </row>
    <row r="136" spans="1:34" x14ac:dyDescent="0.25">
      <c r="A136" t="s">
        <v>1782</v>
      </c>
      <c r="B136" t="s">
        <v>852</v>
      </c>
      <c r="C136" t="s">
        <v>1537</v>
      </c>
      <c r="D136" t="s">
        <v>1695</v>
      </c>
      <c r="E136" s="32">
        <v>81.166666666666671</v>
      </c>
      <c r="F136" s="32">
        <v>3.5092511978097196</v>
      </c>
      <c r="G136" s="32">
        <v>3.161886379192334</v>
      </c>
      <c r="H136" s="32">
        <v>0.70968514715947961</v>
      </c>
      <c r="I136" s="32">
        <v>0.47378507871321002</v>
      </c>
      <c r="J136" s="32">
        <v>284.83422222222225</v>
      </c>
      <c r="K136" s="32">
        <v>256.63977777777779</v>
      </c>
      <c r="L136" s="32">
        <v>57.602777777777767</v>
      </c>
      <c r="M136" s="32">
        <v>38.455555555555549</v>
      </c>
      <c r="N136" s="32">
        <v>13.791666666666666</v>
      </c>
      <c r="O136" s="32">
        <v>5.3555555555555552</v>
      </c>
      <c r="P136" s="32">
        <v>71.834444444444472</v>
      </c>
      <c r="Q136" s="32">
        <v>62.787222222222248</v>
      </c>
      <c r="R136" s="32">
        <v>9.0472222222222225</v>
      </c>
      <c r="S136" s="32">
        <v>155.39699999999999</v>
      </c>
      <c r="T136" s="32">
        <v>89.583333333333329</v>
      </c>
      <c r="U136" s="32">
        <v>65.813666666666663</v>
      </c>
      <c r="V136" s="32">
        <v>0</v>
      </c>
      <c r="W136" s="32">
        <v>8.8888888888888892E-2</v>
      </c>
      <c r="X136" s="32">
        <v>0</v>
      </c>
      <c r="Y136" s="32">
        <v>0</v>
      </c>
      <c r="Z136" s="32">
        <v>0</v>
      </c>
      <c r="AA136" s="32">
        <v>8.8888888888888892E-2</v>
      </c>
      <c r="AB136" s="32">
        <v>0</v>
      </c>
      <c r="AC136" s="32">
        <v>0</v>
      </c>
      <c r="AD136" s="32">
        <v>0</v>
      </c>
      <c r="AE136" s="32">
        <v>0</v>
      </c>
      <c r="AF136" t="s">
        <v>163</v>
      </c>
      <c r="AG136">
        <v>3</v>
      </c>
      <c r="AH136"/>
    </row>
    <row r="137" spans="1:34" x14ac:dyDescent="0.25">
      <c r="A137" t="s">
        <v>1782</v>
      </c>
      <c r="B137" t="s">
        <v>962</v>
      </c>
      <c r="C137" t="s">
        <v>1500</v>
      </c>
      <c r="D137" t="s">
        <v>1679</v>
      </c>
      <c r="E137" s="32">
        <v>68.388888888888886</v>
      </c>
      <c r="F137" s="32">
        <v>4.3581007311129181</v>
      </c>
      <c r="G137" s="32">
        <v>4.106232331437857</v>
      </c>
      <c r="H137" s="32">
        <v>0.75293257514216094</v>
      </c>
      <c r="I137" s="32">
        <v>0.50106417546710003</v>
      </c>
      <c r="J137" s="32">
        <v>298.04566666666676</v>
      </c>
      <c r="K137" s="32">
        <v>280.82066666666674</v>
      </c>
      <c r="L137" s="32">
        <v>51.492222222222225</v>
      </c>
      <c r="M137" s="32">
        <v>34.26722222222223</v>
      </c>
      <c r="N137" s="32">
        <v>12.691666666666666</v>
      </c>
      <c r="O137" s="32">
        <v>4.5333333333333332</v>
      </c>
      <c r="P137" s="32">
        <v>78.810111111111127</v>
      </c>
      <c r="Q137" s="32">
        <v>78.810111111111127</v>
      </c>
      <c r="R137" s="32">
        <v>0</v>
      </c>
      <c r="S137" s="32">
        <v>167.74333333333337</v>
      </c>
      <c r="T137" s="32">
        <v>167.74333333333337</v>
      </c>
      <c r="U137" s="32">
        <v>0</v>
      </c>
      <c r="V137" s="32">
        <v>0</v>
      </c>
      <c r="W137" s="32">
        <v>69.165111111111131</v>
      </c>
      <c r="X137" s="32">
        <v>8.2949999999999999</v>
      </c>
      <c r="Y137" s="32">
        <v>0</v>
      </c>
      <c r="Z137" s="32">
        <v>0</v>
      </c>
      <c r="AA137" s="32">
        <v>18.085111111111111</v>
      </c>
      <c r="AB137" s="32">
        <v>0</v>
      </c>
      <c r="AC137" s="32">
        <v>42.785000000000018</v>
      </c>
      <c r="AD137" s="32">
        <v>0</v>
      </c>
      <c r="AE137" s="32">
        <v>0</v>
      </c>
      <c r="AF137" t="s">
        <v>273</v>
      </c>
      <c r="AG137">
        <v>3</v>
      </c>
      <c r="AH137"/>
    </row>
    <row r="138" spans="1:34" x14ac:dyDescent="0.25">
      <c r="A138" t="s">
        <v>1782</v>
      </c>
      <c r="B138" t="s">
        <v>936</v>
      </c>
      <c r="C138" t="s">
        <v>1463</v>
      </c>
      <c r="D138" t="s">
        <v>1706</v>
      </c>
      <c r="E138" s="32">
        <v>45.62222222222222</v>
      </c>
      <c r="F138" s="32">
        <v>3.8497442766682899</v>
      </c>
      <c r="G138" s="32">
        <v>3.5304554310764731</v>
      </c>
      <c r="H138" s="32">
        <v>0.78766926449098873</v>
      </c>
      <c r="I138" s="32">
        <v>0.46838041889917192</v>
      </c>
      <c r="J138" s="32">
        <v>175.63388888888886</v>
      </c>
      <c r="K138" s="32">
        <v>161.0672222222222</v>
      </c>
      <c r="L138" s="32">
        <v>35.935222222222215</v>
      </c>
      <c r="M138" s="32">
        <v>21.368555555555552</v>
      </c>
      <c r="N138" s="32">
        <v>10.622222222222222</v>
      </c>
      <c r="O138" s="32">
        <v>3.9444444444444446</v>
      </c>
      <c r="P138" s="32">
        <v>44.750555555555557</v>
      </c>
      <c r="Q138" s="32">
        <v>44.750555555555557</v>
      </c>
      <c r="R138" s="32">
        <v>0</v>
      </c>
      <c r="S138" s="32">
        <v>94.948111111111103</v>
      </c>
      <c r="T138" s="32">
        <v>94.948111111111103</v>
      </c>
      <c r="U138" s="32">
        <v>0</v>
      </c>
      <c r="V138" s="32">
        <v>0</v>
      </c>
      <c r="W138" s="32">
        <v>53.897777777777776</v>
      </c>
      <c r="X138" s="32">
        <v>8.6768888888888895</v>
      </c>
      <c r="Y138" s="32">
        <v>0</v>
      </c>
      <c r="Z138" s="32">
        <v>3.9444444444444446</v>
      </c>
      <c r="AA138" s="32">
        <v>17.808888888888887</v>
      </c>
      <c r="AB138" s="32">
        <v>0</v>
      </c>
      <c r="AC138" s="32">
        <v>23.467555555555556</v>
      </c>
      <c r="AD138" s="32">
        <v>0</v>
      </c>
      <c r="AE138" s="32">
        <v>0</v>
      </c>
      <c r="AF138" t="s">
        <v>247</v>
      </c>
      <c r="AG138">
        <v>3</v>
      </c>
      <c r="AH138"/>
    </row>
    <row r="139" spans="1:34" x14ac:dyDescent="0.25">
      <c r="A139" t="s">
        <v>1782</v>
      </c>
      <c r="B139" t="s">
        <v>1205</v>
      </c>
      <c r="C139" t="s">
        <v>1625</v>
      </c>
      <c r="D139" t="s">
        <v>1741</v>
      </c>
      <c r="E139" s="32">
        <v>85.577777777777783</v>
      </c>
      <c r="F139" s="32">
        <v>2.7813477018956112</v>
      </c>
      <c r="G139" s="32">
        <v>2.6040742664243055</v>
      </c>
      <c r="H139" s="32">
        <v>0.34823682160477792</v>
      </c>
      <c r="I139" s="32">
        <v>0.23328486107504542</v>
      </c>
      <c r="J139" s="32">
        <v>238.02155555555555</v>
      </c>
      <c r="K139" s="32">
        <v>222.8508888888889</v>
      </c>
      <c r="L139" s="32">
        <v>29.801333333333332</v>
      </c>
      <c r="M139" s="32">
        <v>19.963999999999999</v>
      </c>
      <c r="N139" s="32">
        <v>8.27</v>
      </c>
      <c r="O139" s="32">
        <v>1.5673333333333335</v>
      </c>
      <c r="P139" s="32">
        <v>75.004444444444445</v>
      </c>
      <c r="Q139" s="32">
        <v>69.671111111111117</v>
      </c>
      <c r="R139" s="32">
        <v>5.333333333333333</v>
      </c>
      <c r="S139" s="32">
        <v>133.21577777777779</v>
      </c>
      <c r="T139" s="32">
        <v>117.51300000000001</v>
      </c>
      <c r="U139" s="32">
        <v>15.702777777777778</v>
      </c>
      <c r="V139" s="32">
        <v>0</v>
      </c>
      <c r="W139" s="32">
        <v>5.3250000000000002</v>
      </c>
      <c r="X139" s="32">
        <v>0</v>
      </c>
      <c r="Y139" s="32">
        <v>0</v>
      </c>
      <c r="Z139" s="32">
        <v>0</v>
      </c>
      <c r="AA139" s="32">
        <v>0.7944444444444444</v>
      </c>
      <c r="AB139" s="32">
        <v>0</v>
      </c>
      <c r="AC139" s="32">
        <v>4.5305555555555559</v>
      </c>
      <c r="AD139" s="32">
        <v>0</v>
      </c>
      <c r="AE139" s="32">
        <v>0</v>
      </c>
      <c r="AF139" t="s">
        <v>524</v>
      </c>
      <c r="AG139">
        <v>3</v>
      </c>
      <c r="AH139"/>
    </row>
    <row r="140" spans="1:34" x14ac:dyDescent="0.25">
      <c r="A140" t="s">
        <v>1782</v>
      </c>
      <c r="B140" t="s">
        <v>1002</v>
      </c>
      <c r="C140" t="s">
        <v>1422</v>
      </c>
      <c r="D140" t="s">
        <v>1730</v>
      </c>
      <c r="E140" s="32">
        <v>69.177777777777777</v>
      </c>
      <c r="F140" s="32">
        <v>3.2784115001606171</v>
      </c>
      <c r="G140" s="32">
        <v>3.0213989720526833</v>
      </c>
      <c r="H140" s="32">
        <v>0.63096209444265994</v>
      </c>
      <c r="I140" s="32">
        <v>0.3766655958882108</v>
      </c>
      <c r="J140" s="32">
        <v>226.79322222222225</v>
      </c>
      <c r="K140" s="32">
        <v>209.01366666666672</v>
      </c>
      <c r="L140" s="32">
        <v>43.648555555555561</v>
      </c>
      <c r="M140" s="32">
        <v>26.056888888888892</v>
      </c>
      <c r="N140" s="32">
        <v>11.811111111111112</v>
      </c>
      <c r="O140" s="32">
        <v>5.7805555555555559</v>
      </c>
      <c r="P140" s="32">
        <v>60.644333333333314</v>
      </c>
      <c r="Q140" s="32">
        <v>60.456444444444422</v>
      </c>
      <c r="R140" s="32">
        <v>0.18788888888888888</v>
      </c>
      <c r="S140" s="32">
        <v>122.50033333333339</v>
      </c>
      <c r="T140" s="32">
        <v>122.50033333333339</v>
      </c>
      <c r="U140" s="32">
        <v>0</v>
      </c>
      <c r="V140" s="32">
        <v>0</v>
      </c>
      <c r="W140" s="32">
        <v>0</v>
      </c>
      <c r="X140" s="32">
        <v>0</v>
      </c>
      <c r="Y140" s="32">
        <v>0</v>
      </c>
      <c r="Z140" s="32">
        <v>0</v>
      </c>
      <c r="AA140" s="32">
        <v>0</v>
      </c>
      <c r="AB140" s="32">
        <v>0</v>
      </c>
      <c r="AC140" s="32">
        <v>0</v>
      </c>
      <c r="AD140" s="32">
        <v>0</v>
      </c>
      <c r="AE140" s="32">
        <v>0</v>
      </c>
      <c r="AF140" t="s">
        <v>314</v>
      </c>
      <c r="AG140">
        <v>3</v>
      </c>
      <c r="AH140"/>
    </row>
    <row r="141" spans="1:34" x14ac:dyDescent="0.25">
      <c r="A141" t="s">
        <v>1782</v>
      </c>
      <c r="B141" t="s">
        <v>813</v>
      </c>
      <c r="C141" t="s">
        <v>1515</v>
      </c>
      <c r="D141" t="s">
        <v>1729</v>
      </c>
      <c r="E141" s="32">
        <v>78.63333333333334</v>
      </c>
      <c r="F141" s="32">
        <v>1.0987579482831706</v>
      </c>
      <c r="G141" s="32">
        <v>0.97994630493146795</v>
      </c>
      <c r="H141" s="32">
        <v>0.14429277942631058</v>
      </c>
      <c r="I141" s="32">
        <v>4.5828740991945741E-2</v>
      </c>
      <c r="J141" s="32">
        <v>86.398999999999987</v>
      </c>
      <c r="K141" s="32">
        <v>77.056444444444438</v>
      </c>
      <c r="L141" s="32">
        <v>11.346222222222222</v>
      </c>
      <c r="M141" s="32">
        <v>3.6036666666666672</v>
      </c>
      <c r="N141" s="32">
        <v>5.7786666666666662</v>
      </c>
      <c r="O141" s="32">
        <v>1.9638888888888888</v>
      </c>
      <c r="P141" s="32">
        <v>25.775000000000002</v>
      </c>
      <c r="Q141" s="32">
        <v>24.175000000000001</v>
      </c>
      <c r="R141" s="32">
        <v>1.6</v>
      </c>
      <c r="S141" s="32">
        <v>49.277777777777771</v>
      </c>
      <c r="T141" s="32">
        <v>32.174999999999997</v>
      </c>
      <c r="U141" s="32">
        <v>17.102777777777778</v>
      </c>
      <c r="V141" s="32">
        <v>0</v>
      </c>
      <c r="W141" s="32">
        <v>0</v>
      </c>
      <c r="X141" s="32">
        <v>0</v>
      </c>
      <c r="Y141" s="32">
        <v>0</v>
      </c>
      <c r="Z141" s="32">
        <v>0</v>
      </c>
      <c r="AA141" s="32">
        <v>0</v>
      </c>
      <c r="AB141" s="32">
        <v>0</v>
      </c>
      <c r="AC141" s="32">
        <v>0</v>
      </c>
      <c r="AD141" s="32">
        <v>0</v>
      </c>
      <c r="AE141" s="32">
        <v>0</v>
      </c>
      <c r="AF141" t="s">
        <v>123</v>
      </c>
      <c r="AG141">
        <v>3</v>
      </c>
      <c r="AH141"/>
    </row>
    <row r="142" spans="1:34" x14ac:dyDescent="0.25">
      <c r="A142" t="s">
        <v>1782</v>
      </c>
      <c r="B142" t="s">
        <v>973</v>
      </c>
      <c r="C142" t="s">
        <v>1431</v>
      </c>
      <c r="D142" t="s">
        <v>1717</v>
      </c>
      <c r="E142" s="32">
        <v>91.933333333333337</v>
      </c>
      <c r="F142" s="32">
        <v>2.8702864394488761</v>
      </c>
      <c r="G142" s="32">
        <v>2.4935339618080734</v>
      </c>
      <c r="H142" s="32">
        <v>0.47047981629199903</v>
      </c>
      <c r="I142" s="32">
        <v>9.3727338651196521E-2</v>
      </c>
      <c r="J142" s="32">
        <v>263.875</v>
      </c>
      <c r="K142" s="32">
        <v>229.23888888888888</v>
      </c>
      <c r="L142" s="32">
        <v>43.25277777777778</v>
      </c>
      <c r="M142" s="32">
        <v>8.6166666666666671</v>
      </c>
      <c r="N142" s="32">
        <v>28.247222222222224</v>
      </c>
      <c r="O142" s="32">
        <v>6.3888888888888893</v>
      </c>
      <c r="P142" s="32">
        <v>70.45</v>
      </c>
      <c r="Q142" s="32">
        <v>70.45</v>
      </c>
      <c r="R142" s="32">
        <v>0</v>
      </c>
      <c r="S142" s="32">
        <v>150.17222222222222</v>
      </c>
      <c r="T142" s="32">
        <v>120.10555555555555</v>
      </c>
      <c r="U142" s="32">
        <v>30.066666666666666</v>
      </c>
      <c r="V142" s="32">
        <v>0</v>
      </c>
      <c r="W142" s="32">
        <v>0</v>
      </c>
      <c r="X142" s="32">
        <v>0</v>
      </c>
      <c r="Y142" s="32">
        <v>0</v>
      </c>
      <c r="Z142" s="32">
        <v>0</v>
      </c>
      <c r="AA142" s="32">
        <v>0</v>
      </c>
      <c r="AB142" s="32">
        <v>0</v>
      </c>
      <c r="AC142" s="32">
        <v>0</v>
      </c>
      <c r="AD142" s="32">
        <v>0</v>
      </c>
      <c r="AE142" s="32">
        <v>0</v>
      </c>
      <c r="AF142" t="s">
        <v>284</v>
      </c>
      <c r="AG142">
        <v>3</v>
      </c>
      <c r="AH142"/>
    </row>
    <row r="143" spans="1:34" x14ac:dyDescent="0.25">
      <c r="A143" t="s">
        <v>1782</v>
      </c>
      <c r="B143" t="s">
        <v>868</v>
      </c>
      <c r="C143" t="s">
        <v>1543</v>
      </c>
      <c r="D143" t="s">
        <v>1736</v>
      </c>
      <c r="E143" s="32">
        <v>108.04444444444445</v>
      </c>
      <c r="F143" s="32">
        <v>2.8785294117647058</v>
      </c>
      <c r="G143" s="32">
        <v>2.6533710407239819</v>
      </c>
      <c r="H143" s="32">
        <v>0.34370218017276843</v>
      </c>
      <c r="I143" s="32">
        <v>0.12204031262854792</v>
      </c>
      <c r="J143" s="32">
        <v>311.00911111111111</v>
      </c>
      <c r="K143" s="32">
        <v>286.68200000000002</v>
      </c>
      <c r="L143" s="32">
        <v>37.135111111111115</v>
      </c>
      <c r="M143" s="32">
        <v>13.185777777777778</v>
      </c>
      <c r="N143" s="32">
        <v>23.949333333333335</v>
      </c>
      <c r="O143" s="32">
        <v>0</v>
      </c>
      <c r="P143" s="32">
        <v>78.951555555555558</v>
      </c>
      <c r="Q143" s="32">
        <v>78.573777777777778</v>
      </c>
      <c r="R143" s="32">
        <v>0.37777777777777777</v>
      </c>
      <c r="S143" s="32">
        <v>194.92244444444447</v>
      </c>
      <c r="T143" s="32">
        <v>149.06966666666668</v>
      </c>
      <c r="U143" s="32">
        <v>45.852777777777774</v>
      </c>
      <c r="V143" s="32">
        <v>0</v>
      </c>
      <c r="W143" s="32">
        <v>10.663888888888888</v>
      </c>
      <c r="X143" s="32">
        <v>1.4277777777777778</v>
      </c>
      <c r="Y143" s="32">
        <v>0</v>
      </c>
      <c r="Z143" s="32">
        <v>0</v>
      </c>
      <c r="AA143" s="32">
        <v>7.6916666666666664</v>
      </c>
      <c r="AB143" s="32">
        <v>0</v>
      </c>
      <c r="AC143" s="32">
        <v>1.5444444444444445</v>
      </c>
      <c r="AD143" s="32">
        <v>0</v>
      </c>
      <c r="AE143" s="32">
        <v>0</v>
      </c>
      <c r="AF143" t="s">
        <v>179</v>
      </c>
      <c r="AG143">
        <v>3</v>
      </c>
      <c r="AH143"/>
    </row>
    <row r="144" spans="1:34" x14ac:dyDescent="0.25">
      <c r="A144" t="s">
        <v>1782</v>
      </c>
      <c r="B144" t="s">
        <v>1014</v>
      </c>
      <c r="C144" t="s">
        <v>1432</v>
      </c>
      <c r="D144" t="s">
        <v>1688</v>
      </c>
      <c r="E144" s="32">
        <v>101.17777777777778</v>
      </c>
      <c r="F144" s="32">
        <v>3.3848089171974527</v>
      </c>
      <c r="G144" s="32">
        <v>3.12001976718647</v>
      </c>
      <c r="H144" s="32">
        <v>0.35135624862727866</v>
      </c>
      <c r="I144" s="32">
        <v>0.20676257412694923</v>
      </c>
      <c r="J144" s="32">
        <v>342.46744444444448</v>
      </c>
      <c r="K144" s="32">
        <v>315.67666666666662</v>
      </c>
      <c r="L144" s="32">
        <v>35.54944444444444</v>
      </c>
      <c r="M144" s="32">
        <v>20.919777777777774</v>
      </c>
      <c r="N144" s="32">
        <v>7.0713333333333326</v>
      </c>
      <c r="O144" s="32">
        <v>7.5583333333333336</v>
      </c>
      <c r="P144" s="32">
        <v>127.98344444444447</v>
      </c>
      <c r="Q144" s="32">
        <v>115.82233333333336</v>
      </c>
      <c r="R144" s="32">
        <v>12.161111111111111</v>
      </c>
      <c r="S144" s="32">
        <v>178.93455555555553</v>
      </c>
      <c r="T144" s="32">
        <v>156.36233333333331</v>
      </c>
      <c r="U144" s="32">
        <v>22.572222222222223</v>
      </c>
      <c r="V144" s="32">
        <v>0</v>
      </c>
      <c r="W144" s="32">
        <v>0</v>
      </c>
      <c r="X144" s="32">
        <v>0</v>
      </c>
      <c r="Y144" s="32">
        <v>0</v>
      </c>
      <c r="Z144" s="32">
        <v>0</v>
      </c>
      <c r="AA144" s="32">
        <v>0</v>
      </c>
      <c r="AB144" s="32">
        <v>0</v>
      </c>
      <c r="AC144" s="32">
        <v>0</v>
      </c>
      <c r="AD144" s="32">
        <v>0</v>
      </c>
      <c r="AE144" s="32">
        <v>0</v>
      </c>
      <c r="AF144" t="s">
        <v>327</v>
      </c>
      <c r="AG144">
        <v>3</v>
      </c>
      <c r="AH144"/>
    </row>
    <row r="145" spans="1:34" x14ac:dyDescent="0.25">
      <c r="A145" t="s">
        <v>1782</v>
      </c>
      <c r="B145" t="s">
        <v>777</v>
      </c>
      <c r="C145" t="s">
        <v>1434</v>
      </c>
      <c r="D145" t="s">
        <v>1697</v>
      </c>
      <c r="E145" s="32">
        <v>25.144444444444446</v>
      </c>
      <c r="F145" s="32">
        <v>6.2021741051701271</v>
      </c>
      <c r="G145" s="32">
        <v>5.2261688024745911</v>
      </c>
      <c r="H145" s="32">
        <v>1.9930932390631904</v>
      </c>
      <c r="I145" s="32">
        <v>1.435850640742377</v>
      </c>
      <c r="J145" s="32">
        <v>155.95022222222221</v>
      </c>
      <c r="K145" s="32">
        <v>131.40911111111112</v>
      </c>
      <c r="L145" s="32">
        <v>50.115222222222222</v>
      </c>
      <c r="M145" s="32">
        <v>36.103666666666662</v>
      </c>
      <c r="N145" s="32">
        <v>1.6555555555555554</v>
      </c>
      <c r="O145" s="32">
        <v>12.356</v>
      </c>
      <c r="P145" s="32">
        <v>55.134777777777771</v>
      </c>
      <c r="Q145" s="32">
        <v>44.605222222222217</v>
      </c>
      <c r="R145" s="32">
        <v>10.529555555555556</v>
      </c>
      <c r="S145" s="32">
        <v>50.700222222222237</v>
      </c>
      <c r="T145" s="32">
        <v>49.339000000000013</v>
      </c>
      <c r="U145" s="32">
        <v>1.3612222222222221</v>
      </c>
      <c r="V145" s="32">
        <v>0</v>
      </c>
      <c r="W145" s="32">
        <v>16.375444444444444</v>
      </c>
      <c r="X145" s="32">
        <v>0.81666666666666665</v>
      </c>
      <c r="Y145" s="32">
        <v>0</v>
      </c>
      <c r="Z145" s="32">
        <v>0</v>
      </c>
      <c r="AA145" s="32">
        <v>1.1321111111111111</v>
      </c>
      <c r="AB145" s="32">
        <v>0</v>
      </c>
      <c r="AC145" s="32">
        <v>14.426666666666668</v>
      </c>
      <c r="AD145" s="32">
        <v>0</v>
      </c>
      <c r="AE145" s="32">
        <v>0</v>
      </c>
      <c r="AF145" t="s">
        <v>86</v>
      </c>
      <c r="AG145">
        <v>3</v>
      </c>
      <c r="AH145"/>
    </row>
    <row r="146" spans="1:34" x14ac:dyDescent="0.25">
      <c r="A146" t="s">
        <v>1782</v>
      </c>
      <c r="B146" t="s">
        <v>1089</v>
      </c>
      <c r="C146" t="s">
        <v>1618</v>
      </c>
      <c r="D146" t="s">
        <v>1729</v>
      </c>
      <c r="E146" s="32">
        <v>118.7</v>
      </c>
      <c r="F146" s="32">
        <v>3.0129551624075637</v>
      </c>
      <c r="G146" s="32">
        <v>2.7331227183375453</v>
      </c>
      <c r="H146" s="32">
        <v>0.34159692970139471</v>
      </c>
      <c r="I146" s="32">
        <v>0.11422634091547319</v>
      </c>
      <c r="J146" s="32">
        <v>357.63777777777784</v>
      </c>
      <c r="K146" s="32">
        <v>324.42166666666662</v>
      </c>
      <c r="L146" s="32">
        <v>40.547555555555554</v>
      </c>
      <c r="M146" s="32">
        <v>13.558666666666669</v>
      </c>
      <c r="N146" s="32">
        <v>18.991666666666667</v>
      </c>
      <c r="O146" s="32">
        <v>7.9972222222222218</v>
      </c>
      <c r="P146" s="32">
        <v>98.546777777777777</v>
      </c>
      <c r="Q146" s="32">
        <v>92.319555555555553</v>
      </c>
      <c r="R146" s="32">
        <v>6.2272222222222231</v>
      </c>
      <c r="S146" s="32">
        <v>218.54344444444445</v>
      </c>
      <c r="T146" s="32">
        <v>149.36566666666667</v>
      </c>
      <c r="U146" s="32">
        <v>69.177777777777777</v>
      </c>
      <c r="V146" s="32">
        <v>0</v>
      </c>
      <c r="W146" s="32">
        <v>0</v>
      </c>
      <c r="X146" s="32">
        <v>0</v>
      </c>
      <c r="Y146" s="32">
        <v>0</v>
      </c>
      <c r="Z146" s="32">
        <v>0</v>
      </c>
      <c r="AA146" s="32">
        <v>0</v>
      </c>
      <c r="AB146" s="32">
        <v>0</v>
      </c>
      <c r="AC146" s="32">
        <v>0</v>
      </c>
      <c r="AD146" s="32">
        <v>0</v>
      </c>
      <c r="AE146" s="32">
        <v>0</v>
      </c>
      <c r="AF146" t="s">
        <v>405</v>
      </c>
      <c r="AG146">
        <v>3</v>
      </c>
      <c r="AH146"/>
    </row>
    <row r="147" spans="1:34" x14ac:dyDescent="0.25">
      <c r="A147" t="s">
        <v>1782</v>
      </c>
      <c r="B147" t="s">
        <v>932</v>
      </c>
      <c r="C147" t="s">
        <v>1409</v>
      </c>
      <c r="D147" t="s">
        <v>1704</v>
      </c>
      <c r="E147" s="32">
        <v>68.599999999999994</v>
      </c>
      <c r="F147" s="32">
        <v>4.3211370262390671</v>
      </c>
      <c r="G147" s="32">
        <v>4.1500485908649178</v>
      </c>
      <c r="H147" s="32">
        <v>0.6438451571104632</v>
      </c>
      <c r="I147" s="32">
        <v>0.47275672173631345</v>
      </c>
      <c r="J147" s="32">
        <v>296.43</v>
      </c>
      <c r="K147" s="32">
        <v>284.69333333333333</v>
      </c>
      <c r="L147" s="32">
        <v>44.167777777777772</v>
      </c>
      <c r="M147" s="32">
        <v>32.4311111111111</v>
      </c>
      <c r="N147" s="32">
        <v>6.0533333333333328</v>
      </c>
      <c r="O147" s="32">
        <v>5.6833333333333336</v>
      </c>
      <c r="P147" s="32">
        <v>72.361111111111114</v>
      </c>
      <c r="Q147" s="32">
        <v>72.361111111111114</v>
      </c>
      <c r="R147" s="32">
        <v>0</v>
      </c>
      <c r="S147" s="32">
        <v>179.90111111111113</v>
      </c>
      <c r="T147" s="32">
        <v>149.71555555555557</v>
      </c>
      <c r="U147" s="32">
        <v>0</v>
      </c>
      <c r="V147" s="32">
        <v>30.185555555555563</v>
      </c>
      <c r="W147" s="32">
        <v>0</v>
      </c>
      <c r="X147" s="32">
        <v>0</v>
      </c>
      <c r="Y147" s="32">
        <v>0</v>
      </c>
      <c r="Z147" s="32">
        <v>0</v>
      </c>
      <c r="AA147" s="32">
        <v>0</v>
      </c>
      <c r="AB147" s="32">
        <v>0</v>
      </c>
      <c r="AC147" s="32">
        <v>0</v>
      </c>
      <c r="AD147" s="32">
        <v>0</v>
      </c>
      <c r="AE147" s="32">
        <v>0</v>
      </c>
      <c r="AF147" t="s">
        <v>243</v>
      </c>
      <c r="AG147">
        <v>3</v>
      </c>
      <c r="AH147"/>
    </row>
    <row r="148" spans="1:34" x14ac:dyDescent="0.25">
      <c r="A148" t="s">
        <v>1782</v>
      </c>
      <c r="B148" t="s">
        <v>1177</v>
      </c>
      <c r="C148" t="s">
        <v>1368</v>
      </c>
      <c r="D148" t="s">
        <v>1742</v>
      </c>
      <c r="E148" s="32">
        <v>70.422222222222217</v>
      </c>
      <c r="F148" s="32">
        <v>3.6317213632060588</v>
      </c>
      <c r="G148" s="32">
        <v>2.9306800252445568</v>
      </c>
      <c r="H148" s="32">
        <v>0.70301356894919531</v>
      </c>
      <c r="I148" s="32">
        <v>8.1492584411486282E-2</v>
      </c>
      <c r="J148" s="32">
        <v>255.75388888888887</v>
      </c>
      <c r="K148" s="32">
        <v>206.38499999999999</v>
      </c>
      <c r="L148" s="32">
        <v>49.507777777777775</v>
      </c>
      <c r="M148" s="32">
        <v>5.7388888888888889</v>
      </c>
      <c r="N148" s="32">
        <v>37.99111111111111</v>
      </c>
      <c r="O148" s="32">
        <v>5.7777777777777777</v>
      </c>
      <c r="P148" s="32">
        <v>72.845555555555549</v>
      </c>
      <c r="Q148" s="32">
        <v>67.245555555555555</v>
      </c>
      <c r="R148" s="32">
        <v>5.6</v>
      </c>
      <c r="S148" s="32">
        <v>133.40055555555554</v>
      </c>
      <c r="T148" s="32">
        <v>133.40055555555554</v>
      </c>
      <c r="U148" s="32">
        <v>0</v>
      </c>
      <c r="V148" s="32">
        <v>0</v>
      </c>
      <c r="W148" s="32">
        <v>22.45</v>
      </c>
      <c r="X148" s="32">
        <v>0</v>
      </c>
      <c r="Y148" s="32">
        <v>0</v>
      </c>
      <c r="Z148" s="32">
        <v>0.26666666666666666</v>
      </c>
      <c r="AA148" s="32">
        <v>0.17777777777777778</v>
      </c>
      <c r="AB148" s="32">
        <v>0</v>
      </c>
      <c r="AC148" s="32">
        <v>22.005555555555556</v>
      </c>
      <c r="AD148" s="32">
        <v>0</v>
      </c>
      <c r="AE148" s="32">
        <v>0</v>
      </c>
      <c r="AF148" t="s">
        <v>496</v>
      </c>
      <c r="AG148">
        <v>3</v>
      </c>
      <c r="AH148"/>
    </row>
    <row r="149" spans="1:34" x14ac:dyDescent="0.25">
      <c r="A149" t="s">
        <v>1782</v>
      </c>
      <c r="B149" t="s">
        <v>1199</v>
      </c>
      <c r="C149" t="s">
        <v>1636</v>
      </c>
      <c r="D149" t="s">
        <v>1704</v>
      </c>
      <c r="E149" s="32">
        <v>91.477777777777774</v>
      </c>
      <c r="F149" s="32">
        <v>4.4603656018462283</v>
      </c>
      <c r="G149" s="32">
        <v>4.2608635977165061</v>
      </c>
      <c r="H149" s="32">
        <v>0.956636705939512</v>
      </c>
      <c r="I149" s="32">
        <v>0.75713470180979014</v>
      </c>
      <c r="J149" s="32">
        <v>408.02433333333329</v>
      </c>
      <c r="K149" s="32">
        <v>389.77433333333329</v>
      </c>
      <c r="L149" s="32">
        <v>87.511000000000024</v>
      </c>
      <c r="M149" s="32">
        <v>69.261000000000024</v>
      </c>
      <c r="N149" s="32">
        <v>13.75</v>
      </c>
      <c r="O149" s="32">
        <v>4.5</v>
      </c>
      <c r="P149" s="32">
        <v>75.618666666666641</v>
      </c>
      <c r="Q149" s="32">
        <v>75.618666666666641</v>
      </c>
      <c r="R149" s="32">
        <v>0</v>
      </c>
      <c r="S149" s="32">
        <v>244.89466666666661</v>
      </c>
      <c r="T149" s="32">
        <v>236.41788888888883</v>
      </c>
      <c r="U149" s="32">
        <v>8.4767777777777766</v>
      </c>
      <c r="V149" s="32">
        <v>0</v>
      </c>
      <c r="W149" s="32">
        <v>0</v>
      </c>
      <c r="X149" s="32">
        <v>0</v>
      </c>
      <c r="Y149" s="32">
        <v>0</v>
      </c>
      <c r="Z149" s="32">
        <v>0</v>
      </c>
      <c r="AA149" s="32">
        <v>0</v>
      </c>
      <c r="AB149" s="32">
        <v>0</v>
      </c>
      <c r="AC149" s="32">
        <v>0</v>
      </c>
      <c r="AD149" s="32">
        <v>0</v>
      </c>
      <c r="AE149" s="32">
        <v>0</v>
      </c>
      <c r="AF149" t="s">
        <v>518</v>
      </c>
      <c r="AG149">
        <v>3</v>
      </c>
      <c r="AH149"/>
    </row>
    <row r="150" spans="1:34" x14ac:dyDescent="0.25">
      <c r="A150" t="s">
        <v>1782</v>
      </c>
      <c r="B150" t="s">
        <v>877</v>
      </c>
      <c r="C150" t="s">
        <v>1549</v>
      </c>
      <c r="D150" t="s">
        <v>1714</v>
      </c>
      <c r="E150" s="32">
        <v>80.411111111111111</v>
      </c>
      <c r="F150" s="32">
        <v>3.1563147713140802</v>
      </c>
      <c r="G150" s="32">
        <v>3.0414881857123119</v>
      </c>
      <c r="H150" s="32">
        <v>0.53893187784993768</v>
      </c>
      <c r="I150" s="32">
        <v>0.42410529224816906</v>
      </c>
      <c r="J150" s="32">
        <v>253.80277777777778</v>
      </c>
      <c r="K150" s="32">
        <v>244.56944444444446</v>
      </c>
      <c r="L150" s="32">
        <v>43.336111111111101</v>
      </c>
      <c r="M150" s="32">
        <v>34.102777777777774</v>
      </c>
      <c r="N150" s="32">
        <v>5.3888888888888893</v>
      </c>
      <c r="O150" s="32">
        <v>3.8444444444444446</v>
      </c>
      <c r="P150" s="32">
        <v>70.677777777777777</v>
      </c>
      <c r="Q150" s="32">
        <v>70.677777777777777</v>
      </c>
      <c r="R150" s="32">
        <v>0</v>
      </c>
      <c r="S150" s="32">
        <v>139.78888888888889</v>
      </c>
      <c r="T150" s="32">
        <v>124.09722222222223</v>
      </c>
      <c r="U150" s="32">
        <v>15.691666666666666</v>
      </c>
      <c r="V150" s="32">
        <v>0</v>
      </c>
      <c r="W150" s="32">
        <v>38.516666666666666</v>
      </c>
      <c r="X150" s="32">
        <v>7.7111111111111112</v>
      </c>
      <c r="Y150" s="32">
        <v>0</v>
      </c>
      <c r="Z150" s="32">
        <v>0</v>
      </c>
      <c r="AA150" s="32">
        <v>5.9527777777777775</v>
      </c>
      <c r="AB150" s="32">
        <v>0</v>
      </c>
      <c r="AC150" s="32">
        <v>24.852777777777778</v>
      </c>
      <c r="AD150" s="32">
        <v>0</v>
      </c>
      <c r="AE150" s="32">
        <v>0</v>
      </c>
      <c r="AF150" t="s">
        <v>188</v>
      </c>
      <c r="AG150">
        <v>3</v>
      </c>
      <c r="AH150"/>
    </row>
    <row r="151" spans="1:34" x14ac:dyDescent="0.25">
      <c r="A151" t="s">
        <v>1782</v>
      </c>
      <c r="B151" t="s">
        <v>1148</v>
      </c>
      <c r="C151" t="s">
        <v>1442</v>
      </c>
      <c r="D151" t="s">
        <v>1699</v>
      </c>
      <c r="E151" s="32">
        <v>417.78888888888889</v>
      </c>
      <c r="F151" s="32">
        <v>3.8550533230499195</v>
      </c>
      <c r="G151" s="32">
        <v>3.6673896970825255</v>
      </c>
      <c r="H151" s="32">
        <v>0.66874657588893927</v>
      </c>
      <c r="I151" s="32">
        <v>0.48108294992154477</v>
      </c>
      <c r="J151" s="32">
        <v>1610.5984444444448</v>
      </c>
      <c r="K151" s="32">
        <v>1532.1946666666672</v>
      </c>
      <c r="L151" s="32">
        <v>279.39488888888894</v>
      </c>
      <c r="M151" s="32">
        <v>200.99111111111117</v>
      </c>
      <c r="N151" s="32">
        <v>73.320444444444433</v>
      </c>
      <c r="O151" s="32">
        <v>5.083333333333333</v>
      </c>
      <c r="P151" s="32">
        <v>391.54155555555559</v>
      </c>
      <c r="Q151" s="32">
        <v>391.54155555555559</v>
      </c>
      <c r="R151" s="32">
        <v>0</v>
      </c>
      <c r="S151" s="32">
        <v>939.66200000000038</v>
      </c>
      <c r="T151" s="32">
        <v>939.66200000000038</v>
      </c>
      <c r="U151" s="32">
        <v>0</v>
      </c>
      <c r="V151" s="32">
        <v>0</v>
      </c>
      <c r="W151" s="32">
        <v>6.0514444444444457</v>
      </c>
      <c r="X151" s="32">
        <v>0</v>
      </c>
      <c r="Y151" s="32">
        <v>0</v>
      </c>
      <c r="Z151" s="32">
        <v>0</v>
      </c>
      <c r="AA151" s="32">
        <v>3.9925555555555565</v>
      </c>
      <c r="AB151" s="32">
        <v>0</v>
      </c>
      <c r="AC151" s="32">
        <v>2.0588888888888892</v>
      </c>
      <c r="AD151" s="32">
        <v>0</v>
      </c>
      <c r="AE151" s="32">
        <v>0</v>
      </c>
      <c r="AF151" t="s">
        <v>466</v>
      </c>
      <c r="AG151">
        <v>3</v>
      </c>
      <c r="AH151"/>
    </row>
    <row r="152" spans="1:34" x14ac:dyDescent="0.25">
      <c r="A152" t="s">
        <v>1782</v>
      </c>
      <c r="B152" t="s">
        <v>1043</v>
      </c>
      <c r="C152" t="s">
        <v>1417</v>
      </c>
      <c r="D152" t="s">
        <v>1719</v>
      </c>
      <c r="E152" s="32">
        <v>88.855555555555554</v>
      </c>
      <c r="F152" s="32">
        <v>3.1106664999374765</v>
      </c>
      <c r="G152" s="32">
        <v>2.9995623358759533</v>
      </c>
      <c r="H152" s="32">
        <v>0.51928848318119292</v>
      </c>
      <c r="I152" s="32">
        <v>0.4081843191196699</v>
      </c>
      <c r="J152" s="32">
        <v>276.39999999999998</v>
      </c>
      <c r="K152" s="32">
        <v>266.52777777777777</v>
      </c>
      <c r="L152" s="32">
        <v>46.141666666666666</v>
      </c>
      <c r="M152" s="32">
        <v>36.269444444444446</v>
      </c>
      <c r="N152" s="32">
        <v>5.9916666666666663</v>
      </c>
      <c r="O152" s="32">
        <v>3.8805555555555555</v>
      </c>
      <c r="P152" s="32">
        <v>64.283333333333331</v>
      </c>
      <c r="Q152" s="32">
        <v>64.283333333333331</v>
      </c>
      <c r="R152" s="32">
        <v>0</v>
      </c>
      <c r="S152" s="32">
        <v>165.97499999999999</v>
      </c>
      <c r="T152" s="32">
        <v>150.04166666666666</v>
      </c>
      <c r="U152" s="32">
        <v>15.933333333333334</v>
      </c>
      <c r="V152" s="32">
        <v>0</v>
      </c>
      <c r="W152" s="32">
        <v>39.924999999999997</v>
      </c>
      <c r="X152" s="32">
        <v>1.7972222222222223</v>
      </c>
      <c r="Y152" s="32">
        <v>0</v>
      </c>
      <c r="Z152" s="32">
        <v>3.8805555555555555</v>
      </c>
      <c r="AA152" s="32">
        <v>15.641666666666667</v>
      </c>
      <c r="AB152" s="32">
        <v>0</v>
      </c>
      <c r="AC152" s="32">
        <v>18.605555555555554</v>
      </c>
      <c r="AD152" s="32">
        <v>0</v>
      </c>
      <c r="AE152" s="32">
        <v>0</v>
      </c>
      <c r="AF152" t="s">
        <v>358</v>
      </c>
      <c r="AG152">
        <v>3</v>
      </c>
      <c r="AH152"/>
    </row>
    <row r="153" spans="1:34" x14ac:dyDescent="0.25">
      <c r="A153" t="s">
        <v>1782</v>
      </c>
      <c r="B153" t="s">
        <v>1167</v>
      </c>
      <c r="C153" t="s">
        <v>1636</v>
      </c>
      <c r="D153" t="s">
        <v>1704</v>
      </c>
      <c r="E153" s="32">
        <v>93.588888888888889</v>
      </c>
      <c r="F153" s="32">
        <v>4.1917369108393689</v>
      </c>
      <c r="G153" s="32">
        <v>3.9994954291820015</v>
      </c>
      <c r="H153" s="32">
        <v>0.83916063160394161</v>
      </c>
      <c r="I153" s="32">
        <v>0.69921643120028487</v>
      </c>
      <c r="J153" s="32">
        <v>392.3</v>
      </c>
      <c r="K153" s="32">
        <v>374.30833333333334</v>
      </c>
      <c r="L153" s="32">
        <v>78.536111111111111</v>
      </c>
      <c r="M153" s="32">
        <v>65.438888888888883</v>
      </c>
      <c r="N153" s="32">
        <v>7.8250000000000002</v>
      </c>
      <c r="O153" s="32">
        <v>5.2722222222222221</v>
      </c>
      <c r="P153" s="32">
        <v>90.075000000000003</v>
      </c>
      <c r="Q153" s="32">
        <v>85.180555555555557</v>
      </c>
      <c r="R153" s="32">
        <v>4.8944444444444448</v>
      </c>
      <c r="S153" s="32">
        <v>223.6888888888889</v>
      </c>
      <c r="T153" s="32">
        <v>223.6888888888889</v>
      </c>
      <c r="U153" s="32">
        <v>0</v>
      </c>
      <c r="V153" s="32">
        <v>0</v>
      </c>
      <c r="W153" s="32">
        <v>0</v>
      </c>
      <c r="X153" s="32">
        <v>0</v>
      </c>
      <c r="Y153" s="32">
        <v>0</v>
      </c>
      <c r="Z153" s="32">
        <v>0</v>
      </c>
      <c r="AA153" s="32">
        <v>0</v>
      </c>
      <c r="AB153" s="32">
        <v>0</v>
      </c>
      <c r="AC153" s="32">
        <v>0</v>
      </c>
      <c r="AD153" s="32">
        <v>0</v>
      </c>
      <c r="AE153" s="32">
        <v>0</v>
      </c>
      <c r="AF153" t="s">
        <v>486</v>
      </c>
      <c r="AG153">
        <v>3</v>
      </c>
      <c r="AH153"/>
    </row>
    <row r="154" spans="1:34" x14ac:dyDescent="0.25">
      <c r="A154" t="s">
        <v>1782</v>
      </c>
      <c r="B154" t="s">
        <v>689</v>
      </c>
      <c r="C154" t="s">
        <v>678</v>
      </c>
      <c r="D154" t="s">
        <v>1706</v>
      </c>
      <c r="E154" s="32">
        <v>85.37777777777778</v>
      </c>
      <c r="F154" s="32">
        <v>3.5476444560124945</v>
      </c>
      <c r="G154" s="32">
        <v>2.8302576782925568</v>
      </c>
      <c r="H154" s="32">
        <v>0.78535918792295678</v>
      </c>
      <c r="I154" s="32">
        <v>6.7972410203019237E-2</v>
      </c>
      <c r="J154" s="32">
        <v>302.8900000000001</v>
      </c>
      <c r="K154" s="32">
        <v>241.64111111111117</v>
      </c>
      <c r="L154" s="32">
        <v>67.052222222222227</v>
      </c>
      <c r="M154" s="32">
        <v>5.8033333333333319</v>
      </c>
      <c r="N154" s="32">
        <v>49.693333333333342</v>
      </c>
      <c r="O154" s="32">
        <v>11.555555555555555</v>
      </c>
      <c r="P154" s="32">
        <v>69.576111111111132</v>
      </c>
      <c r="Q154" s="32">
        <v>69.576111111111132</v>
      </c>
      <c r="R154" s="32">
        <v>0</v>
      </c>
      <c r="S154" s="32">
        <v>166.26166666666671</v>
      </c>
      <c r="T154" s="32">
        <v>160.77833333333339</v>
      </c>
      <c r="U154" s="32">
        <v>5.4833333333333325</v>
      </c>
      <c r="V154" s="32">
        <v>0</v>
      </c>
      <c r="W154" s="32">
        <v>59.857222222222219</v>
      </c>
      <c r="X154" s="32">
        <v>0</v>
      </c>
      <c r="Y154" s="32">
        <v>3.5305555555555554</v>
      </c>
      <c r="Z154" s="32">
        <v>0</v>
      </c>
      <c r="AA154" s="32">
        <v>17.846111111111114</v>
      </c>
      <c r="AB154" s="32">
        <v>0</v>
      </c>
      <c r="AC154" s="32">
        <v>38.480555555555554</v>
      </c>
      <c r="AD154" s="32">
        <v>0</v>
      </c>
      <c r="AE154" s="32">
        <v>0</v>
      </c>
      <c r="AF154" t="s">
        <v>317</v>
      </c>
      <c r="AG154">
        <v>3</v>
      </c>
      <c r="AH154"/>
    </row>
    <row r="155" spans="1:34" x14ac:dyDescent="0.25">
      <c r="A155" t="s">
        <v>1782</v>
      </c>
      <c r="B155" t="s">
        <v>1149</v>
      </c>
      <c r="C155" t="s">
        <v>1431</v>
      </c>
      <c r="D155" t="s">
        <v>1717</v>
      </c>
      <c r="E155" s="32">
        <v>125.77777777777777</v>
      </c>
      <c r="F155" s="32">
        <v>3.6536413427561834</v>
      </c>
      <c r="G155" s="32">
        <v>3.4413842756183746</v>
      </c>
      <c r="H155" s="32">
        <v>0.44598233215547706</v>
      </c>
      <c r="I155" s="32">
        <v>0.28697173144876326</v>
      </c>
      <c r="J155" s="32">
        <v>459.54688888888882</v>
      </c>
      <c r="K155" s="32">
        <v>432.84966666666662</v>
      </c>
      <c r="L155" s="32">
        <v>56.094666666666669</v>
      </c>
      <c r="M155" s="32">
        <v>36.094666666666669</v>
      </c>
      <c r="N155" s="32">
        <v>13.883333333333333</v>
      </c>
      <c r="O155" s="32">
        <v>6.1166666666666663</v>
      </c>
      <c r="P155" s="32">
        <v>118.36322222222225</v>
      </c>
      <c r="Q155" s="32">
        <v>111.66600000000003</v>
      </c>
      <c r="R155" s="32">
        <v>6.697222222222222</v>
      </c>
      <c r="S155" s="32">
        <v>285.08899999999994</v>
      </c>
      <c r="T155" s="32">
        <v>232.78622222222216</v>
      </c>
      <c r="U155" s="32">
        <v>52.302777777777777</v>
      </c>
      <c r="V155" s="32">
        <v>0</v>
      </c>
      <c r="W155" s="32">
        <v>203.8441111111112</v>
      </c>
      <c r="X155" s="32">
        <v>27.630777777777773</v>
      </c>
      <c r="Y155" s="32">
        <v>0</v>
      </c>
      <c r="Z155" s="32">
        <v>0</v>
      </c>
      <c r="AA155" s="32">
        <v>65.063222222222265</v>
      </c>
      <c r="AB155" s="32">
        <v>0</v>
      </c>
      <c r="AC155" s="32">
        <v>110.65011111111116</v>
      </c>
      <c r="AD155" s="32">
        <v>0.5</v>
      </c>
      <c r="AE155" s="32">
        <v>0</v>
      </c>
      <c r="AF155" t="s">
        <v>467</v>
      </c>
      <c r="AG155">
        <v>3</v>
      </c>
      <c r="AH155"/>
    </row>
    <row r="156" spans="1:34" x14ac:dyDescent="0.25">
      <c r="A156" t="s">
        <v>1782</v>
      </c>
      <c r="B156" t="s">
        <v>1136</v>
      </c>
      <c r="C156" t="s">
        <v>1423</v>
      </c>
      <c r="D156" t="s">
        <v>1712</v>
      </c>
      <c r="E156" s="32">
        <v>117.53333333333333</v>
      </c>
      <c r="F156" s="32">
        <v>4.6876299867649838</v>
      </c>
      <c r="G156" s="32">
        <v>3.7298402344488562</v>
      </c>
      <c r="H156" s="32">
        <v>1.3101720552089242</v>
      </c>
      <c r="I156" s="32">
        <v>0.54393552656456801</v>
      </c>
      <c r="J156" s="32">
        <v>550.95277777777778</v>
      </c>
      <c r="K156" s="32">
        <v>438.38055555555553</v>
      </c>
      <c r="L156" s="32">
        <v>153.98888888888888</v>
      </c>
      <c r="M156" s="32">
        <v>63.930555555555557</v>
      </c>
      <c r="N156" s="32">
        <v>79.516666666666666</v>
      </c>
      <c r="O156" s="32">
        <v>10.541666666666666</v>
      </c>
      <c r="P156" s="32">
        <v>75.086111111111109</v>
      </c>
      <c r="Q156" s="32">
        <v>52.572222222222223</v>
      </c>
      <c r="R156" s="32">
        <v>22.513888888888889</v>
      </c>
      <c r="S156" s="32">
        <v>321.87777777777774</v>
      </c>
      <c r="T156" s="32">
        <v>320.96666666666664</v>
      </c>
      <c r="U156" s="32">
        <v>0.91111111111111109</v>
      </c>
      <c r="V156" s="32">
        <v>0</v>
      </c>
      <c r="W156" s="32">
        <v>12.944444444444445</v>
      </c>
      <c r="X156" s="32">
        <v>2.3944444444444444</v>
      </c>
      <c r="Y156" s="32">
        <v>0</v>
      </c>
      <c r="Z156" s="32">
        <v>0</v>
      </c>
      <c r="AA156" s="32">
        <v>10.55</v>
      </c>
      <c r="AB156" s="32">
        <v>0</v>
      </c>
      <c r="AC156" s="32">
        <v>0</v>
      </c>
      <c r="AD156" s="32">
        <v>0</v>
      </c>
      <c r="AE156" s="32">
        <v>0</v>
      </c>
      <c r="AF156" t="s">
        <v>453</v>
      </c>
      <c r="AG156">
        <v>3</v>
      </c>
      <c r="AH156"/>
    </row>
    <row r="157" spans="1:34" x14ac:dyDescent="0.25">
      <c r="A157" t="s">
        <v>1782</v>
      </c>
      <c r="B157" t="s">
        <v>988</v>
      </c>
      <c r="C157" t="s">
        <v>1403</v>
      </c>
      <c r="D157" t="s">
        <v>1718</v>
      </c>
      <c r="E157" s="32">
        <v>73.655555555555551</v>
      </c>
      <c r="F157" s="32">
        <v>2.9099788806758187</v>
      </c>
      <c r="G157" s="32">
        <v>2.6717830743701918</v>
      </c>
      <c r="H157" s="32">
        <v>0.53152813395685627</v>
      </c>
      <c r="I157" s="32">
        <v>0.29333232765122946</v>
      </c>
      <c r="J157" s="32">
        <v>214.33611111111111</v>
      </c>
      <c r="K157" s="32">
        <v>196.79166666666669</v>
      </c>
      <c r="L157" s="32">
        <v>39.15</v>
      </c>
      <c r="M157" s="32">
        <v>21.605555555555554</v>
      </c>
      <c r="N157" s="32">
        <v>15.2</v>
      </c>
      <c r="O157" s="32">
        <v>2.3444444444444446</v>
      </c>
      <c r="P157" s="32">
        <v>54.45</v>
      </c>
      <c r="Q157" s="32">
        <v>54.45</v>
      </c>
      <c r="R157" s="32">
        <v>0</v>
      </c>
      <c r="S157" s="32">
        <v>120.73611111111111</v>
      </c>
      <c r="T157" s="32">
        <v>100.35</v>
      </c>
      <c r="U157" s="32">
        <v>20.386111111111113</v>
      </c>
      <c r="V157" s="32">
        <v>0</v>
      </c>
      <c r="W157" s="32">
        <v>7.1722222222222225</v>
      </c>
      <c r="X157" s="32">
        <v>0</v>
      </c>
      <c r="Y157" s="32">
        <v>0</v>
      </c>
      <c r="Z157" s="32">
        <v>0</v>
      </c>
      <c r="AA157" s="32">
        <v>7.1722222222222225</v>
      </c>
      <c r="AB157" s="32">
        <v>0</v>
      </c>
      <c r="AC157" s="32">
        <v>0</v>
      </c>
      <c r="AD157" s="32">
        <v>0</v>
      </c>
      <c r="AE157" s="32">
        <v>0</v>
      </c>
      <c r="AF157" t="s">
        <v>300</v>
      </c>
      <c r="AG157">
        <v>3</v>
      </c>
      <c r="AH157"/>
    </row>
    <row r="158" spans="1:34" x14ac:dyDescent="0.25">
      <c r="A158" t="s">
        <v>1782</v>
      </c>
      <c r="B158" t="s">
        <v>797</v>
      </c>
      <c r="C158" t="s">
        <v>1365</v>
      </c>
      <c r="D158" t="s">
        <v>1698</v>
      </c>
      <c r="E158" s="32">
        <v>85.833333333333329</v>
      </c>
      <c r="F158" s="32">
        <v>3.2973462783171517</v>
      </c>
      <c r="G158" s="32">
        <v>3.1369449838187697</v>
      </c>
      <c r="H158" s="32">
        <v>0.55805177993527511</v>
      </c>
      <c r="I158" s="32">
        <v>0.39765048543689324</v>
      </c>
      <c r="J158" s="32">
        <v>283.02222222222218</v>
      </c>
      <c r="K158" s="32">
        <v>269.2544444444444</v>
      </c>
      <c r="L158" s="32">
        <v>47.899444444444441</v>
      </c>
      <c r="M158" s="32">
        <v>34.131666666666668</v>
      </c>
      <c r="N158" s="32">
        <v>9.6733333333333338</v>
      </c>
      <c r="O158" s="32">
        <v>4.0944444444444441</v>
      </c>
      <c r="P158" s="32">
        <v>66.526666666666657</v>
      </c>
      <c r="Q158" s="32">
        <v>66.526666666666657</v>
      </c>
      <c r="R158" s="32">
        <v>0</v>
      </c>
      <c r="S158" s="32">
        <v>168.5961111111111</v>
      </c>
      <c r="T158" s="32">
        <v>150.01833333333332</v>
      </c>
      <c r="U158" s="32">
        <v>18.577777777777779</v>
      </c>
      <c r="V158" s="32">
        <v>0</v>
      </c>
      <c r="W158" s="32">
        <v>60.722222222222221</v>
      </c>
      <c r="X158" s="32">
        <v>11.816666666666666</v>
      </c>
      <c r="Y158" s="32">
        <v>0</v>
      </c>
      <c r="Z158" s="32">
        <v>0</v>
      </c>
      <c r="AA158" s="32">
        <v>12.363888888888889</v>
      </c>
      <c r="AB158" s="32">
        <v>0</v>
      </c>
      <c r="AC158" s="32">
        <v>36.541666666666664</v>
      </c>
      <c r="AD158" s="32">
        <v>0</v>
      </c>
      <c r="AE158" s="32">
        <v>0</v>
      </c>
      <c r="AF158" t="s">
        <v>106</v>
      </c>
      <c r="AG158">
        <v>3</v>
      </c>
      <c r="AH158"/>
    </row>
    <row r="159" spans="1:34" x14ac:dyDescent="0.25">
      <c r="A159" t="s">
        <v>1782</v>
      </c>
      <c r="B159" t="s">
        <v>1233</v>
      </c>
      <c r="C159" t="s">
        <v>1463</v>
      </c>
      <c r="D159" t="s">
        <v>1706</v>
      </c>
      <c r="E159" s="32">
        <v>62.277777777777779</v>
      </c>
      <c r="F159" s="32">
        <v>4.0593095450490635</v>
      </c>
      <c r="G159" s="32">
        <v>3.7224674397859054</v>
      </c>
      <c r="H159" s="32">
        <v>0.84974843889384477</v>
      </c>
      <c r="I159" s="32">
        <v>0.51290633363068694</v>
      </c>
      <c r="J159" s="32">
        <v>252.80477777777779</v>
      </c>
      <c r="K159" s="32">
        <v>231.827</v>
      </c>
      <c r="L159" s="32">
        <v>52.920444444444442</v>
      </c>
      <c r="M159" s="32">
        <v>31.942666666666668</v>
      </c>
      <c r="N159" s="32">
        <v>15.883333333333333</v>
      </c>
      <c r="O159" s="32">
        <v>5.0944444444444441</v>
      </c>
      <c r="P159" s="32">
        <v>57.634333333333338</v>
      </c>
      <c r="Q159" s="32">
        <v>57.634333333333338</v>
      </c>
      <c r="R159" s="32">
        <v>0</v>
      </c>
      <c r="S159" s="32">
        <v>142.25</v>
      </c>
      <c r="T159" s="32">
        <v>142.25</v>
      </c>
      <c r="U159" s="32">
        <v>0</v>
      </c>
      <c r="V159" s="32">
        <v>0</v>
      </c>
      <c r="W159" s="32">
        <v>44.87144444444445</v>
      </c>
      <c r="X159" s="32">
        <v>6.8065555555555548</v>
      </c>
      <c r="Y159" s="32">
        <v>0</v>
      </c>
      <c r="Z159" s="32">
        <v>0.13333333333333333</v>
      </c>
      <c r="AA159" s="32">
        <v>12.395444444444447</v>
      </c>
      <c r="AB159" s="32">
        <v>0</v>
      </c>
      <c r="AC159" s="32">
        <v>25.536111111111111</v>
      </c>
      <c r="AD159" s="32">
        <v>0</v>
      </c>
      <c r="AE159" s="32">
        <v>0</v>
      </c>
      <c r="AF159" t="s">
        <v>552</v>
      </c>
      <c r="AG159">
        <v>3</v>
      </c>
      <c r="AH159"/>
    </row>
    <row r="160" spans="1:34" x14ac:dyDescent="0.25">
      <c r="A160" t="s">
        <v>1782</v>
      </c>
      <c r="B160" t="s">
        <v>1194</v>
      </c>
      <c r="C160" t="s">
        <v>1458</v>
      </c>
      <c r="D160" t="s">
        <v>1679</v>
      </c>
      <c r="E160" s="32">
        <v>54.755555555555553</v>
      </c>
      <c r="F160" s="32">
        <v>5.7214894480519476</v>
      </c>
      <c r="G160" s="32">
        <v>5.0980620941558445</v>
      </c>
      <c r="H160" s="32">
        <v>1.5940036525974026</v>
      </c>
      <c r="I160" s="32">
        <v>0.9705762987012988</v>
      </c>
      <c r="J160" s="32">
        <v>313.2833333333333</v>
      </c>
      <c r="K160" s="32">
        <v>279.14722222222224</v>
      </c>
      <c r="L160" s="32">
        <v>87.280555555555551</v>
      </c>
      <c r="M160" s="32">
        <v>53.144444444444446</v>
      </c>
      <c r="N160" s="32">
        <v>28.547222222222221</v>
      </c>
      <c r="O160" s="32">
        <v>5.5888888888888886</v>
      </c>
      <c r="P160" s="32">
        <v>84.25</v>
      </c>
      <c r="Q160" s="32">
        <v>84.25</v>
      </c>
      <c r="R160" s="32">
        <v>0</v>
      </c>
      <c r="S160" s="32">
        <v>141.75277777777777</v>
      </c>
      <c r="T160" s="32">
        <v>141.75277777777777</v>
      </c>
      <c r="U160" s="32">
        <v>0</v>
      </c>
      <c r="V160" s="32">
        <v>0</v>
      </c>
      <c r="W160" s="32">
        <v>0</v>
      </c>
      <c r="X160" s="32">
        <v>0</v>
      </c>
      <c r="Y160" s="32">
        <v>0</v>
      </c>
      <c r="Z160" s="32">
        <v>0</v>
      </c>
      <c r="AA160" s="32">
        <v>0</v>
      </c>
      <c r="AB160" s="32">
        <v>0</v>
      </c>
      <c r="AC160" s="32">
        <v>0</v>
      </c>
      <c r="AD160" s="32">
        <v>0</v>
      </c>
      <c r="AE160" s="32">
        <v>0</v>
      </c>
      <c r="AF160" t="s">
        <v>513</v>
      </c>
      <c r="AG160">
        <v>3</v>
      </c>
      <c r="AH160"/>
    </row>
    <row r="161" spans="1:34" x14ac:dyDescent="0.25">
      <c r="A161" t="s">
        <v>1782</v>
      </c>
      <c r="B161" t="s">
        <v>1327</v>
      </c>
      <c r="C161" t="s">
        <v>1546</v>
      </c>
      <c r="D161" t="s">
        <v>1698</v>
      </c>
      <c r="E161" s="32">
        <v>50.888888888888886</v>
      </c>
      <c r="F161" s="32">
        <v>5.1524563318777297</v>
      </c>
      <c r="G161" s="32">
        <v>4.6299672489082973</v>
      </c>
      <c r="H161" s="32">
        <v>1.1594432314410483</v>
      </c>
      <c r="I161" s="32">
        <v>0.6369541484716158</v>
      </c>
      <c r="J161" s="32">
        <v>262.20277777777778</v>
      </c>
      <c r="K161" s="32">
        <v>235.61388888888888</v>
      </c>
      <c r="L161" s="32">
        <v>59.002777777777787</v>
      </c>
      <c r="M161" s="32">
        <v>32.413888888888891</v>
      </c>
      <c r="N161" s="32">
        <v>21.077777777777779</v>
      </c>
      <c r="O161" s="32">
        <v>5.5111111111111111</v>
      </c>
      <c r="P161" s="32">
        <v>80.75277777777778</v>
      </c>
      <c r="Q161" s="32">
        <v>80.75277777777778</v>
      </c>
      <c r="R161" s="32">
        <v>0</v>
      </c>
      <c r="S161" s="32">
        <v>122.44722222222222</v>
      </c>
      <c r="T161" s="32">
        <v>122.44722222222222</v>
      </c>
      <c r="U161" s="32">
        <v>0</v>
      </c>
      <c r="V161" s="32">
        <v>0</v>
      </c>
      <c r="W161" s="32">
        <v>42.838888888888889</v>
      </c>
      <c r="X161" s="32">
        <v>11.691666666666666</v>
      </c>
      <c r="Y161" s="32">
        <v>0</v>
      </c>
      <c r="Z161" s="32">
        <v>0</v>
      </c>
      <c r="AA161" s="32">
        <v>13.747222222222222</v>
      </c>
      <c r="AB161" s="32">
        <v>0</v>
      </c>
      <c r="AC161" s="32">
        <v>17.399999999999999</v>
      </c>
      <c r="AD161" s="32">
        <v>0</v>
      </c>
      <c r="AE161" s="32">
        <v>0</v>
      </c>
      <c r="AF161" t="s">
        <v>649</v>
      </c>
      <c r="AG161">
        <v>3</v>
      </c>
      <c r="AH161"/>
    </row>
    <row r="162" spans="1:34" x14ac:dyDescent="0.25">
      <c r="A162" t="s">
        <v>1782</v>
      </c>
      <c r="B162" t="s">
        <v>1341</v>
      </c>
      <c r="C162" t="s">
        <v>1431</v>
      </c>
      <c r="D162" t="s">
        <v>1717</v>
      </c>
      <c r="E162" s="32">
        <v>44.055555555555557</v>
      </c>
      <c r="F162" s="32">
        <v>5.2988650693568724</v>
      </c>
      <c r="G162" s="32">
        <v>4.8600252206809582</v>
      </c>
      <c r="H162" s="32">
        <v>1.7577553593947037</v>
      </c>
      <c r="I162" s="32">
        <v>1.3189155107187893</v>
      </c>
      <c r="J162" s="32">
        <v>233.44444444444446</v>
      </c>
      <c r="K162" s="32">
        <v>214.11111111111111</v>
      </c>
      <c r="L162" s="32">
        <v>77.438888888888897</v>
      </c>
      <c r="M162" s="32">
        <v>58.105555555555554</v>
      </c>
      <c r="N162" s="32">
        <v>13.111111111111111</v>
      </c>
      <c r="O162" s="32">
        <v>6.2222222222222223</v>
      </c>
      <c r="P162" s="32">
        <v>51.952777777777776</v>
      </c>
      <c r="Q162" s="32">
        <v>51.952777777777776</v>
      </c>
      <c r="R162" s="32">
        <v>0</v>
      </c>
      <c r="S162" s="32">
        <v>104.05277777777778</v>
      </c>
      <c r="T162" s="32">
        <v>104.05277777777778</v>
      </c>
      <c r="U162" s="32">
        <v>0</v>
      </c>
      <c r="V162" s="32">
        <v>0</v>
      </c>
      <c r="W162" s="32">
        <v>40.011111111111113</v>
      </c>
      <c r="X162" s="32">
        <v>11.755555555555556</v>
      </c>
      <c r="Y162" s="32">
        <v>0</v>
      </c>
      <c r="Z162" s="32">
        <v>0</v>
      </c>
      <c r="AA162" s="32">
        <v>13.96111111111111</v>
      </c>
      <c r="AB162" s="32">
        <v>0</v>
      </c>
      <c r="AC162" s="32">
        <v>14.294444444444444</v>
      </c>
      <c r="AD162" s="32">
        <v>0</v>
      </c>
      <c r="AE162" s="32">
        <v>0</v>
      </c>
      <c r="AF162" t="s">
        <v>663</v>
      </c>
      <c r="AG162">
        <v>3</v>
      </c>
      <c r="AH162"/>
    </row>
    <row r="163" spans="1:34" x14ac:dyDescent="0.25">
      <c r="A163" t="s">
        <v>1782</v>
      </c>
      <c r="B163" t="s">
        <v>760</v>
      </c>
      <c r="C163" t="s">
        <v>1453</v>
      </c>
      <c r="D163" t="s">
        <v>1710</v>
      </c>
      <c r="E163" s="32">
        <v>47.477777777777774</v>
      </c>
      <c r="F163" s="32">
        <v>5.9851392464310802</v>
      </c>
      <c r="G163" s="32">
        <v>5.667622279428973</v>
      </c>
      <c r="H163" s="32">
        <v>1.3893049379826821</v>
      </c>
      <c r="I163" s="32">
        <v>1.0717879709805758</v>
      </c>
      <c r="J163" s="32">
        <v>284.16111111111115</v>
      </c>
      <c r="K163" s="32">
        <v>269.08611111111111</v>
      </c>
      <c r="L163" s="32">
        <v>65.961111111111109</v>
      </c>
      <c r="M163" s="32">
        <v>50.886111111111113</v>
      </c>
      <c r="N163" s="32">
        <v>9.7694444444444439</v>
      </c>
      <c r="O163" s="32">
        <v>5.3055555555555554</v>
      </c>
      <c r="P163" s="32">
        <v>91.358333333333334</v>
      </c>
      <c r="Q163" s="32">
        <v>91.358333333333334</v>
      </c>
      <c r="R163" s="32">
        <v>0</v>
      </c>
      <c r="S163" s="32">
        <v>126.84166666666667</v>
      </c>
      <c r="T163" s="32">
        <v>126.84166666666667</v>
      </c>
      <c r="U163" s="32">
        <v>0</v>
      </c>
      <c r="V163" s="32">
        <v>0</v>
      </c>
      <c r="W163" s="32">
        <v>30.788888888888888</v>
      </c>
      <c r="X163" s="32">
        <v>2.7416666666666667</v>
      </c>
      <c r="Y163" s="32">
        <v>0</v>
      </c>
      <c r="Z163" s="32">
        <v>0</v>
      </c>
      <c r="AA163" s="32">
        <v>4.3388888888888886</v>
      </c>
      <c r="AB163" s="32">
        <v>0</v>
      </c>
      <c r="AC163" s="32">
        <v>23.708333333333332</v>
      </c>
      <c r="AD163" s="32">
        <v>0</v>
      </c>
      <c r="AE163" s="32">
        <v>0</v>
      </c>
      <c r="AF163" t="s">
        <v>69</v>
      </c>
      <c r="AG163">
        <v>3</v>
      </c>
      <c r="AH163"/>
    </row>
    <row r="164" spans="1:34" x14ac:dyDescent="0.25">
      <c r="A164" t="s">
        <v>1782</v>
      </c>
      <c r="B164" t="s">
        <v>1187</v>
      </c>
      <c r="C164" t="s">
        <v>1625</v>
      </c>
      <c r="D164" t="s">
        <v>1741</v>
      </c>
      <c r="E164" s="32">
        <v>42.722222222222221</v>
      </c>
      <c r="F164" s="32">
        <v>5.2760754226267892</v>
      </c>
      <c r="G164" s="32">
        <v>4.8436931079323813</v>
      </c>
      <c r="H164" s="32">
        <v>1.246957087126138</v>
      </c>
      <c r="I164" s="32">
        <v>0.81457477243172971</v>
      </c>
      <c r="J164" s="32">
        <v>225.40566666666672</v>
      </c>
      <c r="K164" s="32">
        <v>206.93333333333339</v>
      </c>
      <c r="L164" s="32">
        <v>53.272777777777783</v>
      </c>
      <c r="M164" s="32">
        <v>34.800444444444452</v>
      </c>
      <c r="N164" s="32">
        <v>13.56122222222222</v>
      </c>
      <c r="O164" s="32">
        <v>4.9111111111111114</v>
      </c>
      <c r="P164" s="32">
        <v>49.920444444444456</v>
      </c>
      <c r="Q164" s="32">
        <v>49.920444444444456</v>
      </c>
      <c r="R164" s="32">
        <v>0</v>
      </c>
      <c r="S164" s="32">
        <v>122.21244444444447</v>
      </c>
      <c r="T164" s="32">
        <v>122.21244444444447</v>
      </c>
      <c r="U164" s="32">
        <v>0</v>
      </c>
      <c r="V164" s="32">
        <v>0</v>
      </c>
      <c r="W164" s="32">
        <v>9.5055555555555564</v>
      </c>
      <c r="X164" s="32">
        <v>0</v>
      </c>
      <c r="Y164" s="32">
        <v>0</v>
      </c>
      <c r="Z164" s="32">
        <v>0</v>
      </c>
      <c r="AA164" s="32">
        <v>3.2</v>
      </c>
      <c r="AB164" s="32">
        <v>0</v>
      </c>
      <c r="AC164" s="32">
        <v>6.3055555555555554</v>
      </c>
      <c r="AD164" s="32">
        <v>0</v>
      </c>
      <c r="AE164" s="32">
        <v>0</v>
      </c>
      <c r="AF164" t="s">
        <v>506</v>
      </c>
      <c r="AG164">
        <v>3</v>
      </c>
      <c r="AH164"/>
    </row>
    <row r="165" spans="1:34" x14ac:dyDescent="0.25">
      <c r="A165" t="s">
        <v>1782</v>
      </c>
      <c r="B165" t="s">
        <v>1064</v>
      </c>
      <c r="C165" t="s">
        <v>1413</v>
      </c>
      <c r="D165" t="s">
        <v>1679</v>
      </c>
      <c r="E165" s="32">
        <v>32.466666666666669</v>
      </c>
      <c r="F165" s="32">
        <v>5.0695824777549632</v>
      </c>
      <c r="G165" s="32">
        <v>4.6104791238877487</v>
      </c>
      <c r="H165" s="32">
        <v>2.155174537987679</v>
      </c>
      <c r="I165" s="32">
        <v>1.696071184120465</v>
      </c>
      <c r="J165" s="32">
        <v>164.59244444444448</v>
      </c>
      <c r="K165" s="32">
        <v>149.68688888888892</v>
      </c>
      <c r="L165" s="32">
        <v>69.97133333333332</v>
      </c>
      <c r="M165" s="32">
        <v>55.065777777777768</v>
      </c>
      <c r="N165" s="32">
        <v>7.083333333333333</v>
      </c>
      <c r="O165" s="32">
        <v>7.822222222222222</v>
      </c>
      <c r="P165" s="32">
        <v>12.749888888888886</v>
      </c>
      <c r="Q165" s="32">
        <v>12.749888888888886</v>
      </c>
      <c r="R165" s="32">
        <v>0</v>
      </c>
      <c r="S165" s="32">
        <v>81.871222222222258</v>
      </c>
      <c r="T165" s="32">
        <v>81.871222222222258</v>
      </c>
      <c r="U165" s="32">
        <v>0</v>
      </c>
      <c r="V165" s="32">
        <v>0</v>
      </c>
      <c r="W165" s="32">
        <v>0</v>
      </c>
      <c r="X165" s="32">
        <v>0</v>
      </c>
      <c r="Y165" s="32">
        <v>0</v>
      </c>
      <c r="Z165" s="32">
        <v>0</v>
      </c>
      <c r="AA165" s="32">
        <v>0</v>
      </c>
      <c r="AB165" s="32">
        <v>0</v>
      </c>
      <c r="AC165" s="32">
        <v>0</v>
      </c>
      <c r="AD165" s="32">
        <v>0</v>
      </c>
      <c r="AE165" s="32">
        <v>0</v>
      </c>
      <c r="AF165" t="s">
        <v>379</v>
      </c>
      <c r="AG165">
        <v>3</v>
      </c>
      <c r="AH165"/>
    </row>
    <row r="166" spans="1:34" x14ac:dyDescent="0.25">
      <c r="A166" t="s">
        <v>1782</v>
      </c>
      <c r="B166" t="s">
        <v>1084</v>
      </c>
      <c r="C166" t="s">
        <v>1459</v>
      </c>
      <c r="D166" t="s">
        <v>1711</v>
      </c>
      <c r="E166" s="32">
        <v>74.322222222222223</v>
      </c>
      <c r="F166" s="32">
        <v>3.2774450590521744</v>
      </c>
      <c r="G166" s="32">
        <v>3.0765181641500963</v>
      </c>
      <c r="H166" s="32">
        <v>0.68286739422933163</v>
      </c>
      <c r="I166" s="32">
        <v>0.48194049932725358</v>
      </c>
      <c r="J166" s="32">
        <v>243.58699999999993</v>
      </c>
      <c r="K166" s="32">
        <v>228.6536666666666</v>
      </c>
      <c r="L166" s="32">
        <v>50.752222222222215</v>
      </c>
      <c r="M166" s="32">
        <v>35.818888888888878</v>
      </c>
      <c r="N166" s="32">
        <v>9.5111111111111111</v>
      </c>
      <c r="O166" s="32">
        <v>5.4222222222222225</v>
      </c>
      <c r="P166" s="32">
        <v>68.99633333333334</v>
      </c>
      <c r="Q166" s="32">
        <v>68.99633333333334</v>
      </c>
      <c r="R166" s="32">
        <v>0</v>
      </c>
      <c r="S166" s="32">
        <v>123.83844444444438</v>
      </c>
      <c r="T166" s="32">
        <v>117.03344444444438</v>
      </c>
      <c r="U166" s="32">
        <v>6.7161111111111094</v>
      </c>
      <c r="V166" s="32">
        <v>8.8888888888888892E-2</v>
      </c>
      <c r="W166" s="32">
        <v>89.926222222222208</v>
      </c>
      <c r="X166" s="32">
        <v>6.5316666666666654</v>
      </c>
      <c r="Y166" s="32">
        <v>0</v>
      </c>
      <c r="Z166" s="32">
        <v>0</v>
      </c>
      <c r="AA166" s="32">
        <v>20.363666666666674</v>
      </c>
      <c r="AB166" s="32">
        <v>0</v>
      </c>
      <c r="AC166" s="32">
        <v>58.778777777777769</v>
      </c>
      <c r="AD166" s="32">
        <v>4.163222222222223</v>
      </c>
      <c r="AE166" s="32">
        <v>8.8888888888888892E-2</v>
      </c>
      <c r="AF166" t="s">
        <v>400</v>
      </c>
      <c r="AG166">
        <v>3</v>
      </c>
      <c r="AH166"/>
    </row>
    <row r="167" spans="1:34" x14ac:dyDescent="0.25">
      <c r="A167" t="s">
        <v>1782</v>
      </c>
      <c r="B167" t="s">
        <v>873</v>
      </c>
      <c r="C167" t="s">
        <v>1547</v>
      </c>
      <c r="D167" t="s">
        <v>1691</v>
      </c>
      <c r="E167" s="32">
        <v>53.455555555555556</v>
      </c>
      <c r="F167" s="32">
        <v>5.2025961338599043</v>
      </c>
      <c r="G167" s="32">
        <v>4.9818353772604453</v>
      </c>
      <c r="H167" s="32">
        <v>0.89565578881729391</v>
      </c>
      <c r="I167" s="32">
        <v>0.77712118062772828</v>
      </c>
      <c r="J167" s="32">
        <v>278.10766666666666</v>
      </c>
      <c r="K167" s="32">
        <v>266.30677777777782</v>
      </c>
      <c r="L167" s="32">
        <v>47.877777777777787</v>
      </c>
      <c r="M167" s="32">
        <v>41.541444444444451</v>
      </c>
      <c r="N167" s="32">
        <v>0</v>
      </c>
      <c r="O167" s="32">
        <v>6.336333333333334</v>
      </c>
      <c r="P167" s="32">
        <v>77.192888888888888</v>
      </c>
      <c r="Q167" s="32">
        <v>71.728333333333339</v>
      </c>
      <c r="R167" s="32">
        <v>5.4645555555555552</v>
      </c>
      <c r="S167" s="32">
        <v>153.03700000000001</v>
      </c>
      <c r="T167" s="32">
        <v>153.03700000000001</v>
      </c>
      <c r="U167" s="32">
        <v>0</v>
      </c>
      <c r="V167" s="32">
        <v>0</v>
      </c>
      <c r="W167" s="32">
        <v>3.1911111111111117</v>
      </c>
      <c r="X167" s="32">
        <v>0</v>
      </c>
      <c r="Y167" s="32">
        <v>0</v>
      </c>
      <c r="Z167" s="32">
        <v>3.1911111111111117</v>
      </c>
      <c r="AA167" s="32">
        <v>0</v>
      </c>
      <c r="AB167" s="32">
        <v>0</v>
      </c>
      <c r="AC167" s="32">
        <v>0</v>
      </c>
      <c r="AD167" s="32">
        <v>0</v>
      </c>
      <c r="AE167" s="32">
        <v>0</v>
      </c>
      <c r="AF167" t="s">
        <v>184</v>
      </c>
      <c r="AG167">
        <v>3</v>
      </c>
      <c r="AH167"/>
    </row>
    <row r="168" spans="1:34" x14ac:dyDescent="0.25">
      <c r="A168" t="s">
        <v>1782</v>
      </c>
      <c r="B168" t="s">
        <v>1301</v>
      </c>
      <c r="C168" t="s">
        <v>1671</v>
      </c>
      <c r="D168" t="s">
        <v>1704</v>
      </c>
      <c r="E168" s="32">
        <v>67.37777777777778</v>
      </c>
      <c r="F168" s="32">
        <v>4.7509069920844329</v>
      </c>
      <c r="G168" s="32">
        <v>4.0518964379947233</v>
      </c>
      <c r="H168" s="32">
        <v>1.1913060686015828</v>
      </c>
      <c r="I168" s="32">
        <v>0.49229551451187309</v>
      </c>
      <c r="J168" s="32">
        <v>320.10555555555555</v>
      </c>
      <c r="K168" s="32">
        <v>273.00777777777779</v>
      </c>
      <c r="L168" s="32">
        <v>80.267555555555532</v>
      </c>
      <c r="M168" s="32">
        <v>33.16977777777776</v>
      </c>
      <c r="N168" s="32">
        <v>41.853333333333325</v>
      </c>
      <c r="O168" s="32">
        <v>5.2444444444444445</v>
      </c>
      <c r="P168" s="32">
        <v>79.722444444444406</v>
      </c>
      <c r="Q168" s="32">
        <v>79.722444444444406</v>
      </c>
      <c r="R168" s="32">
        <v>0</v>
      </c>
      <c r="S168" s="32">
        <v>160.1155555555556</v>
      </c>
      <c r="T168" s="32">
        <v>138.07888888888894</v>
      </c>
      <c r="U168" s="32">
        <v>22.036666666666665</v>
      </c>
      <c r="V168" s="32">
        <v>0</v>
      </c>
      <c r="W168" s="32">
        <v>11.360444444444443</v>
      </c>
      <c r="X168" s="32">
        <v>0</v>
      </c>
      <c r="Y168" s="32">
        <v>0</v>
      </c>
      <c r="Z168" s="32">
        <v>0</v>
      </c>
      <c r="AA168" s="32">
        <v>4.338222222222222</v>
      </c>
      <c r="AB168" s="32">
        <v>0</v>
      </c>
      <c r="AC168" s="32">
        <v>7.0222222222222221</v>
      </c>
      <c r="AD168" s="32">
        <v>0</v>
      </c>
      <c r="AE168" s="32">
        <v>0</v>
      </c>
      <c r="AF168" t="s">
        <v>622</v>
      </c>
      <c r="AG168">
        <v>3</v>
      </c>
      <c r="AH168"/>
    </row>
    <row r="169" spans="1:34" x14ac:dyDescent="0.25">
      <c r="A169" t="s">
        <v>1782</v>
      </c>
      <c r="B169" t="s">
        <v>721</v>
      </c>
      <c r="C169" t="s">
        <v>1469</v>
      </c>
      <c r="D169" t="s">
        <v>1679</v>
      </c>
      <c r="E169" s="32">
        <v>138.45555555555555</v>
      </c>
      <c r="F169" s="32">
        <v>3.4350260813738864</v>
      </c>
      <c r="G169" s="32">
        <v>3.234831875451408</v>
      </c>
      <c r="H169" s="32">
        <v>0.49240109140518412</v>
      </c>
      <c r="I169" s="32">
        <v>0.36578605248374929</v>
      </c>
      <c r="J169" s="32">
        <v>475.5984444444444</v>
      </c>
      <c r="K169" s="32">
        <v>447.88044444444438</v>
      </c>
      <c r="L169" s="32">
        <v>68.175666666666658</v>
      </c>
      <c r="M169" s="32">
        <v>50.645111111111106</v>
      </c>
      <c r="N169" s="32">
        <v>11.752777777777778</v>
      </c>
      <c r="O169" s="32">
        <v>5.7777777777777777</v>
      </c>
      <c r="P169" s="32">
        <v>146.48244444444441</v>
      </c>
      <c r="Q169" s="32">
        <v>136.29499999999996</v>
      </c>
      <c r="R169" s="32">
        <v>10.187444444444443</v>
      </c>
      <c r="S169" s="32">
        <v>260.94033333333329</v>
      </c>
      <c r="T169" s="32">
        <v>213.69999999999996</v>
      </c>
      <c r="U169" s="32">
        <v>47.240333333333332</v>
      </c>
      <c r="V169" s="32">
        <v>0</v>
      </c>
      <c r="W169" s="32">
        <v>262.04888888888894</v>
      </c>
      <c r="X169" s="32">
        <v>28.356222222222222</v>
      </c>
      <c r="Y169" s="32">
        <v>0</v>
      </c>
      <c r="Z169" s="32">
        <v>0</v>
      </c>
      <c r="AA169" s="32">
        <v>102.92000000000002</v>
      </c>
      <c r="AB169" s="32">
        <v>0</v>
      </c>
      <c r="AC169" s="32">
        <v>129.62822222222229</v>
      </c>
      <c r="AD169" s="32">
        <v>1.1444444444444444</v>
      </c>
      <c r="AE169" s="32">
        <v>0</v>
      </c>
      <c r="AF169" t="s">
        <v>30</v>
      </c>
      <c r="AG169">
        <v>3</v>
      </c>
      <c r="AH169"/>
    </row>
    <row r="170" spans="1:34" x14ac:dyDescent="0.25">
      <c r="A170" t="s">
        <v>1782</v>
      </c>
      <c r="B170" t="s">
        <v>743</v>
      </c>
      <c r="C170" t="s">
        <v>1366</v>
      </c>
      <c r="D170" t="s">
        <v>1716</v>
      </c>
      <c r="E170" s="32">
        <v>82.666666666666671</v>
      </c>
      <c r="F170" s="32">
        <v>3.4827956989247308</v>
      </c>
      <c r="G170" s="32">
        <v>3.2235887096774194</v>
      </c>
      <c r="H170" s="32">
        <v>0.4758400537634408</v>
      </c>
      <c r="I170" s="32">
        <v>0.28104838709677421</v>
      </c>
      <c r="J170" s="32">
        <v>287.9111111111111</v>
      </c>
      <c r="K170" s="32">
        <v>266.48333333333335</v>
      </c>
      <c r="L170" s="32">
        <v>39.336111111111109</v>
      </c>
      <c r="M170" s="32">
        <v>23.233333333333334</v>
      </c>
      <c r="N170" s="32">
        <v>9.9083333333333332</v>
      </c>
      <c r="O170" s="32">
        <v>6.1944444444444446</v>
      </c>
      <c r="P170" s="32">
        <v>78.716666666666669</v>
      </c>
      <c r="Q170" s="32">
        <v>73.391666666666666</v>
      </c>
      <c r="R170" s="32">
        <v>5.3250000000000002</v>
      </c>
      <c r="S170" s="32">
        <v>169.85833333333335</v>
      </c>
      <c r="T170" s="32">
        <v>130.625</v>
      </c>
      <c r="U170" s="32">
        <v>39.233333333333334</v>
      </c>
      <c r="V170" s="32">
        <v>0</v>
      </c>
      <c r="W170" s="32">
        <v>85.777777777777771</v>
      </c>
      <c r="X170" s="32">
        <v>6.3777777777777782</v>
      </c>
      <c r="Y170" s="32">
        <v>0</v>
      </c>
      <c r="Z170" s="32">
        <v>0</v>
      </c>
      <c r="AA170" s="32">
        <v>34.774999999999999</v>
      </c>
      <c r="AB170" s="32">
        <v>0</v>
      </c>
      <c r="AC170" s="32">
        <v>44.625</v>
      </c>
      <c r="AD170" s="32">
        <v>0</v>
      </c>
      <c r="AE170" s="32">
        <v>0</v>
      </c>
      <c r="AF170" t="s">
        <v>52</v>
      </c>
      <c r="AG170">
        <v>3</v>
      </c>
      <c r="AH170"/>
    </row>
    <row r="171" spans="1:34" x14ac:dyDescent="0.25">
      <c r="A171" t="s">
        <v>1782</v>
      </c>
      <c r="B171" t="s">
        <v>739</v>
      </c>
      <c r="C171" t="s">
        <v>1478</v>
      </c>
      <c r="D171" t="s">
        <v>1698</v>
      </c>
      <c r="E171" s="32">
        <v>88.288888888888891</v>
      </c>
      <c r="F171" s="32">
        <v>3.1882708280896046</v>
      </c>
      <c r="G171" s="32">
        <v>3.0104455071734204</v>
      </c>
      <c r="H171" s="32">
        <v>0.49609866599546937</v>
      </c>
      <c r="I171" s="32">
        <v>0.3568147495595268</v>
      </c>
      <c r="J171" s="32">
        <v>281.48888888888888</v>
      </c>
      <c r="K171" s="32">
        <v>265.78888888888889</v>
      </c>
      <c r="L171" s="32">
        <v>43.8</v>
      </c>
      <c r="M171" s="32">
        <v>31.502777777777776</v>
      </c>
      <c r="N171" s="32">
        <v>7.4305555555555554</v>
      </c>
      <c r="O171" s="32">
        <v>4.8666666666666663</v>
      </c>
      <c r="P171" s="32">
        <v>70.441666666666663</v>
      </c>
      <c r="Q171" s="32">
        <v>67.038888888888891</v>
      </c>
      <c r="R171" s="32">
        <v>3.4027777777777777</v>
      </c>
      <c r="S171" s="32">
        <v>167.24722222222223</v>
      </c>
      <c r="T171" s="32">
        <v>161.27500000000001</v>
      </c>
      <c r="U171" s="32">
        <v>5.9722222222222223</v>
      </c>
      <c r="V171" s="32">
        <v>0</v>
      </c>
      <c r="W171" s="32">
        <v>98.5</v>
      </c>
      <c r="X171" s="32">
        <v>10.580555555555556</v>
      </c>
      <c r="Y171" s="32">
        <v>0</v>
      </c>
      <c r="Z171" s="32">
        <v>0</v>
      </c>
      <c r="AA171" s="32">
        <v>11.005555555555556</v>
      </c>
      <c r="AB171" s="32">
        <v>0</v>
      </c>
      <c r="AC171" s="32">
        <v>76.913888888888891</v>
      </c>
      <c r="AD171" s="32">
        <v>0</v>
      </c>
      <c r="AE171" s="32">
        <v>0</v>
      </c>
      <c r="AF171" t="s">
        <v>48</v>
      </c>
      <c r="AG171">
        <v>3</v>
      </c>
      <c r="AH171"/>
    </row>
    <row r="172" spans="1:34" x14ac:dyDescent="0.25">
      <c r="A172" t="s">
        <v>1782</v>
      </c>
      <c r="B172" t="s">
        <v>1097</v>
      </c>
      <c r="C172" t="s">
        <v>1617</v>
      </c>
      <c r="D172" t="s">
        <v>1720</v>
      </c>
      <c r="E172" s="32">
        <v>95.988888888888894</v>
      </c>
      <c r="F172" s="32">
        <v>3.1029054288690814</v>
      </c>
      <c r="G172" s="32">
        <v>2.9453351082301191</v>
      </c>
      <c r="H172" s="32">
        <v>0.52098043755064238</v>
      </c>
      <c r="I172" s="32">
        <v>0.36341011691167957</v>
      </c>
      <c r="J172" s="32">
        <v>297.84444444444438</v>
      </c>
      <c r="K172" s="32">
        <v>282.71944444444443</v>
      </c>
      <c r="L172" s="32">
        <v>50.008333333333333</v>
      </c>
      <c r="M172" s="32">
        <v>34.883333333333333</v>
      </c>
      <c r="N172" s="32">
        <v>9.7916666666666661</v>
      </c>
      <c r="O172" s="32">
        <v>5.333333333333333</v>
      </c>
      <c r="P172" s="32">
        <v>76.24444444444444</v>
      </c>
      <c r="Q172" s="32">
        <v>76.24444444444444</v>
      </c>
      <c r="R172" s="32">
        <v>0</v>
      </c>
      <c r="S172" s="32">
        <v>171.59166666666667</v>
      </c>
      <c r="T172" s="32">
        <v>137.33611111111111</v>
      </c>
      <c r="U172" s="32">
        <v>34.255555555555553</v>
      </c>
      <c r="V172" s="32">
        <v>0</v>
      </c>
      <c r="W172" s="32">
        <v>0</v>
      </c>
      <c r="X172" s="32">
        <v>0</v>
      </c>
      <c r="Y172" s="32">
        <v>0</v>
      </c>
      <c r="Z172" s="32">
        <v>0</v>
      </c>
      <c r="AA172" s="32">
        <v>0</v>
      </c>
      <c r="AB172" s="32">
        <v>0</v>
      </c>
      <c r="AC172" s="32">
        <v>0</v>
      </c>
      <c r="AD172" s="32">
        <v>0</v>
      </c>
      <c r="AE172" s="32">
        <v>0</v>
      </c>
      <c r="AF172" t="s">
        <v>413</v>
      </c>
      <c r="AG172">
        <v>3</v>
      </c>
      <c r="AH172"/>
    </row>
    <row r="173" spans="1:34" x14ac:dyDescent="0.25">
      <c r="A173" t="s">
        <v>1782</v>
      </c>
      <c r="B173" t="s">
        <v>1113</v>
      </c>
      <c r="C173" t="s">
        <v>1407</v>
      </c>
      <c r="D173" t="s">
        <v>1708</v>
      </c>
      <c r="E173" s="32">
        <v>147.17777777777778</v>
      </c>
      <c r="F173" s="32">
        <v>3.1609919975841767</v>
      </c>
      <c r="G173" s="32">
        <v>2.8649403593537675</v>
      </c>
      <c r="H173" s="32">
        <v>0.41163370073984595</v>
      </c>
      <c r="I173" s="32">
        <v>0.25260455986712971</v>
      </c>
      <c r="J173" s="32">
        <v>465.22777777777782</v>
      </c>
      <c r="K173" s="32">
        <v>421.65555555555562</v>
      </c>
      <c r="L173" s="32">
        <v>60.583333333333329</v>
      </c>
      <c r="M173" s="32">
        <v>37.177777777777777</v>
      </c>
      <c r="N173" s="32">
        <v>18.338888888888889</v>
      </c>
      <c r="O173" s="32">
        <v>5.0666666666666664</v>
      </c>
      <c r="P173" s="32">
        <v>134.05833333333334</v>
      </c>
      <c r="Q173" s="32">
        <v>113.89166666666667</v>
      </c>
      <c r="R173" s="32">
        <v>20.166666666666668</v>
      </c>
      <c r="S173" s="32">
        <v>270.58611111111111</v>
      </c>
      <c r="T173" s="32">
        <v>207.59166666666667</v>
      </c>
      <c r="U173" s="32">
        <v>62.994444444444447</v>
      </c>
      <c r="V173" s="32">
        <v>0</v>
      </c>
      <c r="W173" s="32">
        <v>0</v>
      </c>
      <c r="X173" s="32">
        <v>0</v>
      </c>
      <c r="Y173" s="32">
        <v>0</v>
      </c>
      <c r="Z173" s="32">
        <v>0</v>
      </c>
      <c r="AA173" s="32">
        <v>0</v>
      </c>
      <c r="AB173" s="32">
        <v>0</v>
      </c>
      <c r="AC173" s="32">
        <v>0</v>
      </c>
      <c r="AD173" s="32">
        <v>0</v>
      </c>
      <c r="AE173" s="32">
        <v>0</v>
      </c>
      <c r="AF173" t="s">
        <v>430</v>
      </c>
      <c r="AG173">
        <v>3</v>
      </c>
      <c r="AH173"/>
    </row>
    <row r="174" spans="1:34" x14ac:dyDescent="0.25">
      <c r="A174" t="s">
        <v>1782</v>
      </c>
      <c r="B174" t="s">
        <v>782</v>
      </c>
      <c r="C174" t="s">
        <v>1497</v>
      </c>
      <c r="D174" t="s">
        <v>1692</v>
      </c>
      <c r="E174" s="32">
        <v>92.233333333333334</v>
      </c>
      <c r="F174" s="32">
        <v>3.2455125888447172</v>
      </c>
      <c r="G174" s="32">
        <v>3.0858932658715816</v>
      </c>
      <c r="H174" s="32">
        <v>0.58800144560896284</v>
      </c>
      <c r="I174" s="32">
        <v>0.48966991928683296</v>
      </c>
      <c r="J174" s="32">
        <v>299.34444444444443</v>
      </c>
      <c r="K174" s="32">
        <v>284.62222222222221</v>
      </c>
      <c r="L174" s="32">
        <v>54.233333333333341</v>
      </c>
      <c r="M174" s="32">
        <v>45.163888888888891</v>
      </c>
      <c r="N174" s="32">
        <v>4.9138888888888888</v>
      </c>
      <c r="O174" s="32">
        <v>4.1555555555555559</v>
      </c>
      <c r="P174" s="32">
        <v>87.933333333333323</v>
      </c>
      <c r="Q174" s="32">
        <v>82.280555555555551</v>
      </c>
      <c r="R174" s="32">
        <v>5.6527777777777777</v>
      </c>
      <c r="S174" s="32">
        <v>157.17777777777778</v>
      </c>
      <c r="T174" s="32">
        <v>121.00277777777778</v>
      </c>
      <c r="U174" s="32">
        <v>36.174999999999997</v>
      </c>
      <c r="V174" s="32">
        <v>0</v>
      </c>
      <c r="W174" s="32">
        <v>80.805555555555557</v>
      </c>
      <c r="X174" s="32">
        <v>14.319444444444445</v>
      </c>
      <c r="Y174" s="32">
        <v>0</v>
      </c>
      <c r="Z174" s="32">
        <v>4.1555555555555559</v>
      </c>
      <c r="AA174" s="32">
        <v>18.488888888888887</v>
      </c>
      <c r="AB174" s="32">
        <v>0</v>
      </c>
      <c r="AC174" s="32">
        <v>43.841666666666669</v>
      </c>
      <c r="AD174" s="32">
        <v>0</v>
      </c>
      <c r="AE174" s="32">
        <v>0</v>
      </c>
      <c r="AF174" t="s">
        <v>91</v>
      </c>
      <c r="AG174">
        <v>3</v>
      </c>
      <c r="AH174"/>
    </row>
    <row r="175" spans="1:34" x14ac:dyDescent="0.25">
      <c r="A175" t="s">
        <v>1782</v>
      </c>
      <c r="B175" t="s">
        <v>1207</v>
      </c>
      <c r="C175" t="s">
        <v>1438</v>
      </c>
      <c r="D175" t="s">
        <v>1687</v>
      </c>
      <c r="E175" s="32">
        <v>95.988888888888894</v>
      </c>
      <c r="F175" s="32">
        <v>2.9878747540224566</v>
      </c>
      <c r="G175" s="32">
        <v>2.7838002083574493</v>
      </c>
      <c r="H175" s="32">
        <v>0.48058224331519855</v>
      </c>
      <c r="I175" s="32">
        <v>0.27650769765019101</v>
      </c>
      <c r="J175" s="32">
        <v>286.80277777777781</v>
      </c>
      <c r="K175" s="32">
        <v>267.21388888888896</v>
      </c>
      <c r="L175" s="32">
        <v>46.13055555555556</v>
      </c>
      <c r="M175" s="32">
        <v>26.541666666666668</v>
      </c>
      <c r="N175" s="32">
        <v>14.7</v>
      </c>
      <c r="O175" s="32">
        <v>4.8888888888888893</v>
      </c>
      <c r="P175" s="32">
        <v>89.186111111111117</v>
      </c>
      <c r="Q175" s="32">
        <v>89.186111111111117</v>
      </c>
      <c r="R175" s="32">
        <v>0</v>
      </c>
      <c r="S175" s="32">
        <v>151.48611111111111</v>
      </c>
      <c r="T175" s="32">
        <v>149.05000000000001</v>
      </c>
      <c r="U175" s="32">
        <v>2.4361111111111109</v>
      </c>
      <c r="V175" s="32">
        <v>0</v>
      </c>
      <c r="W175" s="32">
        <v>12.297222222222222</v>
      </c>
      <c r="X175" s="32">
        <v>0</v>
      </c>
      <c r="Y175" s="32">
        <v>0</v>
      </c>
      <c r="Z175" s="32">
        <v>0</v>
      </c>
      <c r="AA175" s="32">
        <v>12.297222222222222</v>
      </c>
      <c r="AB175" s="32">
        <v>0</v>
      </c>
      <c r="AC175" s="32">
        <v>0</v>
      </c>
      <c r="AD175" s="32">
        <v>0</v>
      </c>
      <c r="AE175" s="32">
        <v>0</v>
      </c>
      <c r="AF175" t="s">
        <v>526</v>
      </c>
      <c r="AG175">
        <v>3</v>
      </c>
      <c r="AH175"/>
    </row>
    <row r="176" spans="1:34" x14ac:dyDescent="0.25">
      <c r="A176" t="s">
        <v>1782</v>
      </c>
      <c r="B176" t="s">
        <v>1226</v>
      </c>
      <c r="C176" t="s">
        <v>1655</v>
      </c>
      <c r="D176" t="s">
        <v>1687</v>
      </c>
      <c r="E176" s="32">
        <v>76.788888888888891</v>
      </c>
      <c r="F176" s="32">
        <v>3.1273694110837793</v>
      </c>
      <c r="G176" s="32">
        <v>2.9182100998408331</v>
      </c>
      <c r="H176" s="32">
        <v>0.6196281290695993</v>
      </c>
      <c r="I176" s="32">
        <v>0.41046881782665318</v>
      </c>
      <c r="J176" s="32">
        <v>240.14722222222221</v>
      </c>
      <c r="K176" s="32">
        <v>224.08611111111111</v>
      </c>
      <c r="L176" s="32">
        <v>47.580555555555563</v>
      </c>
      <c r="M176" s="32">
        <v>31.519444444444446</v>
      </c>
      <c r="N176" s="32">
        <v>11.022222222222222</v>
      </c>
      <c r="O176" s="32">
        <v>5.0388888888888888</v>
      </c>
      <c r="P176" s="32">
        <v>67.275000000000006</v>
      </c>
      <c r="Q176" s="32">
        <v>67.275000000000006</v>
      </c>
      <c r="R176" s="32">
        <v>0</v>
      </c>
      <c r="S176" s="32">
        <v>125.29166666666666</v>
      </c>
      <c r="T176" s="32">
        <v>94.652777777777771</v>
      </c>
      <c r="U176" s="32">
        <v>30.638888888888889</v>
      </c>
      <c r="V176" s="32">
        <v>0</v>
      </c>
      <c r="W176" s="32">
        <v>7.3388888888888886</v>
      </c>
      <c r="X176" s="32">
        <v>0</v>
      </c>
      <c r="Y176" s="32">
        <v>0</v>
      </c>
      <c r="Z176" s="32">
        <v>0</v>
      </c>
      <c r="AA176" s="32">
        <v>1.5166666666666666</v>
      </c>
      <c r="AB176" s="32">
        <v>0</v>
      </c>
      <c r="AC176" s="32">
        <v>5.822222222222222</v>
      </c>
      <c r="AD176" s="32">
        <v>0</v>
      </c>
      <c r="AE176" s="32">
        <v>0</v>
      </c>
      <c r="AF176" t="s">
        <v>545</v>
      </c>
      <c r="AG176">
        <v>3</v>
      </c>
      <c r="AH176"/>
    </row>
    <row r="177" spans="1:34" x14ac:dyDescent="0.25">
      <c r="A177" t="s">
        <v>1782</v>
      </c>
      <c r="B177" t="s">
        <v>798</v>
      </c>
      <c r="C177" t="s">
        <v>1468</v>
      </c>
      <c r="D177" t="s">
        <v>1715</v>
      </c>
      <c r="E177" s="32">
        <v>69.36666666666666</v>
      </c>
      <c r="F177" s="32">
        <v>3.0452907256126864</v>
      </c>
      <c r="G177" s="32">
        <v>2.918228415825725</v>
      </c>
      <c r="H177" s="32">
        <v>0.41041967003043411</v>
      </c>
      <c r="I177" s="32">
        <v>0.35872176838058628</v>
      </c>
      <c r="J177" s="32">
        <v>211.24166666666667</v>
      </c>
      <c r="K177" s="32">
        <v>202.42777777777778</v>
      </c>
      <c r="L177" s="32">
        <v>28.469444444444445</v>
      </c>
      <c r="M177" s="32">
        <v>24.883333333333333</v>
      </c>
      <c r="N177" s="32">
        <v>0</v>
      </c>
      <c r="O177" s="32">
        <v>3.5861111111111112</v>
      </c>
      <c r="P177" s="32">
        <v>72.447222222222223</v>
      </c>
      <c r="Q177" s="32">
        <v>67.219444444444449</v>
      </c>
      <c r="R177" s="32">
        <v>5.2277777777777779</v>
      </c>
      <c r="S177" s="32">
        <v>110.325</v>
      </c>
      <c r="T177" s="32">
        <v>54.619444444444447</v>
      </c>
      <c r="U177" s="32">
        <v>55.705555555555556</v>
      </c>
      <c r="V177" s="32">
        <v>0</v>
      </c>
      <c r="W177" s="32">
        <v>36.113888888888887</v>
      </c>
      <c r="X177" s="32">
        <v>3.1666666666666665</v>
      </c>
      <c r="Y177" s="32">
        <v>0</v>
      </c>
      <c r="Z177" s="32">
        <v>0</v>
      </c>
      <c r="AA177" s="32">
        <v>25.977777777777778</v>
      </c>
      <c r="AB177" s="32">
        <v>0</v>
      </c>
      <c r="AC177" s="32">
        <v>6.9694444444444441</v>
      </c>
      <c r="AD177" s="32">
        <v>0</v>
      </c>
      <c r="AE177" s="32">
        <v>0</v>
      </c>
      <c r="AF177" t="s">
        <v>107</v>
      </c>
      <c r="AG177">
        <v>3</v>
      </c>
      <c r="AH177"/>
    </row>
    <row r="178" spans="1:34" x14ac:dyDescent="0.25">
      <c r="A178" t="s">
        <v>1782</v>
      </c>
      <c r="B178" t="s">
        <v>1006</v>
      </c>
      <c r="C178" t="s">
        <v>1592</v>
      </c>
      <c r="D178" t="s">
        <v>1704</v>
      </c>
      <c r="E178" s="32">
        <v>59.444444444444443</v>
      </c>
      <c r="F178" s="32">
        <v>3.3144392523364492</v>
      </c>
      <c r="G178" s="32">
        <v>3.0446728971962616</v>
      </c>
      <c r="H178" s="32">
        <v>0.70906542056074762</v>
      </c>
      <c r="I178" s="32">
        <v>0.43929906542056074</v>
      </c>
      <c r="J178" s="32">
        <v>197.02500000000003</v>
      </c>
      <c r="K178" s="32">
        <v>180.98888888888888</v>
      </c>
      <c r="L178" s="32">
        <v>42.15</v>
      </c>
      <c r="M178" s="32">
        <v>26.113888888888887</v>
      </c>
      <c r="N178" s="32">
        <v>10.936111111111112</v>
      </c>
      <c r="O178" s="32">
        <v>5.0999999999999996</v>
      </c>
      <c r="P178" s="32">
        <v>50.052777777777777</v>
      </c>
      <c r="Q178" s="32">
        <v>50.052777777777777</v>
      </c>
      <c r="R178" s="32">
        <v>0</v>
      </c>
      <c r="S178" s="32">
        <v>104.82222222222222</v>
      </c>
      <c r="T178" s="32">
        <v>69.50277777777778</v>
      </c>
      <c r="U178" s="32">
        <v>35.319444444444443</v>
      </c>
      <c r="V178" s="32">
        <v>0</v>
      </c>
      <c r="W178" s="32">
        <v>28.483333333333331</v>
      </c>
      <c r="X178" s="32">
        <v>8.3472222222222214</v>
      </c>
      <c r="Y178" s="32">
        <v>0</v>
      </c>
      <c r="Z178" s="32">
        <v>0</v>
      </c>
      <c r="AA178" s="32">
        <v>14.622222222222222</v>
      </c>
      <c r="AB178" s="32">
        <v>0</v>
      </c>
      <c r="AC178" s="32">
        <v>5.5138888888888893</v>
      </c>
      <c r="AD178" s="32">
        <v>0</v>
      </c>
      <c r="AE178" s="32">
        <v>0</v>
      </c>
      <c r="AF178" t="s">
        <v>319</v>
      </c>
      <c r="AG178">
        <v>3</v>
      </c>
      <c r="AH178"/>
    </row>
    <row r="179" spans="1:34" x14ac:dyDescent="0.25">
      <c r="A179" t="s">
        <v>1782</v>
      </c>
      <c r="B179" t="s">
        <v>807</v>
      </c>
      <c r="C179" t="s">
        <v>1511</v>
      </c>
      <c r="D179" t="s">
        <v>1686</v>
      </c>
      <c r="E179" s="32">
        <v>87.6</v>
      </c>
      <c r="F179" s="32">
        <v>3.1922881785895485</v>
      </c>
      <c r="G179" s="32">
        <v>2.9366755454084226</v>
      </c>
      <c r="H179" s="32">
        <v>0.55368467782851349</v>
      </c>
      <c r="I179" s="32">
        <v>0.32952815829528159</v>
      </c>
      <c r="J179" s="32">
        <v>279.64444444444445</v>
      </c>
      <c r="K179" s="32">
        <v>257.25277777777779</v>
      </c>
      <c r="L179" s="32">
        <v>48.50277777777778</v>
      </c>
      <c r="M179" s="32">
        <v>28.866666666666667</v>
      </c>
      <c r="N179" s="32">
        <v>14.658333333333333</v>
      </c>
      <c r="O179" s="32">
        <v>4.9777777777777779</v>
      </c>
      <c r="P179" s="32">
        <v>85.605555555555554</v>
      </c>
      <c r="Q179" s="32">
        <v>82.85</v>
      </c>
      <c r="R179" s="32">
        <v>2.7555555555555555</v>
      </c>
      <c r="S179" s="32">
        <v>145.5361111111111</v>
      </c>
      <c r="T179" s="32">
        <v>136.78333333333333</v>
      </c>
      <c r="U179" s="32">
        <v>8.7527777777777782</v>
      </c>
      <c r="V179" s="32">
        <v>0</v>
      </c>
      <c r="W179" s="32">
        <v>32.977777777777774</v>
      </c>
      <c r="X179" s="32">
        <v>6.3722222222222218</v>
      </c>
      <c r="Y179" s="32">
        <v>0</v>
      </c>
      <c r="Z179" s="32">
        <v>0</v>
      </c>
      <c r="AA179" s="32">
        <v>26.024999999999999</v>
      </c>
      <c r="AB179" s="32">
        <v>0</v>
      </c>
      <c r="AC179" s="32">
        <v>0.5805555555555556</v>
      </c>
      <c r="AD179" s="32">
        <v>0</v>
      </c>
      <c r="AE179" s="32">
        <v>0</v>
      </c>
      <c r="AF179" t="s">
        <v>117</v>
      </c>
      <c r="AG179">
        <v>3</v>
      </c>
      <c r="AH179"/>
    </row>
    <row r="180" spans="1:34" x14ac:dyDescent="0.25">
      <c r="A180" t="s">
        <v>1782</v>
      </c>
      <c r="B180" t="s">
        <v>907</v>
      </c>
      <c r="C180" t="s">
        <v>1559</v>
      </c>
      <c r="D180" t="s">
        <v>1705</v>
      </c>
      <c r="E180" s="32">
        <v>92.522222222222226</v>
      </c>
      <c r="F180" s="32">
        <v>3.3465834033865738</v>
      </c>
      <c r="G180" s="32">
        <v>3.1283775669508826</v>
      </c>
      <c r="H180" s="32">
        <v>0.51762339377927225</v>
      </c>
      <c r="I180" s="32">
        <v>0.31571994715984147</v>
      </c>
      <c r="J180" s="32">
        <v>309.63333333333333</v>
      </c>
      <c r="K180" s="32">
        <v>289.44444444444446</v>
      </c>
      <c r="L180" s="32">
        <v>47.891666666666666</v>
      </c>
      <c r="M180" s="32">
        <v>29.211111111111112</v>
      </c>
      <c r="N180" s="32">
        <v>13.341666666666667</v>
      </c>
      <c r="O180" s="32">
        <v>5.3388888888888886</v>
      </c>
      <c r="P180" s="32">
        <v>79.297222222222231</v>
      </c>
      <c r="Q180" s="32">
        <v>77.788888888888891</v>
      </c>
      <c r="R180" s="32">
        <v>1.5083333333333333</v>
      </c>
      <c r="S180" s="32">
        <v>182.44444444444443</v>
      </c>
      <c r="T180" s="32">
        <v>134.79166666666666</v>
      </c>
      <c r="U180" s="32">
        <v>47.652777777777779</v>
      </c>
      <c r="V180" s="32">
        <v>0</v>
      </c>
      <c r="W180" s="32">
        <v>7.0138888888888893</v>
      </c>
      <c r="X180" s="32">
        <v>0</v>
      </c>
      <c r="Y180" s="32">
        <v>0</v>
      </c>
      <c r="Z180" s="32">
        <v>0</v>
      </c>
      <c r="AA180" s="32">
        <v>7.0138888888888893</v>
      </c>
      <c r="AB180" s="32">
        <v>0</v>
      </c>
      <c r="AC180" s="32">
        <v>0</v>
      </c>
      <c r="AD180" s="32">
        <v>0</v>
      </c>
      <c r="AE180" s="32">
        <v>0</v>
      </c>
      <c r="AF180" t="s">
        <v>218</v>
      </c>
      <c r="AG180">
        <v>3</v>
      </c>
      <c r="AH180"/>
    </row>
    <row r="181" spans="1:34" x14ac:dyDescent="0.25">
      <c r="A181" t="s">
        <v>1782</v>
      </c>
      <c r="B181" t="s">
        <v>771</v>
      </c>
      <c r="C181" t="s">
        <v>1478</v>
      </c>
      <c r="D181" t="s">
        <v>1698</v>
      </c>
      <c r="E181" s="32">
        <v>147.6888888888889</v>
      </c>
      <c r="F181" s="32">
        <v>3.0955461931989161</v>
      </c>
      <c r="G181" s="32">
        <v>2.9093063496840204</v>
      </c>
      <c r="H181" s="32">
        <v>0.39345094793860969</v>
      </c>
      <c r="I181" s="32">
        <v>0.20721110442371349</v>
      </c>
      <c r="J181" s="32">
        <v>457.17777777777775</v>
      </c>
      <c r="K181" s="32">
        <v>429.67222222222222</v>
      </c>
      <c r="L181" s="32">
        <v>58.108333333333334</v>
      </c>
      <c r="M181" s="32">
        <v>30.602777777777778</v>
      </c>
      <c r="N181" s="32">
        <v>22.180555555555557</v>
      </c>
      <c r="O181" s="32">
        <v>5.3250000000000002</v>
      </c>
      <c r="P181" s="32">
        <v>114.28055555555555</v>
      </c>
      <c r="Q181" s="32">
        <v>114.28055555555555</v>
      </c>
      <c r="R181" s="32">
        <v>0</v>
      </c>
      <c r="S181" s="32">
        <v>284.78888888888889</v>
      </c>
      <c r="T181" s="32">
        <v>276.5888888888889</v>
      </c>
      <c r="U181" s="32">
        <v>8.1999999999999993</v>
      </c>
      <c r="V181" s="32">
        <v>0</v>
      </c>
      <c r="W181" s="32">
        <v>99.283333333333346</v>
      </c>
      <c r="X181" s="32">
        <v>13.16388888888889</v>
      </c>
      <c r="Y181" s="32">
        <v>0</v>
      </c>
      <c r="Z181" s="32">
        <v>0</v>
      </c>
      <c r="AA181" s="32">
        <v>50.658333333333331</v>
      </c>
      <c r="AB181" s="32">
        <v>0</v>
      </c>
      <c r="AC181" s="32">
        <v>33.794444444444444</v>
      </c>
      <c r="AD181" s="32">
        <v>1.6666666666666667</v>
      </c>
      <c r="AE181" s="32">
        <v>0</v>
      </c>
      <c r="AF181" t="s">
        <v>80</v>
      </c>
      <c r="AG181">
        <v>3</v>
      </c>
      <c r="AH181"/>
    </row>
    <row r="182" spans="1:34" x14ac:dyDescent="0.25">
      <c r="A182" t="s">
        <v>1782</v>
      </c>
      <c r="B182" t="s">
        <v>922</v>
      </c>
      <c r="C182" t="s">
        <v>1480</v>
      </c>
      <c r="D182" t="s">
        <v>1720</v>
      </c>
      <c r="E182" s="32">
        <v>83.155555555555551</v>
      </c>
      <c r="F182" s="32">
        <v>3.2048369855692145</v>
      </c>
      <c r="G182" s="32">
        <v>2.93088588989845</v>
      </c>
      <c r="H182" s="32">
        <v>0.77228086584714062</v>
      </c>
      <c r="I182" s="32">
        <v>0.49832977017637631</v>
      </c>
      <c r="J182" s="32">
        <v>266.5</v>
      </c>
      <c r="K182" s="32">
        <v>243.71944444444443</v>
      </c>
      <c r="L182" s="32">
        <v>64.219444444444449</v>
      </c>
      <c r="M182" s="32">
        <v>41.43888888888889</v>
      </c>
      <c r="N182" s="32">
        <v>18.069444444444443</v>
      </c>
      <c r="O182" s="32">
        <v>4.7111111111111112</v>
      </c>
      <c r="P182" s="32">
        <v>53.655555555555559</v>
      </c>
      <c r="Q182" s="32">
        <v>53.655555555555559</v>
      </c>
      <c r="R182" s="32">
        <v>0</v>
      </c>
      <c r="S182" s="32">
        <v>148.625</v>
      </c>
      <c r="T182" s="32">
        <v>148.625</v>
      </c>
      <c r="U182" s="32">
        <v>0</v>
      </c>
      <c r="V182" s="32">
        <v>0</v>
      </c>
      <c r="W182" s="32">
        <v>0</v>
      </c>
      <c r="X182" s="32">
        <v>0</v>
      </c>
      <c r="Y182" s="32">
        <v>0</v>
      </c>
      <c r="Z182" s="32">
        <v>0</v>
      </c>
      <c r="AA182" s="32">
        <v>0</v>
      </c>
      <c r="AB182" s="32">
        <v>0</v>
      </c>
      <c r="AC182" s="32">
        <v>0</v>
      </c>
      <c r="AD182" s="32">
        <v>0</v>
      </c>
      <c r="AE182" s="32">
        <v>0</v>
      </c>
      <c r="AF182" t="s">
        <v>233</v>
      </c>
      <c r="AG182">
        <v>3</v>
      </c>
      <c r="AH182"/>
    </row>
    <row r="183" spans="1:34" x14ac:dyDescent="0.25">
      <c r="A183" t="s">
        <v>1782</v>
      </c>
      <c r="B183" t="s">
        <v>787</v>
      </c>
      <c r="C183" t="s">
        <v>1499</v>
      </c>
      <c r="D183" t="s">
        <v>1727</v>
      </c>
      <c r="E183" s="32">
        <v>57.911111111111111</v>
      </c>
      <c r="F183" s="32">
        <v>3.348330775134305</v>
      </c>
      <c r="G183" s="32">
        <v>3.1188603223330773</v>
      </c>
      <c r="H183" s="32">
        <v>0.8366270145817345</v>
      </c>
      <c r="I183" s="32">
        <v>0.60715656178050648</v>
      </c>
      <c r="J183" s="32">
        <v>193.90555555555554</v>
      </c>
      <c r="K183" s="32">
        <v>180.61666666666665</v>
      </c>
      <c r="L183" s="32">
        <v>48.45</v>
      </c>
      <c r="M183" s="32">
        <v>35.161111111111111</v>
      </c>
      <c r="N183" s="32">
        <v>8.5194444444444439</v>
      </c>
      <c r="O183" s="32">
        <v>4.7694444444444448</v>
      </c>
      <c r="P183" s="32">
        <v>35.391666666666666</v>
      </c>
      <c r="Q183" s="32">
        <v>35.391666666666666</v>
      </c>
      <c r="R183" s="32">
        <v>0</v>
      </c>
      <c r="S183" s="32">
        <v>110.0638888888889</v>
      </c>
      <c r="T183" s="32">
        <v>105.18611111111112</v>
      </c>
      <c r="U183" s="32">
        <v>4.8777777777777782</v>
      </c>
      <c r="V183" s="32">
        <v>0</v>
      </c>
      <c r="W183" s="32">
        <v>50.555555555555557</v>
      </c>
      <c r="X183" s="32">
        <v>4.2694444444444448</v>
      </c>
      <c r="Y183" s="32">
        <v>0</v>
      </c>
      <c r="Z183" s="32">
        <v>0</v>
      </c>
      <c r="AA183" s="32">
        <v>12.491666666666667</v>
      </c>
      <c r="AB183" s="32">
        <v>0</v>
      </c>
      <c r="AC183" s="32">
        <v>33.794444444444444</v>
      </c>
      <c r="AD183" s="32">
        <v>0</v>
      </c>
      <c r="AE183" s="32">
        <v>0</v>
      </c>
      <c r="AF183" t="s">
        <v>96</v>
      </c>
      <c r="AG183">
        <v>3</v>
      </c>
      <c r="AH183"/>
    </row>
    <row r="184" spans="1:34" x14ac:dyDescent="0.25">
      <c r="A184" t="s">
        <v>1782</v>
      </c>
      <c r="B184" t="s">
        <v>1099</v>
      </c>
      <c r="C184" t="s">
        <v>1407</v>
      </c>
      <c r="D184" t="s">
        <v>1708</v>
      </c>
      <c r="E184" s="32">
        <v>100.86666666666666</v>
      </c>
      <c r="F184" s="32">
        <v>3.1717338620841602</v>
      </c>
      <c r="G184" s="32">
        <v>2.8560530953954619</v>
      </c>
      <c r="H184" s="32">
        <v>0.61720643313505175</v>
      </c>
      <c r="I184" s="32">
        <v>0.36078982154659617</v>
      </c>
      <c r="J184" s="32">
        <v>319.92222222222227</v>
      </c>
      <c r="K184" s="32">
        <v>288.08055555555558</v>
      </c>
      <c r="L184" s="32">
        <v>62.255555555555553</v>
      </c>
      <c r="M184" s="32">
        <v>36.391666666666666</v>
      </c>
      <c r="N184" s="32">
        <v>20.708333333333332</v>
      </c>
      <c r="O184" s="32">
        <v>5.1555555555555559</v>
      </c>
      <c r="P184" s="32">
        <v>72.075000000000003</v>
      </c>
      <c r="Q184" s="32">
        <v>66.097222222222229</v>
      </c>
      <c r="R184" s="32">
        <v>5.9777777777777779</v>
      </c>
      <c r="S184" s="32">
        <v>185.5916666666667</v>
      </c>
      <c r="T184" s="32">
        <v>149.26666666666668</v>
      </c>
      <c r="U184" s="32">
        <v>36.325000000000003</v>
      </c>
      <c r="V184" s="32">
        <v>0</v>
      </c>
      <c r="W184" s="32">
        <v>0</v>
      </c>
      <c r="X184" s="32">
        <v>0</v>
      </c>
      <c r="Y184" s="32">
        <v>0</v>
      </c>
      <c r="Z184" s="32">
        <v>0</v>
      </c>
      <c r="AA184" s="32">
        <v>0</v>
      </c>
      <c r="AB184" s="32">
        <v>0</v>
      </c>
      <c r="AC184" s="32">
        <v>0</v>
      </c>
      <c r="AD184" s="32">
        <v>0</v>
      </c>
      <c r="AE184" s="32">
        <v>0</v>
      </c>
      <c r="AF184" t="s">
        <v>415</v>
      </c>
      <c r="AG184">
        <v>3</v>
      </c>
      <c r="AH184"/>
    </row>
    <row r="185" spans="1:34" x14ac:dyDescent="0.25">
      <c r="A185" t="s">
        <v>1782</v>
      </c>
      <c r="B185" t="s">
        <v>713</v>
      </c>
      <c r="C185" t="s">
        <v>1465</v>
      </c>
      <c r="D185" t="s">
        <v>1714</v>
      </c>
      <c r="E185" s="32">
        <v>108.12222222222222</v>
      </c>
      <c r="F185" s="32">
        <v>4.6210697770013356</v>
      </c>
      <c r="G185" s="32">
        <v>4.1435648956941726</v>
      </c>
      <c r="H185" s="32">
        <v>0.84319494399342299</v>
      </c>
      <c r="I185" s="32">
        <v>0.40291645257424724</v>
      </c>
      <c r="J185" s="32">
        <v>499.64033333333333</v>
      </c>
      <c r="K185" s="32">
        <v>448.01144444444441</v>
      </c>
      <c r="L185" s="32">
        <v>91.168111111111102</v>
      </c>
      <c r="M185" s="32">
        <v>43.56422222222222</v>
      </c>
      <c r="N185" s="32">
        <v>36.448333333333331</v>
      </c>
      <c r="O185" s="32">
        <v>11.155555555555555</v>
      </c>
      <c r="P185" s="32">
        <v>127.11544444444445</v>
      </c>
      <c r="Q185" s="32">
        <v>123.09044444444444</v>
      </c>
      <c r="R185" s="32">
        <v>4.0250000000000004</v>
      </c>
      <c r="S185" s="32">
        <v>281.35677777777778</v>
      </c>
      <c r="T185" s="32">
        <v>216.07900000000001</v>
      </c>
      <c r="U185" s="32">
        <v>65.277777777777771</v>
      </c>
      <c r="V185" s="32">
        <v>0</v>
      </c>
      <c r="W185" s="32">
        <v>24.365666666666669</v>
      </c>
      <c r="X185" s="32">
        <v>0</v>
      </c>
      <c r="Y185" s="32">
        <v>6.0444444444444443</v>
      </c>
      <c r="Z185" s="32">
        <v>0</v>
      </c>
      <c r="AA185" s="32">
        <v>3.7894444444444444</v>
      </c>
      <c r="AB185" s="32">
        <v>0</v>
      </c>
      <c r="AC185" s="32">
        <v>14.531777777777782</v>
      </c>
      <c r="AD185" s="32">
        <v>0</v>
      </c>
      <c r="AE185" s="32">
        <v>0</v>
      </c>
      <c r="AF185" t="s">
        <v>22</v>
      </c>
      <c r="AG185">
        <v>3</v>
      </c>
      <c r="AH185"/>
    </row>
    <row r="186" spans="1:34" x14ac:dyDescent="0.25">
      <c r="A186" t="s">
        <v>1782</v>
      </c>
      <c r="B186" t="s">
        <v>854</v>
      </c>
      <c r="C186" t="s">
        <v>1431</v>
      </c>
      <c r="D186" t="s">
        <v>1717</v>
      </c>
      <c r="E186" s="32">
        <v>161.34444444444443</v>
      </c>
      <c r="F186" s="32">
        <v>3.4491894497624132</v>
      </c>
      <c r="G186" s="32">
        <v>3.2618745265477589</v>
      </c>
      <c r="H186" s="32">
        <v>0.58494456304662223</v>
      </c>
      <c r="I186" s="32">
        <v>0.39762963983196759</v>
      </c>
      <c r="J186" s="32">
        <v>556.50755555555554</v>
      </c>
      <c r="K186" s="32">
        <v>526.28533333333337</v>
      </c>
      <c r="L186" s="32">
        <v>94.37755555555556</v>
      </c>
      <c r="M186" s="32">
        <v>64.155333333333346</v>
      </c>
      <c r="N186" s="32">
        <v>25.6</v>
      </c>
      <c r="O186" s="32">
        <v>4.6222222222222218</v>
      </c>
      <c r="P186" s="32">
        <v>134.28911111111108</v>
      </c>
      <c r="Q186" s="32">
        <v>134.28911111111108</v>
      </c>
      <c r="R186" s="32">
        <v>0</v>
      </c>
      <c r="S186" s="32">
        <v>327.84088888888891</v>
      </c>
      <c r="T186" s="32">
        <v>327.84088888888891</v>
      </c>
      <c r="U186" s="32">
        <v>0</v>
      </c>
      <c r="V186" s="32">
        <v>0</v>
      </c>
      <c r="W186" s="32">
        <v>0</v>
      </c>
      <c r="X186" s="32">
        <v>0</v>
      </c>
      <c r="Y186" s="32">
        <v>0</v>
      </c>
      <c r="Z186" s="32">
        <v>0</v>
      </c>
      <c r="AA186" s="32">
        <v>0</v>
      </c>
      <c r="AB186" s="32">
        <v>0</v>
      </c>
      <c r="AC186" s="32">
        <v>0</v>
      </c>
      <c r="AD186" s="32">
        <v>0</v>
      </c>
      <c r="AE186" s="32">
        <v>0</v>
      </c>
      <c r="AF186" t="s">
        <v>165</v>
      </c>
      <c r="AG186">
        <v>3</v>
      </c>
      <c r="AH186"/>
    </row>
    <row r="187" spans="1:34" x14ac:dyDescent="0.25">
      <c r="A187" t="s">
        <v>1782</v>
      </c>
      <c r="B187" t="s">
        <v>1117</v>
      </c>
      <c r="C187" t="s">
        <v>1497</v>
      </c>
      <c r="D187" t="s">
        <v>1692</v>
      </c>
      <c r="E187" s="32">
        <v>89.977777777777774</v>
      </c>
      <c r="F187" s="32">
        <v>3.162950111138553</v>
      </c>
      <c r="G187" s="32">
        <v>2.9683798468757718</v>
      </c>
      <c r="H187" s="32">
        <v>0.57516176833786115</v>
      </c>
      <c r="I187" s="32">
        <v>0.40047295628550256</v>
      </c>
      <c r="J187" s="32">
        <v>284.59522222222222</v>
      </c>
      <c r="K187" s="32">
        <v>267.08822222222221</v>
      </c>
      <c r="L187" s="32">
        <v>51.751777777777768</v>
      </c>
      <c r="M187" s="32">
        <v>36.033666666666662</v>
      </c>
      <c r="N187" s="32">
        <v>11.368111111111109</v>
      </c>
      <c r="O187" s="32">
        <v>4.3499999999999996</v>
      </c>
      <c r="P187" s="32">
        <v>70.826888888888874</v>
      </c>
      <c r="Q187" s="32">
        <v>69.037999999999982</v>
      </c>
      <c r="R187" s="32">
        <v>1.788888888888889</v>
      </c>
      <c r="S187" s="32">
        <v>162.01655555555558</v>
      </c>
      <c r="T187" s="32">
        <v>162.01655555555558</v>
      </c>
      <c r="U187" s="32">
        <v>0</v>
      </c>
      <c r="V187" s="32">
        <v>0</v>
      </c>
      <c r="W187" s="32">
        <v>38.093888888888877</v>
      </c>
      <c r="X187" s="32">
        <v>0</v>
      </c>
      <c r="Y187" s="32">
        <v>0</v>
      </c>
      <c r="Z187" s="32">
        <v>0</v>
      </c>
      <c r="AA187" s="32">
        <v>10.044888888888888</v>
      </c>
      <c r="AB187" s="32">
        <v>0</v>
      </c>
      <c r="AC187" s="32">
        <v>28.048999999999989</v>
      </c>
      <c r="AD187" s="32">
        <v>0</v>
      </c>
      <c r="AE187" s="32">
        <v>0</v>
      </c>
      <c r="AF187" t="s">
        <v>434</v>
      </c>
      <c r="AG187">
        <v>3</v>
      </c>
      <c r="AH187"/>
    </row>
    <row r="188" spans="1:34" x14ac:dyDescent="0.25">
      <c r="A188" t="s">
        <v>1782</v>
      </c>
      <c r="B188" t="s">
        <v>1349</v>
      </c>
      <c r="C188" t="s">
        <v>1468</v>
      </c>
      <c r="D188" t="s">
        <v>1715</v>
      </c>
      <c r="E188" s="32">
        <v>126.33333333333333</v>
      </c>
      <c r="F188" s="32">
        <v>4.6350466138962174</v>
      </c>
      <c r="G188" s="32">
        <v>4.4514934036939309</v>
      </c>
      <c r="H188" s="32">
        <v>1.1655153913808272</v>
      </c>
      <c r="I188" s="32">
        <v>0.99185664028144283</v>
      </c>
      <c r="J188" s="32">
        <v>585.56088888888883</v>
      </c>
      <c r="K188" s="32">
        <v>562.37199999999996</v>
      </c>
      <c r="L188" s="32">
        <v>147.24344444444449</v>
      </c>
      <c r="M188" s="32">
        <v>125.30455555555561</v>
      </c>
      <c r="N188" s="32">
        <v>16.68888888888889</v>
      </c>
      <c r="O188" s="32">
        <v>5.25</v>
      </c>
      <c r="P188" s="32">
        <v>141.63433333333336</v>
      </c>
      <c r="Q188" s="32">
        <v>140.38433333333336</v>
      </c>
      <c r="R188" s="32">
        <v>1.25</v>
      </c>
      <c r="S188" s="32">
        <v>296.68311111111097</v>
      </c>
      <c r="T188" s="32">
        <v>296.68311111111097</v>
      </c>
      <c r="U188" s="32">
        <v>0</v>
      </c>
      <c r="V188" s="32">
        <v>0</v>
      </c>
      <c r="W188" s="32">
        <v>2.4055555555555554</v>
      </c>
      <c r="X188" s="32">
        <v>0</v>
      </c>
      <c r="Y188" s="32">
        <v>0</v>
      </c>
      <c r="Z188" s="32">
        <v>0</v>
      </c>
      <c r="AA188" s="32">
        <v>1.1555555555555554</v>
      </c>
      <c r="AB188" s="32">
        <v>1.25</v>
      </c>
      <c r="AC188" s="32">
        <v>0</v>
      </c>
      <c r="AD188" s="32">
        <v>0</v>
      </c>
      <c r="AE188" s="32">
        <v>0</v>
      </c>
      <c r="AF188" t="s">
        <v>671</v>
      </c>
      <c r="AG188">
        <v>3</v>
      </c>
      <c r="AH188"/>
    </row>
    <row r="189" spans="1:34" x14ac:dyDescent="0.25">
      <c r="A189" t="s">
        <v>1782</v>
      </c>
      <c r="B189" t="s">
        <v>1257</v>
      </c>
      <c r="C189" t="s">
        <v>1370</v>
      </c>
      <c r="D189" t="s">
        <v>1704</v>
      </c>
      <c r="E189" s="32">
        <v>183.32222222222222</v>
      </c>
      <c r="F189" s="32">
        <v>4.4539972119522391</v>
      </c>
      <c r="G189" s="32">
        <v>4.0946117946542211</v>
      </c>
      <c r="H189" s="32">
        <v>0.84077822898357468</v>
      </c>
      <c r="I189" s="32">
        <v>0.4813928116855567</v>
      </c>
      <c r="J189" s="32">
        <v>816.51666666666665</v>
      </c>
      <c r="K189" s="32">
        <v>750.63333333333333</v>
      </c>
      <c r="L189" s="32">
        <v>154.13333333333333</v>
      </c>
      <c r="M189" s="32">
        <v>88.25</v>
      </c>
      <c r="N189" s="32">
        <v>65.88333333333334</v>
      </c>
      <c r="O189" s="32">
        <v>0</v>
      </c>
      <c r="P189" s="32">
        <v>219.85833333333332</v>
      </c>
      <c r="Q189" s="32">
        <v>219.85833333333332</v>
      </c>
      <c r="R189" s="32">
        <v>0</v>
      </c>
      <c r="S189" s="32">
        <v>442.52499999999998</v>
      </c>
      <c r="T189" s="32">
        <v>432.75833333333333</v>
      </c>
      <c r="U189" s="32">
        <v>9.7666666666666675</v>
      </c>
      <c r="V189" s="32">
        <v>0</v>
      </c>
      <c r="W189" s="32">
        <v>20.219444444444445</v>
      </c>
      <c r="X189" s="32">
        <v>0.38055555555555554</v>
      </c>
      <c r="Y189" s="32">
        <v>0</v>
      </c>
      <c r="Z189" s="32">
        <v>0</v>
      </c>
      <c r="AA189" s="32">
        <v>11.280555555555555</v>
      </c>
      <c r="AB189" s="32">
        <v>0</v>
      </c>
      <c r="AC189" s="32">
        <v>8.5583333333333336</v>
      </c>
      <c r="AD189" s="32">
        <v>0</v>
      </c>
      <c r="AE189" s="32">
        <v>0</v>
      </c>
      <c r="AF189" t="s">
        <v>576</v>
      </c>
      <c r="AG189">
        <v>3</v>
      </c>
      <c r="AH189"/>
    </row>
    <row r="190" spans="1:34" x14ac:dyDescent="0.25">
      <c r="A190" t="s">
        <v>1782</v>
      </c>
      <c r="B190" t="s">
        <v>896</v>
      </c>
      <c r="C190" t="s">
        <v>1555</v>
      </c>
      <c r="D190" t="s">
        <v>1687</v>
      </c>
      <c r="E190" s="32">
        <v>76.688888888888883</v>
      </c>
      <c r="F190" s="32">
        <v>3.2811648797450013</v>
      </c>
      <c r="G190" s="32">
        <v>2.9915821501014199</v>
      </c>
      <c r="H190" s="32">
        <v>0.49826137351492322</v>
      </c>
      <c r="I190" s="32">
        <v>0.34190089829035059</v>
      </c>
      <c r="J190" s="32">
        <v>251.62888888888887</v>
      </c>
      <c r="K190" s="32">
        <v>229.42111111111109</v>
      </c>
      <c r="L190" s="32">
        <v>38.211111111111109</v>
      </c>
      <c r="M190" s="32">
        <v>26.219999999999995</v>
      </c>
      <c r="N190" s="32">
        <v>6.8355555555555565</v>
      </c>
      <c r="O190" s="32">
        <v>5.1555555555555559</v>
      </c>
      <c r="P190" s="32">
        <v>73.792222222222222</v>
      </c>
      <c r="Q190" s="32">
        <v>63.575555555555546</v>
      </c>
      <c r="R190" s="32">
        <v>10.216666666666669</v>
      </c>
      <c r="S190" s="32">
        <v>139.62555555555554</v>
      </c>
      <c r="T190" s="32">
        <v>135.00888888888886</v>
      </c>
      <c r="U190" s="32">
        <v>4.6166666666666671</v>
      </c>
      <c r="V190" s="32">
        <v>0</v>
      </c>
      <c r="W190" s="32">
        <v>17.735555555555557</v>
      </c>
      <c r="X190" s="32">
        <v>7.3577777777777786</v>
      </c>
      <c r="Y190" s="32">
        <v>0</v>
      </c>
      <c r="Z190" s="32">
        <v>0</v>
      </c>
      <c r="AA190" s="32">
        <v>9.0588888888888892</v>
      </c>
      <c r="AB190" s="32">
        <v>0</v>
      </c>
      <c r="AC190" s="32">
        <v>1.318888888888889</v>
      </c>
      <c r="AD190" s="32">
        <v>0</v>
      </c>
      <c r="AE190" s="32">
        <v>0</v>
      </c>
      <c r="AF190" t="s">
        <v>207</v>
      </c>
      <c r="AG190">
        <v>3</v>
      </c>
      <c r="AH190"/>
    </row>
    <row r="191" spans="1:34" x14ac:dyDescent="0.25">
      <c r="A191" t="s">
        <v>1782</v>
      </c>
      <c r="B191" t="s">
        <v>700</v>
      </c>
      <c r="C191" t="s">
        <v>1457</v>
      </c>
      <c r="D191" t="s">
        <v>1712</v>
      </c>
      <c r="E191" s="32">
        <v>98.12222222222222</v>
      </c>
      <c r="F191" s="32">
        <v>4.0399162042803765</v>
      </c>
      <c r="G191" s="32">
        <v>3.5120450685086628</v>
      </c>
      <c r="H191" s="32">
        <v>1.7336654965462577</v>
      </c>
      <c r="I191" s="32">
        <v>1.2057943607745443</v>
      </c>
      <c r="J191" s="32">
        <v>396.40555555555557</v>
      </c>
      <c r="K191" s="32">
        <v>344.60966666666667</v>
      </c>
      <c r="L191" s="32">
        <v>170.11111111111111</v>
      </c>
      <c r="M191" s="32">
        <v>118.31522222222222</v>
      </c>
      <c r="N191" s="32">
        <v>46.284777777777776</v>
      </c>
      <c r="O191" s="32">
        <v>5.5111111111111111</v>
      </c>
      <c r="P191" s="32">
        <v>16.866666666666667</v>
      </c>
      <c r="Q191" s="32">
        <v>16.866666666666667</v>
      </c>
      <c r="R191" s="32">
        <v>0</v>
      </c>
      <c r="S191" s="32">
        <v>209.42777777777778</v>
      </c>
      <c r="T191" s="32">
        <v>209.42777777777778</v>
      </c>
      <c r="U191" s="32">
        <v>0</v>
      </c>
      <c r="V191" s="32">
        <v>0</v>
      </c>
      <c r="W191" s="32">
        <v>0</v>
      </c>
      <c r="X191" s="32">
        <v>0</v>
      </c>
      <c r="Y191" s="32">
        <v>0</v>
      </c>
      <c r="Z191" s="32">
        <v>0</v>
      </c>
      <c r="AA191" s="32">
        <v>0</v>
      </c>
      <c r="AB191" s="32">
        <v>0</v>
      </c>
      <c r="AC191" s="32">
        <v>0</v>
      </c>
      <c r="AD191" s="32">
        <v>0</v>
      </c>
      <c r="AE191" s="32">
        <v>0</v>
      </c>
      <c r="AF191" t="s">
        <v>9</v>
      </c>
      <c r="AG191">
        <v>3</v>
      </c>
      <c r="AH191"/>
    </row>
    <row r="192" spans="1:34" x14ac:dyDescent="0.25">
      <c r="A192" t="s">
        <v>1782</v>
      </c>
      <c r="B192" t="s">
        <v>1320</v>
      </c>
      <c r="C192" t="s">
        <v>1498</v>
      </c>
      <c r="D192" t="s">
        <v>1712</v>
      </c>
      <c r="E192" s="32">
        <v>58.911111111111111</v>
      </c>
      <c r="F192" s="32">
        <v>4.2832421727649947</v>
      </c>
      <c r="G192" s="32">
        <v>3.6833741984156925</v>
      </c>
      <c r="H192" s="32">
        <v>1.279187099207846</v>
      </c>
      <c r="I192" s="32">
        <v>0.67931912485854395</v>
      </c>
      <c r="J192" s="32">
        <v>252.33055555555558</v>
      </c>
      <c r="K192" s="32">
        <v>216.99166666666667</v>
      </c>
      <c r="L192" s="32">
        <v>75.358333333333334</v>
      </c>
      <c r="M192" s="32">
        <v>40.019444444444446</v>
      </c>
      <c r="N192" s="32">
        <v>29.916666666666668</v>
      </c>
      <c r="O192" s="32">
        <v>5.4222222222222225</v>
      </c>
      <c r="P192" s="32">
        <v>34.652777777777779</v>
      </c>
      <c r="Q192" s="32">
        <v>34.652777777777779</v>
      </c>
      <c r="R192" s="32">
        <v>0</v>
      </c>
      <c r="S192" s="32">
        <v>142.31944444444446</v>
      </c>
      <c r="T192" s="32">
        <v>142.31944444444446</v>
      </c>
      <c r="U192" s="32">
        <v>0</v>
      </c>
      <c r="V192" s="32">
        <v>0</v>
      </c>
      <c r="W192" s="32">
        <v>0</v>
      </c>
      <c r="X192" s="32">
        <v>0</v>
      </c>
      <c r="Y192" s="32">
        <v>0</v>
      </c>
      <c r="Z192" s="32">
        <v>0</v>
      </c>
      <c r="AA192" s="32">
        <v>0</v>
      </c>
      <c r="AB192" s="32">
        <v>0</v>
      </c>
      <c r="AC192" s="32">
        <v>0</v>
      </c>
      <c r="AD192" s="32">
        <v>0</v>
      </c>
      <c r="AE192" s="32">
        <v>0</v>
      </c>
      <c r="AF192" t="s">
        <v>641</v>
      </c>
      <c r="AG192">
        <v>3</v>
      </c>
      <c r="AH192"/>
    </row>
    <row r="193" spans="1:34" x14ac:dyDescent="0.25">
      <c r="A193" t="s">
        <v>1782</v>
      </c>
      <c r="B193" t="s">
        <v>1040</v>
      </c>
      <c r="C193" t="s">
        <v>1368</v>
      </c>
      <c r="D193" t="s">
        <v>1742</v>
      </c>
      <c r="E193" s="32">
        <v>156.6888888888889</v>
      </c>
      <c r="F193" s="32">
        <v>3.9723975322649268</v>
      </c>
      <c r="G193" s="32">
        <v>3.7994787973337112</v>
      </c>
      <c r="H193" s="32">
        <v>0.46248759041270732</v>
      </c>
      <c r="I193" s="32">
        <v>0.3263366898312296</v>
      </c>
      <c r="J193" s="32">
        <v>622.43055555555554</v>
      </c>
      <c r="K193" s="32">
        <v>595.33611111111111</v>
      </c>
      <c r="L193" s="32">
        <v>72.466666666666654</v>
      </c>
      <c r="M193" s="32">
        <v>51.133333333333333</v>
      </c>
      <c r="N193" s="32">
        <v>16.177777777777777</v>
      </c>
      <c r="O193" s="32">
        <v>5.1555555555555559</v>
      </c>
      <c r="P193" s="32">
        <v>152.19722222222222</v>
      </c>
      <c r="Q193" s="32">
        <v>146.4361111111111</v>
      </c>
      <c r="R193" s="32">
        <v>5.7611111111111111</v>
      </c>
      <c r="S193" s="32">
        <v>397.76666666666665</v>
      </c>
      <c r="T193" s="32">
        <v>397.76666666666665</v>
      </c>
      <c r="U193" s="32">
        <v>0</v>
      </c>
      <c r="V193" s="32">
        <v>0</v>
      </c>
      <c r="W193" s="32">
        <v>278.81111111111113</v>
      </c>
      <c r="X193" s="32">
        <v>3.6861111111111109</v>
      </c>
      <c r="Y193" s="32">
        <v>0</v>
      </c>
      <c r="Z193" s="32">
        <v>0</v>
      </c>
      <c r="AA193" s="32">
        <v>71.62777777777778</v>
      </c>
      <c r="AB193" s="32">
        <v>0</v>
      </c>
      <c r="AC193" s="32">
        <v>203.49722222222223</v>
      </c>
      <c r="AD193" s="32">
        <v>0</v>
      </c>
      <c r="AE193" s="32">
        <v>0</v>
      </c>
      <c r="AF193" t="s">
        <v>354</v>
      </c>
      <c r="AG193">
        <v>3</v>
      </c>
      <c r="AH193"/>
    </row>
    <row r="194" spans="1:34" x14ac:dyDescent="0.25">
      <c r="A194" t="s">
        <v>1782</v>
      </c>
      <c r="B194" t="s">
        <v>822</v>
      </c>
      <c r="C194" t="s">
        <v>1521</v>
      </c>
      <c r="D194" t="s">
        <v>1707</v>
      </c>
      <c r="E194" s="32">
        <v>71.044444444444451</v>
      </c>
      <c r="F194" s="32">
        <v>4.8993806693775408</v>
      </c>
      <c r="G194" s="32">
        <v>4.3072161401313718</v>
      </c>
      <c r="H194" s="32">
        <v>1.1858070065686581</v>
      </c>
      <c r="I194" s="32">
        <v>0.75991554582421006</v>
      </c>
      <c r="J194" s="32">
        <v>348.07377777777776</v>
      </c>
      <c r="K194" s="32">
        <v>306.00377777777771</v>
      </c>
      <c r="L194" s="32">
        <v>84.245000000000005</v>
      </c>
      <c r="M194" s="32">
        <v>53.987777777777772</v>
      </c>
      <c r="N194" s="32">
        <v>24.746111111111126</v>
      </c>
      <c r="O194" s="32">
        <v>5.5111111111111111</v>
      </c>
      <c r="P194" s="32">
        <v>104.61866666666668</v>
      </c>
      <c r="Q194" s="32">
        <v>92.805888888888902</v>
      </c>
      <c r="R194" s="32">
        <v>11.812777777777784</v>
      </c>
      <c r="S194" s="32">
        <v>159.21011111111108</v>
      </c>
      <c r="T194" s="32">
        <v>159.21011111111108</v>
      </c>
      <c r="U194" s="32">
        <v>0</v>
      </c>
      <c r="V194" s="32">
        <v>0</v>
      </c>
      <c r="W194" s="32">
        <v>32.819333333333333</v>
      </c>
      <c r="X194" s="32">
        <v>18.476666666666667</v>
      </c>
      <c r="Y194" s="32">
        <v>0</v>
      </c>
      <c r="Z194" s="32">
        <v>0</v>
      </c>
      <c r="AA194" s="32">
        <v>0</v>
      </c>
      <c r="AB194" s="32">
        <v>0</v>
      </c>
      <c r="AC194" s="32">
        <v>14.342666666666666</v>
      </c>
      <c r="AD194" s="32">
        <v>0</v>
      </c>
      <c r="AE194" s="32">
        <v>0</v>
      </c>
      <c r="AF194" t="s">
        <v>132</v>
      </c>
      <c r="AG194">
        <v>3</v>
      </c>
      <c r="AH194"/>
    </row>
    <row r="195" spans="1:34" x14ac:dyDescent="0.25">
      <c r="A195" t="s">
        <v>1782</v>
      </c>
      <c r="B195" t="s">
        <v>969</v>
      </c>
      <c r="C195" t="s">
        <v>1364</v>
      </c>
      <c r="D195" t="s">
        <v>1721</v>
      </c>
      <c r="E195" s="32">
        <v>159.83333333333334</v>
      </c>
      <c r="F195" s="32">
        <v>3.090663885992353</v>
      </c>
      <c r="G195" s="32">
        <v>2.9232672923183873</v>
      </c>
      <c r="H195" s="32">
        <v>0.49767118526242626</v>
      </c>
      <c r="I195" s="32">
        <v>0.3302745915884604</v>
      </c>
      <c r="J195" s="32">
        <v>493.99111111111114</v>
      </c>
      <c r="K195" s="32">
        <v>467.23555555555561</v>
      </c>
      <c r="L195" s="32">
        <v>79.544444444444466</v>
      </c>
      <c r="M195" s="32">
        <v>52.78888888888892</v>
      </c>
      <c r="N195" s="32">
        <v>21.333333333333332</v>
      </c>
      <c r="O195" s="32">
        <v>5.4222222222222225</v>
      </c>
      <c r="P195" s="32">
        <v>122.04666666666668</v>
      </c>
      <c r="Q195" s="32">
        <v>122.04666666666668</v>
      </c>
      <c r="R195" s="32">
        <v>0</v>
      </c>
      <c r="S195" s="32">
        <v>292.39999999999998</v>
      </c>
      <c r="T195" s="32">
        <v>292.39999999999998</v>
      </c>
      <c r="U195" s="32">
        <v>0</v>
      </c>
      <c r="V195" s="32">
        <v>0</v>
      </c>
      <c r="W195" s="32">
        <v>110.85666666666668</v>
      </c>
      <c r="X195" s="32">
        <v>9.0088888888888885</v>
      </c>
      <c r="Y195" s="32">
        <v>0</v>
      </c>
      <c r="Z195" s="32">
        <v>0</v>
      </c>
      <c r="AA195" s="32">
        <v>25.520000000000003</v>
      </c>
      <c r="AB195" s="32">
        <v>0</v>
      </c>
      <c r="AC195" s="32">
        <v>76.327777777777783</v>
      </c>
      <c r="AD195" s="32">
        <v>0</v>
      </c>
      <c r="AE195" s="32">
        <v>0</v>
      </c>
      <c r="AF195" t="s">
        <v>280</v>
      </c>
      <c r="AG195">
        <v>3</v>
      </c>
      <c r="AH195"/>
    </row>
    <row r="196" spans="1:34" x14ac:dyDescent="0.25">
      <c r="A196" t="s">
        <v>1782</v>
      </c>
      <c r="B196" t="s">
        <v>717</v>
      </c>
      <c r="C196" t="s">
        <v>1468</v>
      </c>
      <c r="D196" t="s">
        <v>1715</v>
      </c>
      <c r="E196" s="32">
        <v>86.044444444444451</v>
      </c>
      <c r="F196" s="32">
        <v>3.0066528925619833</v>
      </c>
      <c r="G196" s="32">
        <v>2.7402530991735539</v>
      </c>
      <c r="H196" s="32">
        <v>0.59107050619834711</v>
      </c>
      <c r="I196" s="32">
        <v>0.32467071280991733</v>
      </c>
      <c r="J196" s="32">
        <v>258.70577777777777</v>
      </c>
      <c r="K196" s="32">
        <v>235.78355555555558</v>
      </c>
      <c r="L196" s="32">
        <v>50.858333333333334</v>
      </c>
      <c r="M196" s="32">
        <v>27.93611111111111</v>
      </c>
      <c r="N196" s="32">
        <v>17.322222222222223</v>
      </c>
      <c r="O196" s="32">
        <v>5.6</v>
      </c>
      <c r="P196" s="32">
        <v>73.933333333333337</v>
      </c>
      <c r="Q196" s="32">
        <v>73.933333333333337</v>
      </c>
      <c r="R196" s="32">
        <v>0</v>
      </c>
      <c r="S196" s="32">
        <v>133.91411111111111</v>
      </c>
      <c r="T196" s="32">
        <v>125.17800000000001</v>
      </c>
      <c r="U196" s="32">
        <v>8.7361111111111107</v>
      </c>
      <c r="V196" s="32">
        <v>0</v>
      </c>
      <c r="W196" s="32">
        <v>7.2335555555555553</v>
      </c>
      <c r="X196" s="32">
        <v>0</v>
      </c>
      <c r="Y196" s="32">
        <v>0</v>
      </c>
      <c r="Z196" s="32">
        <v>0</v>
      </c>
      <c r="AA196" s="32">
        <v>0</v>
      </c>
      <c r="AB196" s="32">
        <v>0</v>
      </c>
      <c r="AC196" s="32">
        <v>6.8335555555555549</v>
      </c>
      <c r="AD196" s="32">
        <v>0.4</v>
      </c>
      <c r="AE196" s="32">
        <v>0</v>
      </c>
      <c r="AF196" t="s">
        <v>26</v>
      </c>
      <c r="AG196">
        <v>3</v>
      </c>
      <c r="AH196"/>
    </row>
    <row r="197" spans="1:34" x14ac:dyDescent="0.25">
      <c r="A197" t="s">
        <v>1782</v>
      </c>
      <c r="B197" t="s">
        <v>1306</v>
      </c>
      <c r="C197" t="s">
        <v>1499</v>
      </c>
      <c r="D197" t="s">
        <v>1727</v>
      </c>
      <c r="E197" s="32">
        <v>43.3</v>
      </c>
      <c r="F197" s="32">
        <v>3.3629715165511938</v>
      </c>
      <c r="G197" s="32">
        <v>3.2252373620733898</v>
      </c>
      <c r="H197" s="32">
        <v>0.91307415960995642</v>
      </c>
      <c r="I197" s="32">
        <v>0.77534000513215295</v>
      </c>
      <c r="J197" s="32">
        <v>145.61666666666667</v>
      </c>
      <c r="K197" s="32">
        <v>139.65277777777777</v>
      </c>
      <c r="L197" s="32">
        <v>39.536111111111111</v>
      </c>
      <c r="M197" s="32">
        <v>33.572222222222223</v>
      </c>
      <c r="N197" s="32">
        <v>8.8888888888888892E-2</v>
      </c>
      <c r="O197" s="32">
        <v>5.875</v>
      </c>
      <c r="P197" s="32">
        <v>45.31388888888889</v>
      </c>
      <c r="Q197" s="32">
        <v>45.31388888888889</v>
      </c>
      <c r="R197" s="32">
        <v>0</v>
      </c>
      <c r="S197" s="32">
        <v>60.766666666666666</v>
      </c>
      <c r="T197" s="32">
        <v>60.766666666666666</v>
      </c>
      <c r="U197" s="32">
        <v>0</v>
      </c>
      <c r="V197" s="32">
        <v>0</v>
      </c>
      <c r="W197" s="32">
        <v>6.4833333333333334</v>
      </c>
      <c r="X197" s="32">
        <v>0</v>
      </c>
      <c r="Y197" s="32">
        <v>0</v>
      </c>
      <c r="Z197" s="32">
        <v>0</v>
      </c>
      <c r="AA197" s="32">
        <v>0</v>
      </c>
      <c r="AB197" s="32">
        <v>0</v>
      </c>
      <c r="AC197" s="32">
        <v>6.4833333333333334</v>
      </c>
      <c r="AD197" s="32">
        <v>0</v>
      </c>
      <c r="AE197" s="32">
        <v>0</v>
      </c>
      <c r="AF197" t="s">
        <v>627</v>
      </c>
      <c r="AG197">
        <v>3</v>
      </c>
      <c r="AH197"/>
    </row>
    <row r="198" spans="1:34" x14ac:dyDescent="0.25">
      <c r="A198" t="s">
        <v>1782</v>
      </c>
      <c r="B198" t="s">
        <v>1088</v>
      </c>
      <c r="C198" t="s">
        <v>1512</v>
      </c>
      <c r="D198" t="s">
        <v>1681</v>
      </c>
      <c r="E198" s="32">
        <v>88.411111111111111</v>
      </c>
      <c r="F198" s="32">
        <v>3.1021653889656902</v>
      </c>
      <c r="G198" s="32">
        <v>2.9844074399899458</v>
      </c>
      <c r="H198" s="32">
        <v>0.52145909262284773</v>
      </c>
      <c r="I198" s="32">
        <v>0.46503079049893176</v>
      </c>
      <c r="J198" s="32">
        <v>274.26588888888887</v>
      </c>
      <c r="K198" s="32">
        <v>263.85477777777777</v>
      </c>
      <c r="L198" s="32">
        <v>46.102777777777774</v>
      </c>
      <c r="M198" s="32">
        <v>41.113888888888887</v>
      </c>
      <c r="N198" s="32">
        <v>0</v>
      </c>
      <c r="O198" s="32">
        <v>4.9888888888888889</v>
      </c>
      <c r="P198" s="32">
        <v>82.545888888888882</v>
      </c>
      <c r="Q198" s="32">
        <v>77.123666666666665</v>
      </c>
      <c r="R198" s="32">
        <v>5.4222222222222225</v>
      </c>
      <c r="S198" s="32">
        <v>145.61722222222221</v>
      </c>
      <c r="T198" s="32">
        <v>145.61722222222221</v>
      </c>
      <c r="U198" s="32">
        <v>0</v>
      </c>
      <c r="V198" s="32">
        <v>0</v>
      </c>
      <c r="W198" s="32">
        <v>35.62777777777778</v>
      </c>
      <c r="X198" s="32">
        <v>3.1277777777777778</v>
      </c>
      <c r="Y198" s="32">
        <v>0</v>
      </c>
      <c r="Z198" s="32">
        <v>0</v>
      </c>
      <c r="AA198" s="32">
        <v>14.716666666666667</v>
      </c>
      <c r="AB198" s="32">
        <v>0</v>
      </c>
      <c r="AC198" s="32">
        <v>17.783333333333335</v>
      </c>
      <c r="AD198" s="32">
        <v>0</v>
      </c>
      <c r="AE198" s="32">
        <v>0</v>
      </c>
      <c r="AF198" t="s">
        <v>404</v>
      </c>
      <c r="AG198">
        <v>3</v>
      </c>
      <c r="AH198"/>
    </row>
    <row r="199" spans="1:34" x14ac:dyDescent="0.25">
      <c r="A199" t="s">
        <v>1782</v>
      </c>
      <c r="B199" t="s">
        <v>1025</v>
      </c>
      <c r="C199" t="s">
        <v>1397</v>
      </c>
      <c r="D199" t="s">
        <v>1724</v>
      </c>
      <c r="E199" s="32">
        <v>70.733333333333334</v>
      </c>
      <c r="F199" s="32">
        <v>3.3428856424756521</v>
      </c>
      <c r="G199" s="32">
        <v>3.1130442978322339</v>
      </c>
      <c r="H199" s="32">
        <v>0.78320609487904491</v>
      </c>
      <c r="I199" s="32">
        <v>0.62998272070373851</v>
      </c>
      <c r="J199" s="32">
        <v>236.45344444444447</v>
      </c>
      <c r="K199" s="32">
        <v>220.19600000000003</v>
      </c>
      <c r="L199" s="32">
        <v>55.398777777777774</v>
      </c>
      <c r="M199" s="32">
        <v>44.560777777777773</v>
      </c>
      <c r="N199" s="32">
        <v>7.0602222222222233</v>
      </c>
      <c r="O199" s="32">
        <v>3.7777777777777777</v>
      </c>
      <c r="P199" s="32">
        <v>61.127777777777787</v>
      </c>
      <c r="Q199" s="32">
        <v>55.708333333333343</v>
      </c>
      <c r="R199" s="32">
        <v>5.4194444444444443</v>
      </c>
      <c r="S199" s="32">
        <v>119.92688888888891</v>
      </c>
      <c r="T199" s="32">
        <v>119.92688888888891</v>
      </c>
      <c r="U199" s="32">
        <v>0</v>
      </c>
      <c r="V199" s="32">
        <v>0</v>
      </c>
      <c r="W199" s="32">
        <v>90.916111111111121</v>
      </c>
      <c r="X199" s="32">
        <v>13.146111111111113</v>
      </c>
      <c r="Y199" s="32">
        <v>0</v>
      </c>
      <c r="Z199" s="32">
        <v>0</v>
      </c>
      <c r="AA199" s="32">
        <v>21.444333333333336</v>
      </c>
      <c r="AB199" s="32">
        <v>0</v>
      </c>
      <c r="AC199" s="32">
        <v>56.325666666666663</v>
      </c>
      <c r="AD199" s="32">
        <v>0</v>
      </c>
      <c r="AE199" s="32">
        <v>0</v>
      </c>
      <c r="AF199" t="s">
        <v>339</v>
      </c>
      <c r="AG199">
        <v>3</v>
      </c>
      <c r="AH199"/>
    </row>
    <row r="200" spans="1:34" x14ac:dyDescent="0.25">
      <c r="A200" t="s">
        <v>1782</v>
      </c>
      <c r="B200" t="s">
        <v>864</v>
      </c>
      <c r="C200" t="s">
        <v>1435</v>
      </c>
      <c r="D200" t="s">
        <v>1732</v>
      </c>
      <c r="E200" s="32">
        <v>99.922222222222217</v>
      </c>
      <c r="F200" s="32">
        <v>3.2327921716890917</v>
      </c>
      <c r="G200" s="32">
        <v>3.0243800733904149</v>
      </c>
      <c r="H200" s="32">
        <v>0.43294784832647609</v>
      </c>
      <c r="I200" s="32">
        <v>0.22453575002779941</v>
      </c>
      <c r="J200" s="32">
        <v>323.02777777777777</v>
      </c>
      <c r="K200" s="32">
        <v>302.20277777777778</v>
      </c>
      <c r="L200" s="32">
        <v>43.261111111111106</v>
      </c>
      <c r="M200" s="32">
        <v>22.43611111111111</v>
      </c>
      <c r="N200" s="32">
        <v>16.202777777777779</v>
      </c>
      <c r="O200" s="32">
        <v>4.6222222222222218</v>
      </c>
      <c r="P200" s="32">
        <v>102.16111111111111</v>
      </c>
      <c r="Q200" s="32">
        <v>102.16111111111111</v>
      </c>
      <c r="R200" s="32">
        <v>0</v>
      </c>
      <c r="S200" s="32">
        <v>177.60555555555555</v>
      </c>
      <c r="T200" s="32">
        <v>161.92500000000001</v>
      </c>
      <c r="U200" s="32">
        <v>13.555555555555555</v>
      </c>
      <c r="V200" s="32">
        <v>2.125</v>
      </c>
      <c r="W200" s="32">
        <v>20.066666666666666</v>
      </c>
      <c r="X200" s="32">
        <v>5.3638888888888889</v>
      </c>
      <c r="Y200" s="32">
        <v>0.45555555555555555</v>
      </c>
      <c r="Z200" s="32">
        <v>0</v>
      </c>
      <c r="AA200" s="32">
        <v>2.6888888888888891</v>
      </c>
      <c r="AB200" s="32">
        <v>0</v>
      </c>
      <c r="AC200" s="32">
        <v>11.558333333333334</v>
      </c>
      <c r="AD200" s="32">
        <v>0</v>
      </c>
      <c r="AE200" s="32">
        <v>0</v>
      </c>
      <c r="AF200" t="s">
        <v>175</v>
      </c>
      <c r="AG200">
        <v>3</v>
      </c>
      <c r="AH200"/>
    </row>
    <row r="201" spans="1:34" x14ac:dyDescent="0.25">
      <c r="A201" t="s">
        <v>1782</v>
      </c>
      <c r="B201" t="s">
        <v>746</v>
      </c>
      <c r="C201" t="s">
        <v>1358</v>
      </c>
      <c r="D201" t="s">
        <v>1697</v>
      </c>
      <c r="E201" s="32">
        <v>97.033333333333331</v>
      </c>
      <c r="F201" s="32">
        <v>3.4368246879651894</v>
      </c>
      <c r="G201" s="32">
        <v>3.2354219626703311</v>
      </c>
      <c r="H201" s="32">
        <v>0.54718080842780248</v>
      </c>
      <c r="I201" s="32">
        <v>0.44347303332188237</v>
      </c>
      <c r="J201" s="32">
        <v>333.48655555555553</v>
      </c>
      <c r="K201" s="32">
        <v>313.94377777777777</v>
      </c>
      <c r="L201" s="32">
        <v>53.094777777777765</v>
      </c>
      <c r="M201" s="32">
        <v>43.031666666666652</v>
      </c>
      <c r="N201" s="32">
        <v>5.9047777777777783</v>
      </c>
      <c r="O201" s="32">
        <v>4.1583333333333332</v>
      </c>
      <c r="P201" s="32">
        <v>117.3101111111111</v>
      </c>
      <c r="Q201" s="32">
        <v>107.83044444444444</v>
      </c>
      <c r="R201" s="32">
        <v>9.4796666666666667</v>
      </c>
      <c r="S201" s="32">
        <v>163.08166666666671</v>
      </c>
      <c r="T201" s="32">
        <v>129.91400000000002</v>
      </c>
      <c r="U201" s="32">
        <v>33.167666666666683</v>
      </c>
      <c r="V201" s="32">
        <v>0</v>
      </c>
      <c r="W201" s="32">
        <v>26.559888888888882</v>
      </c>
      <c r="X201" s="32">
        <v>0.26666666666666666</v>
      </c>
      <c r="Y201" s="32">
        <v>1.1666666666666667</v>
      </c>
      <c r="Z201" s="32">
        <v>0</v>
      </c>
      <c r="AA201" s="32">
        <v>7.3539999999999992</v>
      </c>
      <c r="AB201" s="32">
        <v>0</v>
      </c>
      <c r="AC201" s="32">
        <v>17.772555555555549</v>
      </c>
      <c r="AD201" s="32">
        <v>0</v>
      </c>
      <c r="AE201" s="32">
        <v>0</v>
      </c>
      <c r="AF201" t="s">
        <v>55</v>
      </c>
      <c r="AG201">
        <v>3</v>
      </c>
      <c r="AH201"/>
    </row>
    <row r="202" spans="1:34" x14ac:dyDescent="0.25">
      <c r="A202" t="s">
        <v>1782</v>
      </c>
      <c r="B202" t="s">
        <v>1133</v>
      </c>
      <c r="C202" t="s">
        <v>1430</v>
      </c>
      <c r="D202" t="s">
        <v>1684</v>
      </c>
      <c r="E202" s="32">
        <v>87.1</v>
      </c>
      <c r="F202" s="32">
        <v>3.565183059063656</v>
      </c>
      <c r="G202" s="32">
        <v>3.3846026278862102</v>
      </c>
      <c r="H202" s="32">
        <v>0.44855721393034831</v>
      </c>
      <c r="I202" s="32">
        <v>0.31498022706977935</v>
      </c>
      <c r="J202" s="32">
        <v>310.52744444444443</v>
      </c>
      <c r="K202" s="32">
        <v>294.79888888888888</v>
      </c>
      <c r="L202" s="32">
        <v>39.069333333333333</v>
      </c>
      <c r="M202" s="32">
        <v>27.434777777777779</v>
      </c>
      <c r="N202" s="32">
        <v>6.8147777777777767</v>
      </c>
      <c r="O202" s="32">
        <v>4.8197777777777775</v>
      </c>
      <c r="P202" s="32">
        <v>64.922444444444452</v>
      </c>
      <c r="Q202" s="32">
        <v>60.82844444444445</v>
      </c>
      <c r="R202" s="32">
        <v>4.0939999999999994</v>
      </c>
      <c r="S202" s="32">
        <v>206.53566666666671</v>
      </c>
      <c r="T202" s="32">
        <v>195.72511111111115</v>
      </c>
      <c r="U202" s="32">
        <v>10.810555555555554</v>
      </c>
      <c r="V202" s="32">
        <v>0</v>
      </c>
      <c r="W202" s="32">
        <v>24.587</v>
      </c>
      <c r="X202" s="32">
        <v>0.16388888888888889</v>
      </c>
      <c r="Y202" s="32">
        <v>1.5</v>
      </c>
      <c r="Z202" s="32">
        <v>0</v>
      </c>
      <c r="AA202" s="32">
        <v>22.923111111111112</v>
      </c>
      <c r="AB202" s="32">
        <v>0</v>
      </c>
      <c r="AC202" s="32">
        <v>0</v>
      </c>
      <c r="AD202" s="32">
        <v>0</v>
      </c>
      <c r="AE202" s="32">
        <v>0</v>
      </c>
      <c r="AF202" t="s">
        <v>450</v>
      </c>
      <c r="AG202">
        <v>3</v>
      </c>
      <c r="AH202"/>
    </row>
    <row r="203" spans="1:34" x14ac:dyDescent="0.25">
      <c r="A203" t="s">
        <v>1782</v>
      </c>
      <c r="B203" t="s">
        <v>1220</v>
      </c>
      <c r="C203" t="s">
        <v>1645</v>
      </c>
      <c r="D203" t="s">
        <v>1724</v>
      </c>
      <c r="E203" s="32">
        <v>75.13333333333334</v>
      </c>
      <c r="F203" s="32">
        <v>3.4433540372670803</v>
      </c>
      <c r="G203" s="32">
        <v>3.22866015971606</v>
      </c>
      <c r="H203" s="32">
        <v>0.58580449571132798</v>
      </c>
      <c r="I203" s="32">
        <v>0.43654687962141381</v>
      </c>
      <c r="J203" s="32">
        <v>258.71066666666667</v>
      </c>
      <c r="K203" s="32">
        <v>242.57999999999998</v>
      </c>
      <c r="L203" s="32">
        <v>44.013444444444445</v>
      </c>
      <c r="M203" s="32">
        <v>32.799222222222227</v>
      </c>
      <c r="N203" s="32">
        <v>5.7802222222222239</v>
      </c>
      <c r="O203" s="32">
        <v>5.4340000000000002</v>
      </c>
      <c r="P203" s="32">
        <v>76.269888888888858</v>
      </c>
      <c r="Q203" s="32">
        <v>71.35344444444442</v>
      </c>
      <c r="R203" s="32">
        <v>4.9164444444444442</v>
      </c>
      <c r="S203" s="32">
        <v>138.42733333333334</v>
      </c>
      <c r="T203" s="32">
        <v>128.65333333333334</v>
      </c>
      <c r="U203" s="32">
        <v>9.7740000000000027</v>
      </c>
      <c r="V203" s="32">
        <v>0</v>
      </c>
      <c r="W203" s="32">
        <v>19.735777777777777</v>
      </c>
      <c r="X203" s="32">
        <v>4.7027777777777775</v>
      </c>
      <c r="Y203" s="32">
        <v>0.79722222222222228</v>
      </c>
      <c r="Z203" s="32">
        <v>0</v>
      </c>
      <c r="AA203" s="32">
        <v>4.6746666666666661</v>
      </c>
      <c r="AB203" s="32">
        <v>0</v>
      </c>
      <c r="AC203" s="32">
        <v>9.5611111111111118</v>
      </c>
      <c r="AD203" s="32">
        <v>0</v>
      </c>
      <c r="AE203" s="32">
        <v>0</v>
      </c>
      <c r="AF203" t="s">
        <v>539</v>
      </c>
      <c r="AG203">
        <v>3</v>
      </c>
      <c r="AH203"/>
    </row>
    <row r="204" spans="1:34" x14ac:dyDescent="0.25">
      <c r="A204" t="s">
        <v>1782</v>
      </c>
      <c r="B204" t="s">
        <v>972</v>
      </c>
      <c r="C204" t="s">
        <v>1381</v>
      </c>
      <c r="D204" t="s">
        <v>1682</v>
      </c>
      <c r="E204" s="32">
        <v>53.31111111111111</v>
      </c>
      <c r="F204" s="32">
        <v>3.4614964568570246</v>
      </c>
      <c r="G204" s="32">
        <v>3.2235764902042523</v>
      </c>
      <c r="H204" s="32">
        <v>0.852859524802001</v>
      </c>
      <c r="I204" s="32">
        <v>0.72526052521884132</v>
      </c>
      <c r="J204" s="32">
        <v>184.53622222222225</v>
      </c>
      <c r="K204" s="32">
        <v>171.85244444444447</v>
      </c>
      <c r="L204" s="32">
        <v>45.466888888888896</v>
      </c>
      <c r="M204" s="32">
        <v>38.664444444444449</v>
      </c>
      <c r="N204" s="32">
        <v>0.5</v>
      </c>
      <c r="O204" s="32">
        <v>6.3024444444444452</v>
      </c>
      <c r="P204" s="32">
        <v>54.016555555555556</v>
      </c>
      <c r="Q204" s="32">
        <v>48.135222222222225</v>
      </c>
      <c r="R204" s="32">
        <v>5.8813333333333322</v>
      </c>
      <c r="S204" s="32">
        <v>85.052777777777777</v>
      </c>
      <c r="T204" s="32">
        <v>59.257777777777775</v>
      </c>
      <c r="U204" s="32">
        <v>25.795000000000002</v>
      </c>
      <c r="V204" s="32">
        <v>0</v>
      </c>
      <c r="W204" s="32">
        <v>51.035777777777781</v>
      </c>
      <c r="X204" s="32">
        <v>4.1335555555555556</v>
      </c>
      <c r="Y204" s="32">
        <v>0.5</v>
      </c>
      <c r="Z204" s="32">
        <v>0</v>
      </c>
      <c r="AA204" s="32">
        <v>19.486333333333331</v>
      </c>
      <c r="AB204" s="32">
        <v>0</v>
      </c>
      <c r="AC204" s="32">
        <v>26.915888888888894</v>
      </c>
      <c r="AD204" s="32">
        <v>0</v>
      </c>
      <c r="AE204" s="32">
        <v>0</v>
      </c>
      <c r="AF204" t="s">
        <v>283</v>
      </c>
      <c r="AG204">
        <v>3</v>
      </c>
      <c r="AH204"/>
    </row>
    <row r="205" spans="1:34" x14ac:dyDescent="0.25">
      <c r="A205" t="s">
        <v>1782</v>
      </c>
      <c r="B205" t="s">
        <v>761</v>
      </c>
      <c r="C205" t="s">
        <v>1489</v>
      </c>
      <c r="D205" t="s">
        <v>1682</v>
      </c>
      <c r="E205" s="32">
        <v>72.2</v>
      </c>
      <c r="F205" s="32">
        <v>3.1452416128039395</v>
      </c>
      <c r="G205" s="32">
        <v>2.953938134810711</v>
      </c>
      <c r="H205" s="32">
        <v>0.79016620498614942</v>
      </c>
      <c r="I205" s="32">
        <v>0.66544013542628488</v>
      </c>
      <c r="J205" s="32">
        <v>227.08644444444445</v>
      </c>
      <c r="K205" s="32">
        <v>213.27433333333335</v>
      </c>
      <c r="L205" s="32">
        <v>57.04999999999999</v>
      </c>
      <c r="M205" s="32">
        <v>48.044777777777767</v>
      </c>
      <c r="N205" s="32">
        <v>5.4691111111111113</v>
      </c>
      <c r="O205" s="32">
        <v>3.536111111111111</v>
      </c>
      <c r="P205" s="32">
        <v>76.631555555555551</v>
      </c>
      <c r="Q205" s="32">
        <v>71.824666666666658</v>
      </c>
      <c r="R205" s="32">
        <v>4.8068888888888894</v>
      </c>
      <c r="S205" s="32">
        <v>93.404888888888905</v>
      </c>
      <c r="T205" s="32">
        <v>74.702888888888907</v>
      </c>
      <c r="U205" s="32">
        <v>18.702000000000002</v>
      </c>
      <c r="V205" s="32">
        <v>0</v>
      </c>
      <c r="W205" s="32">
        <v>80.562666666666672</v>
      </c>
      <c r="X205" s="32">
        <v>6.666666666666667</v>
      </c>
      <c r="Y205" s="32">
        <v>0.75</v>
      </c>
      <c r="Z205" s="32">
        <v>3.536111111111111</v>
      </c>
      <c r="AA205" s="32">
        <v>44.526111111111113</v>
      </c>
      <c r="AB205" s="32">
        <v>0</v>
      </c>
      <c r="AC205" s="32">
        <v>25.083777777777776</v>
      </c>
      <c r="AD205" s="32">
        <v>0</v>
      </c>
      <c r="AE205" s="32">
        <v>0</v>
      </c>
      <c r="AF205" t="s">
        <v>70</v>
      </c>
      <c r="AG205">
        <v>3</v>
      </c>
      <c r="AH205"/>
    </row>
    <row r="206" spans="1:34" x14ac:dyDescent="0.25">
      <c r="A206" t="s">
        <v>1782</v>
      </c>
      <c r="B206" t="s">
        <v>870</v>
      </c>
      <c r="C206" t="s">
        <v>1545</v>
      </c>
      <c r="D206" t="s">
        <v>1724</v>
      </c>
      <c r="E206" s="32">
        <v>91.733333333333334</v>
      </c>
      <c r="F206" s="32">
        <v>3.1793386627906974</v>
      </c>
      <c r="G206" s="32">
        <v>2.9986252422480617</v>
      </c>
      <c r="H206" s="32">
        <v>0.55440043604651157</v>
      </c>
      <c r="I206" s="32">
        <v>0.48078124999999999</v>
      </c>
      <c r="J206" s="32">
        <v>291.6513333333333</v>
      </c>
      <c r="K206" s="32">
        <v>275.07388888888886</v>
      </c>
      <c r="L206" s="32">
        <v>50.856999999999999</v>
      </c>
      <c r="M206" s="32">
        <v>44.103666666666669</v>
      </c>
      <c r="N206" s="32">
        <v>1.5</v>
      </c>
      <c r="O206" s="32">
        <v>5.2533333333333339</v>
      </c>
      <c r="P206" s="32">
        <v>73.547222222222217</v>
      </c>
      <c r="Q206" s="32">
        <v>63.723111111111109</v>
      </c>
      <c r="R206" s="32">
        <v>9.8241111111111152</v>
      </c>
      <c r="S206" s="32">
        <v>167.24711111111111</v>
      </c>
      <c r="T206" s="32">
        <v>137.64433333333332</v>
      </c>
      <c r="U206" s="32">
        <v>29.602777777777774</v>
      </c>
      <c r="V206" s="32">
        <v>0</v>
      </c>
      <c r="W206" s="32">
        <v>106.04700000000003</v>
      </c>
      <c r="X206" s="32">
        <v>24.968</v>
      </c>
      <c r="Y206" s="32">
        <v>1.5</v>
      </c>
      <c r="Z206" s="32">
        <v>0</v>
      </c>
      <c r="AA206" s="32">
        <v>22.004777777777782</v>
      </c>
      <c r="AB206" s="32">
        <v>0</v>
      </c>
      <c r="AC206" s="32">
        <v>45.550222222222239</v>
      </c>
      <c r="AD206" s="32">
        <v>12.023999999999999</v>
      </c>
      <c r="AE206" s="32">
        <v>0</v>
      </c>
      <c r="AF206" t="s">
        <v>181</v>
      </c>
      <c r="AG206">
        <v>3</v>
      </c>
      <c r="AH206"/>
    </row>
    <row r="207" spans="1:34" x14ac:dyDescent="0.25">
      <c r="A207" t="s">
        <v>1782</v>
      </c>
      <c r="B207" t="s">
        <v>1077</v>
      </c>
      <c r="C207" t="s">
        <v>1382</v>
      </c>
      <c r="D207" t="s">
        <v>1681</v>
      </c>
      <c r="E207" s="32">
        <v>57.577777777777776</v>
      </c>
      <c r="F207" s="32">
        <v>2.8226109610189112</v>
      </c>
      <c r="G207" s="32">
        <v>2.5772655345426476</v>
      </c>
      <c r="H207" s="32">
        <v>0.6592049401775375</v>
      </c>
      <c r="I207" s="32">
        <v>0.53107680432265525</v>
      </c>
      <c r="J207" s="32">
        <v>162.51966666666664</v>
      </c>
      <c r="K207" s="32">
        <v>148.39322222222222</v>
      </c>
      <c r="L207" s="32">
        <v>37.955555555555549</v>
      </c>
      <c r="M207" s="32">
        <v>30.578222222222216</v>
      </c>
      <c r="N207" s="32">
        <v>1.3333333333333333</v>
      </c>
      <c r="O207" s="32">
        <v>6.0439999999999987</v>
      </c>
      <c r="P207" s="32">
        <v>28.423777777777783</v>
      </c>
      <c r="Q207" s="32">
        <v>21.674666666666671</v>
      </c>
      <c r="R207" s="32">
        <v>6.7491111111111115</v>
      </c>
      <c r="S207" s="32">
        <v>96.140333333333331</v>
      </c>
      <c r="T207" s="32">
        <v>83.379888888888885</v>
      </c>
      <c r="U207" s="32">
        <v>12.760444444444445</v>
      </c>
      <c r="V207" s="32">
        <v>0</v>
      </c>
      <c r="W207" s="32">
        <v>35.591888888888889</v>
      </c>
      <c r="X207" s="32">
        <v>0</v>
      </c>
      <c r="Y207" s="32">
        <v>1.3333333333333333</v>
      </c>
      <c r="Z207" s="32">
        <v>0</v>
      </c>
      <c r="AA207" s="32">
        <v>0</v>
      </c>
      <c r="AB207" s="32">
        <v>0</v>
      </c>
      <c r="AC207" s="32">
        <v>24.129111111111111</v>
      </c>
      <c r="AD207" s="32">
        <v>10.129444444444443</v>
      </c>
      <c r="AE207" s="32">
        <v>0</v>
      </c>
      <c r="AF207" t="s">
        <v>392</v>
      </c>
      <c r="AG207">
        <v>3</v>
      </c>
      <c r="AH207"/>
    </row>
    <row r="208" spans="1:34" x14ac:dyDescent="0.25">
      <c r="A208" t="s">
        <v>1782</v>
      </c>
      <c r="B208" t="s">
        <v>964</v>
      </c>
      <c r="C208" t="s">
        <v>1441</v>
      </c>
      <c r="D208" t="s">
        <v>1697</v>
      </c>
      <c r="E208" s="32">
        <v>46.033333333333331</v>
      </c>
      <c r="F208" s="32">
        <v>3.6177745594979491</v>
      </c>
      <c r="G208" s="32">
        <v>3.2702003379193831</v>
      </c>
      <c r="H208" s="32">
        <v>0.80341539946898388</v>
      </c>
      <c r="I208" s="32">
        <v>0.45584117789041767</v>
      </c>
      <c r="J208" s="32">
        <v>166.53822222222226</v>
      </c>
      <c r="K208" s="32">
        <v>150.53822222222226</v>
      </c>
      <c r="L208" s="32">
        <v>36.983888888888892</v>
      </c>
      <c r="M208" s="32">
        <v>20.983888888888892</v>
      </c>
      <c r="N208" s="32">
        <v>10.311111111111112</v>
      </c>
      <c r="O208" s="32">
        <v>5.6888888888888891</v>
      </c>
      <c r="P208" s="32">
        <v>35.42222222222221</v>
      </c>
      <c r="Q208" s="32">
        <v>35.42222222222221</v>
      </c>
      <c r="R208" s="32">
        <v>0</v>
      </c>
      <c r="S208" s="32">
        <v>94.132111111111143</v>
      </c>
      <c r="T208" s="32">
        <v>94.132111111111143</v>
      </c>
      <c r="U208" s="32">
        <v>0</v>
      </c>
      <c r="V208" s="32">
        <v>0</v>
      </c>
      <c r="W208" s="32">
        <v>28.356222222222222</v>
      </c>
      <c r="X208" s="32">
        <v>4.3405555555555555</v>
      </c>
      <c r="Y208" s="32">
        <v>0</v>
      </c>
      <c r="Z208" s="32">
        <v>0</v>
      </c>
      <c r="AA208" s="32">
        <v>9.1258888888888894</v>
      </c>
      <c r="AB208" s="32">
        <v>0</v>
      </c>
      <c r="AC208" s="32">
        <v>14.889777777777779</v>
      </c>
      <c r="AD208" s="32">
        <v>0</v>
      </c>
      <c r="AE208" s="32">
        <v>0</v>
      </c>
      <c r="AF208" t="s">
        <v>275</v>
      </c>
      <c r="AG208">
        <v>3</v>
      </c>
      <c r="AH208"/>
    </row>
    <row r="209" spans="1:34" x14ac:dyDescent="0.25">
      <c r="A209" t="s">
        <v>1782</v>
      </c>
      <c r="B209" t="s">
        <v>779</v>
      </c>
      <c r="C209" t="s">
        <v>1355</v>
      </c>
      <c r="D209" t="s">
        <v>1714</v>
      </c>
      <c r="E209" s="32">
        <v>80.544444444444451</v>
      </c>
      <c r="F209" s="32">
        <v>3.3147744516485025</v>
      </c>
      <c r="G209" s="32">
        <v>3.1085046213270791</v>
      </c>
      <c r="H209" s="32">
        <v>0.79004690302110636</v>
      </c>
      <c r="I209" s="32">
        <v>0.58377707269968271</v>
      </c>
      <c r="J209" s="32">
        <v>266.98666666666662</v>
      </c>
      <c r="K209" s="32">
        <v>250.37277777777777</v>
      </c>
      <c r="L209" s="32">
        <v>63.633888888888897</v>
      </c>
      <c r="M209" s="32">
        <v>47.02</v>
      </c>
      <c r="N209" s="32">
        <v>11.119444444444444</v>
      </c>
      <c r="O209" s="32">
        <v>5.4944444444444445</v>
      </c>
      <c r="P209" s="32">
        <v>48.347222222222221</v>
      </c>
      <c r="Q209" s="32">
        <v>48.347222222222221</v>
      </c>
      <c r="R209" s="32">
        <v>0</v>
      </c>
      <c r="S209" s="32">
        <v>155.00555555555556</v>
      </c>
      <c r="T209" s="32">
        <v>151.91388888888889</v>
      </c>
      <c r="U209" s="32">
        <v>3.0916666666666668</v>
      </c>
      <c r="V209" s="32">
        <v>0</v>
      </c>
      <c r="W209" s="32">
        <v>53.894444444444446</v>
      </c>
      <c r="X209" s="32">
        <v>4.0555555555555554</v>
      </c>
      <c r="Y209" s="32">
        <v>0.22222222222222221</v>
      </c>
      <c r="Z209" s="32">
        <v>0</v>
      </c>
      <c r="AA209" s="32">
        <v>17.897222222222222</v>
      </c>
      <c r="AB209" s="32">
        <v>0</v>
      </c>
      <c r="AC209" s="32">
        <v>31.719444444444445</v>
      </c>
      <c r="AD209" s="32">
        <v>0</v>
      </c>
      <c r="AE209" s="32">
        <v>0</v>
      </c>
      <c r="AF209" t="s">
        <v>88</v>
      </c>
      <c r="AG209">
        <v>3</v>
      </c>
      <c r="AH209"/>
    </row>
    <row r="210" spans="1:34" x14ac:dyDescent="0.25">
      <c r="A210" t="s">
        <v>1782</v>
      </c>
      <c r="B210" t="s">
        <v>814</v>
      </c>
      <c r="C210" t="s">
        <v>1516</v>
      </c>
      <c r="D210" t="s">
        <v>1720</v>
      </c>
      <c r="E210" s="32">
        <v>77.522222222222226</v>
      </c>
      <c r="F210" s="32">
        <v>3.4404830156227604</v>
      </c>
      <c r="G210" s="32">
        <v>3.1614949118532318</v>
      </c>
      <c r="H210" s="32">
        <v>0.65296689121398876</v>
      </c>
      <c r="I210" s="32">
        <v>0.37397878744446034</v>
      </c>
      <c r="J210" s="32">
        <v>266.7138888888889</v>
      </c>
      <c r="K210" s="32">
        <v>245.08611111111111</v>
      </c>
      <c r="L210" s="32">
        <v>50.61944444444444</v>
      </c>
      <c r="M210" s="32">
        <v>28.991666666666667</v>
      </c>
      <c r="N210" s="32">
        <v>16.355555555555554</v>
      </c>
      <c r="O210" s="32">
        <v>5.2722222222222221</v>
      </c>
      <c r="P210" s="32">
        <v>80.86944444444444</v>
      </c>
      <c r="Q210" s="32">
        <v>80.86944444444444</v>
      </c>
      <c r="R210" s="32">
        <v>0</v>
      </c>
      <c r="S210" s="32">
        <v>135.22499999999999</v>
      </c>
      <c r="T210" s="32">
        <v>130.65</v>
      </c>
      <c r="U210" s="32">
        <v>4.5750000000000002</v>
      </c>
      <c r="V210" s="32">
        <v>0</v>
      </c>
      <c r="W210" s="32">
        <v>73.475000000000009</v>
      </c>
      <c r="X210" s="32">
        <v>5.5277777777777777</v>
      </c>
      <c r="Y210" s="32">
        <v>0</v>
      </c>
      <c r="Z210" s="32">
        <v>0</v>
      </c>
      <c r="AA210" s="32">
        <v>21.505555555555556</v>
      </c>
      <c r="AB210" s="32">
        <v>0</v>
      </c>
      <c r="AC210" s="32">
        <v>46.44166666666667</v>
      </c>
      <c r="AD210" s="32">
        <v>0</v>
      </c>
      <c r="AE210" s="32">
        <v>0</v>
      </c>
      <c r="AF210" t="s">
        <v>124</v>
      </c>
      <c r="AG210">
        <v>3</v>
      </c>
      <c r="AH210"/>
    </row>
    <row r="211" spans="1:34" x14ac:dyDescent="0.25">
      <c r="A211" t="s">
        <v>1782</v>
      </c>
      <c r="B211" t="s">
        <v>998</v>
      </c>
      <c r="C211" t="s">
        <v>1367</v>
      </c>
      <c r="D211" t="s">
        <v>1715</v>
      </c>
      <c r="E211" s="32">
        <v>82.444444444444443</v>
      </c>
      <c r="F211" s="32">
        <v>3.301314016172507</v>
      </c>
      <c r="G211" s="32">
        <v>3.1548180592991915</v>
      </c>
      <c r="H211" s="32">
        <v>0.51421832884097041</v>
      </c>
      <c r="I211" s="32">
        <v>0.367722371967655</v>
      </c>
      <c r="J211" s="32">
        <v>272.17500000000001</v>
      </c>
      <c r="K211" s="32">
        <v>260.09722222222223</v>
      </c>
      <c r="L211" s="32">
        <v>42.394444444444446</v>
      </c>
      <c r="M211" s="32">
        <v>30.316666666666666</v>
      </c>
      <c r="N211" s="32">
        <v>4.6805555555555554</v>
      </c>
      <c r="O211" s="32">
        <v>7.3972222222222221</v>
      </c>
      <c r="P211" s="32">
        <v>84.358333333333334</v>
      </c>
      <c r="Q211" s="32">
        <v>84.358333333333334</v>
      </c>
      <c r="R211" s="32">
        <v>0</v>
      </c>
      <c r="S211" s="32">
        <v>145.42222222222225</v>
      </c>
      <c r="T211" s="32">
        <v>136.9638888888889</v>
      </c>
      <c r="U211" s="32">
        <v>8.4583333333333339</v>
      </c>
      <c r="V211" s="32">
        <v>0</v>
      </c>
      <c r="W211" s="32">
        <v>88.027777777777771</v>
      </c>
      <c r="X211" s="32">
        <v>15.375</v>
      </c>
      <c r="Y211" s="32">
        <v>2.0583333333333331</v>
      </c>
      <c r="Z211" s="32">
        <v>5.8861111111111111</v>
      </c>
      <c r="AA211" s="32">
        <v>16.755555555555556</v>
      </c>
      <c r="AB211" s="32">
        <v>0</v>
      </c>
      <c r="AC211" s="32">
        <v>47.952777777777776</v>
      </c>
      <c r="AD211" s="32">
        <v>0</v>
      </c>
      <c r="AE211" s="32">
        <v>0</v>
      </c>
      <c r="AF211" t="s">
        <v>310</v>
      </c>
      <c r="AG211">
        <v>3</v>
      </c>
      <c r="AH211"/>
    </row>
    <row r="212" spans="1:34" x14ac:dyDescent="0.25">
      <c r="A212" t="s">
        <v>1782</v>
      </c>
      <c r="B212" t="s">
        <v>1211</v>
      </c>
      <c r="C212" t="s">
        <v>1650</v>
      </c>
      <c r="D212" t="s">
        <v>1678</v>
      </c>
      <c r="E212" s="32">
        <v>41.544444444444444</v>
      </c>
      <c r="F212" s="32">
        <v>3.2124899705803691</v>
      </c>
      <c r="G212" s="32">
        <v>2.8601898903450116</v>
      </c>
      <c r="H212" s="32">
        <v>0.96616742444503867</v>
      </c>
      <c r="I212" s="32">
        <v>0.6138673442096817</v>
      </c>
      <c r="J212" s="32">
        <v>133.46111111111111</v>
      </c>
      <c r="K212" s="32">
        <v>118.82499999999999</v>
      </c>
      <c r="L212" s="32">
        <v>40.138888888888886</v>
      </c>
      <c r="M212" s="32">
        <v>25.502777777777776</v>
      </c>
      <c r="N212" s="32">
        <v>9.5472222222222225</v>
      </c>
      <c r="O212" s="32">
        <v>5.0888888888888886</v>
      </c>
      <c r="P212" s="32">
        <v>22.919444444444444</v>
      </c>
      <c r="Q212" s="32">
        <v>22.919444444444444</v>
      </c>
      <c r="R212" s="32">
        <v>0</v>
      </c>
      <c r="S212" s="32">
        <v>70.402777777777771</v>
      </c>
      <c r="T212" s="32">
        <v>67.444444444444443</v>
      </c>
      <c r="U212" s="32">
        <v>2.9583333333333335</v>
      </c>
      <c r="V212" s="32">
        <v>0</v>
      </c>
      <c r="W212" s="32">
        <v>13.622222222222224</v>
      </c>
      <c r="X212" s="32">
        <v>4.2833333333333332</v>
      </c>
      <c r="Y212" s="32">
        <v>0</v>
      </c>
      <c r="Z212" s="32">
        <v>0</v>
      </c>
      <c r="AA212" s="32">
        <v>1.1888888888888889</v>
      </c>
      <c r="AB212" s="32">
        <v>0</v>
      </c>
      <c r="AC212" s="32">
        <v>8.15</v>
      </c>
      <c r="AD212" s="32">
        <v>0</v>
      </c>
      <c r="AE212" s="32">
        <v>0</v>
      </c>
      <c r="AF212" t="s">
        <v>530</v>
      </c>
      <c r="AG212">
        <v>3</v>
      </c>
      <c r="AH212"/>
    </row>
    <row r="213" spans="1:34" x14ac:dyDescent="0.25">
      <c r="A213" t="s">
        <v>1782</v>
      </c>
      <c r="B213" t="s">
        <v>851</v>
      </c>
      <c r="C213" t="s">
        <v>1536</v>
      </c>
      <c r="D213" t="s">
        <v>1735</v>
      </c>
      <c r="E213" s="32">
        <v>27.866666666666667</v>
      </c>
      <c r="F213" s="32">
        <v>4.1258771929824558</v>
      </c>
      <c r="G213" s="32">
        <v>3.8433811802232851</v>
      </c>
      <c r="H213" s="32">
        <v>0.92922647527910684</v>
      </c>
      <c r="I213" s="32">
        <v>0.64673046251993616</v>
      </c>
      <c r="J213" s="32">
        <v>114.97444444444444</v>
      </c>
      <c r="K213" s="32">
        <v>107.10222222222221</v>
      </c>
      <c r="L213" s="32">
        <v>25.894444444444446</v>
      </c>
      <c r="M213" s="32">
        <v>18.022222222222222</v>
      </c>
      <c r="N213" s="32">
        <v>3.6</v>
      </c>
      <c r="O213" s="32">
        <v>4.2722222222222221</v>
      </c>
      <c r="P213" s="32">
        <v>23.187444444444445</v>
      </c>
      <c r="Q213" s="32">
        <v>23.187444444444445</v>
      </c>
      <c r="R213" s="32">
        <v>0</v>
      </c>
      <c r="S213" s="32">
        <v>65.89255555555556</v>
      </c>
      <c r="T213" s="32">
        <v>51.750888888888888</v>
      </c>
      <c r="U213" s="32">
        <v>14.141666666666667</v>
      </c>
      <c r="V213" s="32">
        <v>0</v>
      </c>
      <c r="W213" s="32">
        <v>0.33055555555555555</v>
      </c>
      <c r="X213" s="32">
        <v>0</v>
      </c>
      <c r="Y213" s="32">
        <v>0</v>
      </c>
      <c r="Z213" s="32">
        <v>0</v>
      </c>
      <c r="AA213" s="32">
        <v>0.33055555555555555</v>
      </c>
      <c r="AB213" s="32">
        <v>0</v>
      </c>
      <c r="AC213" s="32">
        <v>0</v>
      </c>
      <c r="AD213" s="32">
        <v>0</v>
      </c>
      <c r="AE213" s="32">
        <v>0</v>
      </c>
      <c r="AF213" t="s">
        <v>162</v>
      </c>
      <c r="AG213">
        <v>3</v>
      </c>
      <c r="AH213"/>
    </row>
    <row r="214" spans="1:34" x14ac:dyDescent="0.25">
      <c r="A214" t="s">
        <v>1782</v>
      </c>
      <c r="B214" t="s">
        <v>941</v>
      </c>
      <c r="C214" t="s">
        <v>1500</v>
      </c>
      <c r="D214" t="s">
        <v>1679</v>
      </c>
      <c r="E214" s="32">
        <v>170.14444444444445</v>
      </c>
      <c r="F214" s="32">
        <v>3.2848546986220852</v>
      </c>
      <c r="G214" s="32">
        <v>3.132228825181218</v>
      </c>
      <c r="H214" s="32">
        <v>0.69001893815712134</v>
      </c>
      <c r="I214" s="32">
        <v>0.55013779141905572</v>
      </c>
      <c r="J214" s="32">
        <v>558.89977777777767</v>
      </c>
      <c r="K214" s="32">
        <v>532.93133333333321</v>
      </c>
      <c r="L214" s="32">
        <v>117.40288888888888</v>
      </c>
      <c r="M214" s="32">
        <v>93.602888888888884</v>
      </c>
      <c r="N214" s="32">
        <v>19</v>
      </c>
      <c r="O214" s="32">
        <v>4.8</v>
      </c>
      <c r="P214" s="32">
        <v>83.679777777777744</v>
      </c>
      <c r="Q214" s="32">
        <v>81.511333333333297</v>
      </c>
      <c r="R214" s="32">
        <v>2.168444444444444</v>
      </c>
      <c r="S214" s="32">
        <v>357.8171111111111</v>
      </c>
      <c r="T214" s="32">
        <v>357.8171111111111</v>
      </c>
      <c r="U214" s="32">
        <v>0</v>
      </c>
      <c r="V214" s="32">
        <v>0</v>
      </c>
      <c r="W214" s="32">
        <v>106.35855555555557</v>
      </c>
      <c r="X214" s="32">
        <v>13.831000000000001</v>
      </c>
      <c r="Y214" s="32">
        <v>1.1333333333333333</v>
      </c>
      <c r="Z214" s="32">
        <v>0</v>
      </c>
      <c r="AA214" s="32">
        <v>17.248999999999999</v>
      </c>
      <c r="AB214" s="32">
        <v>0</v>
      </c>
      <c r="AC214" s="32">
        <v>74.145222222222245</v>
      </c>
      <c r="AD214" s="32">
        <v>0</v>
      </c>
      <c r="AE214" s="32">
        <v>0</v>
      </c>
      <c r="AF214" t="s">
        <v>252</v>
      </c>
      <c r="AG214">
        <v>3</v>
      </c>
      <c r="AH214"/>
    </row>
    <row r="215" spans="1:34" x14ac:dyDescent="0.25">
      <c r="A215" t="s">
        <v>1782</v>
      </c>
      <c r="B215" t="s">
        <v>1018</v>
      </c>
      <c r="C215" t="s">
        <v>1421</v>
      </c>
      <c r="D215" t="s">
        <v>1738</v>
      </c>
      <c r="E215" s="32">
        <v>67.011111111111106</v>
      </c>
      <c r="F215" s="32">
        <v>3.2719283700878794</v>
      </c>
      <c r="G215" s="32">
        <v>3.0136378709998342</v>
      </c>
      <c r="H215" s="32">
        <v>0.72177085060520652</v>
      </c>
      <c r="I215" s="32">
        <v>0.46348035151716138</v>
      </c>
      <c r="J215" s="32">
        <v>219.25555555555553</v>
      </c>
      <c r="K215" s="32">
        <v>201.94722222222219</v>
      </c>
      <c r="L215" s="32">
        <v>48.366666666666667</v>
      </c>
      <c r="M215" s="32">
        <v>31.058333333333334</v>
      </c>
      <c r="N215" s="32">
        <v>12.486111111111111</v>
      </c>
      <c r="O215" s="32">
        <v>4.822222222222222</v>
      </c>
      <c r="P215" s="32">
        <v>49.097222222222221</v>
      </c>
      <c r="Q215" s="32">
        <v>49.097222222222221</v>
      </c>
      <c r="R215" s="32">
        <v>0</v>
      </c>
      <c r="S215" s="32">
        <v>121.79166666666667</v>
      </c>
      <c r="T215" s="32">
        <v>110.05277777777778</v>
      </c>
      <c r="U215" s="32">
        <v>11.738888888888889</v>
      </c>
      <c r="V215" s="32">
        <v>0</v>
      </c>
      <c r="W215" s="32">
        <v>0</v>
      </c>
      <c r="X215" s="32">
        <v>0</v>
      </c>
      <c r="Y215" s="32">
        <v>0</v>
      </c>
      <c r="Z215" s="32">
        <v>0</v>
      </c>
      <c r="AA215" s="32">
        <v>0</v>
      </c>
      <c r="AB215" s="32">
        <v>0</v>
      </c>
      <c r="AC215" s="32">
        <v>0</v>
      </c>
      <c r="AD215" s="32">
        <v>0</v>
      </c>
      <c r="AE215" s="32">
        <v>0</v>
      </c>
      <c r="AF215" t="s">
        <v>331</v>
      </c>
      <c r="AG215">
        <v>3</v>
      </c>
      <c r="AH215"/>
    </row>
    <row r="216" spans="1:34" x14ac:dyDescent="0.25">
      <c r="A216" t="s">
        <v>1782</v>
      </c>
      <c r="B216" t="s">
        <v>772</v>
      </c>
      <c r="C216" t="s">
        <v>1370</v>
      </c>
      <c r="D216" t="s">
        <v>1704</v>
      </c>
      <c r="E216" s="32">
        <v>86.75555555555556</v>
      </c>
      <c r="F216" s="32">
        <v>3.3720709528688531</v>
      </c>
      <c r="G216" s="32">
        <v>3.132989241803279</v>
      </c>
      <c r="H216" s="32">
        <v>0.62346695696721299</v>
      </c>
      <c r="I216" s="32">
        <v>0.38694672131147534</v>
      </c>
      <c r="J216" s="32">
        <v>292.54588888888895</v>
      </c>
      <c r="K216" s="32">
        <v>271.80422222222228</v>
      </c>
      <c r="L216" s="32">
        <v>54.089222222222219</v>
      </c>
      <c r="M216" s="32">
        <v>33.569777777777773</v>
      </c>
      <c r="N216" s="32">
        <v>15.272222222222222</v>
      </c>
      <c r="O216" s="32">
        <v>5.2472222222222218</v>
      </c>
      <c r="P216" s="32">
        <v>75.952444444444438</v>
      </c>
      <c r="Q216" s="32">
        <v>75.73022222222221</v>
      </c>
      <c r="R216" s="32">
        <v>0.22222222222222221</v>
      </c>
      <c r="S216" s="32">
        <v>162.50422222222224</v>
      </c>
      <c r="T216" s="32">
        <v>152.15422222222224</v>
      </c>
      <c r="U216" s="32">
        <v>10.35</v>
      </c>
      <c r="V216" s="32">
        <v>0</v>
      </c>
      <c r="W216" s="32">
        <v>89.36388888888888</v>
      </c>
      <c r="X216" s="32">
        <v>12.302777777777777</v>
      </c>
      <c r="Y216" s="32">
        <v>0</v>
      </c>
      <c r="Z216" s="32">
        <v>4.5361111111111114</v>
      </c>
      <c r="AA216" s="32">
        <v>40.577777777777776</v>
      </c>
      <c r="AB216" s="32">
        <v>0</v>
      </c>
      <c r="AC216" s="32">
        <v>31.947222222222223</v>
      </c>
      <c r="AD216" s="32">
        <v>0</v>
      </c>
      <c r="AE216" s="32">
        <v>0</v>
      </c>
      <c r="AF216" t="s">
        <v>81</v>
      </c>
      <c r="AG216">
        <v>3</v>
      </c>
      <c r="AH216"/>
    </row>
    <row r="217" spans="1:34" x14ac:dyDescent="0.25">
      <c r="A217" t="s">
        <v>1782</v>
      </c>
      <c r="B217" t="s">
        <v>784</v>
      </c>
      <c r="C217" t="s">
        <v>1480</v>
      </c>
      <c r="D217" t="s">
        <v>1720</v>
      </c>
      <c r="E217" s="32">
        <v>96.111111111111114</v>
      </c>
      <c r="F217" s="32">
        <v>3.0933988439306357</v>
      </c>
      <c r="G217" s="32">
        <v>2.9851907514450864</v>
      </c>
      <c r="H217" s="32">
        <v>0.47612716763005786</v>
      </c>
      <c r="I217" s="32">
        <v>0.36791907514450878</v>
      </c>
      <c r="J217" s="32">
        <v>297.31</v>
      </c>
      <c r="K217" s="32">
        <v>286.90999999999997</v>
      </c>
      <c r="L217" s="32">
        <v>45.76111111111112</v>
      </c>
      <c r="M217" s="32">
        <v>35.361111111111121</v>
      </c>
      <c r="N217" s="32">
        <v>5.5111111111111111</v>
      </c>
      <c r="O217" s="32">
        <v>4.8888888888888893</v>
      </c>
      <c r="P217" s="32">
        <v>81.698888888888874</v>
      </c>
      <c r="Q217" s="32">
        <v>81.698888888888874</v>
      </c>
      <c r="R217" s="32">
        <v>0</v>
      </c>
      <c r="S217" s="32">
        <v>169.85</v>
      </c>
      <c r="T217" s="32">
        <v>139.65555555555554</v>
      </c>
      <c r="U217" s="32">
        <v>30.194444444444454</v>
      </c>
      <c r="V217" s="32">
        <v>0</v>
      </c>
      <c r="W217" s="32">
        <v>70.3888888888889</v>
      </c>
      <c r="X217" s="32">
        <v>8.0666666666666647</v>
      </c>
      <c r="Y217" s="32">
        <v>0</v>
      </c>
      <c r="Z217" s="32">
        <v>0</v>
      </c>
      <c r="AA217" s="32">
        <v>17.426666666666659</v>
      </c>
      <c r="AB217" s="32">
        <v>0</v>
      </c>
      <c r="AC217" s="32">
        <v>44.895555555555575</v>
      </c>
      <c r="AD217" s="32">
        <v>0</v>
      </c>
      <c r="AE217" s="32">
        <v>0</v>
      </c>
      <c r="AF217" t="s">
        <v>93</v>
      </c>
      <c r="AG217">
        <v>3</v>
      </c>
      <c r="AH217"/>
    </row>
    <row r="218" spans="1:34" x14ac:dyDescent="0.25">
      <c r="A218" t="s">
        <v>1782</v>
      </c>
      <c r="B218" t="s">
        <v>699</v>
      </c>
      <c r="C218" t="s">
        <v>1396</v>
      </c>
      <c r="D218" t="s">
        <v>1701</v>
      </c>
      <c r="E218" s="32">
        <v>113.3</v>
      </c>
      <c r="F218" s="32">
        <v>3.264783759929391</v>
      </c>
      <c r="G218" s="32">
        <v>3.0776699029126213</v>
      </c>
      <c r="H218" s="32">
        <v>0.55695302539962743</v>
      </c>
      <c r="I218" s="32">
        <v>0.3769981367068746</v>
      </c>
      <c r="J218" s="32">
        <v>369.9</v>
      </c>
      <c r="K218" s="32">
        <v>348.7</v>
      </c>
      <c r="L218" s="32">
        <v>63.102777777777781</v>
      </c>
      <c r="M218" s="32">
        <v>42.713888888888889</v>
      </c>
      <c r="N218" s="32">
        <v>15.422222222222222</v>
      </c>
      <c r="O218" s="32">
        <v>4.9666666666666668</v>
      </c>
      <c r="P218" s="32">
        <v>120.17777777777778</v>
      </c>
      <c r="Q218" s="32">
        <v>119.36666666666666</v>
      </c>
      <c r="R218" s="32">
        <v>0.81111111111111112</v>
      </c>
      <c r="S218" s="32">
        <v>186.61944444444444</v>
      </c>
      <c r="T218" s="32">
        <v>175.41944444444445</v>
      </c>
      <c r="U218" s="32">
        <v>11.2</v>
      </c>
      <c r="V218" s="32">
        <v>0</v>
      </c>
      <c r="W218" s="32">
        <v>0</v>
      </c>
      <c r="X218" s="32">
        <v>0</v>
      </c>
      <c r="Y218" s="32">
        <v>0</v>
      </c>
      <c r="Z218" s="32">
        <v>0</v>
      </c>
      <c r="AA218" s="32">
        <v>0</v>
      </c>
      <c r="AB218" s="32">
        <v>0</v>
      </c>
      <c r="AC218" s="32">
        <v>0</v>
      </c>
      <c r="AD218" s="32">
        <v>0</v>
      </c>
      <c r="AE218" s="32">
        <v>0</v>
      </c>
      <c r="AF218" t="s">
        <v>8</v>
      </c>
      <c r="AG218">
        <v>3</v>
      </c>
      <c r="AH218"/>
    </row>
    <row r="219" spans="1:34" x14ac:dyDescent="0.25">
      <c r="A219" t="s">
        <v>1782</v>
      </c>
      <c r="B219" t="s">
        <v>788</v>
      </c>
      <c r="C219" t="s">
        <v>1500</v>
      </c>
      <c r="D219" t="s">
        <v>1679</v>
      </c>
      <c r="E219" s="32">
        <v>114.13333333333334</v>
      </c>
      <c r="F219" s="32">
        <v>2.9084160825545169</v>
      </c>
      <c r="G219" s="32">
        <v>2.7902550623052957</v>
      </c>
      <c r="H219" s="32">
        <v>0.47505354361370711</v>
      </c>
      <c r="I219" s="32">
        <v>0.35774435358255452</v>
      </c>
      <c r="J219" s="32">
        <v>331.94722222222219</v>
      </c>
      <c r="K219" s="32">
        <v>318.46111111111111</v>
      </c>
      <c r="L219" s="32">
        <v>54.219444444444441</v>
      </c>
      <c r="M219" s="32">
        <v>40.830555555555556</v>
      </c>
      <c r="N219" s="32">
        <v>7.9888888888888889</v>
      </c>
      <c r="O219" s="32">
        <v>5.4</v>
      </c>
      <c r="P219" s="32">
        <v>99.483333333333334</v>
      </c>
      <c r="Q219" s="32">
        <v>99.386111111111106</v>
      </c>
      <c r="R219" s="32">
        <v>9.7222222222222224E-2</v>
      </c>
      <c r="S219" s="32">
        <v>178.24444444444444</v>
      </c>
      <c r="T219" s="32">
        <v>178.24444444444444</v>
      </c>
      <c r="U219" s="32">
        <v>0</v>
      </c>
      <c r="V219" s="32">
        <v>0</v>
      </c>
      <c r="W219" s="32">
        <v>138.25277777777779</v>
      </c>
      <c r="X219" s="32">
        <v>8.3333333333333329E-2</v>
      </c>
      <c r="Y219" s="32">
        <v>0</v>
      </c>
      <c r="Z219" s="32">
        <v>0</v>
      </c>
      <c r="AA219" s="32">
        <v>38.663888888888891</v>
      </c>
      <c r="AB219" s="32">
        <v>0</v>
      </c>
      <c r="AC219" s="32">
        <v>99.50555555555556</v>
      </c>
      <c r="AD219" s="32">
        <v>0</v>
      </c>
      <c r="AE219" s="32">
        <v>0</v>
      </c>
      <c r="AF219" t="s">
        <v>97</v>
      </c>
      <c r="AG219">
        <v>3</v>
      </c>
      <c r="AH219"/>
    </row>
    <row r="220" spans="1:34" x14ac:dyDescent="0.25">
      <c r="A220" t="s">
        <v>1782</v>
      </c>
      <c r="B220" t="s">
        <v>800</v>
      </c>
      <c r="C220" t="s">
        <v>1446</v>
      </c>
      <c r="D220" t="s">
        <v>1710</v>
      </c>
      <c r="E220" s="32">
        <v>76.400000000000006</v>
      </c>
      <c r="F220" s="32">
        <v>3.0572105875509017</v>
      </c>
      <c r="G220" s="32">
        <v>2.7685616637579988</v>
      </c>
      <c r="H220" s="32">
        <v>0.79204915648632923</v>
      </c>
      <c r="I220" s="32">
        <v>0.64843368237347299</v>
      </c>
      <c r="J220" s="32">
        <v>233.5708888888889</v>
      </c>
      <c r="K220" s="32">
        <v>211.51811111111112</v>
      </c>
      <c r="L220" s="32">
        <v>60.512555555555558</v>
      </c>
      <c r="M220" s="32">
        <v>49.540333333333336</v>
      </c>
      <c r="N220" s="32">
        <v>7.5333333333333332</v>
      </c>
      <c r="O220" s="32">
        <v>3.4388888888888891</v>
      </c>
      <c r="P220" s="32">
        <v>58.677777777777777</v>
      </c>
      <c r="Q220" s="32">
        <v>47.597222222222221</v>
      </c>
      <c r="R220" s="32">
        <v>11.080555555555556</v>
      </c>
      <c r="S220" s="32">
        <v>114.38055555555556</v>
      </c>
      <c r="T220" s="32">
        <v>114.38055555555556</v>
      </c>
      <c r="U220" s="32">
        <v>0</v>
      </c>
      <c r="V220" s="32">
        <v>0</v>
      </c>
      <c r="W220" s="32">
        <v>62.190888888888885</v>
      </c>
      <c r="X220" s="32">
        <v>13.649222222222223</v>
      </c>
      <c r="Y220" s="32">
        <v>0</v>
      </c>
      <c r="Z220" s="32">
        <v>0</v>
      </c>
      <c r="AA220" s="32">
        <v>16.536111111111111</v>
      </c>
      <c r="AB220" s="32">
        <v>0</v>
      </c>
      <c r="AC220" s="32">
        <v>32.005555555555553</v>
      </c>
      <c r="AD220" s="32">
        <v>0</v>
      </c>
      <c r="AE220" s="32">
        <v>0</v>
      </c>
      <c r="AF220" t="s">
        <v>109</v>
      </c>
      <c r="AG220">
        <v>3</v>
      </c>
      <c r="AH220"/>
    </row>
    <row r="221" spans="1:34" x14ac:dyDescent="0.25">
      <c r="A221" t="s">
        <v>1782</v>
      </c>
      <c r="B221" t="s">
        <v>1279</v>
      </c>
      <c r="C221" t="s">
        <v>1583</v>
      </c>
      <c r="D221" t="s">
        <v>1711</v>
      </c>
      <c r="E221" s="32">
        <v>67</v>
      </c>
      <c r="F221" s="32">
        <v>3.6661276948590387</v>
      </c>
      <c r="G221" s="32">
        <v>3.248548922056385</v>
      </c>
      <c r="H221" s="32">
        <v>0.90352404643449424</v>
      </c>
      <c r="I221" s="32">
        <v>0.50319237147595353</v>
      </c>
      <c r="J221" s="32">
        <v>245.63055555555559</v>
      </c>
      <c r="K221" s="32">
        <v>217.6527777777778</v>
      </c>
      <c r="L221" s="32">
        <v>60.536111111111111</v>
      </c>
      <c r="M221" s="32">
        <v>33.713888888888889</v>
      </c>
      <c r="N221" s="32">
        <v>21.711111111111112</v>
      </c>
      <c r="O221" s="32">
        <v>5.1111111111111107</v>
      </c>
      <c r="P221" s="32">
        <v>57.634222222222213</v>
      </c>
      <c r="Q221" s="32">
        <v>56.478666666666655</v>
      </c>
      <c r="R221" s="32">
        <v>1.1555555555555554</v>
      </c>
      <c r="S221" s="32">
        <v>127.46022222222226</v>
      </c>
      <c r="T221" s="32">
        <v>127.46022222222226</v>
      </c>
      <c r="U221" s="32">
        <v>0</v>
      </c>
      <c r="V221" s="32">
        <v>0</v>
      </c>
      <c r="W221" s="32">
        <v>30.419444444444444</v>
      </c>
      <c r="X221" s="32">
        <v>0.88611111111111107</v>
      </c>
      <c r="Y221" s="32">
        <v>0</v>
      </c>
      <c r="Z221" s="32">
        <v>0</v>
      </c>
      <c r="AA221" s="32">
        <v>19.611999999999995</v>
      </c>
      <c r="AB221" s="32">
        <v>0</v>
      </c>
      <c r="AC221" s="32">
        <v>9.9213333333333349</v>
      </c>
      <c r="AD221" s="32">
        <v>0</v>
      </c>
      <c r="AE221" s="32">
        <v>0</v>
      </c>
      <c r="AF221" t="s">
        <v>599</v>
      </c>
      <c r="AG221">
        <v>3</v>
      </c>
      <c r="AH221"/>
    </row>
    <row r="222" spans="1:34" x14ac:dyDescent="0.25">
      <c r="A222" t="s">
        <v>1782</v>
      </c>
      <c r="B222" t="s">
        <v>1111</v>
      </c>
      <c r="C222" t="s">
        <v>1402</v>
      </c>
      <c r="D222" t="s">
        <v>1724</v>
      </c>
      <c r="E222" s="32">
        <v>74.722222222222229</v>
      </c>
      <c r="F222" s="32">
        <v>3.4559182156133827</v>
      </c>
      <c r="G222" s="32">
        <v>3.0867360594795534</v>
      </c>
      <c r="H222" s="32">
        <v>0.94762379182156131</v>
      </c>
      <c r="I222" s="32">
        <v>0.72119256505576201</v>
      </c>
      <c r="J222" s="32">
        <v>258.23388888888888</v>
      </c>
      <c r="K222" s="32">
        <v>230.64777777777778</v>
      </c>
      <c r="L222" s="32">
        <v>70.808555555555557</v>
      </c>
      <c r="M222" s="32">
        <v>53.889111111111113</v>
      </c>
      <c r="N222" s="32">
        <v>11.58611111111111</v>
      </c>
      <c r="O222" s="32">
        <v>5.333333333333333</v>
      </c>
      <c r="P222" s="32">
        <v>90.634666666666675</v>
      </c>
      <c r="Q222" s="32">
        <v>79.968000000000004</v>
      </c>
      <c r="R222" s="32">
        <v>10.666666666666666</v>
      </c>
      <c r="S222" s="32">
        <v>96.790666666666667</v>
      </c>
      <c r="T222" s="32">
        <v>96.790666666666667</v>
      </c>
      <c r="U222" s="32">
        <v>0</v>
      </c>
      <c r="V222" s="32">
        <v>0</v>
      </c>
      <c r="W222" s="32">
        <v>68.669999999999987</v>
      </c>
      <c r="X222" s="32">
        <v>2.6529999999999996</v>
      </c>
      <c r="Y222" s="32">
        <v>0</v>
      </c>
      <c r="Z222" s="32">
        <v>0</v>
      </c>
      <c r="AA222" s="32">
        <v>25.451333333333331</v>
      </c>
      <c r="AB222" s="32">
        <v>0</v>
      </c>
      <c r="AC222" s="32">
        <v>40.565666666666665</v>
      </c>
      <c r="AD222" s="32">
        <v>0</v>
      </c>
      <c r="AE222" s="32">
        <v>0</v>
      </c>
      <c r="AF222" t="s">
        <v>428</v>
      </c>
      <c r="AG222">
        <v>3</v>
      </c>
      <c r="AH222"/>
    </row>
    <row r="223" spans="1:34" x14ac:dyDescent="0.25">
      <c r="A223" t="s">
        <v>1782</v>
      </c>
      <c r="B223" t="s">
        <v>1339</v>
      </c>
      <c r="C223" t="s">
        <v>1360</v>
      </c>
      <c r="D223" t="s">
        <v>1711</v>
      </c>
      <c r="E223" s="32">
        <v>22.566666666666666</v>
      </c>
      <c r="F223" s="32">
        <v>4.4018513047759722</v>
      </c>
      <c r="G223" s="32">
        <v>3.8718513047759724</v>
      </c>
      <c r="H223" s="32">
        <v>1.3201624815361892</v>
      </c>
      <c r="I223" s="32">
        <v>1.051452486459872</v>
      </c>
      <c r="J223" s="32">
        <v>99.335111111111104</v>
      </c>
      <c r="K223" s="32">
        <v>87.37477777777778</v>
      </c>
      <c r="L223" s="32">
        <v>29.791666666666668</v>
      </c>
      <c r="M223" s="32">
        <v>23.727777777777778</v>
      </c>
      <c r="N223" s="32">
        <v>0.375</v>
      </c>
      <c r="O223" s="32">
        <v>5.6888888888888891</v>
      </c>
      <c r="P223" s="32">
        <v>27.596444444444444</v>
      </c>
      <c r="Q223" s="32">
        <v>21.7</v>
      </c>
      <c r="R223" s="32">
        <v>5.8964444444444437</v>
      </c>
      <c r="S223" s="32">
        <v>41.946999999999996</v>
      </c>
      <c r="T223" s="32">
        <v>41.946999999999996</v>
      </c>
      <c r="U223" s="32">
        <v>0</v>
      </c>
      <c r="V223" s="32">
        <v>0</v>
      </c>
      <c r="W223" s="32">
        <v>0</v>
      </c>
      <c r="X223" s="32">
        <v>0</v>
      </c>
      <c r="Y223" s="32">
        <v>0</v>
      </c>
      <c r="Z223" s="32">
        <v>0</v>
      </c>
      <c r="AA223" s="32">
        <v>0</v>
      </c>
      <c r="AB223" s="32">
        <v>0</v>
      </c>
      <c r="AC223" s="32">
        <v>0</v>
      </c>
      <c r="AD223" s="32">
        <v>0</v>
      </c>
      <c r="AE223" s="32">
        <v>0</v>
      </c>
      <c r="AF223" t="s">
        <v>661</v>
      </c>
      <c r="AG223">
        <v>3</v>
      </c>
      <c r="AH223"/>
    </row>
    <row r="224" spans="1:34" x14ac:dyDescent="0.25">
      <c r="A224" t="s">
        <v>1782</v>
      </c>
      <c r="B224" t="s">
        <v>1318</v>
      </c>
      <c r="C224" t="s">
        <v>1381</v>
      </c>
      <c r="D224" t="s">
        <v>1682</v>
      </c>
      <c r="E224" s="32">
        <v>88.533333333333331</v>
      </c>
      <c r="F224" s="32">
        <v>3.5159011044176713</v>
      </c>
      <c r="G224" s="32">
        <v>3.2138667168674706</v>
      </c>
      <c r="H224" s="32">
        <v>0.47941516064257045</v>
      </c>
      <c r="I224" s="32">
        <v>0.3536483433734941</v>
      </c>
      <c r="J224" s="32">
        <v>311.2744444444445</v>
      </c>
      <c r="K224" s="32">
        <v>284.53433333333339</v>
      </c>
      <c r="L224" s="32">
        <v>42.444222222222237</v>
      </c>
      <c r="M224" s="32">
        <v>31.309666666666679</v>
      </c>
      <c r="N224" s="32">
        <v>5.4456666666666651</v>
      </c>
      <c r="O224" s="32">
        <v>5.6888888888888891</v>
      </c>
      <c r="P224" s="32">
        <v>76.728444444444463</v>
      </c>
      <c r="Q224" s="32">
        <v>61.122888888888902</v>
      </c>
      <c r="R224" s="32">
        <v>15.605555555555556</v>
      </c>
      <c r="S224" s="32">
        <v>192.10177777777781</v>
      </c>
      <c r="T224" s="32">
        <v>192.10177777777781</v>
      </c>
      <c r="U224" s="32">
        <v>0</v>
      </c>
      <c r="V224" s="32">
        <v>0</v>
      </c>
      <c r="W224" s="32">
        <v>0</v>
      </c>
      <c r="X224" s="32">
        <v>0</v>
      </c>
      <c r="Y224" s="32">
        <v>0</v>
      </c>
      <c r="Z224" s="32">
        <v>0</v>
      </c>
      <c r="AA224" s="32">
        <v>0</v>
      </c>
      <c r="AB224" s="32">
        <v>0</v>
      </c>
      <c r="AC224" s="32">
        <v>0</v>
      </c>
      <c r="AD224" s="32">
        <v>0</v>
      </c>
      <c r="AE224" s="32">
        <v>0</v>
      </c>
      <c r="AF224" t="s">
        <v>639</v>
      </c>
      <c r="AG224">
        <v>3</v>
      </c>
      <c r="AH224"/>
    </row>
    <row r="225" spans="1:34" x14ac:dyDescent="0.25">
      <c r="A225" t="s">
        <v>1782</v>
      </c>
      <c r="B225" t="s">
        <v>705</v>
      </c>
      <c r="C225" t="s">
        <v>1461</v>
      </c>
      <c r="D225" t="s">
        <v>1696</v>
      </c>
      <c r="E225" s="32">
        <v>74.533333333333331</v>
      </c>
      <c r="F225" s="32">
        <v>4.2955799045915342</v>
      </c>
      <c r="G225" s="32">
        <v>3.8601446034585578</v>
      </c>
      <c r="H225" s="32">
        <v>0.75409958258795484</v>
      </c>
      <c r="I225" s="32">
        <v>0.4660703637447825</v>
      </c>
      <c r="J225" s="32">
        <v>320.16388888888901</v>
      </c>
      <c r="K225" s="32">
        <v>287.7094444444445</v>
      </c>
      <c r="L225" s="32">
        <v>56.205555555555563</v>
      </c>
      <c r="M225" s="32">
        <v>34.737777777777787</v>
      </c>
      <c r="N225" s="32">
        <v>15.69</v>
      </c>
      <c r="O225" s="32">
        <v>5.7777777777777777</v>
      </c>
      <c r="P225" s="32">
        <v>87.553333333333327</v>
      </c>
      <c r="Q225" s="32">
        <v>76.566666666666663</v>
      </c>
      <c r="R225" s="32">
        <v>10.986666666666668</v>
      </c>
      <c r="S225" s="32">
        <v>176.40500000000006</v>
      </c>
      <c r="T225" s="32">
        <v>176.40500000000006</v>
      </c>
      <c r="U225" s="32">
        <v>0</v>
      </c>
      <c r="V225" s="32">
        <v>0</v>
      </c>
      <c r="W225" s="32">
        <v>7</v>
      </c>
      <c r="X225" s="32">
        <v>0</v>
      </c>
      <c r="Y225" s="32">
        <v>0</v>
      </c>
      <c r="Z225" s="32">
        <v>0</v>
      </c>
      <c r="AA225" s="32">
        <v>0</v>
      </c>
      <c r="AB225" s="32">
        <v>0</v>
      </c>
      <c r="AC225" s="32">
        <v>7</v>
      </c>
      <c r="AD225" s="32">
        <v>0</v>
      </c>
      <c r="AE225" s="32">
        <v>0</v>
      </c>
      <c r="AF225" t="s">
        <v>14</v>
      </c>
      <c r="AG225">
        <v>3</v>
      </c>
      <c r="AH225"/>
    </row>
    <row r="226" spans="1:34" x14ac:dyDescent="0.25">
      <c r="A226" t="s">
        <v>1782</v>
      </c>
      <c r="B226" t="s">
        <v>1047</v>
      </c>
      <c r="C226" t="s">
        <v>1605</v>
      </c>
      <c r="D226" t="s">
        <v>1681</v>
      </c>
      <c r="E226" s="32">
        <v>44.366666666666667</v>
      </c>
      <c r="F226" s="32">
        <v>3.3947533183070369</v>
      </c>
      <c r="G226" s="32">
        <v>3.085837716003005</v>
      </c>
      <c r="H226" s="32">
        <v>0.95936639118457301</v>
      </c>
      <c r="I226" s="32">
        <v>0.65045078888054098</v>
      </c>
      <c r="J226" s="32">
        <v>150.61388888888888</v>
      </c>
      <c r="K226" s="32">
        <v>136.90833333333333</v>
      </c>
      <c r="L226" s="32">
        <v>42.56388888888889</v>
      </c>
      <c r="M226" s="32">
        <v>28.858333333333334</v>
      </c>
      <c r="N226" s="32">
        <v>9.6611111111111114</v>
      </c>
      <c r="O226" s="32">
        <v>4.0444444444444443</v>
      </c>
      <c r="P226" s="32">
        <v>22.138888888888889</v>
      </c>
      <c r="Q226" s="32">
        <v>22.138888888888889</v>
      </c>
      <c r="R226" s="32">
        <v>0</v>
      </c>
      <c r="S226" s="32">
        <v>85.911111111111111</v>
      </c>
      <c r="T226" s="32">
        <v>45.805555555555557</v>
      </c>
      <c r="U226" s="32">
        <v>40.105555555555554</v>
      </c>
      <c r="V226" s="32">
        <v>0</v>
      </c>
      <c r="W226" s="32">
        <v>0</v>
      </c>
      <c r="X226" s="32">
        <v>0</v>
      </c>
      <c r="Y226" s="32">
        <v>0</v>
      </c>
      <c r="Z226" s="32">
        <v>0</v>
      </c>
      <c r="AA226" s="32">
        <v>0</v>
      </c>
      <c r="AB226" s="32">
        <v>0</v>
      </c>
      <c r="AC226" s="32">
        <v>0</v>
      </c>
      <c r="AD226" s="32">
        <v>0</v>
      </c>
      <c r="AE226" s="32">
        <v>0</v>
      </c>
      <c r="AF226" t="s">
        <v>362</v>
      </c>
      <c r="AG226">
        <v>3</v>
      </c>
      <c r="AH226"/>
    </row>
    <row r="227" spans="1:34" x14ac:dyDescent="0.25">
      <c r="A227" t="s">
        <v>1782</v>
      </c>
      <c r="B227" t="s">
        <v>1185</v>
      </c>
      <c r="C227" t="s">
        <v>1526</v>
      </c>
      <c r="D227" t="s">
        <v>1699</v>
      </c>
      <c r="E227" s="32">
        <v>44.866666666666667</v>
      </c>
      <c r="F227" s="32">
        <v>4.3772783556215948</v>
      </c>
      <c r="G227" s="32">
        <v>4.2317855373947495</v>
      </c>
      <c r="H227" s="32">
        <v>1.262444279346211</v>
      </c>
      <c r="I227" s="32">
        <v>1.1169514611193661</v>
      </c>
      <c r="J227" s="32">
        <v>196.39388888888888</v>
      </c>
      <c r="K227" s="32">
        <v>189.86611111111108</v>
      </c>
      <c r="L227" s="32">
        <v>56.641666666666666</v>
      </c>
      <c r="M227" s="32">
        <v>50.113888888888887</v>
      </c>
      <c r="N227" s="32">
        <v>3.338888888888889</v>
      </c>
      <c r="O227" s="32">
        <v>3.1888888888888891</v>
      </c>
      <c r="P227" s="32">
        <v>33.596666666666664</v>
      </c>
      <c r="Q227" s="32">
        <v>33.596666666666664</v>
      </c>
      <c r="R227" s="32">
        <v>0</v>
      </c>
      <c r="S227" s="32">
        <v>106.15555555555555</v>
      </c>
      <c r="T227" s="32">
        <v>106.15555555555555</v>
      </c>
      <c r="U227" s="32">
        <v>0</v>
      </c>
      <c r="V227" s="32">
        <v>0</v>
      </c>
      <c r="W227" s="32">
        <v>6.5244444444444447</v>
      </c>
      <c r="X227" s="32">
        <v>0</v>
      </c>
      <c r="Y227" s="32">
        <v>2.5249999999999999</v>
      </c>
      <c r="Z227" s="32">
        <v>0</v>
      </c>
      <c r="AA227" s="32">
        <v>1.6661111111111109</v>
      </c>
      <c r="AB227" s="32">
        <v>0</v>
      </c>
      <c r="AC227" s="32">
        <v>2.3333333333333335</v>
      </c>
      <c r="AD227" s="32">
        <v>0</v>
      </c>
      <c r="AE227" s="32">
        <v>0</v>
      </c>
      <c r="AF227" t="s">
        <v>504</v>
      </c>
      <c r="AG227">
        <v>3</v>
      </c>
      <c r="AH227"/>
    </row>
    <row r="228" spans="1:34" x14ac:dyDescent="0.25">
      <c r="A228" t="s">
        <v>1782</v>
      </c>
      <c r="B228" t="s">
        <v>1323</v>
      </c>
      <c r="C228" t="s">
        <v>1640</v>
      </c>
      <c r="D228" t="s">
        <v>1679</v>
      </c>
      <c r="E228" s="32">
        <v>46.777777777777779</v>
      </c>
      <c r="F228" s="32">
        <v>5.7275273159144904</v>
      </c>
      <c r="G228" s="32">
        <v>5.2590000000000003</v>
      </c>
      <c r="H228" s="32">
        <v>1.4706508313539193</v>
      </c>
      <c r="I228" s="32">
        <v>1.0021235154394301</v>
      </c>
      <c r="J228" s="32">
        <v>267.92100000000005</v>
      </c>
      <c r="K228" s="32">
        <v>246.00433333333336</v>
      </c>
      <c r="L228" s="32">
        <v>68.793777777777777</v>
      </c>
      <c r="M228" s="32">
        <v>46.87711111111112</v>
      </c>
      <c r="N228" s="32">
        <v>16.405555555555555</v>
      </c>
      <c r="O228" s="32">
        <v>5.5111111111111111</v>
      </c>
      <c r="P228" s="32">
        <v>34.983333333333334</v>
      </c>
      <c r="Q228" s="32">
        <v>34.983333333333334</v>
      </c>
      <c r="R228" s="32">
        <v>0</v>
      </c>
      <c r="S228" s="32">
        <v>164.14388888888891</v>
      </c>
      <c r="T228" s="32">
        <v>164.14388888888891</v>
      </c>
      <c r="U228" s="32">
        <v>0</v>
      </c>
      <c r="V228" s="32">
        <v>0</v>
      </c>
      <c r="W228" s="32">
        <v>0</v>
      </c>
      <c r="X228" s="32">
        <v>0</v>
      </c>
      <c r="Y228" s="32">
        <v>0</v>
      </c>
      <c r="Z228" s="32">
        <v>0</v>
      </c>
      <c r="AA228" s="32">
        <v>0</v>
      </c>
      <c r="AB228" s="32">
        <v>0</v>
      </c>
      <c r="AC228" s="32">
        <v>0</v>
      </c>
      <c r="AD228" s="32">
        <v>0</v>
      </c>
      <c r="AE228" s="32">
        <v>0</v>
      </c>
      <c r="AF228" t="s">
        <v>644</v>
      </c>
      <c r="AG228">
        <v>3</v>
      </c>
      <c r="AH228"/>
    </row>
    <row r="229" spans="1:34" x14ac:dyDescent="0.25">
      <c r="A229" t="s">
        <v>1782</v>
      </c>
      <c r="B229" t="s">
        <v>1321</v>
      </c>
      <c r="C229" t="s">
        <v>1617</v>
      </c>
      <c r="D229" t="s">
        <v>1720</v>
      </c>
      <c r="E229" s="32">
        <v>22.844444444444445</v>
      </c>
      <c r="F229" s="32">
        <v>6.922830739299612</v>
      </c>
      <c r="G229" s="32">
        <v>5.7548200389105055</v>
      </c>
      <c r="H229" s="32">
        <v>2.9366488326848255</v>
      </c>
      <c r="I229" s="32">
        <v>1.8691634241245136</v>
      </c>
      <c r="J229" s="32">
        <v>158.14822222222224</v>
      </c>
      <c r="K229" s="32">
        <v>131.46566666666666</v>
      </c>
      <c r="L229" s="32">
        <v>67.086111111111123</v>
      </c>
      <c r="M229" s="32">
        <v>42.7</v>
      </c>
      <c r="N229" s="32">
        <v>18.824999999999999</v>
      </c>
      <c r="O229" s="32">
        <v>5.5611111111111109</v>
      </c>
      <c r="P229" s="32">
        <v>29.457555555555555</v>
      </c>
      <c r="Q229" s="32">
        <v>27.161111111111111</v>
      </c>
      <c r="R229" s="32">
        <v>2.2964444444444445</v>
      </c>
      <c r="S229" s="32">
        <v>61.604555555555564</v>
      </c>
      <c r="T229" s="32">
        <v>48.495666666666672</v>
      </c>
      <c r="U229" s="32">
        <v>13.108888888888888</v>
      </c>
      <c r="V229" s="32">
        <v>0</v>
      </c>
      <c r="W229" s="32">
        <v>0</v>
      </c>
      <c r="X229" s="32">
        <v>0</v>
      </c>
      <c r="Y229" s="32">
        <v>0</v>
      </c>
      <c r="Z229" s="32">
        <v>0</v>
      </c>
      <c r="AA229" s="32">
        <v>0</v>
      </c>
      <c r="AB229" s="32">
        <v>0</v>
      </c>
      <c r="AC229" s="32">
        <v>0</v>
      </c>
      <c r="AD229" s="32">
        <v>0</v>
      </c>
      <c r="AE229" s="32">
        <v>0</v>
      </c>
      <c r="AF229" t="s">
        <v>642</v>
      </c>
      <c r="AG229">
        <v>3</v>
      </c>
      <c r="AH229"/>
    </row>
    <row r="230" spans="1:34" x14ac:dyDescent="0.25">
      <c r="A230" t="s">
        <v>1782</v>
      </c>
      <c r="B230" t="s">
        <v>1096</v>
      </c>
      <c r="C230" t="s">
        <v>1397</v>
      </c>
      <c r="D230" t="s">
        <v>1724</v>
      </c>
      <c r="E230" s="32">
        <v>105.46666666666667</v>
      </c>
      <c r="F230" s="32">
        <v>3.3794353139485898</v>
      </c>
      <c r="G230" s="32">
        <v>2.7416982722292467</v>
      </c>
      <c r="H230" s="32">
        <v>0.79708175305520446</v>
      </c>
      <c r="I230" s="32">
        <v>0.1593447113358617</v>
      </c>
      <c r="J230" s="32">
        <v>356.41777777777793</v>
      </c>
      <c r="K230" s="32">
        <v>289.15777777777788</v>
      </c>
      <c r="L230" s="32">
        <v>84.065555555555562</v>
      </c>
      <c r="M230" s="32">
        <v>16.805555555555546</v>
      </c>
      <c r="N230" s="32">
        <v>58.193333333333349</v>
      </c>
      <c r="O230" s="32">
        <v>9.0666666666666664</v>
      </c>
      <c r="P230" s="32">
        <v>76.854444444444454</v>
      </c>
      <c r="Q230" s="32">
        <v>76.854444444444454</v>
      </c>
      <c r="R230" s="32">
        <v>0</v>
      </c>
      <c r="S230" s="32">
        <v>195.49777777777788</v>
      </c>
      <c r="T230" s="32">
        <v>195.49777777777788</v>
      </c>
      <c r="U230" s="32">
        <v>0</v>
      </c>
      <c r="V230" s="32">
        <v>0</v>
      </c>
      <c r="W230" s="32">
        <v>63.084444444444443</v>
      </c>
      <c r="X230" s="32">
        <v>0</v>
      </c>
      <c r="Y230" s="32">
        <v>7.1138888888888889</v>
      </c>
      <c r="Z230" s="32">
        <v>0</v>
      </c>
      <c r="AA230" s="32">
        <v>12.342777777777776</v>
      </c>
      <c r="AB230" s="32">
        <v>0</v>
      </c>
      <c r="AC230" s="32">
        <v>43.62777777777778</v>
      </c>
      <c r="AD230" s="32">
        <v>0</v>
      </c>
      <c r="AE230" s="32">
        <v>0</v>
      </c>
      <c r="AF230" t="s">
        <v>412</v>
      </c>
      <c r="AG230">
        <v>3</v>
      </c>
      <c r="AH230"/>
    </row>
    <row r="231" spans="1:34" x14ac:dyDescent="0.25">
      <c r="A231" t="s">
        <v>1782</v>
      </c>
      <c r="B231" t="s">
        <v>712</v>
      </c>
      <c r="C231" t="s">
        <v>1446</v>
      </c>
      <c r="D231" t="s">
        <v>1710</v>
      </c>
      <c r="E231" s="32">
        <v>86.766666666666666</v>
      </c>
      <c r="F231" s="32">
        <v>2.880227942118069</v>
      </c>
      <c r="G231" s="32">
        <v>2.6738122678960177</v>
      </c>
      <c r="H231" s="32">
        <v>0.74392367780765767</v>
      </c>
      <c r="I231" s="32">
        <v>0.53750800358560624</v>
      </c>
      <c r="J231" s="32">
        <v>249.9077777777778</v>
      </c>
      <c r="K231" s="32">
        <v>231.9977777777778</v>
      </c>
      <c r="L231" s="32">
        <v>64.547777777777767</v>
      </c>
      <c r="M231" s="32">
        <v>46.637777777777771</v>
      </c>
      <c r="N231" s="32">
        <v>12.697777777777777</v>
      </c>
      <c r="O231" s="32">
        <v>5.2122222222222216</v>
      </c>
      <c r="P231" s="32">
        <v>55.67555555555559</v>
      </c>
      <c r="Q231" s="32">
        <v>55.67555555555559</v>
      </c>
      <c r="R231" s="32">
        <v>0</v>
      </c>
      <c r="S231" s="32">
        <v>129.68444444444444</v>
      </c>
      <c r="T231" s="32">
        <v>129.68444444444444</v>
      </c>
      <c r="U231" s="32">
        <v>0</v>
      </c>
      <c r="V231" s="32">
        <v>0</v>
      </c>
      <c r="W231" s="32">
        <v>4.6766666666666667</v>
      </c>
      <c r="X231" s="32">
        <v>0.34222222222222221</v>
      </c>
      <c r="Y231" s="32">
        <v>0</v>
      </c>
      <c r="Z231" s="32">
        <v>0</v>
      </c>
      <c r="AA231" s="32">
        <v>2.0222222222222221</v>
      </c>
      <c r="AB231" s="32">
        <v>0</v>
      </c>
      <c r="AC231" s="32">
        <v>2.3122222222222222</v>
      </c>
      <c r="AD231" s="32">
        <v>0</v>
      </c>
      <c r="AE231" s="32">
        <v>0</v>
      </c>
      <c r="AF231" t="s">
        <v>21</v>
      </c>
      <c r="AG231">
        <v>3</v>
      </c>
      <c r="AH231"/>
    </row>
    <row r="232" spans="1:34" x14ac:dyDescent="0.25">
      <c r="A232" t="s">
        <v>1782</v>
      </c>
      <c r="B232" t="s">
        <v>776</v>
      </c>
      <c r="C232" t="s">
        <v>1434</v>
      </c>
      <c r="D232" t="s">
        <v>1697</v>
      </c>
      <c r="E232" s="32">
        <v>93.522222222222226</v>
      </c>
      <c r="F232" s="32">
        <v>2.6346501128668169</v>
      </c>
      <c r="G232" s="32">
        <v>2.5333669953665199</v>
      </c>
      <c r="H232" s="32">
        <v>0.33556968040869667</v>
      </c>
      <c r="I232" s="32">
        <v>0.25210763930141383</v>
      </c>
      <c r="J232" s="32">
        <v>246.39833333333331</v>
      </c>
      <c r="K232" s="32">
        <v>236.92611111111108</v>
      </c>
      <c r="L232" s="32">
        <v>31.383222222222223</v>
      </c>
      <c r="M232" s="32">
        <v>23.577666666666669</v>
      </c>
      <c r="N232" s="32">
        <v>2.5</v>
      </c>
      <c r="O232" s="32">
        <v>5.3055555555555554</v>
      </c>
      <c r="P232" s="32">
        <v>64.500888888888895</v>
      </c>
      <c r="Q232" s="32">
        <v>62.834222222222223</v>
      </c>
      <c r="R232" s="32">
        <v>1.6666666666666667</v>
      </c>
      <c r="S232" s="32">
        <v>150.5142222222222</v>
      </c>
      <c r="T232" s="32">
        <v>150.5142222222222</v>
      </c>
      <c r="U232" s="32">
        <v>0</v>
      </c>
      <c r="V232" s="32">
        <v>0</v>
      </c>
      <c r="W232" s="32">
        <v>0</v>
      </c>
      <c r="X232" s="32">
        <v>0</v>
      </c>
      <c r="Y232" s="32">
        <v>0</v>
      </c>
      <c r="Z232" s="32">
        <v>0</v>
      </c>
      <c r="AA232" s="32">
        <v>0</v>
      </c>
      <c r="AB232" s="32">
        <v>0</v>
      </c>
      <c r="AC232" s="32">
        <v>0</v>
      </c>
      <c r="AD232" s="32">
        <v>0</v>
      </c>
      <c r="AE232" s="32">
        <v>0</v>
      </c>
      <c r="AF232" t="s">
        <v>85</v>
      </c>
      <c r="AG232">
        <v>3</v>
      </c>
      <c r="AH232"/>
    </row>
    <row r="233" spans="1:34" x14ac:dyDescent="0.25">
      <c r="A233" t="s">
        <v>1782</v>
      </c>
      <c r="B233" t="s">
        <v>910</v>
      </c>
      <c r="C233" t="s">
        <v>1560</v>
      </c>
      <c r="D233" t="s">
        <v>1721</v>
      </c>
      <c r="E233" s="32">
        <v>75.7</v>
      </c>
      <c r="F233" s="32">
        <v>3.6809834140613535</v>
      </c>
      <c r="G233" s="32">
        <v>3.3981638044914138</v>
      </c>
      <c r="H233" s="32">
        <v>0.98028621752531941</v>
      </c>
      <c r="I233" s="32">
        <v>0.73180977542932635</v>
      </c>
      <c r="J233" s="32">
        <v>278.65044444444447</v>
      </c>
      <c r="K233" s="32">
        <v>257.24100000000004</v>
      </c>
      <c r="L233" s="32">
        <v>74.207666666666682</v>
      </c>
      <c r="M233" s="32">
        <v>55.39800000000001</v>
      </c>
      <c r="N233" s="32">
        <v>13.926333333333337</v>
      </c>
      <c r="O233" s="32">
        <v>4.8833333333333337</v>
      </c>
      <c r="P233" s="32">
        <v>78.329333333333381</v>
      </c>
      <c r="Q233" s="32">
        <v>75.729555555555606</v>
      </c>
      <c r="R233" s="32">
        <v>2.5997777777777773</v>
      </c>
      <c r="S233" s="32">
        <v>126.11344444444441</v>
      </c>
      <c r="T233" s="32">
        <v>110.37988888888887</v>
      </c>
      <c r="U233" s="32">
        <v>15.733555555555547</v>
      </c>
      <c r="V233" s="32">
        <v>0</v>
      </c>
      <c r="W233" s="32">
        <v>0</v>
      </c>
      <c r="X233" s="32">
        <v>0</v>
      </c>
      <c r="Y233" s="32">
        <v>0</v>
      </c>
      <c r="Z233" s="32">
        <v>0</v>
      </c>
      <c r="AA233" s="32">
        <v>0</v>
      </c>
      <c r="AB233" s="32">
        <v>0</v>
      </c>
      <c r="AC233" s="32">
        <v>0</v>
      </c>
      <c r="AD233" s="32">
        <v>0</v>
      </c>
      <c r="AE233" s="32">
        <v>0</v>
      </c>
      <c r="AF233" t="s">
        <v>221</v>
      </c>
      <c r="AG233">
        <v>3</v>
      </c>
      <c r="AH233"/>
    </row>
    <row r="234" spans="1:34" x14ac:dyDescent="0.25">
      <c r="A234" t="s">
        <v>1782</v>
      </c>
      <c r="B234" t="s">
        <v>999</v>
      </c>
      <c r="C234" t="s">
        <v>1437</v>
      </c>
      <c r="D234" t="s">
        <v>1720</v>
      </c>
      <c r="E234" s="32">
        <v>101.66666666666667</v>
      </c>
      <c r="F234" s="32">
        <v>3.3044666666666664</v>
      </c>
      <c r="G234" s="32">
        <v>2.7454229508196719</v>
      </c>
      <c r="H234" s="32">
        <v>0.63101092896174871</v>
      </c>
      <c r="I234" s="32">
        <v>0.12114754098360656</v>
      </c>
      <c r="J234" s="32">
        <v>335.9541111111111</v>
      </c>
      <c r="K234" s="32">
        <v>279.11799999999999</v>
      </c>
      <c r="L234" s="32">
        <v>64.152777777777786</v>
      </c>
      <c r="M234" s="32">
        <v>12.316666666666666</v>
      </c>
      <c r="N234" s="32">
        <v>46.491666666666667</v>
      </c>
      <c r="O234" s="32">
        <v>5.3444444444444441</v>
      </c>
      <c r="P234" s="32">
        <v>75.070777777777778</v>
      </c>
      <c r="Q234" s="32">
        <v>70.070777777777778</v>
      </c>
      <c r="R234" s="32">
        <v>5</v>
      </c>
      <c r="S234" s="32">
        <v>196.73055555555555</v>
      </c>
      <c r="T234" s="32">
        <v>196.73055555555555</v>
      </c>
      <c r="U234" s="32">
        <v>0</v>
      </c>
      <c r="V234" s="32">
        <v>0</v>
      </c>
      <c r="W234" s="32">
        <v>16.577777777777779</v>
      </c>
      <c r="X234" s="32">
        <v>0</v>
      </c>
      <c r="Y234" s="32">
        <v>5.6361111111111111</v>
      </c>
      <c r="Z234" s="32">
        <v>0</v>
      </c>
      <c r="AA234" s="32">
        <v>6.1611111111111114</v>
      </c>
      <c r="AB234" s="32">
        <v>0</v>
      </c>
      <c r="AC234" s="32">
        <v>4.7805555555555559</v>
      </c>
      <c r="AD234" s="32">
        <v>0</v>
      </c>
      <c r="AE234" s="32">
        <v>0</v>
      </c>
      <c r="AF234" t="s">
        <v>311</v>
      </c>
      <c r="AG234">
        <v>3</v>
      </c>
      <c r="AH234"/>
    </row>
    <row r="235" spans="1:34" x14ac:dyDescent="0.25">
      <c r="A235" t="s">
        <v>1782</v>
      </c>
      <c r="B235" t="s">
        <v>688</v>
      </c>
      <c r="C235" t="s">
        <v>1459</v>
      </c>
      <c r="D235" t="s">
        <v>1711</v>
      </c>
      <c r="E235" s="32">
        <v>82.86666666666666</v>
      </c>
      <c r="F235" s="32">
        <v>3.5396205417001876</v>
      </c>
      <c r="G235" s="32">
        <v>3.315264145883615</v>
      </c>
      <c r="H235" s="32">
        <v>0.77252614641995176</v>
      </c>
      <c r="I235" s="32">
        <v>0.54816975060337891</v>
      </c>
      <c r="J235" s="32">
        <v>293.31655555555551</v>
      </c>
      <c r="K235" s="32">
        <v>274.72488888888887</v>
      </c>
      <c r="L235" s="32">
        <v>64.016666666666666</v>
      </c>
      <c r="M235" s="32">
        <v>45.424999999999997</v>
      </c>
      <c r="N235" s="32">
        <v>12.502777777777778</v>
      </c>
      <c r="O235" s="32">
        <v>6.0888888888888886</v>
      </c>
      <c r="P235" s="32">
        <v>83.688888888888883</v>
      </c>
      <c r="Q235" s="32">
        <v>83.688888888888883</v>
      </c>
      <c r="R235" s="32">
        <v>0</v>
      </c>
      <c r="S235" s="32">
        <v>145.61099999999999</v>
      </c>
      <c r="T235" s="32">
        <v>145.61099999999999</v>
      </c>
      <c r="U235" s="32">
        <v>0</v>
      </c>
      <c r="V235" s="32">
        <v>0</v>
      </c>
      <c r="W235" s="32">
        <v>18.391555555555556</v>
      </c>
      <c r="X235" s="32">
        <v>7</v>
      </c>
      <c r="Y235" s="32">
        <v>0</v>
      </c>
      <c r="Z235" s="32">
        <v>0</v>
      </c>
      <c r="AA235" s="32">
        <v>3.8527777777777779</v>
      </c>
      <c r="AB235" s="32">
        <v>0</v>
      </c>
      <c r="AC235" s="32">
        <v>7.5387777777777778</v>
      </c>
      <c r="AD235" s="32">
        <v>0</v>
      </c>
      <c r="AE235" s="32">
        <v>0</v>
      </c>
      <c r="AF235" t="s">
        <v>460</v>
      </c>
      <c r="AG235">
        <v>3</v>
      </c>
      <c r="AH235"/>
    </row>
    <row r="236" spans="1:34" x14ac:dyDescent="0.25">
      <c r="A236" t="s">
        <v>1782</v>
      </c>
      <c r="B236" t="s">
        <v>1163</v>
      </c>
      <c r="C236" t="s">
        <v>1633</v>
      </c>
      <c r="D236" t="s">
        <v>1719</v>
      </c>
      <c r="E236" s="32">
        <v>60.911111111111111</v>
      </c>
      <c r="F236" s="32">
        <v>4.2274261218533375</v>
      </c>
      <c r="G236" s="32">
        <v>3.9662075884713608</v>
      </c>
      <c r="H236" s="32">
        <v>1.043688434877782</v>
      </c>
      <c r="I236" s="32">
        <v>0.87440715067493613</v>
      </c>
      <c r="J236" s="32">
        <v>257.49722222222221</v>
      </c>
      <c r="K236" s="32">
        <v>241.58611111111111</v>
      </c>
      <c r="L236" s="32">
        <v>63.57222222222223</v>
      </c>
      <c r="M236" s="32">
        <v>53.261111111111113</v>
      </c>
      <c r="N236" s="32">
        <v>5.0666666666666664</v>
      </c>
      <c r="O236" s="32">
        <v>5.2444444444444445</v>
      </c>
      <c r="P236" s="32">
        <v>41.87777777777778</v>
      </c>
      <c r="Q236" s="32">
        <v>36.277777777777779</v>
      </c>
      <c r="R236" s="32">
        <v>5.6</v>
      </c>
      <c r="S236" s="32">
        <v>152.04722222222222</v>
      </c>
      <c r="T236" s="32">
        <v>152.04722222222222</v>
      </c>
      <c r="U236" s="32">
        <v>0</v>
      </c>
      <c r="V236" s="32">
        <v>0</v>
      </c>
      <c r="W236" s="32">
        <v>14.083333333333332</v>
      </c>
      <c r="X236" s="32">
        <v>0</v>
      </c>
      <c r="Y236" s="32">
        <v>0</v>
      </c>
      <c r="Z236" s="32">
        <v>0</v>
      </c>
      <c r="AA236" s="32">
        <v>13.213888888888889</v>
      </c>
      <c r="AB236" s="32">
        <v>0</v>
      </c>
      <c r="AC236" s="32">
        <v>0.86944444444444446</v>
      </c>
      <c r="AD236" s="32">
        <v>0</v>
      </c>
      <c r="AE236" s="32">
        <v>0</v>
      </c>
      <c r="AF236" t="s">
        <v>482</v>
      </c>
      <c r="AG236">
        <v>3</v>
      </c>
      <c r="AH236"/>
    </row>
    <row r="237" spans="1:34" x14ac:dyDescent="0.25">
      <c r="A237" t="s">
        <v>1782</v>
      </c>
      <c r="B237" t="s">
        <v>1079</v>
      </c>
      <c r="C237" t="s">
        <v>1616</v>
      </c>
      <c r="D237" t="s">
        <v>1700</v>
      </c>
      <c r="E237" s="32">
        <v>86.777777777777771</v>
      </c>
      <c r="F237" s="32">
        <v>3.0799475032010246</v>
      </c>
      <c r="G237" s="32">
        <v>2.9204724711907812</v>
      </c>
      <c r="H237" s="32">
        <v>0.58565941101152375</v>
      </c>
      <c r="I237" s="32">
        <v>0.42618437900128048</v>
      </c>
      <c r="J237" s="32">
        <v>267.27100000000002</v>
      </c>
      <c r="K237" s="32">
        <v>253.43211111111111</v>
      </c>
      <c r="L237" s="32">
        <v>50.822222222222223</v>
      </c>
      <c r="M237" s="32">
        <v>36.983333333333334</v>
      </c>
      <c r="N237" s="32">
        <v>11.45</v>
      </c>
      <c r="O237" s="32">
        <v>2.3888888888888888</v>
      </c>
      <c r="P237" s="32">
        <v>58.333333333333336</v>
      </c>
      <c r="Q237" s="32">
        <v>58.333333333333336</v>
      </c>
      <c r="R237" s="32">
        <v>0</v>
      </c>
      <c r="S237" s="32">
        <v>158.11544444444445</v>
      </c>
      <c r="T237" s="32">
        <v>138.64355555555557</v>
      </c>
      <c r="U237" s="32">
        <v>19.471888888888888</v>
      </c>
      <c r="V237" s="32">
        <v>0</v>
      </c>
      <c r="W237" s="32">
        <v>0</v>
      </c>
      <c r="X237" s="32">
        <v>0</v>
      </c>
      <c r="Y237" s="32">
        <v>0</v>
      </c>
      <c r="Z237" s="32">
        <v>0</v>
      </c>
      <c r="AA237" s="32">
        <v>0</v>
      </c>
      <c r="AB237" s="32">
        <v>0</v>
      </c>
      <c r="AC237" s="32">
        <v>0</v>
      </c>
      <c r="AD237" s="32">
        <v>0</v>
      </c>
      <c r="AE237" s="32">
        <v>0</v>
      </c>
      <c r="AF237" t="s">
        <v>395</v>
      </c>
      <c r="AG237">
        <v>3</v>
      </c>
      <c r="AH237"/>
    </row>
    <row r="238" spans="1:34" x14ac:dyDescent="0.25">
      <c r="A238" t="s">
        <v>1782</v>
      </c>
      <c r="B238" t="s">
        <v>943</v>
      </c>
      <c r="C238" t="s">
        <v>1531</v>
      </c>
      <c r="D238" t="s">
        <v>1679</v>
      </c>
      <c r="E238" s="32">
        <v>170.6888888888889</v>
      </c>
      <c r="F238" s="32">
        <v>2.9684162218461139</v>
      </c>
      <c r="G238" s="32">
        <v>2.8185620361932044</v>
      </c>
      <c r="H238" s="32">
        <v>0.44270798073167561</v>
      </c>
      <c r="I238" s="32">
        <v>0.32267152714490305</v>
      </c>
      <c r="J238" s="32">
        <v>506.6756666666667</v>
      </c>
      <c r="K238" s="32">
        <v>481.09722222222229</v>
      </c>
      <c r="L238" s="32">
        <v>75.565333333333342</v>
      </c>
      <c r="M238" s="32">
        <v>55.076444444444455</v>
      </c>
      <c r="N238" s="32">
        <v>16.31111111111111</v>
      </c>
      <c r="O238" s="32">
        <v>4.177777777777778</v>
      </c>
      <c r="P238" s="32">
        <v>149.74466666666663</v>
      </c>
      <c r="Q238" s="32">
        <v>144.65511111111107</v>
      </c>
      <c r="R238" s="32">
        <v>5.0895555555555543</v>
      </c>
      <c r="S238" s="32">
        <v>281.3656666666667</v>
      </c>
      <c r="T238" s="32">
        <v>247.42700000000005</v>
      </c>
      <c r="U238" s="32">
        <v>33.938666666666663</v>
      </c>
      <c r="V238" s="32">
        <v>0</v>
      </c>
      <c r="W238" s="32">
        <v>74.087777777777788</v>
      </c>
      <c r="X238" s="32">
        <v>6.8309999999999995</v>
      </c>
      <c r="Y238" s="32">
        <v>0</v>
      </c>
      <c r="Z238" s="32">
        <v>0</v>
      </c>
      <c r="AA238" s="32">
        <v>8.8296666666666646</v>
      </c>
      <c r="AB238" s="32">
        <v>0</v>
      </c>
      <c r="AC238" s="32">
        <v>58.427111111111124</v>
      </c>
      <c r="AD238" s="32">
        <v>0</v>
      </c>
      <c r="AE238" s="32">
        <v>0</v>
      </c>
      <c r="AF238" t="s">
        <v>254</v>
      </c>
      <c r="AG238">
        <v>3</v>
      </c>
      <c r="AH238"/>
    </row>
    <row r="239" spans="1:34" x14ac:dyDescent="0.25">
      <c r="A239" t="s">
        <v>1782</v>
      </c>
      <c r="B239" t="s">
        <v>906</v>
      </c>
      <c r="C239" t="s">
        <v>1424</v>
      </c>
      <c r="D239" t="s">
        <v>1710</v>
      </c>
      <c r="E239" s="32">
        <v>48.222222222222221</v>
      </c>
      <c r="F239" s="32">
        <v>4.1232142857142851</v>
      </c>
      <c r="G239" s="32">
        <v>3.7561059907834093</v>
      </c>
      <c r="H239" s="32">
        <v>0.87655529953917055</v>
      </c>
      <c r="I239" s="32">
        <v>0.50944700460829495</v>
      </c>
      <c r="J239" s="32">
        <v>198.83055555555552</v>
      </c>
      <c r="K239" s="32">
        <v>181.12777777777774</v>
      </c>
      <c r="L239" s="32">
        <v>42.269444444444446</v>
      </c>
      <c r="M239" s="32">
        <v>24.566666666666666</v>
      </c>
      <c r="N239" s="32">
        <v>9.1694444444444443</v>
      </c>
      <c r="O239" s="32">
        <v>8.5333333333333332</v>
      </c>
      <c r="P239" s="32">
        <v>67.966666666666669</v>
      </c>
      <c r="Q239" s="32">
        <v>67.966666666666669</v>
      </c>
      <c r="R239" s="32">
        <v>0</v>
      </c>
      <c r="S239" s="32">
        <v>88.594444444444449</v>
      </c>
      <c r="T239" s="32">
        <v>72.424999999999997</v>
      </c>
      <c r="U239" s="32">
        <v>10.7</v>
      </c>
      <c r="V239" s="32">
        <v>5.4694444444444441</v>
      </c>
      <c r="W239" s="32">
        <v>29.880555555555553</v>
      </c>
      <c r="X239" s="32">
        <v>2.3638888888888889</v>
      </c>
      <c r="Y239" s="32">
        <v>0</v>
      </c>
      <c r="Z239" s="32">
        <v>0</v>
      </c>
      <c r="AA239" s="32">
        <v>13.1</v>
      </c>
      <c r="AB239" s="32">
        <v>0</v>
      </c>
      <c r="AC239" s="32">
        <v>14.416666666666666</v>
      </c>
      <c r="AD239" s="32">
        <v>0</v>
      </c>
      <c r="AE239" s="32">
        <v>0</v>
      </c>
      <c r="AF239" t="s">
        <v>217</v>
      </c>
      <c r="AG239">
        <v>3</v>
      </c>
      <c r="AH239"/>
    </row>
    <row r="240" spans="1:34" x14ac:dyDescent="0.25">
      <c r="A240" t="s">
        <v>1782</v>
      </c>
      <c r="B240" t="s">
        <v>1353</v>
      </c>
      <c r="C240" t="s">
        <v>1465</v>
      </c>
      <c r="D240" t="s">
        <v>1714</v>
      </c>
      <c r="E240" s="32">
        <v>140.78888888888889</v>
      </c>
      <c r="F240" s="32">
        <v>7.2748788572330509</v>
      </c>
      <c r="G240" s="32">
        <v>7.1210630573751077</v>
      </c>
      <c r="H240" s="32">
        <v>1.5604695761976173</v>
      </c>
      <c r="I240" s="32">
        <v>1.4066537763396738</v>
      </c>
      <c r="J240" s="32">
        <v>1024.222111111111</v>
      </c>
      <c r="K240" s="32">
        <v>1002.5665555555554</v>
      </c>
      <c r="L240" s="32">
        <v>219.69677777777787</v>
      </c>
      <c r="M240" s="32">
        <v>198.0412222222223</v>
      </c>
      <c r="N240" s="32">
        <v>16.405555555555555</v>
      </c>
      <c r="O240" s="32">
        <v>5.25</v>
      </c>
      <c r="P240" s="32">
        <v>257.29522222222215</v>
      </c>
      <c r="Q240" s="32">
        <v>257.29522222222215</v>
      </c>
      <c r="R240" s="32">
        <v>0</v>
      </c>
      <c r="S240" s="32">
        <v>547.230111111111</v>
      </c>
      <c r="T240" s="32">
        <v>547.230111111111</v>
      </c>
      <c r="U240" s="32">
        <v>0</v>
      </c>
      <c r="V240" s="32">
        <v>0</v>
      </c>
      <c r="W240" s="32">
        <v>0</v>
      </c>
      <c r="X240" s="32">
        <v>0</v>
      </c>
      <c r="Y240" s="32">
        <v>0</v>
      </c>
      <c r="Z240" s="32">
        <v>0</v>
      </c>
      <c r="AA240" s="32">
        <v>0</v>
      </c>
      <c r="AB240" s="32">
        <v>0</v>
      </c>
      <c r="AC240" s="32">
        <v>0</v>
      </c>
      <c r="AD240" s="32">
        <v>0</v>
      </c>
      <c r="AE240" s="32">
        <v>0</v>
      </c>
      <c r="AF240" t="s">
        <v>675</v>
      </c>
      <c r="AG240">
        <v>3</v>
      </c>
      <c r="AH240"/>
    </row>
    <row r="241" spans="1:34" x14ac:dyDescent="0.25">
      <c r="A241" t="s">
        <v>1782</v>
      </c>
      <c r="B241" t="s">
        <v>1050</v>
      </c>
      <c r="C241" t="s">
        <v>1431</v>
      </c>
      <c r="D241" t="s">
        <v>1717</v>
      </c>
      <c r="E241" s="32">
        <v>19.833333333333332</v>
      </c>
      <c r="F241" s="32">
        <v>6.0871708683473411</v>
      </c>
      <c r="G241" s="32">
        <v>5.2928571428571445</v>
      </c>
      <c r="H241" s="32">
        <v>1.6005602240896359</v>
      </c>
      <c r="I241" s="32">
        <v>0.80624649859943986</v>
      </c>
      <c r="J241" s="32">
        <v>120.72888888888892</v>
      </c>
      <c r="K241" s="32">
        <v>104.97500000000002</v>
      </c>
      <c r="L241" s="32">
        <v>31.744444444444444</v>
      </c>
      <c r="M241" s="32">
        <v>15.990555555555556</v>
      </c>
      <c r="N241" s="32">
        <v>11.587222222222222</v>
      </c>
      <c r="O241" s="32">
        <v>4.166666666666667</v>
      </c>
      <c r="P241" s="32">
        <v>13.160666666666668</v>
      </c>
      <c r="Q241" s="32">
        <v>13.160666666666668</v>
      </c>
      <c r="R241" s="32">
        <v>0</v>
      </c>
      <c r="S241" s="32">
        <v>75.823777777777806</v>
      </c>
      <c r="T241" s="32">
        <v>75.823777777777806</v>
      </c>
      <c r="U241" s="32">
        <v>0</v>
      </c>
      <c r="V241" s="32">
        <v>0</v>
      </c>
      <c r="W241" s="32">
        <v>18.364999999999998</v>
      </c>
      <c r="X241" s="32">
        <v>3.3944444444444444</v>
      </c>
      <c r="Y241" s="32">
        <v>2</v>
      </c>
      <c r="Z241" s="32">
        <v>0</v>
      </c>
      <c r="AA241" s="32">
        <v>7.341222222222223</v>
      </c>
      <c r="AB241" s="32">
        <v>0</v>
      </c>
      <c r="AC241" s="32">
        <v>5.6293333333333315</v>
      </c>
      <c r="AD241" s="32">
        <v>0</v>
      </c>
      <c r="AE241" s="32">
        <v>0</v>
      </c>
      <c r="AF241" t="s">
        <v>365</v>
      </c>
      <c r="AG241">
        <v>3</v>
      </c>
      <c r="AH241"/>
    </row>
    <row r="242" spans="1:34" x14ac:dyDescent="0.25">
      <c r="A242" t="s">
        <v>1782</v>
      </c>
      <c r="B242" t="s">
        <v>785</v>
      </c>
      <c r="C242" t="s">
        <v>1498</v>
      </c>
      <c r="D242" t="s">
        <v>1708</v>
      </c>
      <c r="E242" s="32">
        <v>105.87777777777778</v>
      </c>
      <c r="F242" s="32">
        <v>3.487068947423654</v>
      </c>
      <c r="G242" s="32">
        <v>3.2682631965578759</v>
      </c>
      <c r="H242" s="32">
        <v>1.0164004617483471</v>
      </c>
      <c r="I242" s="32">
        <v>0.79759471088256895</v>
      </c>
      <c r="J242" s="32">
        <v>369.20311111111113</v>
      </c>
      <c r="K242" s="32">
        <v>346.03644444444444</v>
      </c>
      <c r="L242" s="32">
        <v>107.61422222222221</v>
      </c>
      <c r="M242" s="32">
        <v>84.447555555555553</v>
      </c>
      <c r="N242" s="32">
        <v>15.583333333333334</v>
      </c>
      <c r="O242" s="32">
        <v>7.583333333333333</v>
      </c>
      <c r="P242" s="32">
        <v>67.644444444444446</v>
      </c>
      <c r="Q242" s="32">
        <v>67.644444444444446</v>
      </c>
      <c r="R242" s="32">
        <v>0</v>
      </c>
      <c r="S242" s="32">
        <v>193.94444444444446</v>
      </c>
      <c r="T242" s="32">
        <v>193.94444444444446</v>
      </c>
      <c r="U242" s="32">
        <v>0</v>
      </c>
      <c r="V242" s="32">
        <v>0</v>
      </c>
      <c r="W242" s="32">
        <v>23.125</v>
      </c>
      <c r="X242" s="32">
        <v>3.5611111111111109</v>
      </c>
      <c r="Y242" s="32">
        <v>0</v>
      </c>
      <c r="Z242" s="32">
        <v>0</v>
      </c>
      <c r="AA242" s="32">
        <v>17.097222222222221</v>
      </c>
      <c r="AB242" s="32">
        <v>0</v>
      </c>
      <c r="AC242" s="32">
        <v>2.4666666666666668</v>
      </c>
      <c r="AD242" s="32">
        <v>0</v>
      </c>
      <c r="AE242" s="32">
        <v>0</v>
      </c>
      <c r="AF242" t="s">
        <v>94</v>
      </c>
      <c r="AG242">
        <v>3</v>
      </c>
      <c r="AH242"/>
    </row>
    <row r="243" spans="1:34" x14ac:dyDescent="0.25">
      <c r="A243" t="s">
        <v>1782</v>
      </c>
      <c r="B243" t="s">
        <v>937</v>
      </c>
      <c r="C243" t="s">
        <v>1366</v>
      </c>
      <c r="D243" t="s">
        <v>1716</v>
      </c>
      <c r="E243" s="32">
        <v>88.333333333333329</v>
      </c>
      <c r="F243" s="32">
        <v>5.4223962264150929</v>
      </c>
      <c r="G243" s="32">
        <v>5.1726163522012563</v>
      </c>
      <c r="H243" s="32">
        <v>0.75069182389937139</v>
      </c>
      <c r="I243" s="32">
        <v>0.55814465408805058</v>
      </c>
      <c r="J243" s="32">
        <v>478.97833333333318</v>
      </c>
      <c r="K243" s="32">
        <v>456.91444444444431</v>
      </c>
      <c r="L243" s="32">
        <v>66.311111111111131</v>
      </c>
      <c r="M243" s="32">
        <v>49.302777777777798</v>
      </c>
      <c r="N243" s="32">
        <v>11.408333333333333</v>
      </c>
      <c r="O243" s="32">
        <v>5.6</v>
      </c>
      <c r="P243" s="32">
        <v>73.301666666666662</v>
      </c>
      <c r="Q243" s="32">
        <v>68.246111111111105</v>
      </c>
      <c r="R243" s="32">
        <v>5.0555555555555554</v>
      </c>
      <c r="S243" s="32">
        <v>339.36555555555537</v>
      </c>
      <c r="T243" s="32">
        <v>339.16555555555539</v>
      </c>
      <c r="U243" s="32">
        <v>0.2</v>
      </c>
      <c r="V243" s="32">
        <v>0</v>
      </c>
      <c r="W243" s="32">
        <v>40.931111111111129</v>
      </c>
      <c r="X243" s="32">
        <v>1.3666666666666663</v>
      </c>
      <c r="Y243" s="32">
        <v>0</v>
      </c>
      <c r="Z243" s="32">
        <v>0</v>
      </c>
      <c r="AA243" s="32">
        <v>4.4211111111111112</v>
      </c>
      <c r="AB243" s="32">
        <v>0</v>
      </c>
      <c r="AC243" s="32">
        <v>35.143333333333352</v>
      </c>
      <c r="AD243" s="32">
        <v>0</v>
      </c>
      <c r="AE243" s="32">
        <v>0</v>
      </c>
      <c r="AF243" t="s">
        <v>248</v>
      </c>
      <c r="AG243">
        <v>3</v>
      </c>
      <c r="AH243"/>
    </row>
    <row r="244" spans="1:34" x14ac:dyDescent="0.25">
      <c r="A244" t="s">
        <v>1782</v>
      </c>
      <c r="B244" t="s">
        <v>1108</v>
      </c>
      <c r="C244" t="s">
        <v>1370</v>
      </c>
      <c r="D244" t="s">
        <v>1704</v>
      </c>
      <c r="E244" s="32">
        <v>45.511111111111113</v>
      </c>
      <c r="F244" s="32">
        <v>5.6199951171874991</v>
      </c>
      <c r="G244" s="32">
        <v>5.3197021484375</v>
      </c>
      <c r="H244" s="32">
        <v>0.993896484375</v>
      </c>
      <c r="I244" s="32">
        <v>0.693603515625</v>
      </c>
      <c r="J244" s="32">
        <v>255.77222222222221</v>
      </c>
      <c r="K244" s="32">
        <v>242.10555555555555</v>
      </c>
      <c r="L244" s="32">
        <v>45.233333333333334</v>
      </c>
      <c r="M244" s="32">
        <v>31.566666666666666</v>
      </c>
      <c r="N244" s="32">
        <v>8.5222222222222221</v>
      </c>
      <c r="O244" s="32">
        <v>5.1444444444444448</v>
      </c>
      <c r="P244" s="32">
        <v>49.30833333333333</v>
      </c>
      <c r="Q244" s="32">
        <v>49.30833333333333</v>
      </c>
      <c r="R244" s="32">
        <v>0</v>
      </c>
      <c r="S244" s="32">
        <v>161.23055555555555</v>
      </c>
      <c r="T244" s="32">
        <v>161.23055555555555</v>
      </c>
      <c r="U244" s="32">
        <v>0</v>
      </c>
      <c r="V244" s="32">
        <v>0</v>
      </c>
      <c r="W244" s="32">
        <v>1.8055555555555556</v>
      </c>
      <c r="X244" s="32">
        <v>0</v>
      </c>
      <c r="Y244" s="32">
        <v>0</v>
      </c>
      <c r="Z244" s="32">
        <v>0</v>
      </c>
      <c r="AA244" s="32">
        <v>0</v>
      </c>
      <c r="AB244" s="32">
        <v>0</v>
      </c>
      <c r="AC244" s="32">
        <v>1.8055555555555556</v>
      </c>
      <c r="AD244" s="32">
        <v>0</v>
      </c>
      <c r="AE244" s="32">
        <v>0</v>
      </c>
      <c r="AF244" t="s">
        <v>425</v>
      </c>
      <c r="AG244">
        <v>3</v>
      </c>
      <c r="AH244"/>
    </row>
    <row r="245" spans="1:34" x14ac:dyDescent="0.25">
      <c r="A245" t="s">
        <v>1782</v>
      </c>
      <c r="B245" t="s">
        <v>1209</v>
      </c>
      <c r="C245" t="s">
        <v>1649</v>
      </c>
      <c r="D245" t="s">
        <v>1727</v>
      </c>
      <c r="E245" s="32">
        <v>71.933333333333337</v>
      </c>
      <c r="F245" s="32">
        <v>3.8631387086808777</v>
      </c>
      <c r="G245" s="32">
        <v>3.5804865616311403</v>
      </c>
      <c r="H245" s="32">
        <v>0.68965245597775726</v>
      </c>
      <c r="I245" s="32">
        <v>0.47339202965708987</v>
      </c>
      <c r="J245" s="32">
        <v>277.88844444444447</v>
      </c>
      <c r="K245" s="32">
        <v>257.55633333333338</v>
      </c>
      <c r="L245" s="32">
        <v>49.609000000000009</v>
      </c>
      <c r="M245" s="32">
        <v>34.052666666666667</v>
      </c>
      <c r="N245" s="32">
        <v>10.71788888888889</v>
      </c>
      <c r="O245" s="32">
        <v>4.8384444444444448</v>
      </c>
      <c r="P245" s="32">
        <v>70.254333333333335</v>
      </c>
      <c r="Q245" s="32">
        <v>65.478555555555559</v>
      </c>
      <c r="R245" s="32">
        <v>4.7757777777777779</v>
      </c>
      <c r="S245" s="32">
        <v>158.02511111111113</v>
      </c>
      <c r="T245" s="32">
        <v>147.35866666666669</v>
      </c>
      <c r="U245" s="32">
        <v>10.666444444444444</v>
      </c>
      <c r="V245" s="32">
        <v>0</v>
      </c>
      <c r="W245" s="32">
        <v>83.144444444444446</v>
      </c>
      <c r="X245" s="32">
        <v>0</v>
      </c>
      <c r="Y245" s="32">
        <v>0</v>
      </c>
      <c r="Z245" s="32">
        <v>0</v>
      </c>
      <c r="AA245" s="32">
        <v>28.138888888888889</v>
      </c>
      <c r="AB245" s="32">
        <v>0</v>
      </c>
      <c r="AC245" s="32">
        <v>55.005555555555553</v>
      </c>
      <c r="AD245" s="32">
        <v>0</v>
      </c>
      <c r="AE245" s="32">
        <v>0</v>
      </c>
      <c r="AF245" t="s">
        <v>528</v>
      </c>
      <c r="AG245">
        <v>3</v>
      </c>
      <c r="AH245"/>
    </row>
    <row r="246" spans="1:34" x14ac:dyDescent="0.25">
      <c r="A246" t="s">
        <v>1782</v>
      </c>
      <c r="B246" t="s">
        <v>1224</v>
      </c>
      <c r="C246" t="s">
        <v>1589</v>
      </c>
      <c r="D246" t="s">
        <v>1714</v>
      </c>
      <c r="E246" s="32">
        <v>107.45555555555555</v>
      </c>
      <c r="F246" s="32">
        <v>3.5202150760004138</v>
      </c>
      <c r="G246" s="32">
        <v>3.2209699100403268</v>
      </c>
      <c r="H246" s="32">
        <v>0.68953572536449181</v>
      </c>
      <c r="I246" s="32">
        <v>0.42668803639747704</v>
      </c>
      <c r="J246" s="32">
        <v>378.26666666666665</v>
      </c>
      <c r="K246" s="32">
        <v>346.11111111111109</v>
      </c>
      <c r="L246" s="32">
        <v>74.094444444444449</v>
      </c>
      <c r="M246" s="32">
        <v>45.85</v>
      </c>
      <c r="N246" s="32">
        <v>22.555555555555557</v>
      </c>
      <c r="O246" s="32">
        <v>5.6888888888888891</v>
      </c>
      <c r="P246" s="32">
        <v>122.94444444444444</v>
      </c>
      <c r="Q246" s="32">
        <v>119.03333333333333</v>
      </c>
      <c r="R246" s="32">
        <v>3.911111111111111</v>
      </c>
      <c r="S246" s="32">
        <v>181.22777777777779</v>
      </c>
      <c r="T246" s="32">
        <v>181.22777777777779</v>
      </c>
      <c r="U246" s="32">
        <v>0</v>
      </c>
      <c r="V246" s="32">
        <v>0</v>
      </c>
      <c r="W246" s="32">
        <v>0</v>
      </c>
      <c r="X246" s="32">
        <v>0</v>
      </c>
      <c r="Y246" s="32">
        <v>0</v>
      </c>
      <c r="Z246" s="32">
        <v>0</v>
      </c>
      <c r="AA246" s="32">
        <v>0</v>
      </c>
      <c r="AB246" s="32">
        <v>0</v>
      </c>
      <c r="AC246" s="32">
        <v>0</v>
      </c>
      <c r="AD246" s="32">
        <v>0</v>
      </c>
      <c r="AE246" s="32">
        <v>0</v>
      </c>
      <c r="AF246" t="s">
        <v>543</v>
      </c>
      <c r="AG246">
        <v>3</v>
      </c>
      <c r="AH246"/>
    </row>
    <row r="247" spans="1:34" x14ac:dyDescent="0.25">
      <c r="A247" t="s">
        <v>1782</v>
      </c>
      <c r="B247" t="s">
        <v>1225</v>
      </c>
      <c r="C247" t="s">
        <v>1396</v>
      </c>
      <c r="D247" t="s">
        <v>1701</v>
      </c>
      <c r="E247" s="32">
        <v>85.2</v>
      </c>
      <c r="F247" s="32">
        <v>4.5066836202399578</v>
      </c>
      <c r="G247" s="32">
        <v>4.1462245696400624</v>
      </c>
      <c r="H247" s="32">
        <v>0.85051512780386018</v>
      </c>
      <c r="I247" s="32">
        <v>0.66451486697965567</v>
      </c>
      <c r="J247" s="32">
        <v>383.96944444444443</v>
      </c>
      <c r="K247" s="32">
        <v>353.25833333333333</v>
      </c>
      <c r="L247" s="32">
        <v>72.463888888888889</v>
      </c>
      <c r="M247" s="32">
        <v>56.616666666666667</v>
      </c>
      <c r="N247" s="32">
        <v>10.691666666666666</v>
      </c>
      <c r="O247" s="32">
        <v>5.1555555555555559</v>
      </c>
      <c r="P247" s="32">
        <v>89.50277777777778</v>
      </c>
      <c r="Q247" s="32">
        <v>74.638888888888886</v>
      </c>
      <c r="R247" s="32">
        <v>14.863888888888889</v>
      </c>
      <c r="S247" s="32">
        <v>222.00277777777777</v>
      </c>
      <c r="T247" s="32">
        <v>216.90277777777777</v>
      </c>
      <c r="U247" s="32">
        <v>5.0999999999999996</v>
      </c>
      <c r="V247" s="32">
        <v>0</v>
      </c>
      <c r="W247" s="32">
        <v>0</v>
      </c>
      <c r="X247" s="32">
        <v>0</v>
      </c>
      <c r="Y247" s="32">
        <v>0</v>
      </c>
      <c r="Z247" s="32">
        <v>0</v>
      </c>
      <c r="AA247" s="32">
        <v>0</v>
      </c>
      <c r="AB247" s="32">
        <v>0</v>
      </c>
      <c r="AC247" s="32">
        <v>0</v>
      </c>
      <c r="AD247" s="32">
        <v>0</v>
      </c>
      <c r="AE247" s="32">
        <v>0</v>
      </c>
      <c r="AF247" t="s">
        <v>544</v>
      </c>
      <c r="AG247">
        <v>3</v>
      </c>
      <c r="AH247"/>
    </row>
    <row r="248" spans="1:34" x14ac:dyDescent="0.25">
      <c r="A248" t="s">
        <v>1782</v>
      </c>
      <c r="B248" t="s">
        <v>684</v>
      </c>
      <c r="C248" t="s">
        <v>1531</v>
      </c>
      <c r="D248" t="s">
        <v>1679</v>
      </c>
      <c r="E248" s="32">
        <v>101.41111111111111</v>
      </c>
      <c r="F248" s="32">
        <v>3.3754486687849239</v>
      </c>
      <c r="G248" s="32">
        <v>3.1161652240604796</v>
      </c>
      <c r="H248" s="32">
        <v>0.86306562945107945</v>
      </c>
      <c r="I248" s="32">
        <v>0.60378218472663536</v>
      </c>
      <c r="J248" s="32">
        <v>342.30799999999999</v>
      </c>
      <c r="K248" s="32">
        <v>316.01377777777776</v>
      </c>
      <c r="L248" s="32">
        <v>87.52444444444447</v>
      </c>
      <c r="M248" s="32">
        <v>61.230222222222238</v>
      </c>
      <c r="N248" s="32">
        <v>20.872000000000007</v>
      </c>
      <c r="O248" s="32">
        <v>5.4222222222222225</v>
      </c>
      <c r="P248" s="32">
        <v>52.289999999999985</v>
      </c>
      <c r="Q248" s="32">
        <v>52.289999999999985</v>
      </c>
      <c r="R248" s="32">
        <v>0</v>
      </c>
      <c r="S248" s="32">
        <v>202.49355555555553</v>
      </c>
      <c r="T248" s="32">
        <v>202.42688888888887</v>
      </c>
      <c r="U248" s="32">
        <v>6.6666666666666666E-2</v>
      </c>
      <c r="V248" s="32">
        <v>0</v>
      </c>
      <c r="W248" s="32">
        <v>8.8523333333333341</v>
      </c>
      <c r="X248" s="32">
        <v>1.0225555555555557</v>
      </c>
      <c r="Y248" s="32">
        <v>0</v>
      </c>
      <c r="Z248" s="32">
        <v>0</v>
      </c>
      <c r="AA248" s="32">
        <v>3.2533333333333334</v>
      </c>
      <c r="AB248" s="32">
        <v>0</v>
      </c>
      <c r="AC248" s="32">
        <v>4.5764444444444452</v>
      </c>
      <c r="AD248" s="32">
        <v>0</v>
      </c>
      <c r="AE248" s="32">
        <v>0</v>
      </c>
      <c r="AF248" t="s">
        <v>149</v>
      </c>
      <c r="AG248">
        <v>3</v>
      </c>
      <c r="AH248"/>
    </row>
    <row r="249" spans="1:34" x14ac:dyDescent="0.25">
      <c r="A249" t="s">
        <v>1782</v>
      </c>
      <c r="B249" t="s">
        <v>1300</v>
      </c>
      <c r="C249" t="s">
        <v>1670</v>
      </c>
      <c r="D249" t="s">
        <v>1679</v>
      </c>
      <c r="E249" s="32">
        <v>314.86666666666667</v>
      </c>
      <c r="F249" s="32">
        <v>3.4520756581268968</v>
      </c>
      <c r="G249" s="32">
        <v>3.030645070223728</v>
      </c>
      <c r="H249" s="32">
        <v>0.71090690945020818</v>
      </c>
      <c r="I249" s="32">
        <v>0.32840814454089917</v>
      </c>
      <c r="J249" s="32">
        <v>1086.9435555555556</v>
      </c>
      <c r="K249" s="32">
        <v>954.24911111111112</v>
      </c>
      <c r="L249" s="32">
        <v>223.84088888888888</v>
      </c>
      <c r="M249" s="32">
        <v>103.40477777777778</v>
      </c>
      <c r="N249" s="32">
        <v>114.74722222222222</v>
      </c>
      <c r="O249" s="32">
        <v>5.6888888888888891</v>
      </c>
      <c r="P249" s="32">
        <v>195.17777777777778</v>
      </c>
      <c r="Q249" s="32">
        <v>182.91944444444445</v>
      </c>
      <c r="R249" s="32">
        <v>12.258333333333333</v>
      </c>
      <c r="S249" s="32">
        <v>667.92488888888886</v>
      </c>
      <c r="T249" s="32">
        <v>650.33322222222216</v>
      </c>
      <c r="U249" s="32">
        <v>17.591666666666665</v>
      </c>
      <c r="V249" s="32">
        <v>0</v>
      </c>
      <c r="W249" s="32">
        <v>0</v>
      </c>
      <c r="X249" s="32">
        <v>0</v>
      </c>
      <c r="Y249" s="32">
        <v>0</v>
      </c>
      <c r="Z249" s="32">
        <v>0</v>
      </c>
      <c r="AA249" s="32">
        <v>0</v>
      </c>
      <c r="AB249" s="32">
        <v>0</v>
      </c>
      <c r="AC249" s="32">
        <v>0</v>
      </c>
      <c r="AD249" s="32">
        <v>0</v>
      </c>
      <c r="AE249" s="32">
        <v>0</v>
      </c>
      <c r="AF249" t="s">
        <v>621</v>
      </c>
      <c r="AG249">
        <v>3</v>
      </c>
      <c r="AH249"/>
    </row>
    <row r="250" spans="1:34" x14ac:dyDescent="0.25">
      <c r="A250" t="s">
        <v>1782</v>
      </c>
      <c r="B250" t="s">
        <v>1201</v>
      </c>
      <c r="C250" t="s">
        <v>1452</v>
      </c>
      <c r="D250" t="s">
        <v>1679</v>
      </c>
      <c r="E250" s="32">
        <v>15.566666666666666</v>
      </c>
      <c r="F250" s="32">
        <v>5.7614204139900078</v>
      </c>
      <c r="G250" s="32">
        <v>5.4916131334760889</v>
      </c>
      <c r="H250" s="32">
        <v>3.5387223411848683</v>
      </c>
      <c r="I250" s="32">
        <v>3.2689150606709494</v>
      </c>
      <c r="J250" s="32">
        <v>89.686111111111117</v>
      </c>
      <c r="K250" s="32">
        <v>85.486111111111114</v>
      </c>
      <c r="L250" s="32">
        <v>55.086111111111116</v>
      </c>
      <c r="M250" s="32">
        <v>50.886111111111113</v>
      </c>
      <c r="N250" s="32">
        <v>4.2</v>
      </c>
      <c r="O250" s="32">
        <v>0</v>
      </c>
      <c r="P250" s="32">
        <v>0</v>
      </c>
      <c r="Q250" s="32">
        <v>0</v>
      </c>
      <c r="R250" s="32">
        <v>0</v>
      </c>
      <c r="S250" s="32">
        <v>34.6</v>
      </c>
      <c r="T250" s="32">
        <v>34.6</v>
      </c>
      <c r="U250" s="32">
        <v>0</v>
      </c>
      <c r="V250" s="32">
        <v>0</v>
      </c>
      <c r="W250" s="32">
        <v>1.3333333333333333</v>
      </c>
      <c r="X250" s="32">
        <v>1.3333333333333333</v>
      </c>
      <c r="Y250" s="32">
        <v>0</v>
      </c>
      <c r="Z250" s="32">
        <v>0</v>
      </c>
      <c r="AA250" s="32">
        <v>0</v>
      </c>
      <c r="AB250" s="32">
        <v>0</v>
      </c>
      <c r="AC250" s="32">
        <v>0</v>
      </c>
      <c r="AD250" s="32">
        <v>0</v>
      </c>
      <c r="AE250" s="32">
        <v>0</v>
      </c>
      <c r="AF250" t="s">
        <v>520</v>
      </c>
      <c r="AG250">
        <v>3</v>
      </c>
      <c r="AH250"/>
    </row>
    <row r="251" spans="1:34" x14ac:dyDescent="0.25">
      <c r="A251" t="s">
        <v>1782</v>
      </c>
      <c r="B251" t="s">
        <v>837</v>
      </c>
      <c r="C251" t="s">
        <v>1431</v>
      </c>
      <c r="D251" t="s">
        <v>1717</v>
      </c>
      <c r="E251" s="32">
        <v>257.66666666666669</v>
      </c>
      <c r="F251" s="32">
        <v>3.4258969383354896</v>
      </c>
      <c r="G251" s="32">
        <v>3.0575937904269086</v>
      </c>
      <c r="H251" s="32">
        <v>0.49231392841742128</v>
      </c>
      <c r="I251" s="32">
        <v>0.29630573523070286</v>
      </c>
      <c r="J251" s="32">
        <v>882.73944444444453</v>
      </c>
      <c r="K251" s="32">
        <v>787.84000000000015</v>
      </c>
      <c r="L251" s="32">
        <v>126.85288888888888</v>
      </c>
      <c r="M251" s="32">
        <v>76.348111111111109</v>
      </c>
      <c r="N251" s="32">
        <v>45.297444444444444</v>
      </c>
      <c r="O251" s="32">
        <v>5.2073333333333336</v>
      </c>
      <c r="P251" s="32">
        <v>252.41666666666669</v>
      </c>
      <c r="Q251" s="32">
        <v>208.02200000000005</v>
      </c>
      <c r="R251" s="32">
        <v>44.394666666666645</v>
      </c>
      <c r="S251" s="32">
        <v>503.46988888888899</v>
      </c>
      <c r="T251" s="32">
        <v>503.46988888888899</v>
      </c>
      <c r="U251" s="32">
        <v>0</v>
      </c>
      <c r="V251" s="32">
        <v>0</v>
      </c>
      <c r="W251" s="32">
        <v>304.03622222222225</v>
      </c>
      <c r="X251" s="32">
        <v>34.493777777777773</v>
      </c>
      <c r="Y251" s="32">
        <v>0</v>
      </c>
      <c r="Z251" s="32">
        <v>0</v>
      </c>
      <c r="AA251" s="32">
        <v>101.15422222222219</v>
      </c>
      <c r="AB251" s="32">
        <v>0</v>
      </c>
      <c r="AC251" s="32">
        <v>168.38822222222228</v>
      </c>
      <c r="AD251" s="32">
        <v>0</v>
      </c>
      <c r="AE251" s="32">
        <v>0</v>
      </c>
      <c r="AF251" t="s">
        <v>147</v>
      </c>
      <c r="AG251">
        <v>3</v>
      </c>
      <c r="AH251"/>
    </row>
    <row r="252" spans="1:34" x14ac:dyDescent="0.25">
      <c r="A252" t="s">
        <v>1782</v>
      </c>
      <c r="B252" t="s">
        <v>740</v>
      </c>
      <c r="C252" t="s">
        <v>1431</v>
      </c>
      <c r="D252" t="s">
        <v>1717</v>
      </c>
      <c r="E252" s="32">
        <v>168.04444444444445</v>
      </c>
      <c r="F252" s="32">
        <v>5.9222844485585826</v>
      </c>
      <c r="G252" s="32">
        <v>5.6693751653001856</v>
      </c>
      <c r="H252" s="32">
        <v>0.47028233271621261</v>
      </c>
      <c r="I252" s="32">
        <v>0.24593692144935198</v>
      </c>
      <c r="J252" s="32">
        <v>995.20700000000011</v>
      </c>
      <c r="K252" s="32">
        <v>952.70700000000011</v>
      </c>
      <c r="L252" s="32">
        <v>79.028333333333336</v>
      </c>
      <c r="M252" s="32">
        <v>41.328333333333326</v>
      </c>
      <c r="N252" s="32">
        <v>37.700000000000003</v>
      </c>
      <c r="O252" s="32">
        <v>0</v>
      </c>
      <c r="P252" s="32">
        <v>246.48000000000005</v>
      </c>
      <c r="Q252" s="32">
        <v>241.68000000000004</v>
      </c>
      <c r="R252" s="32">
        <v>4.8</v>
      </c>
      <c r="S252" s="32">
        <v>669.69866666666667</v>
      </c>
      <c r="T252" s="32">
        <v>669.69866666666667</v>
      </c>
      <c r="U252" s="32">
        <v>0</v>
      </c>
      <c r="V252" s="32">
        <v>0</v>
      </c>
      <c r="W252" s="32">
        <v>5.9694444444444441</v>
      </c>
      <c r="X252" s="32">
        <v>0</v>
      </c>
      <c r="Y252" s="32">
        <v>0</v>
      </c>
      <c r="Z252" s="32">
        <v>0</v>
      </c>
      <c r="AA252" s="32">
        <v>4.8861111111111111</v>
      </c>
      <c r="AB252" s="32">
        <v>0</v>
      </c>
      <c r="AC252" s="32">
        <v>1.0833333333333333</v>
      </c>
      <c r="AD252" s="32">
        <v>0</v>
      </c>
      <c r="AE252" s="32">
        <v>0</v>
      </c>
      <c r="AF252" t="s">
        <v>49</v>
      </c>
      <c r="AG252">
        <v>3</v>
      </c>
      <c r="AH252"/>
    </row>
    <row r="253" spans="1:34" x14ac:dyDescent="0.25">
      <c r="A253" t="s">
        <v>1782</v>
      </c>
      <c r="B253" t="s">
        <v>1286</v>
      </c>
      <c r="C253" t="s">
        <v>1668</v>
      </c>
      <c r="D253" t="s">
        <v>1721</v>
      </c>
      <c r="E253" s="32">
        <v>41.388888888888886</v>
      </c>
      <c r="F253" s="32">
        <v>5.0223006711409406</v>
      </c>
      <c r="G253" s="32">
        <v>4.599213422818794</v>
      </c>
      <c r="H253" s="32">
        <v>1.1845422818791946</v>
      </c>
      <c r="I253" s="32">
        <v>0.76145503355704691</v>
      </c>
      <c r="J253" s="32">
        <v>207.86744444444449</v>
      </c>
      <c r="K253" s="32">
        <v>190.3563333333334</v>
      </c>
      <c r="L253" s="32">
        <v>49.026888888888884</v>
      </c>
      <c r="M253" s="32">
        <v>31.515777777777775</v>
      </c>
      <c r="N253" s="32">
        <v>11.822222222222223</v>
      </c>
      <c r="O253" s="32">
        <v>5.6888888888888891</v>
      </c>
      <c r="P253" s="32">
        <v>38.457444444444455</v>
      </c>
      <c r="Q253" s="32">
        <v>38.457444444444455</v>
      </c>
      <c r="R253" s="32">
        <v>0</v>
      </c>
      <c r="S253" s="32">
        <v>120.38311111111115</v>
      </c>
      <c r="T253" s="32">
        <v>120.38311111111115</v>
      </c>
      <c r="U253" s="32">
        <v>0</v>
      </c>
      <c r="V253" s="32">
        <v>0</v>
      </c>
      <c r="W253" s="32">
        <v>9.4638888888888886</v>
      </c>
      <c r="X253" s="32">
        <v>9.4638888888888886</v>
      </c>
      <c r="Y253" s="32">
        <v>0</v>
      </c>
      <c r="Z253" s="32">
        <v>0</v>
      </c>
      <c r="AA253" s="32">
        <v>0</v>
      </c>
      <c r="AB253" s="32">
        <v>0</v>
      </c>
      <c r="AC253" s="32">
        <v>0</v>
      </c>
      <c r="AD253" s="32">
        <v>0</v>
      </c>
      <c r="AE253" s="32">
        <v>0</v>
      </c>
      <c r="AF253" t="s">
        <v>606</v>
      </c>
      <c r="AG253">
        <v>3</v>
      </c>
      <c r="AH253"/>
    </row>
    <row r="254" spans="1:34" x14ac:dyDescent="0.25">
      <c r="A254" t="s">
        <v>1782</v>
      </c>
      <c r="B254" t="s">
        <v>1280</v>
      </c>
      <c r="C254" t="s">
        <v>1381</v>
      </c>
      <c r="D254" t="s">
        <v>1682</v>
      </c>
      <c r="E254" s="32">
        <v>60.8</v>
      </c>
      <c r="F254" s="32">
        <v>3.555084064327485</v>
      </c>
      <c r="G254" s="32">
        <v>3.243570906432748</v>
      </c>
      <c r="H254" s="32">
        <v>1.0313596491228072</v>
      </c>
      <c r="I254" s="32">
        <v>0.71984649122807032</v>
      </c>
      <c r="J254" s="32">
        <v>216.14911111111107</v>
      </c>
      <c r="K254" s="32">
        <v>197.20911111111107</v>
      </c>
      <c r="L254" s="32">
        <v>62.706666666666671</v>
      </c>
      <c r="M254" s="32">
        <v>43.766666666666673</v>
      </c>
      <c r="N254" s="32">
        <v>13.606666666666666</v>
      </c>
      <c r="O254" s="32">
        <v>5.333333333333333</v>
      </c>
      <c r="P254" s="32">
        <v>34.888888888888886</v>
      </c>
      <c r="Q254" s="32">
        <v>34.888888888888886</v>
      </c>
      <c r="R254" s="32">
        <v>0</v>
      </c>
      <c r="S254" s="32">
        <v>118.5535555555555</v>
      </c>
      <c r="T254" s="32">
        <v>114.36911111111107</v>
      </c>
      <c r="U254" s="32">
        <v>4.184444444444444</v>
      </c>
      <c r="V254" s="32">
        <v>0</v>
      </c>
      <c r="W254" s="32">
        <v>19.882444444444445</v>
      </c>
      <c r="X254" s="32">
        <v>2.9666666666666668</v>
      </c>
      <c r="Y254" s="32">
        <v>0</v>
      </c>
      <c r="Z254" s="32">
        <v>0</v>
      </c>
      <c r="AA254" s="32">
        <v>6.8444444444444441</v>
      </c>
      <c r="AB254" s="32">
        <v>0</v>
      </c>
      <c r="AC254" s="32">
        <v>10.071333333333333</v>
      </c>
      <c r="AD254" s="32">
        <v>0</v>
      </c>
      <c r="AE254" s="32">
        <v>0</v>
      </c>
      <c r="AF254" t="s">
        <v>600</v>
      </c>
      <c r="AG254">
        <v>3</v>
      </c>
      <c r="AH254"/>
    </row>
    <row r="255" spans="1:34" x14ac:dyDescent="0.25">
      <c r="A255" t="s">
        <v>1782</v>
      </c>
      <c r="B255" t="s">
        <v>716</v>
      </c>
      <c r="C255" t="s">
        <v>1467</v>
      </c>
      <c r="D255" t="s">
        <v>1711</v>
      </c>
      <c r="E255" s="32">
        <v>79.511111111111106</v>
      </c>
      <c r="F255" s="32">
        <v>3.2529248183342649</v>
      </c>
      <c r="G255" s="32">
        <v>3.0848588596981554</v>
      </c>
      <c r="H255" s="32">
        <v>0.78034935718278364</v>
      </c>
      <c r="I255" s="32">
        <v>0.61228339854667413</v>
      </c>
      <c r="J255" s="32">
        <v>258.64366666666666</v>
      </c>
      <c r="K255" s="32">
        <v>245.28055555555554</v>
      </c>
      <c r="L255" s="32">
        <v>62.04644444444444</v>
      </c>
      <c r="M255" s="32">
        <v>48.68333333333333</v>
      </c>
      <c r="N255" s="32">
        <v>10.188888888888888</v>
      </c>
      <c r="O255" s="32">
        <v>3.1742222222222223</v>
      </c>
      <c r="P255" s="32">
        <v>49.344444444444441</v>
      </c>
      <c r="Q255" s="32">
        <v>49.344444444444441</v>
      </c>
      <c r="R255" s="32">
        <v>0</v>
      </c>
      <c r="S255" s="32">
        <v>147.25277777777779</v>
      </c>
      <c r="T255" s="32">
        <v>102.2</v>
      </c>
      <c r="U255" s="32">
        <v>45.052777777777777</v>
      </c>
      <c r="V255" s="32">
        <v>0</v>
      </c>
      <c r="W255" s="32">
        <v>0</v>
      </c>
      <c r="X255" s="32">
        <v>0</v>
      </c>
      <c r="Y255" s="32">
        <v>0</v>
      </c>
      <c r="Z255" s="32">
        <v>0</v>
      </c>
      <c r="AA255" s="32">
        <v>0</v>
      </c>
      <c r="AB255" s="32">
        <v>0</v>
      </c>
      <c r="AC255" s="32">
        <v>0</v>
      </c>
      <c r="AD255" s="32">
        <v>0</v>
      </c>
      <c r="AE255" s="32">
        <v>0</v>
      </c>
      <c r="AF255" t="s">
        <v>25</v>
      </c>
      <c r="AG255">
        <v>3</v>
      </c>
      <c r="AH255"/>
    </row>
    <row r="256" spans="1:34" x14ac:dyDescent="0.25">
      <c r="A256" t="s">
        <v>1782</v>
      </c>
      <c r="B256" t="s">
        <v>1252</v>
      </c>
      <c r="C256" t="s">
        <v>1661</v>
      </c>
      <c r="D256" t="s">
        <v>1711</v>
      </c>
      <c r="E256" s="32">
        <v>44.788888888888891</v>
      </c>
      <c r="F256" s="32">
        <v>3.9522847928553704</v>
      </c>
      <c r="G256" s="32">
        <v>3.684388489208632</v>
      </c>
      <c r="H256" s="32">
        <v>0.9290498635574298</v>
      </c>
      <c r="I256" s="32">
        <v>0.66115355991069202</v>
      </c>
      <c r="J256" s="32">
        <v>177.01844444444444</v>
      </c>
      <c r="K256" s="32">
        <v>165.01966666666664</v>
      </c>
      <c r="L256" s="32">
        <v>41.611111111111107</v>
      </c>
      <c r="M256" s="32">
        <v>29.612333333333329</v>
      </c>
      <c r="N256" s="32">
        <v>6.2344444444444447</v>
      </c>
      <c r="O256" s="32">
        <v>5.7643333333333331</v>
      </c>
      <c r="P256" s="32">
        <v>32.597888888888882</v>
      </c>
      <c r="Q256" s="32">
        <v>32.597888888888882</v>
      </c>
      <c r="R256" s="32">
        <v>0</v>
      </c>
      <c r="S256" s="32">
        <v>102.80944444444444</v>
      </c>
      <c r="T256" s="32">
        <v>59.605111111111114</v>
      </c>
      <c r="U256" s="32">
        <v>43.204333333333324</v>
      </c>
      <c r="V256" s="32">
        <v>0</v>
      </c>
      <c r="W256" s="32">
        <v>97.598444444444439</v>
      </c>
      <c r="X256" s="32">
        <v>19.391444444444446</v>
      </c>
      <c r="Y256" s="32">
        <v>1.3333333333333333</v>
      </c>
      <c r="Z256" s="32">
        <v>0</v>
      </c>
      <c r="AA256" s="32">
        <v>16.80822222222222</v>
      </c>
      <c r="AB256" s="32">
        <v>0</v>
      </c>
      <c r="AC256" s="32">
        <v>44.617555555555555</v>
      </c>
      <c r="AD256" s="32">
        <v>15.447888888888889</v>
      </c>
      <c r="AE256" s="32">
        <v>0</v>
      </c>
      <c r="AF256" t="s">
        <v>571</v>
      </c>
      <c r="AG256">
        <v>3</v>
      </c>
      <c r="AH256"/>
    </row>
    <row r="257" spans="1:34" x14ac:dyDescent="0.25">
      <c r="A257" t="s">
        <v>1782</v>
      </c>
      <c r="B257" t="s">
        <v>730</v>
      </c>
      <c r="C257" t="s">
        <v>1468</v>
      </c>
      <c r="D257" t="s">
        <v>1715</v>
      </c>
      <c r="E257" s="32">
        <v>98.488888888888894</v>
      </c>
      <c r="F257" s="32">
        <v>3.7470385830324906</v>
      </c>
      <c r="G257" s="32">
        <v>3.4900722021660648</v>
      </c>
      <c r="H257" s="32">
        <v>0.69077166064981943</v>
      </c>
      <c r="I257" s="32">
        <v>0.43515907039711188</v>
      </c>
      <c r="J257" s="32">
        <v>369.04166666666663</v>
      </c>
      <c r="K257" s="32">
        <v>343.73333333333335</v>
      </c>
      <c r="L257" s="32">
        <v>68.033333333333331</v>
      </c>
      <c r="M257" s="32">
        <v>42.858333333333334</v>
      </c>
      <c r="N257" s="32">
        <v>20.197222222222223</v>
      </c>
      <c r="O257" s="32">
        <v>4.9777777777777779</v>
      </c>
      <c r="P257" s="32">
        <v>98.166666666666671</v>
      </c>
      <c r="Q257" s="32">
        <v>98.033333333333331</v>
      </c>
      <c r="R257" s="32">
        <v>0.13333333333333333</v>
      </c>
      <c r="S257" s="32">
        <v>202.84166666666667</v>
      </c>
      <c r="T257" s="32">
        <v>202.84166666666667</v>
      </c>
      <c r="U257" s="32">
        <v>0</v>
      </c>
      <c r="V257" s="32">
        <v>0</v>
      </c>
      <c r="W257" s="32">
        <v>26.705555555555552</v>
      </c>
      <c r="X257" s="32">
        <v>17.141666666666666</v>
      </c>
      <c r="Y257" s="32">
        <v>0</v>
      </c>
      <c r="Z257" s="32">
        <v>0</v>
      </c>
      <c r="AA257" s="32">
        <v>6.0611111111111109</v>
      </c>
      <c r="AB257" s="32">
        <v>0.13333333333333333</v>
      </c>
      <c r="AC257" s="32">
        <v>3.3694444444444445</v>
      </c>
      <c r="AD257" s="32">
        <v>0</v>
      </c>
      <c r="AE257" s="32">
        <v>0</v>
      </c>
      <c r="AF257" t="s">
        <v>39</v>
      </c>
      <c r="AG257">
        <v>3</v>
      </c>
      <c r="AH257"/>
    </row>
    <row r="258" spans="1:34" x14ac:dyDescent="0.25">
      <c r="A258" t="s">
        <v>1782</v>
      </c>
      <c r="B258" t="s">
        <v>1053</v>
      </c>
      <c r="C258" t="s">
        <v>1459</v>
      </c>
      <c r="D258" t="s">
        <v>1711</v>
      </c>
      <c r="E258" s="32">
        <v>126.05555555555556</v>
      </c>
      <c r="F258" s="32">
        <v>4.0193918025561919</v>
      </c>
      <c r="G258" s="32">
        <v>3.8960334949316882</v>
      </c>
      <c r="H258" s="32">
        <v>0.81520493609519606</v>
      </c>
      <c r="I258" s="32">
        <v>0.69184662847069189</v>
      </c>
      <c r="J258" s="32">
        <v>506.66666666666663</v>
      </c>
      <c r="K258" s="32">
        <v>491.11666666666667</v>
      </c>
      <c r="L258" s="32">
        <v>102.76111111111111</v>
      </c>
      <c r="M258" s="32">
        <v>87.211111111111109</v>
      </c>
      <c r="N258" s="32">
        <v>10.977777777777778</v>
      </c>
      <c r="O258" s="32">
        <v>4.572222222222222</v>
      </c>
      <c r="P258" s="32">
        <v>86.75277777777778</v>
      </c>
      <c r="Q258" s="32">
        <v>86.75277777777778</v>
      </c>
      <c r="R258" s="32">
        <v>0</v>
      </c>
      <c r="S258" s="32">
        <v>317.15277777777777</v>
      </c>
      <c r="T258" s="32">
        <v>317.15277777777777</v>
      </c>
      <c r="U258" s="32">
        <v>0</v>
      </c>
      <c r="V258" s="32">
        <v>0</v>
      </c>
      <c r="W258" s="32">
        <v>23.744444444444447</v>
      </c>
      <c r="X258" s="32">
        <v>9.8333333333333339</v>
      </c>
      <c r="Y258" s="32">
        <v>0</v>
      </c>
      <c r="Z258" s="32">
        <v>0</v>
      </c>
      <c r="AA258" s="32">
        <v>13.775</v>
      </c>
      <c r="AB258" s="32">
        <v>0</v>
      </c>
      <c r="AC258" s="32">
        <v>0.1361111111111111</v>
      </c>
      <c r="AD258" s="32">
        <v>0</v>
      </c>
      <c r="AE258" s="32">
        <v>0</v>
      </c>
      <c r="AF258" t="s">
        <v>368</v>
      </c>
      <c r="AG258">
        <v>3</v>
      </c>
      <c r="AH258"/>
    </row>
    <row r="259" spans="1:34" x14ac:dyDescent="0.25">
      <c r="A259" t="s">
        <v>1782</v>
      </c>
      <c r="B259" t="s">
        <v>1052</v>
      </c>
      <c r="C259" t="s">
        <v>1608</v>
      </c>
      <c r="D259" t="s">
        <v>1711</v>
      </c>
      <c r="E259" s="32">
        <v>176.44444444444446</v>
      </c>
      <c r="F259" s="32">
        <v>3.8565333753148616</v>
      </c>
      <c r="G259" s="32">
        <v>3.723787783375315</v>
      </c>
      <c r="H259" s="32">
        <v>0.88411523929471014</v>
      </c>
      <c r="I259" s="32">
        <v>0.75136964735516365</v>
      </c>
      <c r="J259" s="32">
        <v>680.46388888888896</v>
      </c>
      <c r="K259" s="32">
        <v>657.04166666666674</v>
      </c>
      <c r="L259" s="32">
        <v>155.99722222222221</v>
      </c>
      <c r="M259" s="32">
        <v>132.57499999999999</v>
      </c>
      <c r="N259" s="32">
        <v>19.408333333333335</v>
      </c>
      <c r="O259" s="32">
        <v>4.0138888888888893</v>
      </c>
      <c r="P259" s="32">
        <v>132.91388888888889</v>
      </c>
      <c r="Q259" s="32">
        <v>132.91388888888889</v>
      </c>
      <c r="R259" s="32">
        <v>0</v>
      </c>
      <c r="S259" s="32">
        <v>391.55277777777781</v>
      </c>
      <c r="T259" s="32">
        <v>391.55277777777781</v>
      </c>
      <c r="U259" s="32">
        <v>0</v>
      </c>
      <c r="V259" s="32">
        <v>0</v>
      </c>
      <c r="W259" s="32">
        <v>78.88611111111112</v>
      </c>
      <c r="X259" s="32">
        <v>17.577777777777779</v>
      </c>
      <c r="Y259" s="32">
        <v>0</v>
      </c>
      <c r="Z259" s="32">
        <v>0</v>
      </c>
      <c r="AA259" s="32">
        <v>30.397222222222222</v>
      </c>
      <c r="AB259" s="32">
        <v>0</v>
      </c>
      <c r="AC259" s="32">
        <v>30.911111111111111</v>
      </c>
      <c r="AD259" s="32">
        <v>0</v>
      </c>
      <c r="AE259" s="32">
        <v>0</v>
      </c>
      <c r="AF259" t="s">
        <v>367</v>
      </c>
      <c r="AG259">
        <v>3</v>
      </c>
      <c r="AH259"/>
    </row>
    <row r="260" spans="1:34" x14ac:dyDescent="0.25">
      <c r="A260" t="s">
        <v>1782</v>
      </c>
      <c r="B260" t="s">
        <v>1027</v>
      </c>
      <c r="C260" t="s">
        <v>1459</v>
      </c>
      <c r="D260" t="s">
        <v>1711</v>
      </c>
      <c r="E260" s="32">
        <v>118.16666666666667</v>
      </c>
      <c r="F260" s="32">
        <v>3.3155853314527506</v>
      </c>
      <c r="G260" s="32">
        <v>3.2410437235543017</v>
      </c>
      <c r="H260" s="32">
        <v>0.90651151857075696</v>
      </c>
      <c r="I260" s="32">
        <v>0.83196991067230841</v>
      </c>
      <c r="J260" s="32">
        <v>391.79166666666669</v>
      </c>
      <c r="K260" s="32">
        <v>382.98333333333335</v>
      </c>
      <c r="L260" s="32">
        <v>107.11944444444445</v>
      </c>
      <c r="M260" s="32">
        <v>98.311111111111117</v>
      </c>
      <c r="N260" s="32">
        <v>6.6083333333333334</v>
      </c>
      <c r="O260" s="32">
        <v>2.2000000000000002</v>
      </c>
      <c r="P260" s="32">
        <v>40.744444444444447</v>
      </c>
      <c r="Q260" s="32">
        <v>40.744444444444447</v>
      </c>
      <c r="R260" s="32">
        <v>0</v>
      </c>
      <c r="S260" s="32">
        <v>243.92777777777778</v>
      </c>
      <c r="T260" s="32">
        <v>243.92777777777778</v>
      </c>
      <c r="U260" s="32">
        <v>0</v>
      </c>
      <c r="V260" s="32">
        <v>0</v>
      </c>
      <c r="W260" s="32">
        <v>45.183333333333337</v>
      </c>
      <c r="X260" s="32">
        <v>22.011111111111113</v>
      </c>
      <c r="Y260" s="32">
        <v>0</v>
      </c>
      <c r="Z260" s="32">
        <v>0</v>
      </c>
      <c r="AA260" s="32">
        <v>2.8055555555555554</v>
      </c>
      <c r="AB260" s="32">
        <v>0</v>
      </c>
      <c r="AC260" s="32">
        <v>20.366666666666667</v>
      </c>
      <c r="AD260" s="32">
        <v>0</v>
      </c>
      <c r="AE260" s="32">
        <v>0</v>
      </c>
      <c r="AF260" t="s">
        <v>341</v>
      </c>
      <c r="AG260">
        <v>3</v>
      </c>
      <c r="AH260"/>
    </row>
    <row r="261" spans="1:34" x14ac:dyDescent="0.25">
      <c r="A261" t="s">
        <v>1782</v>
      </c>
      <c r="B261" t="s">
        <v>1035</v>
      </c>
      <c r="C261" t="s">
        <v>1459</v>
      </c>
      <c r="D261" t="s">
        <v>1711</v>
      </c>
      <c r="E261" s="32">
        <v>176.82222222222222</v>
      </c>
      <c r="F261" s="32">
        <v>3.4887834611034307</v>
      </c>
      <c r="G261" s="32">
        <v>3.3745444262913158</v>
      </c>
      <c r="H261" s="32">
        <v>0.91661430187256487</v>
      </c>
      <c r="I261" s="32">
        <v>0.80237526706044981</v>
      </c>
      <c r="J261" s="32">
        <v>616.89444444444439</v>
      </c>
      <c r="K261" s="32">
        <v>596.69444444444446</v>
      </c>
      <c r="L261" s="32">
        <v>162.07777777777775</v>
      </c>
      <c r="M261" s="32">
        <v>141.87777777777777</v>
      </c>
      <c r="N261" s="32">
        <v>15.811111111111112</v>
      </c>
      <c r="O261" s="32">
        <v>4.3888888888888893</v>
      </c>
      <c r="P261" s="32">
        <v>113.50833333333334</v>
      </c>
      <c r="Q261" s="32">
        <v>113.50833333333334</v>
      </c>
      <c r="R261" s="32">
        <v>0</v>
      </c>
      <c r="S261" s="32">
        <v>341.30833333333334</v>
      </c>
      <c r="T261" s="32">
        <v>341.30833333333334</v>
      </c>
      <c r="U261" s="32">
        <v>0</v>
      </c>
      <c r="V261" s="32">
        <v>0</v>
      </c>
      <c r="W261" s="32">
        <v>23.297222222222224</v>
      </c>
      <c r="X261" s="32">
        <v>7.0888888888888886</v>
      </c>
      <c r="Y261" s="32">
        <v>0</v>
      </c>
      <c r="Z261" s="32">
        <v>0</v>
      </c>
      <c r="AA261" s="32">
        <v>6.4111111111111114</v>
      </c>
      <c r="AB261" s="32">
        <v>0</v>
      </c>
      <c r="AC261" s="32">
        <v>9.7972222222222225</v>
      </c>
      <c r="AD261" s="32">
        <v>0</v>
      </c>
      <c r="AE261" s="32">
        <v>0</v>
      </c>
      <c r="AF261" t="s">
        <v>349</v>
      </c>
      <c r="AG261">
        <v>3</v>
      </c>
      <c r="AH261"/>
    </row>
    <row r="262" spans="1:34" x14ac:dyDescent="0.25">
      <c r="A262" t="s">
        <v>1782</v>
      </c>
      <c r="B262" t="s">
        <v>1001</v>
      </c>
      <c r="C262" t="s">
        <v>1519</v>
      </c>
      <c r="D262" t="s">
        <v>1730</v>
      </c>
      <c r="E262" s="32">
        <v>80.544444444444451</v>
      </c>
      <c r="F262" s="32">
        <v>3.897054766174644</v>
      </c>
      <c r="G262" s="32">
        <v>3.651917505862877</v>
      </c>
      <c r="H262" s="32">
        <v>0.77703821216719549</v>
      </c>
      <c r="I262" s="32">
        <v>0.53190095185542829</v>
      </c>
      <c r="J262" s="32">
        <v>313.88611111111106</v>
      </c>
      <c r="K262" s="32">
        <v>294.14166666666665</v>
      </c>
      <c r="L262" s="32">
        <v>62.586111111111116</v>
      </c>
      <c r="M262" s="32">
        <v>42.841666666666669</v>
      </c>
      <c r="N262" s="32">
        <v>10.366666666666667</v>
      </c>
      <c r="O262" s="32">
        <v>9.3777777777777782</v>
      </c>
      <c r="P262" s="32">
        <v>84.302777777777777</v>
      </c>
      <c r="Q262" s="32">
        <v>84.302777777777777</v>
      </c>
      <c r="R262" s="32">
        <v>0</v>
      </c>
      <c r="S262" s="32">
        <v>166.99722222222221</v>
      </c>
      <c r="T262" s="32">
        <v>150.44999999999999</v>
      </c>
      <c r="U262" s="32">
        <v>16.547222222222221</v>
      </c>
      <c r="V262" s="32">
        <v>0</v>
      </c>
      <c r="W262" s="32">
        <v>8.0888888888888886</v>
      </c>
      <c r="X262" s="32">
        <v>1.4277777777777778</v>
      </c>
      <c r="Y262" s="32">
        <v>0</v>
      </c>
      <c r="Z262" s="32">
        <v>0</v>
      </c>
      <c r="AA262" s="32">
        <v>2.2388888888888889</v>
      </c>
      <c r="AB262" s="32">
        <v>0</v>
      </c>
      <c r="AC262" s="32">
        <v>4.4222222222222225</v>
      </c>
      <c r="AD262" s="32">
        <v>0</v>
      </c>
      <c r="AE262" s="32">
        <v>0</v>
      </c>
      <c r="AF262" t="s">
        <v>313</v>
      </c>
      <c r="AG262">
        <v>3</v>
      </c>
      <c r="AH262"/>
    </row>
    <row r="263" spans="1:34" x14ac:dyDescent="0.25">
      <c r="A263" t="s">
        <v>1782</v>
      </c>
      <c r="B263" t="s">
        <v>952</v>
      </c>
      <c r="C263" t="s">
        <v>1575</v>
      </c>
      <c r="D263" t="s">
        <v>1695</v>
      </c>
      <c r="E263" s="32">
        <v>71.688888888888883</v>
      </c>
      <c r="F263" s="32">
        <v>2.9039832610043401</v>
      </c>
      <c r="G263" s="32">
        <v>2.6884299442033481</v>
      </c>
      <c r="H263" s="32">
        <v>0.58663980161190332</v>
      </c>
      <c r="I263" s="32">
        <v>0.37108648481091139</v>
      </c>
      <c r="J263" s="32">
        <v>208.18333333333334</v>
      </c>
      <c r="K263" s="32">
        <v>192.73055555555555</v>
      </c>
      <c r="L263" s="32">
        <v>42.055555555555557</v>
      </c>
      <c r="M263" s="32">
        <v>26.602777777777778</v>
      </c>
      <c r="N263" s="32">
        <v>10.208333333333334</v>
      </c>
      <c r="O263" s="32">
        <v>5.2444444444444445</v>
      </c>
      <c r="P263" s="32">
        <v>69.686111111111117</v>
      </c>
      <c r="Q263" s="32">
        <v>69.686111111111117</v>
      </c>
      <c r="R263" s="32">
        <v>0</v>
      </c>
      <c r="S263" s="32">
        <v>96.441666666666663</v>
      </c>
      <c r="T263" s="32">
        <v>82.816666666666663</v>
      </c>
      <c r="U263" s="32">
        <v>13.625</v>
      </c>
      <c r="V263" s="32">
        <v>0</v>
      </c>
      <c r="W263" s="32">
        <v>29.644444444444446</v>
      </c>
      <c r="X263" s="32">
        <v>0.91111111111111109</v>
      </c>
      <c r="Y263" s="32">
        <v>0</v>
      </c>
      <c r="Z263" s="32">
        <v>0</v>
      </c>
      <c r="AA263" s="32">
        <v>21.222222222222221</v>
      </c>
      <c r="AB263" s="32">
        <v>0</v>
      </c>
      <c r="AC263" s="32">
        <v>7.5111111111111111</v>
      </c>
      <c r="AD263" s="32">
        <v>0</v>
      </c>
      <c r="AE263" s="32">
        <v>0</v>
      </c>
      <c r="AF263" t="s">
        <v>263</v>
      </c>
      <c r="AG263">
        <v>3</v>
      </c>
      <c r="AH263"/>
    </row>
    <row r="264" spans="1:34" x14ac:dyDescent="0.25">
      <c r="A264" t="s">
        <v>1782</v>
      </c>
      <c r="B264" t="s">
        <v>1131</v>
      </c>
      <c r="C264" t="s">
        <v>1625</v>
      </c>
      <c r="D264" t="s">
        <v>1741</v>
      </c>
      <c r="E264" s="32">
        <v>53.2</v>
      </c>
      <c r="F264" s="32">
        <v>4.3008040935672511</v>
      </c>
      <c r="G264" s="32">
        <v>3.6174289891395155</v>
      </c>
      <c r="H264" s="32">
        <v>1.1240079365079363</v>
      </c>
      <c r="I264" s="32">
        <v>0.85249582289055958</v>
      </c>
      <c r="J264" s="32">
        <v>228.80277777777778</v>
      </c>
      <c r="K264" s="32">
        <v>192.44722222222222</v>
      </c>
      <c r="L264" s="32">
        <v>59.797222222222217</v>
      </c>
      <c r="M264" s="32">
        <v>45.352777777777774</v>
      </c>
      <c r="N264" s="32">
        <v>5.6888888888888891</v>
      </c>
      <c r="O264" s="32">
        <v>8.7555555555555564</v>
      </c>
      <c r="P264" s="32">
        <v>75.827777777777783</v>
      </c>
      <c r="Q264" s="32">
        <v>53.916666666666664</v>
      </c>
      <c r="R264" s="32">
        <v>21.911111111111111</v>
      </c>
      <c r="S264" s="32">
        <v>93.177777777777777</v>
      </c>
      <c r="T264" s="32">
        <v>93.177777777777777</v>
      </c>
      <c r="U264" s="32">
        <v>0</v>
      </c>
      <c r="V264" s="32">
        <v>0</v>
      </c>
      <c r="W264" s="32">
        <v>0</v>
      </c>
      <c r="X264" s="32">
        <v>0</v>
      </c>
      <c r="Y264" s="32">
        <v>0</v>
      </c>
      <c r="Z264" s="32">
        <v>0</v>
      </c>
      <c r="AA264" s="32">
        <v>0</v>
      </c>
      <c r="AB264" s="32">
        <v>0</v>
      </c>
      <c r="AC264" s="32">
        <v>0</v>
      </c>
      <c r="AD264" s="32">
        <v>0</v>
      </c>
      <c r="AE264" s="32">
        <v>0</v>
      </c>
      <c r="AF264" t="s">
        <v>448</v>
      </c>
      <c r="AG264">
        <v>3</v>
      </c>
      <c r="AH264"/>
    </row>
    <row r="265" spans="1:34" x14ac:dyDescent="0.25">
      <c r="A265" t="s">
        <v>1782</v>
      </c>
      <c r="B265" t="s">
        <v>1202</v>
      </c>
      <c r="C265" t="s">
        <v>1646</v>
      </c>
      <c r="D265" t="s">
        <v>1710</v>
      </c>
      <c r="E265" s="32">
        <v>12.977777777777778</v>
      </c>
      <c r="F265" s="32">
        <v>10.048373287671234</v>
      </c>
      <c r="G265" s="32">
        <v>9.3086472602739736</v>
      </c>
      <c r="H265" s="32">
        <v>2.9839469178082192</v>
      </c>
      <c r="I265" s="32">
        <v>2.2442208904109591</v>
      </c>
      <c r="J265" s="32">
        <v>130.40555555555557</v>
      </c>
      <c r="K265" s="32">
        <v>120.80555555555557</v>
      </c>
      <c r="L265" s="32">
        <v>38.725000000000001</v>
      </c>
      <c r="M265" s="32">
        <v>29.125</v>
      </c>
      <c r="N265" s="32">
        <v>0</v>
      </c>
      <c r="O265" s="32">
        <v>9.6</v>
      </c>
      <c r="P265" s="32">
        <v>53.18888888888889</v>
      </c>
      <c r="Q265" s="32">
        <v>53.18888888888889</v>
      </c>
      <c r="R265" s="32">
        <v>0</v>
      </c>
      <c r="S265" s="32">
        <v>38.491666666666667</v>
      </c>
      <c r="T265" s="32">
        <v>38.491666666666667</v>
      </c>
      <c r="U265" s="32">
        <v>0</v>
      </c>
      <c r="V265" s="32">
        <v>0</v>
      </c>
      <c r="W265" s="32">
        <v>0</v>
      </c>
      <c r="X265" s="32">
        <v>0</v>
      </c>
      <c r="Y265" s="32">
        <v>0</v>
      </c>
      <c r="Z265" s="32">
        <v>0</v>
      </c>
      <c r="AA265" s="32">
        <v>0</v>
      </c>
      <c r="AB265" s="32">
        <v>0</v>
      </c>
      <c r="AC265" s="32">
        <v>0</v>
      </c>
      <c r="AD265" s="32">
        <v>0</v>
      </c>
      <c r="AE265" s="32">
        <v>0</v>
      </c>
      <c r="AF265" t="s">
        <v>521</v>
      </c>
      <c r="AG265">
        <v>3</v>
      </c>
      <c r="AH265"/>
    </row>
    <row r="266" spans="1:34" x14ac:dyDescent="0.25">
      <c r="A266" t="s">
        <v>1782</v>
      </c>
      <c r="B266" t="s">
        <v>1193</v>
      </c>
      <c r="C266" t="s">
        <v>1433</v>
      </c>
      <c r="D266" t="s">
        <v>1723</v>
      </c>
      <c r="E266" s="32">
        <v>50.233333333333334</v>
      </c>
      <c r="F266" s="32">
        <v>3.3344945808449453</v>
      </c>
      <c r="G266" s="32">
        <v>3.1765096217650961</v>
      </c>
      <c r="H266" s="32">
        <v>0.42368944923689444</v>
      </c>
      <c r="I266" s="32">
        <v>0.26570449015704489</v>
      </c>
      <c r="J266" s="32">
        <v>167.50277777777777</v>
      </c>
      <c r="K266" s="32">
        <v>159.56666666666666</v>
      </c>
      <c r="L266" s="32">
        <v>21.283333333333331</v>
      </c>
      <c r="M266" s="32">
        <v>13.347222222222221</v>
      </c>
      <c r="N266" s="32">
        <v>2.7111111111111112</v>
      </c>
      <c r="O266" s="32">
        <v>5.2249999999999996</v>
      </c>
      <c r="P266" s="32">
        <v>53.113888888888887</v>
      </c>
      <c r="Q266" s="32">
        <v>53.113888888888887</v>
      </c>
      <c r="R266" s="32">
        <v>0</v>
      </c>
      <c r="S266" s="32">
        <v>93.105555555555569</v>
      </c>
      <c r="T266" s="32">
        <v>91.169444444444451</v>
      </c>
      <c r="U266" s="32">
        <v>0</v>
      </c>
      <c r="V266" s="32">
        <v>1.9361111111111111</v>
      </c>
      <c r="W266" s="32">
        <v>17.697222222222219</v>
      </c>
      <c r="X266" s="32">
        <v>8.611111111111111E-2</v>
      </c>
      <c r="Y266" s="32">
        <v>0</v>
      </c>
      <c r="Z266" s="32">
        <v>0</v>
      </c>
      <c r="AA266" s="32">
        <v>4.6027777777777779</v>
      </c>
      <c r="AB266" s="32">
        <v>0</v>
      </c>
      <c r="AC266" s="32">
        <v>11.483333333333333</v>
      </c>
      <c r="AD266" s="32">
        <v>0</v>
      </c>
      <c r="AE266" s="32">
        <v>1.5249999999999999</v>
      </c>
      <c r="AF266" t="s">
        <v>512</v>
      </c>
      <c r="AG266">
        <v>3</v>
      </c>
      <c r="AH266"/>
    </row>
    <row r="267" spans="1:34" x14ac:dyDescent="0.25">
      <c r="A267" t="s">
        <v>1782</v>
      </c>
      <c r="B267" t="s">
        <v>1114</v>
      </c>
      <c r="C267" t="s">
        <v>1385</v>
      </c>
      <c r="D267" t="s">
        <v>1720</v>
      </c>
      <c r="E267" s="32">
        <v>26.433333333333334</v>
      </c>
      <c r="F267" s="32">
        <v>2.5717738545607398</v>
      </c>
      <c r="G267" s="32">
        <v>2.3733711643547708</v>
      </c>
      <c r="H267" s="32">
        <v>0.82082807902480037</v>
      </c>
      <c r="I267" s="32">
        <v>0.62242538881883147</v>
      </c>
      <c r="J267" s="32">
        <v>67.980555555555554</v>
      </c>
      <c r="K267" s="32">
        <v>62.736111111111114</v>
      </c>
      <c r="L267" s="32">
        <v>21.697222222222223</v>
      </c>
      <c r="M267" s="32">
        <v>16.452777777777779</v>
      </c>
      <c r="N267" s="32">
        <v>0</v>
      </c>
      <c r="O267" s="32">
        <v>5.2444444444444445</v>
      </c>
      <c r="P267" s="32">
        <v>12.375</v>
      </c>
      <c r="Q267" s="32">
        <v>12.375</v>
      </c>
      <c r="R267" s="32">
        <v>0</v>
      </c>
      <c r="S267" s="32">
        <v>33.908333333333331</v>
      </c>
      <c r="T267" s="32">
        <v>33.908333333333331</v>
      </c>
      <c r="U267" s="32">
        <v>0</v>
      </c>
      <c r="V267" s="32">
        <v>0</v>
      </c>
      <c r="W267" s="32">
        <v>38.75277777777778</v>
      </c>
      <c r="X267" s="32">
        <v>12.177777777777777</v>
      </c>
      <c r="Y267" s="32">
        <v>0</v>
      </c>
      <c r="Z267" s="32">
        <v>0</v>
      </c>
      <c r="AA267" s="32">
        <v>12.375</v>
      </c>
      <c r="AB267" s="32">
        <v>0</v>
      </c>
      <c r="AC267" s="32">
        <v>14.2</v>
      </c>
      <c r="AD267" s="32">
        <v>0</v>
      </c>
      <c r="AE267" s="32">
        <v>0</v>
      </c>
      <c r="AF267" t="s">
        <v>431</v>
      </c>
      <c r="AG267">
        <v>3</v>
      </c>
      <c r="AH267"/>
    </row>
    <row r="268" spans="1:34" x14ac:dyDescent="0.25">
      <c r="A268" t="s">
        <v>1782</v>
      </c>
      <c r="B268" t="s">
        <v>1016</v>
      </c>
      <c r="C268" t="s">
        <v>1524</v>
      </c>
      <c r="D268" t="s">
        <v>1704</v>
      </c>
      <c r="E268" s="32">
        <v>39.711111111111109</v>
      </c>
      <c r="F268" s="32">
        <v>3.1049440402909907</v>
      </c>
      <c r="G268" s="32">
        <v>2.9615472859541132</v>
      </c>
      <c r="H268" s="32">
        <v>0.70768047006155577</v>
      </c>
      <c r="I268" s="32">
        <v>0.56428371572467828</v>
      </c>
      <c r="J268" s="32">
        <v>123.30077777777778</v>
      </c>
      <c r="K268" s="32">
        <v>117.60633333333334</v>
      </c>
      <c r="L268" s="32">
        <v>28.102777777777781</v>
      </c>
      <c r="M268" s="32">
        <v>22.408333333333335</v>
      </c>
      <c r="N268" s="32">
        <v>0</v>
      </c>
      <c r="O268" s="32">
        <v>5.6944444444444446</v>
      </c>
      <c r="P268" s="32">
        <v>27.866666666666667</v>
      </c>
      <c r="Q268" s="32">
        <v>27.866666666666667</v>
      </c>
      <c r="R268" s="32">
        <v>0</v>
      </c>
      <c r="S268" s="32">
        <v>67.331333333333333</v>
      </c>
      <c r="T268" s="32">
        <v>67.331333333333333</v>
      </c>
      <c r="U268" s="32">
        <v>0</v>
      </c>
      <c r="V268" s="32">
        <v>0</v>
      </c>
      <c r="W268" s="32">
        <v>31.616666666666667</v>
      </c>
      <c r="X268" s="32">
        <v>4.0916666666666668</v>
      </c>
      <c r="Y268" s="32">
        <v>0</v>
      </c>
      <c r="Z268" s="32">
        <v>0</v>
      </c>
      <c r="AA268" s="32">
        <v>7.2472222222222218</v>
      </c>
      <c r="AB268" s="32">
        <v>0</v>
      </c>
      <c r="AC268" s="32">
        <v>20.277777777777779</v>
      </c>
      <c r="AD268" s="32">
        <v>0</v>
      </c>
      <c r="AE268" s="32">
        <v>0</v>
      </c>
      <c r="AF268" t="s">
        <v>329</v>
      </c>
      <c r="AG268">
        <v>3</v>
      </c>
      <c r="AH268"/>
    </row>
    <row r="269" spans="1:34" x14ac:dyDescent="0.25">
      <c r="A269" t="s">
        <v>1782</v>
      </c>
      <c r="B269" t="s">
        <v>946</v>
      </c>
      <c r="C269" t="s">
        <v>1571</v>
      </c>
      <c r="D269" t="s">
        <v>1720</v>
      </c>
      <c r="E269" s="32">
        <v>26.344444444444445</v>
      </c>
      <c r="F269" s="32">
        <v>3.3743146351750317</v>
      </c>
      <c r="G269" s="32">
        <v>3.1163011387600172</v>
      </c>
      <c r="H269" s="32">
        <v>0.96731336988612404</v>
      </c>
      <c r="I269" s="32">
        <v>0.70929987347110923</v>
      </c>
      <c r="J269" s="32">
        <v>88.894444444444446</v>
      </c>
      <c r="K269" s="32">
        <v>82.097222222222229</v>
      </c>
      <c r="L269" s="32">
        <v>25.483333333333334</v>
      </c>
      <c r="M269" s="32">
        <v>18.68611111111111</v>
      </c>
      <c r="N269" s="32">
        <v>0</v>
      </c>
      <c r="O269" s="32">
        <v>6.7972222222222225</v>
      </c>
      <c r="P269" s="32">
        <v>17.661111111111111</v>
      </c>
      <c r="Q269" s="32">
        <v>17.661111111111111</v>
      </c>
      <c r="R269" s="32">
        <v>0</v>
      </c>
      <c r="S269" s="32">
        <v>45.75</v>
      </c>
      <c r="T269" s="32">
        <v>45.75</v>
      </c>
      <c r="U269" s="32">
        <v>0</v>
      </c>
      <c r="V269" s="32">
        <v>0</v>
      </c>
      <c r="W269" s="32">
        <v>0</v>
      </c>
      <c r="X269" s="32">
        <v>0</v>
      </c>
      <c r="Y269" s="32">
        <v>0</v>
      </c>
      <c r="Z269" s="32">
        <v>0</v>
      </c>
      <c r="AA269" s="32">
        <v>0</v>
      </c>
      <c r="AB269" s="32">
        <v>0</v>
      </c>
      <c r="AC269" s="32">
        <v>0</v>
      </c>
      <c r="AD269" s="32">
        <v>0</v>
      </c>
      <c r="AE269" s="32">
        <v>0</v>
      </c>
      <c r="AF269" t="s">
        <v>257</v>
      </c>
      <c r="AG269">
        <v>3</v>
      </c>
      <c r="AH269"/>
    </row>
    <row r="270" spans="1:34" x14ac:dyDescent="0.25">
      <c r="A270" t="s">
        <v>1782</v>
      </c>
      <c r="B270" t="s">
        <v>961</v>
      </c>
      <c r="C270" t="s">
        <v>1433</v>
      </c>
      <c r="D270" t="s">
        <v>1723</v>
      </c>
      <c r="E270" s="32">
        <v>39.011111111111113</v>
      </c>
      <c r="F270" s="32">
        <v>2.6941042438051834</v>
      </c>
      <c r="G270" s="32">
        <v>2.5250640843064653</v>
      </c>
      <c r="H270" s="32">
        <v>0.53873540301908285</v>
      </c>
      <c r="I270" s="32">
        <v>0.36969524352036454</v>
      </c>
      <c r="J270" s="32">
        <v>105.1</v>
      </c>
      <c r="K270" s="32">
        <v>98.50555555555556</v>
      </c>
      <c r="L270" s="32">
        <v>21.016666666666666</v>
      </c>
      <c r="M270" s="32">
        <v>14.422222222222222</v>
      </c>
      <c r="N270" s="32">
        <v>2.7111111111111112</v>
      </c>
      <c r="O270" s="32">
        <v>3.8833333333333333</v>
      </c>
      <c r="P270" s="32">
        <v>33.880555555555553</v>
      </c>
      <c r="Q270" s="32">
        <v>33.880555555555553</v>
      </c>
      <c r="R270" s="32">
        <v>0</v>
      </c>
      <c r="S270" s="32">
        <v>50.202777777777776</v>
      </c>
      <c r="T270" s="32">
        <v>50.202777777777776</v>
      </c>
      <c r="U270" s="32">
        <v>0</v>
      </c>
      <c r="V270" s="32">
        <v>0</v>
      </c>
      <c r="W270" s="32">
        <v>13.086111111111112</v>
      </c>
      <c r="X270" s="32">
        <v>7.1277777777777782</v>
      </c>
      <c r="Y270" s="32">
        <v>0</v>
      </c>
      <c r="Z270" s="32">
        <v>0</v>
      </c>
      <c r="AA270" s="32">
        <v>0</v>
      </c>
      <c r="AB270" s="32">
        <v>0</v>
      </c>
      <c r="AC270" s="32">
        <v>5.958333333333333</v>
      </c>
      <c r="AD270" s="32">
        <v>0</v>
      </c>
      <c r="AE270" s="32">
        <v>0</v>
      </c>
      <c r="AF270" t="s">
        <v>272</v>
      </c>
      <c r="AG270">
        <v>3</v>
      </c>
      <c r="AH270"/>
    </row>
    <row r="271" spans="1:34" x14ac:dyDescent="0.25">
      <c r="A271" t="s">
        <v>1782</v>
      </c>
      <c r="B271" t="s">
        <v>1180</v>
      </c>
      <c r="C271" t="s">
        <v>1522</v>
      </c>
      <c r="D271" t="s">
        <v>1679</v>
      </c>
      <c r="E271" s="32">
        <v>35.31111111111111</v>
      </c>
      <c r="F271" s="32">
        <v>2.4063876651982383</v>
      </c>
      <c r="G271" s="32">
        <v>2.2452800503461297</v>
      </c>
      <c r="H271" s="32">
        <v>0.42267149150409067</v>
      </c>
      <c r="I271" s="32">
        <v>0.26156387665198239</v>
      </c>
      <c r="J271" s="32">
        <v>84.972222222222229</v>
      </c>
      <c r="K271" s="32">
        <v>79.283333333333331</v>
      </c>
      <c r="L271" s="32">
        <v>14.925000000000001</v>
      </c>
      <c r="M271" s="32">
        <v>9.2361111111111107</v>
      </c>
      <c r="N271" s="32">
        <v>0</v>
      </c>
      <c r="O271" s="32">
        <v>5.6888888888888891</v>
      </c>
      <c r="P271" s="32">
        <v>21.986111111111111</v>
      </c>
      <c r="Q271" s="32">
        <v>21.986111111111111</v>
      </c>
      <c r="R271" s="32">
        <v>0</v>
      </c>
      <c r="S271" s="32">
        <v>48.06111111111111</v>
      </c>
      <c r="T271" s="32">
        <v>48.06111111111111</v>
      </c>
      <c r="U271" s="32">
        <v>0</v>
      </c>
      <c r="V271" s="32">
        <v>0</v>
      </c>
      <c r="W271" s="32">
        <v>44.75</v>
      </c>
      <c r="X271" s="32">
        <v>7.9777777777777779</v>
      </c>
      <c r="Y271" s="32">
        <v>0</v>
      </c>
      <c r="Z271" s="32">
        <v>0</v>
      </c>
      <c r="AA271" s="32">
        <v>15.752777777777778</v>
      </c>
      <c r="AB271" s="32">
        <v>0</v>
      </c>
      <c r="AC271" s="32">
        <v>21.019444444444446</v>
      </c>
      <c r="AD271" s="32">
        <v>0</v>
      </c>
      <c r="AE271" s="32">
        <v>0</v>
      </c>
      <c r="AF271" t="s">
        <v>499</v>
      </c>
      <c r="AG271">
        <v>3</v>
      </c>
      <c r="AH271"/>
    </row>
    <row r="272" spans="1:34" x14ac:dyDescent="0.25">
      <c r="A272" t="s">
        <v>1782</v>
      </c>
      <c r="B272" t="s">
        <v>1263</v>
      </c>
      <c r="C272" t="s">
        <v>1431</v>
      </c>
      <c r="D272" t="s">
        <v>1717</v>
      </c>
      <c r="E272" s="32">
        <v>92.777777777777771</v>
      </c>
      <c r="F272" s="32">
        <v>3.4475257485029949</v>
      </c>
      <c r="G272" s="32">
        <v>3.1732143712574854</v>
      </c>
      <c r="H272" s="32">
        <v>0.78095928143712623</v>
      </c>
      <c r="I272" s="32">
        <v>0.50664790419161709</v>
      </c>
      <c r="J272" s="32">
        <v>319.85377777777785</v>
      </c>
      <c r="K272" s="32">
        <v>294.4037777777778</v>
      </c>
      <c r="L272" s="32">
        <v>72.455666666666701</v>
      </c>
      <c r="M272" s="32">
        <v>47.005666666666691</v>
      </c>
      <c r="N272" s="32">
        <v>18.961111111111112</v>
      </c>
      <c r="O272" s="32">
        <v>6.4888888888888889</v>
      </c>
      <c r="P272" s="32">
        <v>75.87222222222222</v>
      </c>
      <c r="Q272" s="32">
        <v>75.87222222222222</v>
      </c>
      <c r="R272" s="32">
        <v>0</v>
      </c>
      <c r="S272" s="32">
        <v>171.52588888888889</v>
      </c>
      <c r="T272" s="32">
        <v>141.61111111111111</v>
      </c>
      <c r="U272" s="32">
        <v>24.219444444444445</v>
      </c>
      <c r="V272" s="32">
        <v>5.6953333333333314</v>
      </c>
      <c r="W272" s="32">
        <v>9.2676666666666652</v>
      </c>
      <c r="X272" s="32">
        <v>3.5723333333333334</v>
      </c>
      <c r="Y272" s="32">
        <v>0</v>
      </c>
      <c r="Z272" s="32">
        <v>0</v>
      </c>
      <c r="AA272" s="32">
        <v>0</v>
      </c>
      <c r="AB272" s="32">
        <v>0</v>
      </c>
      <c r="AC272" s="32">
        <v>0</v>
      </c>
      <c r="AD272" s="32">
        <v>0</v>
      </c>
      <c r="AE272" s="32">
        <v>5.6953333333333314</v>
      </c>
      <c r="AF272" t="s">
        <v>583</v>
      </c>
      <c r="AG272">
        <v>3</v>
      </c>
      <c r="AH272"/>
    </row>
    <row r="273" spans="1:34" x14ac:dyDescent="0.25">
      <c r="A273" t="s">
        <v>1782</v>
      </c>
      <c r="B273" t="s">
        <v>817</v>
      </c>
      <c r="C273" t="s">
        <v>1518</v>
      </c>
      <c r="D273" t="s">
        <v>1721</v>
      </c>
      <c r="E273" s="32">
        <v>40.68888888888889</v>
      </c>
      <c r="F273" s="32">
        <v>4.2603058438012011</v>
      </c>
      <c r="G273" s="32">
        <v>3.956709448388859</v>
      </c>
      <c r="H273" s="32">
        <v>1.0757045330420536</v>
      </c>
      <c r="I273" s="32">
        <v>0.77210813762971053</v>
      </c>
      <c r="J273" s="32">
        <v>173.3471111111111</v>
      </c>
      <c r="K273" s="32">
        <v>160.99411111111112</v>
      </c>
      <c r="L273" s="32">
        <v>43.769222222222226</v>
      </c>
      <c r="M273" s="32">
        <v>31.416222222222224</v>
      </c>
      <c r="N273" s="32">
        <v>7.5530000000000008</v>
      </c>
      <c r="O273" s="32">
        <v>4.8</v>
      </c>
      <c r="P273" s="32">
        <v>46.100888888888889</v>
      </c>
      <c r="Q273" s="32">
        <v>46.100888888888889</v>
      </c>
      <c r="R273" s="32">
        <v>0</v>
      </c>
      <c r="S273" s="32">
        <v>83.47699999999999</v>
      </c>
      <c r="T273" s="32">
        <v>83.47699999999999</v>
      </c>
      <c r="U273" s="32">
        <v>0</v>
      </c>
      <c r="V273" s="32">
        <v>0</v>
      </c>
      <c r="W273" s="32">
        <v>3.2701111111111119</v>
      </c>
      <c r="X273" s="32">
        <v>0</v>
      </c>
      <c r="Y273" s="32">
        <v>0</v>
      </c>
      <c r="Z273" s="32">
        <v>0</v>
      </c>
      <c r="AA273" s="32">
        <v>8.3888888888888888E-2</v>
      </c>
      <c r="AB273" s="32">
        <v>0</v>
      </c>
      <c r="AC273" s="32">
        <v>3.1862222222222232</v>
      </c>
      <c r="AD273" s="32">
        <v>0</v>
      </c>
      <c r="AE273" s="32">
        <v>0</v>
      </c>
      <c r="AF273" t="s">
        <v>127</v>
      </c>
      <c r="AG273">
        <v>3</v>
      </c>
      <c r="AH273"/>
    </row>
    <row r="274" spans="1:34" x14ac:dyDescent="0.25">
      <c r="A274" t="s">
        <v>1782</v>
      </c>
      <c r="B274" t="s">
        <v>1231</v>
      </c>
      <c r="C274" t="s">
        <v>1419</v>
      </c>
      <c r="D274" t="s">
        <v>1720</v>
      </c>
      <c r="E274" s="32">
        <v>55.944444444444443</v>
      </c>
      <c r="F274" s="32">
        <v>3.0219801390268128</v>
      </c>
      <c r="G274" s="32">
        <v>2.7208381330685207</v>
      </c>
      <c r="H274" s="32">
        <v>0.63351539225422049</v>
      </c>
      <c r="I274" s="32">
        <v>0.33277060575968226</v>
      </c>
      <c r="J274" s="32">
        <v>169.06300000000002</v>
      </c>
      <c r="K274" s="32">
        <v>152.21577777777779</v>
      </c>
      <c r="L274" s="32">
        <v>35.44166666666667</v>
      </c>
      <c r="M274" s="32">
        <v>18.616666666666667</v>
      </c>
      <c r="N274" s="32">
        <v>11.313888888888888</v>
      </c>
      <c r="O274" s="32">
        <v>5.5111111111111111</v>
      </c>
      <c r="P274" s="32">
        <v>40.415222222222226</v>
      </c>
      <c r="Q274" s="32">
        <v>40.393000000000001</v>
      </c>
      <c r="R274" s="32">
        <v>2.2222222222222223E-2</v>
      </c>
      <c r="S274" s="32">
        <v>93.206111111111127</v>
      </c>
      <c r="T274" s="32">
        <v>75.15333333333335</v>
      </c>
      <c r="U274" s="32">
        <v>18.052777777777777</v>
      </c>
      <c r="V274" s="32">
        <v>0</v>
      </c>
      <c r="W274" s="32">
        <v>16.701888888888888</v>
      </c>
      <c r="X274" s="32">
        <v>1.0305555555555554</v>
      </c>
      <c r="Y274" s="32">
        <v>0</v>
      </c>
      <c r="Z274" s="32">
        <v>0</v>
      </c>
      <c r="AA274" s="32">
        <v>8.8485555555555564</v>
      </c>
      <c r="AB274" s="32">
        <v>0</v>
      </c>
      <c r="AC274" s="32">
        <v>6.8227777777777785</v>
      </c>
      <c r="AD274" s="32">
        <v>0</v>
      </c>
      <c r="AE274" s="32">
        <v>0</v>
      </c>
      <c r="AF274" t="s">
        <v>550</v>
      </c>
      <c r="AG274">
        <v>3</v>
      </c>
      <c r="AH274"/>
    </row>
    <row r="275" spans="1:34" x14ac:dyDescent="0.25">
      <c r="A275" t="s">
        <v>1782</v>
      </c>
      <c r="B275" t="s">
        <v>880</v>
      </c>
      <c r="C275" t="s">
        <v>1419</v>
      </c>
      <c r="D275" t="s">
        <v>1720</v>
      </c>
      <c r="E275" s="32">
        <v>109.82222222222222</v>
      </c>
      <c r="F275" s="32">
        <v>3.7097025495750708</v>
      </c>
      <c r="G275" s="32">
        <v>3.5820821529745039</v>
      </c>
      <c r="H275" s="32">
        <v>0.40789154188587629</v>
      </c>
      <c r="I275" s="32">
        <v>0.28027114528530972</v>
      </c>
      <c r="J275" s="32">
        <v>407.40777777777777</v>
      </c>
      <c r="K275" s="32">
        <v>393.39222222222219</v>
      </c>
      <c r="L275" s="32">
        <v>44.795555555555566</v>
      </c>
      <c r="M275" s="32">
        <v>30.780000000000012</v>
      </c>
      <c r="N275" s="32">
        <v>8.3266666666666662</v>
      </c>
      <c r="O275" s="32">
        <v>5.6888888888888891</v>
      </c>
      <c r="P275" s="32">
        <v>116.24333333333335</v>
      </c>
      <c r="Q275" s="32">
        <v>116.24333333333335</v>
      </c>
      <c r="R275" s="32">
        <v>0</v>
      </c>
      <c r="S275" s="32">
        <v>246.36888888888882</v>
      </c>
      <c r="T275" s="32">
        <v>241.80555555555549</v>
      </c>
      <c r="U275" s="32">
        <v>4.5633333333333344</v>
      </c>
      <c r="V275" s="32">
        <v>0</v>
      </c>
      <c r="W275" s="32">
        <v>227.16777777777781</v>
      </c>
      <c r="X275" s="32">
        <v>19.397777777777765</v>
      </c>
      <c r="Y275" s="32">
        <v>0</v>
      </c>
      <c r="Z275" s="32">
        <v>0</v>
      </c>
      <c r="AA275" s="32">
        <v>70.038888888888948</v>
      </c>
      <c r="AB275" s="32">
        <v>0</v>
      </c>
      <c r="AC275" s="32">
        <v>137.73111111111109</v>
      </c>
      <c r="AD275" s="32">
        <v>0</v>
      </c>
      <c r="AE275" s="32">
        <v>0</v>
      </c>
      <c r="AF275" t="s">
        <v>191</v>
      </c>
      <c r="AG275">
        <v>3</v>
      </c>
      <c r="AH275"/>
    </row>
    <row r="276" spans="1:34" x14ac:dyDescent="0.25">
      <c r="A276" t="s">
        <v>1782</v>
      </c>
      <c r="B276" t="s">
        <v>1238</v>
      </c>
      <c r="C276" t="s">
        <v>1629</v>
      </c>
      <c r="D276" t="s">
        <v>1680</v>
      </c>
      <c r="E276" s="32">
        <v>35.288888888888891</v>
      </c>
      <c r="F276" s="32">
        <v>3.8274559193954656</v>
      </c>
      <c r="G276" s="32">
        <v>3.506769521410579</v>
      </c>
      <c r="H276" s="32">
        <v>0.60846977329974805</v>
      </c>
      <c r="I276" s="32">
        <v>0.44726070528967249</v>
      </c>
      <c r="J276" s="32">
        <v>135.06666666666666</v>
      </c>
      <c r="K276" s="32">
        <v>123.75</v>
      </c>
      <c r="L276" s="32">
        <v>21.472222222222221</v>
      </c>
      <c r="M276" s="32">
        <v>15.783333333333333</v>
      </c>
      <c r="N276" s="32">
        <v>0</v>
      </c>
      <c r="O276" s="32">
        <v>5.6888888888888891</v>
      </c>
      <c r="P276" s="32">
        <v>45.800000000000004</v>
      </c>
      <c r="Q276" s="32">
        <v>40.172222222222224</v>
      </c>
      <c r="R276" s="32">
        <v>5.6277777777777782</v>
      </c>
      <c r="S276" s="32">
        <v>67.794444444444451</v>
      </c>
      <c r="T276" s="32">
        <v>67.794444444444451</v>
      </c>
      <c r="U276" s="32">
        <v>0</v>
      </c>
      <c r="V276" s="32">
        <v>0</v>
      </c>
      <c r="W276" s="32">
        <v>58.136111111111106</v>
      </c>
      <c r="X276" s="32">
        <v>10.225</v>
      </c>
      <c r="Y276" s="32">
        <v>0</v>
      </c>
      <c r="Z276" s="32">
        <v>0</v>
      </c>
      <c r="AA276" s="32">
        <v>11.833333333333334</v>
      </c>
      <c r="AB276" s="32">
        <v>0</v>
      </c>
      <c r="AC276" s="32">
        <v>36.077777777777776</v>
      </c>
      <c r="AD276" s="32">
        <v>0</v>
      </c>
      <c r="AE276" s="32">
        <v>0</v>
      </c>
      <c r="AF276" t="s">
        <v>557</v>
      </c>
      <c r="AG276">
        <v>3</v>
      </c>
      <c r="AH276"/>
    </row>
    <row r="277" spans="1:34" x14ac:dyDescent="0.25">
      <c r="A277" t="s">
        <v>1782</v>
      </c>
      <c r="B277" t="s">
        <v>856</v>
      </c>
      <c r="C277" t="s">
        <v>1362</v>
      </c>
      <c r="D277" t="s">
        <v>1694</v>
      </c>
      <c r="E277" s="32">
        <v>80.2</v>
      </c>
      <c r="F277" s="32">
        <v>3.3042740371293986</v>
      </c>
      <c r="G277" s="32">
        <v>3.0565599889165975</v>
      </c>
      <c r="H277" s="32">
        <v>0.57533250207813791</v>
      </c>
      <c r="I277" s="32">
        <v>0.32761845386533661</v>
      </c>
      <c r="J277" s="32">
        <v>265.00277777777779</v>
      </c>
      <c r="K277" s="32">
        <v>245.13611111111112</v>
      </c>
      <c r="L277" s="32">
        <v>46.141666666666659</v>
      </c>
      <c r="M277" s="32">
        <v>26.274999999999999</v>
      </c>
      <c r="N277" s="32">
        <v>14.361111111111111</v>
      </c>
      <c r="O277" s="32">
        <v>5.5055555555555555</v>
      </c>
      <c r="P277" s="32">
        <v>72.522222222222226</v>
      </c>
      <c r="Q277" s="32">
        <v>72.522222222222226</v>
      </c>
      <c r="R277" s="32">
        <v>0</v>
      </c>
      <c r="S277" s="32">
        <v>146.33888888888887</v>
      </c>
      <c r="T277" s="32">
        <v>127.05</v>
      </c>
      <c r="U277" s="32">
        <v>19.288888888888888</v>
      </c>
      <c r="V277" s="32">
        <v>0</v>
      </c>
      <c r="W277" s="32">
        <v>14.8</v>
      </c>
      <c r="X277" s="32">
        <v>0</v>
      </c>
      <c r="Y277" s="32">
        <v>0</v>
      </c>
      <c r="Z277" s="32">
        <v>0</v>
      </c>
      <c r="AA277" s="32">
        <v>3.8638888888888889</v>
      </c>
      <c r="AB277" s="32">
        <v>0</v>
      </c>
      <c r="AC277" s="32">
        <v>10.936111111111112</v>
      </c>
      <c r="AD277" s="32">
        <v>0</v>
      </c>
      <c r="AE277" s="32">
        <v>0</v>
      </c>
      <c r="AF277" t="s">
        <v>167</v>
      </c>
      <c r="AG277">
        <v>3</v>
      </c>
      <c r="AH277"/>
    </row>
    <row r="278" spans="1:34" x14ac:dyDescent="0.25">
      <c r="A278" t="s">
        <v>1782</v>
      </c>
      <c r="B278" t="s">
        <v>1239</v>
      </c>
      <c r="C278" t="s">
        <v>1498</v>
      </c>
      <c r="D278" t="s">
        <v>1708</v>
      </c>
      <c r="E278" s="32">
        <v>42.833333333333336</v>
      </c>
      <c r="F278" s="32">
        <v>3.9566536964980545</v>
      </c>
      <c r="G278" s="32">
        <v>3.5789623865110252</v>
      </c>
      <c r="H278" s="32">
        <v>1.1072684824902723</v>
      </c>
      <c r="I278" s="32">
        <v>0.7295771725032425</v>
      </c>
      <c r="J278" s="32">
        <v>169.47666666666669</v>
      </c>
      <c r="K278" s="32">
        <v>153.29888888888891</v>
      </c>
      <c r="L278" s="32">
        <v>47.427999999999997</v>
      </c>
      <c r="M278" s="32">
        <v>31.250222222222224</v>
      </c>
      <c r="N278" s="32">
        <v>5.8666666666666663</v>
      </c>
      <c r="O278" s="32">
        <v>10.311111111111112</v>
      </c>
      <c r="P278" s="32">
        <v>39.371666666666663</v>
      </c>
      <c r="Q278" s="32">
        <v>39.371666666666663</v>
      </c>
      <c r="R278" s="32">
        <v>0</v>
      </c>
      <c r="S278" s="32">
        <v>82.677000000000021</v>
      </c>
      <c r="T278" s="32">
        <v>82.677000000000021</v>
      </c>
      <c r="U278" s="32">
        <v>0</v>
      </c>
      <c r="V278" s="32">
        <v>0</v>
      </c>
      <c r="W278" s="32">
        <v>14.999888888888888</v>
      </c>
      <c r="X278" s="32">
        <v>1.6466666666666665</v>
      </c>
      <c r="Y278" s="32">
        <v>0</v>
      </c>
      <c r="Z278" s="32">
        <v>0</v>
      </c>
      <c r="AA278" s="32">
        <v>4.6472222222222221</v>
      </c>
      <c r="AB278" s="32">
        <v>0</v>
      </c>
      <c r="AC278" s="32">
        <v>8.7059999999999995</v>
      </c>
      <c r="AD278" s="32">
        <v>0</v>
      </c>
      <c r="AE278" s="32">
        <v>0</v>
      </c>
      <c r="AF278" t="s">
        <v>558</v>
      </c>
      <c r="AG278">
        <v>3</v>
      </c>
      <c r="AH278"/>
    </row>
    <row r="279" spans="1:34" x14ac:dyDescent="0.25">
      <c r="A279" t="s">
        <v>1782</v>
      </c>
      <c r="B279" t="s">
        <v>1266</v>
      </c>
      <c r="C279" t="s">
        <v>1568</v>
      </c>
      <c r="D279" t="s">
        <v>1737</v>
      </c>
      <c r="E279" s="32">
        <v>70.311111111111117</v>
      </c>
      <c r="F279" s="32">
        <v>3.6501027180783816</v>
      </c>
      <c r="G279" s="32">
        <v>3.0851359039190895</v>
      </c>
      <c r="H279" s="32">
        <v>0.77030657395701652</v>
      </c>
      <c r="I279" s="32">
        <v>0.32194216182048041</v>
      </c>
      <c r="J279" s="32">
        <v>256.64277777777778</v>
      </c>
      <c r="K279" s="32">
        <v>216.91933333333333</v>
      </c>
      <c r="L279" s="32">
        <v>54.161111111111119</v>
      </c>
      <c r="M279" s="32">
        <v>22.636111111111113</v>
      </c>
      <c r="N279" s="32">
        <v>25.280555555555555</v>
      </c>
      <c r="O279" s="32">
        <v>6.2444444444444445</v>
      </c>
      <c r="P279" s="32">
        <v>70.937777777777782</v>
      </c>
      <c r="Q279" s="32">
        <v>62.739333333333335</v>
      </c>
      <c r="R279" s="32">
        <v>8.1984444444444442</v>
      </c>
      <c r="S279" s="32">
        <v>131.54388888888889</v>
      </c>
      <c r="T279" s="32">
        <v>131.54388888888889</v>
      </c>
      <c r="U279" s="32">
        <v>0</v>
      </c>
      <c r="V279" s="32">
        <v>0</v>
      </c>
      <c r="W279" s="32">
        <v>20.065000000000005</v>
      </c>
      <c r="X279" s="32">
        <v>0</v>
      </c>
      <c r="Y279" s="32">
        <v>0</v>
      </c>
      <c r="Z279" s="32">
        <v>0</v>
      </c>
      <c r="AA279" s="32">
        <v>11.829444444444446</v>
      </c>
      <c r="AB279" s="32">
        <v>0</v>
      </c>
      <c r="AC279" s="32">
        <v>8.2355555555555569</v>
      </c>
      <c r="AD279" s="32">
        <v>0</v>
      </c>
      <c r="AE279" s="32">
        <v>0</v>
      </c>
      <c r="AF279" t="s">
        <v>586</v>
      </c>
      <c r="AG279">
        <v>3</v>
      </c>
      <c r="AH279"/>
    </row>
    <row r="280" spans="1:34" x14ac:dyDescent="0.25">
      <c r="A280" t="s">
        <v>1782</v>
      </c>
      <c r="B280" t="s">
        <v>1159</v>
      </c>
      <c r="C280" t="s">
        <v>1496</v>
      </c>
      <c r="D280" t="s">
        <v>1683</v>
      </c>
      <c r="E280" s="32">
        <v>73.166666666666671</v>
      </c>
      <c r="F280" s="32">
        <v>3.9175687167805608</v>
      </c>
      <c r="G280" s="32">
        <v>3.2387623386484421</v>
      </c>
      <c r="H280" s="32">
        <v>0.88213515565679557</v>
      </c>
      <c r="I280" s="32">
        <v>0.38691875474563403</v>
      </c>
      <c r="J280" s="32">
        <v>286.63544444444437</v>
      </c>
      <c r="K280" s="32">
        <v>236.96944444444438</v>
      </c>
      <c r="L280" s="32">
        <v>64.542888888888882</v>
      </c>
      <c r="M280" s="32">
        <v>28.309555555555558</v>
      </c>
      <c r="N280" s="32">
        <v>26.366666666666667</v>
      </c>
      <c r="O280" s="32">
        <v>9.8666666666666671</v>
      </c>
      <c r="P280" s="32">
        <v>74.7132222222222</v>
      </c>
      <c r="Q280" s="32">
        <v>61.280555555555537</v>
      </c>
      <c r="R280" s="32">
        <v>13.432666666666668</v>
      </c>
      <c r="S280" s="32">
        <v>147.37933333333328</v>
      </c>
      <c r="T280" s="32">
        <v>147.37933333333328</v>
      </c>
      <c r="U280" s="32">
        <v>0</v>
      </c>
      <c r="V280" s="32">
        <v>0</v>
      </c>
      <c r="W280" s="32">
        <v>58.486888888888885</v>
      </c>
      <c r="X280" s="32">
        <v>0</v>
      </c>
      <c r="Y280" s="32">
        <v>0.35555555555555557</v>
      </c>
      <c r="Z280" s="32">
        <v>0</v>
      </c>
      <c r="AA280" s="32">
        <v>18.597444444444445</v>
      </c>
      <c r="AB280" s="32">
        <v>0</v>
      </c>
      <c r="AC280" s="32">
        <v>39.533888888888889</v>
      </c>
      <c r="AD280" s="32">
        <v>0</v>
      </c>
      <c r="AE280" s="32">
        <v>0</v>
      </c>
      <c r="AF280" t="s">
        <v>478</v>
      </c>
      <c r="AG280">
        <v>3</v>
      </c>
      <c r="AH280"/>
    </row>
    <row r="281" spans="1:34" x14ac:dyDescent="0.25">
      <c r="A281" t="s">
        <v>1782</v>
      </c>
      <c r="B281" t="s">
        <v>1095</v>
      </c>
      <c r="C281" t="s">
        <v>1431</v>
      </c>
      <c r="D281" t="s">
        <v>1717</v>
      </c>
      <c r="E281" s="32">
        <v>52.833333333333336</v>
      </c>
      <c r="F281" s="32">
        <v>4.0826161934805461</v>
      </c>
      <c r="G281" s="32">
        <v>3.8467381703470029</v>
      </c>
      <c r="H281" s="32">
        <v>1.1747360672975813</v>
      </c>
      <c r="I281" s="32">
        <v>0.93885804416403784</v>
      </c>
      <c r="J281" s="32">
        <v>215.69822222222217</v>
      </c>
      <c r="K281" s="32">
        <v>203.23599999999999</v>
      </c>
      <c r="L281" s="32">
        <v>62.065222222222218</v>
      </c>
      <c r="M281" s="32">
        <v>49.603000000000002</v>
      </c>
      <c r="N281" s="32">
        <v>7.0399999999999912</v>
      </c>
      <c r="O281" s="32">
        <v>5.4222222222222225</v>
      </c>
      <c r="P281" s="32">
        <v>47.277777777777779</v>
      </c>
      <c r="Q281" s="32">
        <v>47.277777777777779</v>
      </c>
      <c r="R281" s="32">
        <v>0</v>
      </c>
      <c r="S281" s="32">
        <v>106.35522222222221</v>
      </c>
      <c r="T281" s="32">
        <v>106.04966666666665</v>
      </c>
      <c r="U281" s="32">
        <v>0.30555555555555558</v>
      </c>
      <c r="V281" s="32">
        <v>0</v>
      </c>
      <c r="W281" s="32">
        <v>1.7637777777777777</v>
      </c>
      <c r="X281" s="32">
        <v>0.2196666666666667</v>
      </c>
      <c r="Y281" s="32">
        <v>0</v>
      </c>
      <c r="Z281" s="32">
        <v>0</v>
      </c>
      <c r="AA281" s="32">
        <v>0</v>
      </c>
      <c r="AB281" s="32">
        <v>0</v>
      </c>
      <c r="AC281" s="32">
        <v>1.544111111111111</v>
      </c>
      <c r="AD281" s="32">
        <v>0</v>
      </c>
      <c r="AE281" s="32">
        <v>0</v>
      </c>
      <c r="AF281" t="s">
        <v>411</v>
      </c>
      <c r="AG281">
        <v>3</v>
      </c>
      <c r="AH281"/>
    </row>
    <row r="282" spans="1:34" x14ac:dyDescent="0.25">
      <c r="A282" t="s">
        <v>1782</v>
      </c>
      <c r="B282" t="s">
        <v>1142</v>
      </c>
      <c r="C282" t="s">
        <v>1626</v>
      </c>
      <c r="D282" t="s">
        <v>1704</v>
      </c>
      <c r="E282" s="32">
        <v>72.288888888888891</v>
      </c>
      <c r="F282" s="32">
        <v>4.4132139563479864</v>
      </c>
      <c r="G282" s="32">
        <v>3.9056440209037815</v>
      </c>
      <c r="H282" s="32">
        <v>0.97690593298493689</v>
      </c>
      <c r="I282" s="32">
        <v>0.46933599754073163</v>
      </c>
      <c r="J282" s="32">
        <v>319.02633333333335</v>
      </c>
      <c r="K282" s="32">
        <v>282.33466666666669</v>
      </c>
      <c r="L282" s="32">
        <v>70.61944444444444</v>
      </c>
      <c r="M282" s="32">
        <v>33.927777777777777</v>
      </c>
      <c r="N282" s="32">
        <v>31.625</v>
      </c>
      <c r="O282" s="32">
        <v>5.0666666666666664</v>
      </c>
      <c r="P282" s="32">
        <v>70.105555555555554</v>
      </c>
      <c r="Q282" s="32">
        <v>70.105555555555554</v>
      </c>
      <c r="R282" s="32">
        <v>0</v>
      </c>
      <c r="S282" s="32">
        <v>178.30133333333333</v>
      </c>
      <c r="T282" s="32">
        <v>176.44300000000001</v>
      </c>
      <c r="U282" s="32">
        <v>1.8583333333333334</v>
      </c>
      <c r="V282" s="32">
        <v>0</v>
      </c>
      <c r="W282" s="32">
        <v>13.737444444444446</v>
      </c>
      <c r="X282" s="32">
        <v>2.4083333333333332</v>
      </c>
      <c r="Y282" s="32">
        <v>0</v>
      </c>
      <c r="Z282" s="32">
        <v>0</v>
      </c>
      <c r="AA282" s="32">
        <v>1.0944444444444446</v>
      </c>
      <c r="AB282" s="32">
        <v>0</v>
      </c>
      <c r="AC282" s="32">
        <v>10.234666666666667</v>
      </c>
      <c r="AD282" s="32">
        <v>0</v>
      </c>
      <c r="AE282" s="32">
        <v>0</v>
      </c>
      <c r="AF282" t="s">
        <v>459</v>
      </c>
      <c r="AG282">
        <v>3</v>
      </c>
      <c r="AH282"/>
    </row>
    <row r="283" spans="1:34" x14ac:dyDescent="0.25">
      <c r="A283" t="s">
        <v>1782</v>
      </c>
      <c r="B283" t="s">
        <v>1204</v>
      </c>
      <c r="C283" t="s">
        <v>1627</v>
      </c>
      <c r="D283" t="s">
        <v>1734</v>
      </c>
      <c r="E283" s="32">
        <v>27.4</v>
      </c>
      <c r="F283" s="32">
        <v>3.6987023519870239</v>
      </c>
      <c r="G283" s="32">
        <v>3.2996755879967559</v>
      </c>
      <c r="H283" s="32">
        <v>1.30058799675588</v>
      </c>
      <c r="I283" s="32">
        <v>0.9015612327656124</v>
      </c>
      <c r="J283" s="32">
        <v>101.34444444444445</v>
      </c>
      <c r="K283" s="32">
        <v>90.411111111111111</v>
      </c>
      <c r="L283" s="32">
        <v>35.636111111111113</v>
      </c>
      <c r="M283" s="32">
        <v>24.702777777777779</v>
      </c>
      <c r="N283" s="32">
        <v>5.333333333333333</v>
      </c>
      <c r="O283" s="32">
        <v>5.6</v>
      </c>
      <c r="P283" s="32">
        <v>15.305555555555555</v>
      </c>
      <c r="Q283" s="32">
        <v>15.305555555555555</v>
      </c>
      <c r="R283" s="32">
        <v>0</v>
      </c>
      <c r="S283" s="32">
        <v>50.402777777777779</v>
      </c>
      <c r="T283" s="32">
        <v>44.369444444444447</v>
      </c>
      <c r="U283" s="32">
        <v>6.0333333333333332</v>
      </c>
      <c r="V283" s="32">
        <v>0</v>
      </c>
      <c r="W283" s="32">
        <v>0</v>
      </c>
      <c r="X283" s="32">
        <v>0</v>
      </c>
      <c r="Y283" s="32">
        <v>0</v>
      </c>
      <c r="Z283" s="32">
        <v>0</v>
      </c>
      <c r="AA283" s="32">
        <v>0</v>
      </c>
      <c r="AB283" s="32">
        <v>0</v>
      </c>
      <c r="AC283" s="32">
        <v>0</v>
      </c>
      <c r="AD283" s="32">
        <v>0</v>
      </c>
      <c r="AE283" s="32">
        <v>0</v>
      </c>
      <c r="AF283" t="s">
        <v>523</v>
      </c>
      <c r="AG283">
        <v>3</v>
      </c>
      <c r="AH283"/>
    </row>
    <row r="284" spans="1:34" x14ac:dyDescent="0.25">
      <c r="A284" t="s">
        <v>1782</v>
      </c>
      <c r="B284" t="s">
        <v>1143</v>
      </c>
      <c r="C284" t="s">
        <v>1370</v>
      </c>
      <c r="D284" t="s">
        <v>1704</v>
      </c>
      <c r="E284" s="32">
        <v>358.14444444444445</v>
      </c>
      <c r="F284" s="32">
        <v>3.232187509695033</v>
      </c>
      <c r="G284" s="32">
        <v>2.9809698135451246</v>
      </c>
      <c r="H284" s="32">
        <v>0.30571898365029626</v>
      </c>
      <c r="I284" s="32">
        <v>8.0111686780628563E-2</v>
      </c>
      <c r="J284" s="32">
        <v>1157.5899999999999</v>
      </c>
      <c r="K284" s="32">
        <v>1067.6177777777777</v>
      </c>
      <c r="L284" s="32">
        <v>109.49155555555555</v>
      </c>
      <c r="M284" s="32">
        <v>28.69155555555556</v>
      </c>
      <c r="N284" s="32">
        <v>76.49166666666666</v>
      </c>
      <c r="O284" s="32">
        <v>4.3083333333333336</v>
      </c>
      <c r="P284" s="32">
        <v>360.07299999999992</v>
      </c>
      <c r="Q284" s="32">
        <v>350.90077777777771</v>
      </c>
      <c r="R284" s="32">
        <v>9.1722222222222225</v>
      </c>
      <c r="S284" s="32">
        <v>688.02544444444447</v>
      </c>
      <c r="T284" s="32">
        <v>610.49633333333338</v>
      </c>
      <c r="U284" s="32">
        <v>77.529111111111106</v>
      </c>
      <c r="V284" s="32">
        <v>0</v>
      </c>
      <c r="W284" s="32">
        <v>355.12522222222219</v>
      </c>
      <c r="X284" s="32">
        <v>26.658222222222225</v>
      </c>
      <c r="Y284" s="32">
        <v>8.8888888888888892E-2</v>
      </c>
      <c r="Z284" s="32">
        <v>0</v>
      </c>
      <c r="AA284" s="32">
        <v>164.69033333333334</v>
      </c>
      <c r="AB284" s="32">
        <v>0</v>
      </c>
      <c r="AC284" s="32">
        <v>163.68777777777777</v>
      </c>
      <c r="AD284" s="32">
        <v>0</v>
      </c>
      <c r="AE284" s="32">
        <v>0</v>
      </c>
      <c r="AF284" t="s">
        <v>461</v>
      </c>
      <c r="AG284">
        <v>3</v>
      </c>
      <c r="AH284"/>
    </row>
    <row r="285" spans="1:34" x14ac:dyDescent="0.25">
      <c r="A285" t="s">
        <v>1782</v>
      </c>
      <c r="B285" t="s">
        <v>1161</v>
      </c>
      <c r="C285" t="s">
        <v>1524</v>
      </c>
      <c r="D285" t="s">
        <v>1704</v>
      </c>
      <c r="E285" s="32">
        <v>91.63333333333334</v>
      </c>
      <c r="F285" s="32">
        <v>4.949130592942887</v>
      </c>
      <c r="G285" s="32">
        <v>4.6267236570874255</v>
      </c>
      <c r="H285" s="32">
        <v>0.87114708378804373</v>
      </c>
      <c r="I285" s="32">
        <v>0.67933309082090421</v>
      </c>
      <c r="J285" s="32">
        <v>453.50533333333328</v>
      </c>
      <c r="K285" s="32">
        <v>423.96211111111108</v>
      </c>
      <c r="L285" s="32">
        <v>79.826111111111075</v>
      </c>
      <c r="M285" s="32">
        <v>62.249555555555524</v>
      </c>
      <c r="N285" s="32">
        <v>12.954333333333333</v>
      </c>
      <c r="O285" s="32">
        <v>4.6222222222222218</v>
      </c>
      <c r="P285" s="32">
        <v>135.7198888888889</v>
      </c>
      <c r="Q285" s="32">
        <v>123.75322222222223</v>
      </c>
      <c r="R285" s="32">
        <v>11.966666666666667</v>
      </c>
      <c r="S285" s="32">
        <v>237.95933333333335</v>
      </c>
      <c r="T285" s="32">
        <v>237.95933333333335</v>
      </c>
      <c r="U285" s="32">
        <v>0</v>
      </c>
      <c r="V285" s="32">
        <v>0</v>
      </c>
      <c r="W285" s="32">
        <v>7.1975555555555566</v>
      </c>
      <c r="X285" s="32">
        <v>4.4444444444444446E-2</v>
      </c>
      <c r="Y285" s="32">
        <v>0</v>
      </c>
      <c r="Z285" s="32">
        <v>0</v>
      </c>
      <c r="AA285" s="32">
        <v>0.51988888888888884</v>
      </c>
      <c r="AB285" s="32">
        <v>0</v>
      </c>
      <c r="AC285" s="32">
        <v>6.6332222222222237</v>
      </c>
      <c r="AD285" s="32">
        <v>0</v>
      </c>
      <c r="AE285" s="32">
        <v>0</v>
      </c>
      <c r="AF285" t="s">
        <v>480</v>
      </c>
      <c r="AG285">
        <v>3</v>
      </c>
      <c r="AH285"/>
    </row>
    <row r="286" spans="1:34" x14ac:dyDescent="0.25">
      <c r="A286" t="s">
        <v>1782</v>
      </c>
      <c r="B286" t="s">
        <v>971</v>
      </c>
      <c r="C286" t="s">
        <v>1565</v>
      </c>
      <c r="D286" t="s">
        <v>1710</v>
      </c>
      <c r="E286" s="32">
        <v>104.58888888888889</v>
      </c>
      <c r="F286" s="32">
        <v>2.9067024328056945</v>
      </c>
      <c r="G286" s="32">
        <v>2.7522352066291305</v>
      </c>
      <c r="H286" s="32">
        <v>0.58307659619674923</v>
      </c>
      <c r="I286" s="32">
        <v>0.43859555933283756</v>
      </c>
      <c r="J286" s="32">
        <v>304.00877777777782</v>
      </c>
      <c r="K286" s="32">
        <v>287.85322222222226</v>
      </c>
      <c r="L286" s="32">
        <v>60.983333333333334</v>
      </c>
      <c r="M286" s="32">
        <v>45.87222222222222</v>
      </c>
      <c r="N286" s="32">
        <v>9.4222222222222225</v>
      </c>
      <c r="O286" s="32">
        <v>5.6888888888888891</v>
      </c>
      <c r="P286" s="32">
        <v>70.061555555555557</v>
      </c>
      <c r="Q286" s="32">
        <v>69.017111111111106</v>
      </c>
      <c r="R286" s="32">
        <v>1.0444444444444445</v>
      </c>
      <c r="S286" s="32">
        <v>172.9638888888889</v>
      </c>
      <c r="T286" s="32">
        <v>108.89166666666667</v>
      </c>
      <c r="U286" s="32">
        <v>64.072222222222223</v>
      </c>
      <c r="V286" s="32">
        <v>0</v>
      </c>
      <c r="W286" s="32">
        <v>8.3333333333333329E-2</v>
      </c>
      <c r="X286" s="32">
        <v>0</v>
      </c>
      <c r="Y286" s="32">
        <v>0</v>
      </c>
      <c r="Z286" s="32">
        <v>0</v>
      </c>
      <c r="AA286" s="32">
        <v>0</v>
      </c>
      <c r="AB286" s="32">
        <v>0</v>
      </c>
      <c r="AC286" s="32">
        <v>0</v>
      </c>
      <c r="AD286" s="32">
        <v>8.3333333333333329E-2</v>
      </c>
      <c r="AE286" s="32">
        <v>0</v>
      </c>
      <c r="AF286" t="s">
        <v>282</v>
      </c>
      <c r="AG286">
        <v>3</v>
      </c>
      <c r="AH286"/>
    </row>
    <row r="287" spans="1:34" x14ac:dyDescent="0.25">
      <c r="A287" t="s">
        <v>1782</v>
      </c>
      <c r="B287" t="s">
        <v>889</v>
      </c>
      <c r="C287" t="s">
        <v>1440</v>
      </c>
      <c r="D287" t="s">
        <v>1719</v>
      </c>
      <c r="E287" s="32">
        <v>111.84444444444445</v>
      </c>
      <c r="F287" s="32">
        <v>3.597616729584741</v>
      </c>
      <c r="G287" s="32">
        <v>3.4035505662626666</v>
      </c>
      <c r="H287" s="32">
        <v>0.62755612954500295</v>
      </c>
      <c r="I287" s="32">
        <v>0.48132127955493736</v>
      </c>
      <c r="J287" s="32">
        <v>402.37344444444449</v>
      </c>
      <c r="K287" s="32">
        <v>380.66822222222225</v>
      </c>
      <c r="L287" s="32">
        <v>70.188666666666663</v>
      </c>
      <c r="M287" s="32">
        <v>53.833111111111108</v>
      </c>
      <c r="N287" s="32">
        <v>11.111111111111111</v>
      </c>
      <c r="O287" s="32">
        <v>5.2444444444444445</v>
      </c>
      <c r="P287" s="32">
        <v>99.170888888888868</v>
      </c>
      <c r="Q287" s="32">
        <v>93.821222222222204</v>
      </c>
      <c r="R287" s="32">
        <v>5.3496666666666668</v>
      </c>
      <c r="S287" s="32">
        <v>233.01388888888897</v>
      </c>
      <c r="T287" s="32">
        <v>214.25266666666673</v>
      </c>
      <c r="U287" s="32">
        <v>17.600666666666672</v>
      </c>
      <c r="V287" s="32">
        <v>1.1605555555555553</v>
      </c>
      <c r="W287" s="32">
        <v>58.051444444444414</v>
      </c>
      <c r="X287" s="32">
        <v>8.1361111111111093</v>
      </c>
      <c r="Y287" s="32">
        <v>0</v>
      </c>
      <c r="Z287" s="32">
        <v>0</v>
      </c>
      <c r="AA287" s="32">
        <v>1.6044444444444446</v>
      </c>
      <c r="AB287" s="32">
        <v>0</v>
      </c>
      <c r="AC287" s="32">
        <v>48.310888888888861</v>
      </c>
      <c r="AD287" s="32">
        <v>0</v>
      </c>
      <c r="AE287" s="32">
        <v>0</v>
      </c>
      <c r="AF287" t="s">
        <v>200</v>
      </c>
      <c r="AG287">
        <v>3</v>
      </c>
      <c r="AH287"/>
    </row>
    <row r="288" spans="1:34" x14ac:dyDescent="0.25">
      <c r="A288" t="s">
        <v>1782</v>
      </c>
      <c r="B288" t="s">
        <v>1032</v>
      </c>
      <c r="C288" t="s">
        <v>1455</v>
      </c>
      <c r="D288" t="s">
        <v>1677</v>
      </c>
      <c r="E288" s="32">
        <v>154.74444444444444</v>
      </c>
      <c r="F288" s="32">
        <v>3.1633725856250448</v>
      </c>
      <c r="G288" s="32">
        <v>2.9817764055431892</v>
      </c>
      <c r="H288" s="32">
        <v>0.45941624183241186</v>
      </c>
      <c r="I288" s="32">
        <v>0.27782006175055651</v>
      </c>
      <c r="J288" s="32">
        <v>489.5143333333333</v>
      </c>
      <c r="K288" s="32">
        <v>461.4133333333333</v>
      </c>
      <c r="L288" s="32">
        <v>71.092111111111109</v>
      </c>
      <c r="M288" s="32">
        <v>42.991111111111117</v>
      </c>
      <c r="N288" s="32">
        <v>23.408111111111111</v>
      </c>
      <c r="O288" s="32">
        <v>4.6928888888888904</v>
      </c>
      <c r="P288" s="32">
        <v>107.45555555555555</v>
      </c>
      <c r="Q288" s="32">
        <v>107.45555555555555</v>
      </c>
      <c r="R288" s="32">
        <v>0</v>
      </c>
      <c r="S288" s="32">
        <v>310.96666666666664</v>
      </c>
      <c r="T288" s="32">
        <v>253.90277777777777</v>
      </c>
      <c r="U288" s="32">
        <v>57.06388888888889</v>
      </c>
      <c r="V288" s="32">
        <v>0</v>
      </c>
      <c r="W288" s="32">
        <v>93.652777777777786</v>
      </c>
      <c r="X288" s="32">
        <v>0</v>
      </c>
      <c r="Y288" s="32">
        <v>0</v>
      </c>
      <c r="Z288" s="32">
        <v>0</v>
      </c>
      <c r="AA288" s="32">
        <v>24.983333333333334</v>
      </c>
      <c r="AB288" s="32">
        <v>0</v>
      </c>
      <c r="AC288" s="32">
        <v>68.669444444444451</v>
      </c>
      <c r="AD288" s="32">
        <v>0</v>
      </c>
      <c r="AE288" s="32">
        <v>0</v>
      </c>
      <c r="AF288" t="s">
        <v>346</v>
      </c>
      <c r="AG288">
        <v>3</v>
      </c>
      <c r="AH288"/>
    </row>
    <row r="289" spans="1:34" x14ac:dyDescent="0.25">
      <c r="A289" t="s">
        <v>1782</v>
      </c>
      <c r="B289" t="s">
        <v>780</v>
      </c>
      <c r="C289" t="s">
        <v>1496</v>
      </c>
      <c r="D289" t="s">
        <v>1683</v>
      </c>
      <c r="E289" s="32">
        <v>54.955555555555556</v>
      </c>
      <c r="F289" s="32">
        <v>3.4475192074403562</v>
      </c>
      <c r="G289" s="32">
        <v>3.20249696724626</v>
      </c>
      <c r="H289" s="32">
        <v>0.90660533764658324</v>
      </c>
      <c r="I289" s="32">
        <v>0.661583097452487</v>
      </c>
      <c r="J289" s="32">
        <v>189.46033333333335</v>
      </c>
      <c r="K289" s="32">
        <v>175.99500000000003</v>
      </c>
      <c r="L289" s="32">
        <v>49.823000000000008</v>
      </c>
      <c r="M289" s="32">
        <v>36.357666666666674</v>
      </c>
      <c r="N289" s="32">
        <v>10.115333333333334</v>
      </c>
      <c r="O289" s="32">
        <v>3.35</v>
      </c>
      <c r="P289" s="32">
        <v>39.243777777777765</v>
      </c>
      <c r="Q289" s="32">
        <v>39.243777777777765</v>
      </c>
      <c r="R289" s="32">
        <v>0</v>
      </c>
      <c r="S289" s="32">
        <v>100.39355555555559</v>
      </c>
      <c r="T289" s="32">
        <v>99.062666666666701</v>
      </c>
      <c r="U289" s="32">
        <v>1.330888888888889</v>
      </c>
      <c r="V289" s="32">
        <v>0</v>
      </c>
      <c r="W289" s="32">
        <v>0</v>
      </c>
      <c r="X289" s="32">
        <v>0</v>
      </c>
      <c r="Y289" s="32">
        <v>0</v>
      </c>
      <c r="Z289" s="32">
        <v>0</v>
      </c>
      <c r="AA289" s="32">
        <v>0</v>
      </c>
      <c r="AB289" s="32">
        <v>0</v>
      </c>
      <c r="AC289" s="32">
        <v>0</v>
      </c>
      <c r="AD289" s="32">
        <v>0</v>
      </c>
      <c r="AE289" s="32">
        <v>0</v>
      </c>
      <c r="AF289" t="s">
        <v>89</v>
      </c>
      <c r="AG289">
        <v>3</v>
      </c>
      <c r="AH289"/>
    </row>
    <row r="290" spans="1:34" x14ac:dyDescent="0.25">
      <c r="A290" t="s">
        <v>1782</v>
      </c>
      <c r="B290" t="s">
        <v>978</v>
      </c>
      <c r="C290" t="s">
        <v>1431</v>
      </c>
      <c r="D290" t="s">
        <v>1717</v>
      </c>
      <c r="E290" s="32">
        <v>58.833333333333336</v>
      </c>
      <c r="F290" s="32">
        <v>4.0281831916902737</v>
      </c>
      <c r="G290" s="32">
        <v>3.7536411709159587</v>
      </c>
      <c r="H290" s="32">
        <v>0.77969782813975452</v>
      </c>
      <c r="I290" s="32">
        <v>0.54845136921624171</v>
      </c>
      <c r="J290" s="32">
        <v>236.99144444444445</v>
      </c>
      <c r="K290" s="32">
        <v>220.83922222222225</v>
      </c>
      <c r="L290" s="32">
        <v>45.872222222222227</v>
      </c>
      <c r="M290" s="32">
        <v>32.267222222222223</v>
      </c>
      <c r="N290" s="32">
        <v>8.1827777777777779</v>
      </c>
      <c r="O290" s="32">
        <v>5.4222222222222225</v>
      </c>
      <c r="P290" s="32">
        <v>58.738888888888894</v>
      </c>
      <c r="Q290" s="32">
        <v>56.19166666666667</v>
      </c>
      <c r="R290" s="32">
        <v>2.5472222222222221</v>
      </c>
      <c r="S290" s="32">
        <v>132.38033333333334</v>
      </c>
      <c r="T290" s="32">
        <v>132.38033333333334</v>
      </c>
      <c r="U290" s="32">
        <v>0</v>
      </c>
      <c r="V290" s="32">
        <v>0</v>
      </c>
      <c r="W290" s="32">
        <v>21.658333333333335</v>
      </c>
      <c r="X290" s="32">
        <v>2.4611111111111112</v>
      </c>
      <c r="Y290" s="32">
        <v>0</v>
      </c>
      <c r="Z290" s="32">
        <v>0</v>
      </c>
      <c r="AA290" s="32">
        <v>3.9555555555555557</v>
      </c>
      <c r="AB290" s="32">
        <v>0</v>
      </c>
      <c r="AC290" s="32">
        <v>15.241666666666667</v>
      </c>
      <c r="AD290" s="32">
        <v>0</v>
      </c>
      <c r="AE290" s="32">
        <v>0</v>
      </c>
      <c r="AF290" t="s">
        <v>289</v>
      </c>
      <c r="AG290">
        <v>3</v>
      </c>
      <c r="AH290"/>
    </row>
    <row r="291" spans="1:34" x14ac:dyDescent="0.25">
      <c r="A291" t="s">
        <v>1782</v>
      </c>
      <c r="B291" t="s">
        <v>1219</v>
      </c>
      <c r="C291" t="s">
        <v>1654</v>
      </c>
      <c r="D291" t="s">
        <v>1702</v>
      </c>
      <c r="E291" s="32">
        <v>48.3</v>
      </c>
      <c r="F291" s="32">
        <v>4.9781458477110654</v>
      </c>
      <c r="G291" s="32">
        <v>4.5350241545893724</v>
      </c>
      <c r="H291" s="32">
        <v>1.2903151598803773</v>
      </c>
      <c r="I291" s="32">
        <v>0.87272831838049236</v>
      </c>
      <c r="J291" s="32">
        <v>240.44444444444446</v>
      </c>
      <c r="K291" s="32">
        <v>219.04166666666669</v>
      </c>
      <c r="L291" s="32">
        <v>62.322222222222223</v>
      </c>
      <c r="M291" s="32">
        <v>42.152777777777779</v>
      </c>
      <c r="N291" s="32">
        <v>15.411111111111111</v>
      </c>
      <c r="O291" s="32">
        <v>4.7583333333333337</v>
      </c>
      <c r="P291" s="32">
        <v>47.50277777777778</v>
      </c>
      <c r="Q291" s="32">
        <v>46.269444444444446</v>
      </c>
      <c r="R291" s="32">
        <v>1.2333333333333334</v>
      </c>
      <c r="S291" s="32">
        <v>130.61944444444444</v>
      </c>
      <c r="T291" s="32">
        <v>110.83888888888889</v>
      </c>
      <c r="U291" s="32">
        <v>19.780555555555555</v>
      </c>
      <c r="V291" s="32">
        <v>0</v>
      </c>
      <c r="W291" s="32">
        <v>14.077777777777778</v>
      </c>
      <c r="X291" s="32">
        <v>0</v>
      </c>
      <c r="Y291" s="32">
        <v>0</v>
      </c>
      <c r="Z291" s="32">
        <v>0</v>
      </c>
      <c r="AA291" s="32">
        <v>1.2</v>
      </c>
      <c r="AB291" s="32">
        <v>0</v>
      </c>
      <c r="AC291" s="32">
        <v>12.877777777777778</v>
      </c>
      <c r="AD291" s="32">
        <v>0</v>
      </c>
      <c r="AE291" s="32">
        <v>0</v>
      </c>
      <c r="AF291" t="s">
        <v>538</v>
      </c>
      <c r="AG291">
        <v>3</v>
      </c>
      <c r="AH291"/>
    </row>
    <row r="292" spans="1:34" x14ac:dyDescent="0.25">
      <c r="A292" t="s">
        <v>1782</v>
      </c>
      <c r="B292" t="s">
        <v>1169</v>
      </c>
      <c r="C292" t="s">
        <v>1439</v>
      </c>
      <c r="D292" t="s">
        <v>1738</v>
      </c>
      <c r="E292" s="32">
        <v>80.099999999999994</v>
      </c>
      <c r="F292" s="32">
        <v>3.4957289499237061</v>
      </c>
      <c r="G292" s="32">
        <v>3.2316493272298517</v>
      </c>
      <c r="H292" s="32">
        <v>0.59563323623248732</v>
      </c>
      <c r="I292" s="32">
        <v>0.39959356360105436</v>
      </c>
      <c r="J292" s="32">
        <v>280.00788888888883</v>
      </c>
      <c r="K292" s="32">
        <v>258.85511111111111</v>
      </c>
      <c r="L292" s="32">
        <v>47.710222222222228</v>
      </c>
      <c r="M292" s="32">
        <v>32.007444444444452</v>
      </c>
      <c r="N292" s="32">
        <v>10.080555555555556</v>
      </c>
      <c r="O292" s="32">
        <v>5.6222222222222218</v>
      </c>
      <c r="P292" s="32">
        <v>73.93122222222226</v>
      </c>
      <c r="Q292" s="32">
        <v>68.481222222222257</v>
      </c>
      <c r="R292" s="32">
        <v>5.45</v>
      </c>
      <c r="S292" s="32">
        <v>158.36644444444437</v>
      </c>
      <c r="T292" s="32">
        <v>158.36644444444437</v>
      </c>
      <c r="U292" s="32">
        <v>0</v>
      </c>
      <c r="V292" s="32">
        <v>0</v>
      </c>
      <c r="W292" s="32">
        <v>104.17733333333334</v>
      </c>
      <c r="X292" s="32">
        <v>17.696333333333335</v>
      </c>
      <c r="Y292" s="32">
        <v>0</v>
      </c>
      <c r="Z292" s="32">
        <v>0</v>
      </c>
      <c r="AA292" s="32">
        <v>25.50899999999999</v>
      </c>
      <c r="AB292" s="32">
        <v>0</v>
      </c>
      <c r="AC292" s="32">
        <v>60.972000000000008</v>
      </c>
      <c r="AD292" s="32">
        <v>0</v>
      </c>
      <c r="AE292" s="32">
        <v>0</v>
      </c>
      <c r="AF292" t="s">
        <v>488</v>
      </c>
      <c r="AG292">
        <v>3</v>
      </c>
      <c r="AH292"/>
    </row>
    <row r="293" spans="1:34" x14ac:dyDescent="0.25">
      <c r="A293" t="s">
        <v>1782</v>
      </c>
      <c r="B293" t="s">
        <v>911</v>
      </c>
      <c r="C293" t="s">
        <v>1433</v>
      </c>
      <c r="D293" t="s">
        <v>1723</v>
      </c>
      <c r="E293" s="32">
        <v>68.388888888888886</v>
      </c>
      <c r="F293" s="32">
        <v>4.4296003249390745</v>
      </c>
      <c r="G293" s="32">
        <v>4.135733549959383</v>
      </c>
      <c r="H293" s="32">
        <v>0.72323314378554027</v>
      </c>
      <c r="I293" s="32">
        <v>0.48671811535337128</v>
      </c>
      <c r="J293" s="32">
        <v>302.93544444444444</v>
      </c>
      <c r="K293" s="32">
        <v>282.83822222222221</v>
      </c>
      <c r="L293" s="32">
        <v>49.461111111111116</v>
      </c>
      <c r="M293" s="32">
        <v>33.286111111111111</v>
      </c>
      <c r="N293" s="32">
        <v>10.930555555555555</v>
      </c>
      <c r="O293" s="32">
        <v>5.2444444444444445</v>
      </c>
      <c r="P293" s="32">
        <v>72.470111111111095</v>
      </c>
      <c r="Q293" s="32">
        <v>68.547888888888878</v>
      </c>
      <c r="R293" s="32">
        <v>3.9222222222222221</v>
      </c>
      <c r="S293" s="32">
        <v>181.00422222222224</v>
      </c>
      <c r="T293" s="32">
        <v>180.61255555555556</v>
      </c>
      <c r="U293" s="32">
        <v>0.39166666666666666</v>
      </c>
      <c r="V293" s="32">
        <v>0</v>
      </c>
      <c r="W293" s="32">
        <v>26.584000000000003</v>
      </c>
      <c r="X293" s="32">
        <v>5.2388888888888889</v>
      </c>
      <c r="Y293" s="32">
        <v>0</v>
      </c>
      <c r="Z293" s="32">
        <v>0</v>
      </c>
      <c r="AA293" s="32">
        <v>8.4562222222222232</v>
      </c>
      <c r="AB293" s="32">
        <v>0</v>
      </c>
      <c r="AC293" s="32">
        <v>12.888888888888889</v>
      </c>
      <c r="AD293" s="32">
        <v>0</v>
      </c>
      <c r="AE293" s="32">
        <v>0</v>
      </c>
      <c r="AF293" t="s">
        <v>222</v>
      </c>
      <c r="AG293">
        <v>3</v>
      </c>
      <c r="AH293"/>
    </row>
    <row r="294" spans="1:34" x14ac:dyDescent="0.25">
      <c r="A294" t="s">
        <v>1782</v>
      </c>
      <c r="B294" t="s">
        <v>1184</v>
      </c>
      <c r="C294" t="s">
        <v>1411</v>
      </c>
      <c r="D294" t="s">
        <v>1723</v>
      </c>
      <c r="E294" s="32">
        <v>50.844444444444441</v>
      </c>
      <c r="F294" s="32">
        <v>4.3984680944055956</v>
      </c>
      <c r="G294" s="32">
        <v>4.1067285839160848</v>
      </c>
      <c r="H294" s="32">
        <v>1.1982320804195805</v>
      </c>
      <c r="I294" s="32">
        <v>0.90649256993006988</v>
      </c>
      <c r="J294" s="32">
        <v>223.63766666666672</v>
      </c>
      <c r="K294" s="32">
        <v>208.80433333333337</v>
      </c>
      <c r="L294" s="32">
        <v>60.923444444444442</v>
      </c>
      <c r="M294" s="32">
        <v>46.090111111111106</v>
      </c>
      <c r="N294" s="32">
        <v>10.25</v>
      </c>
      <c r="O294" s="32">
        <v>4.583333333333333</v>
      </c>
      <c r="P294" s="32">
        <v>23.898111111111117</v>
      </c>
      <c r="Q294" s="32">
        <v>23.898111111111117</v>
      </c>
      <c r="R294" s="32">
        <v>0</v>
      </c>
      <c r="S294" s="32">
        <v>138.81611111111116</v>
      </c>
      <c r="T294" s="32">
        <v>138.81611111111116</v>
      </c>
      <c r="U294" s="32">
        <v>0</v>
      </c>
      <c r="V294" s="32">
        <v>0</v>
      </c>
      <c r="W294" s="32">
        <v>0</v>
      </c>
      <c r="X294" s="32">
        <v>0</v>
      </c>
      <c r="Y294" s="32">
        <v>0</v>
      </c>
      <c r="Z294" s="32">
        <v>0</v>
      </c>
      <c r="AA294" s="32">
        <v>0</v>
      </c>
      <c r="AB294" s="32">
        <v>0</v>
      </c>
      <c r="AC294" s="32">
        <v>0</v>
      </c>
      <c r="AD294" s="32">
        <v>0</v>
      </c>
      <c r="AE294" s="32">
        <v>0</v>
      </c>
      <c r="AF294" t="s">
        <v>503</v>
      </c>
      <c r="AG294">
        <v>3</v>
      </c>
      <c r="AH294"/>
    </row>
    <row r="295" spans="1:34" x14ac:dyDescent="0.25">
      <c r="A295" t="s">
        <v>1782</v>
      </c>
      <c r="B295" t="s">
        <v>886</v>
      </c>
      <c r="C295" t="s">
        <v>1463</v>
      </c>
      <c r="D295" t="s">
        <v>1706</v>
      </c>
      <c r="E295" s="32">
        <v>85.1</v>
      </c>
      <c r="F295" s="32">
        <v>3.2354746050398226</v>
      </c>
      <c r="G295" s="32">
        <v>2.9222483352918136</v>
      </c>
      <c r="H295" s="32">
        <v>0.50600600600600598</v>
      </c>
      <c r="I295" s="32">
        <v>0.25332941637289463</v>
      </c>
      <c r="J295" s="32">
        <v>275.3388888888889</v>
      </c>
      <c r="K295" s="32">
        <v>248.68333333333334</v>
      </c>
      <c r="L295" s="32">
        <v>43.06111111111111</v>
      </c>
      <c r="M295" s="32">
        <v>21.558333333333334</v>
      </c>
      <c r="N295" s="32">
        <v>15.669444444444444</v>
      </c>
      <c r="O295" s="32">
        <v>5.833333333333333</v>
      </c>
      <c r="P295" s="32">
        <v>104.64166666666667</v>
      </c>
      <c r="Q295" s="32">
        <v>99.488888888888894</v>
      </c>
      <c r="R295" s="32">
        <v>5.1527777777777777</v>
      </c>
      <c r="S295" s="32">
        <v>127.63611111111111</v>
      </c>
      <c r="T295" s="32">
        <v>127.63611111111111</v>
      </c>
      <c r="U295" s="32">
        <v>0</v>
      </c>
      <c r="V295" s="32">
        <v>0</v>
      </c>
      <c r="W295" s="32">
        <v>0</v>
      </c>
      <c r="X295" s="32">
        <v>0</v>
      </c>
      <c r="Y295" s="32">
        <v>0</v>
      </c>
      <c r="Z295" s="32">
        <v>0</v>
      </c>
      <c r="AA295" s="32">
        <v>0</v>
      </c>
      <c r="AB295" s="32">
        <v>0</v>
      </c>
      <c r="AC295" s="32">
        <v>0</v>
      </c>
      <c r="AD295" s="32">
        <v>0</v>
      </c>
      <c r="AE295" s="32">
        <v>0</v>
      </c>
      <c r="AF295" t="s">
        <v>197</v>
      </c>
      <c r="AG295">
        <v>3</v>
      </c>
      <c r="AH295"/>
    </row>
    <row r="296" spans="1:34" x14ac:dyDescent="0.25">
      <c r="A296" t="s">
        <v>1782</v>
      </c>
      <c r="B296" t="s">
        <v>1072</v>
      </c>
      <c r="C296" t="s">
        <v>1463</v>
      </c>
      <c r="D296" t="s">
        <v>1706</v>
      </c>
      <c r="E296" s="32">
        <v>77.466666666666669</v>
      </c>
      <c r="F296" s="32">
        <v>3.1404905335628226</v>
      </c>
      <c r="G296" s="32">
        <v>2.8236876075731496</v>
      </c>
      <c r="H296" s="32">
        <v>0.52187320711417096</v>
      </c>
      <c r="I296" s="32">
        <v>0.33831755593803786</v>
      </c>
      <c r="J296" s="32">
        <v>243.28333333333333</v>
      </c>
      <c r="K296" s="32">
        <v>218.74166666666667</v>
      </c>
      <c r="L296" s="32">
        <v>40.427777777777777</v>
      </c>
      <c r="M296" s="32">
        <v>26.208333333333332</v>
      </c>
      <c r="N296" s="32">
        <v>8.530555555555555</v>
      </c>
      <c r="O296" s="32">
        <v>5.6888888888888891</v>
      </c>
      <c r="P296" s="32">
        <v>65.355555555555554</v>
      </c>
      <c r="Q296" s="32">
        <v>55.033333333333331</v>
      </c>
      <c r="R296" s="32">
        <v>10.322222222222223</v>
      </c>
      <c r="S296" s="32">
        <v>137.5</v>
      </c>
      <c r="T296" s="32">
        <v>137.5</v>
      </c>
      <c r="U296" s="32">
        <v>0</v>
      </c>
      <c r="V296" s="32">
        <v>0</v>
      </c>
      <c r="W296" s="32">
        <v>0</v>
      </c>
      <c r="X296" s="32">
        <v>0</v>
      </c>
      <c r="Y296" s="32">
        <v>0</v>
      </c>
      <c r="Z296" s="32">
        <v>0</v>
      </c>
      <c r="AA296" s="32">
        <v>0</v>
      </c>
      <c r="AB296" s="32">
        <v>0</v>
      </c>
      <c r="AC296" s="32">
        <v>0</v>
      </c>
      <c r="AD296" s="32">
        <v>0</v>
      </c>
      <c r="AE296" s="32">
        <v>0</v>
      </c>
      <c r="AF296" t="s">
        <v>387</v>
      </c>
      <c r="AG296">
        <v>3</v>
      </c>
      <c r="AH296"/>
    </row>
    <row r="297" spans="1:34" x14ac:dyDescent="0.25">
      <c r="A297" t="s">
        <v>1782</v>
      </c>
      <c r="B297" t="s">
        <v>1254</v>
      </c>
      <c r="C297" t="s">
        <v>1457</v>
      </c>
      <c r="D297" t="s">
        <v>1712</v>
      </c>
      <c r="E297" s="32">
        <v>28.933333333333334</v>
      </c>
      <c r="F297" s="32">
        <v>5.8579493087557619</v>
      </c>
      <c r="G297" s="32">
        <v>5.2097158218125967</v>
      </c>
      <c r="H297" s="32">
        <v>3.5854070660522281</v>
      </c>
      <c r="I297" s="32">
        <v>2.9371735791090638</v>
      </c>
      <c r="J297" s="32">
        <v>169.49000000000004</v>
      </c>
      <c r="K297" s="32">
        <v>150.73444444444448</v>
      </c>
      <c r="L297" s="32">
        <v>103.73777777777781</v>
      </c>
      <c r="M297" s="32">
        <v>84.982222222222248</v>
      </c>
      <c r="N297" s="32">
        <v>17.68888888888889</v>
      </c>
      <c r="O297" s="32">
        <v>1.0666666666666667</v>
      </c>
      <c r="P297" s="32">
        <v>0</v>
      </c>
      <c r="Q297" s="32">
        <v>0</v>
      </c>
      <c r="R297" s="32">
        <v>0</v>
      </c>
      <c r="S297" s="32">
        <v>65.75222222222223</v>
      </c>
      <c r="T297" s="32">
        <v>65.75222222222223</v>
      </c>
      <c r="U297" s="32">
        <v>0</v>
      </c>
      <c r="V297" s="32">
        <v>0</v>
      </c>
      <c r="W297" s="32">
        <v>0</v>
      </c>
      <c r="X297" s="32">
        <v>0</v>
      </c>
      <c r="Y297" s="32">
        <v>0</v>
      </c>
      <c r="Z297" s="32">
        <v>0</v>
      </c>
      <c r="AA297" s="32">
        <v>0</v>
      </c>
      <c r="AB297" s="32">
        <v>0</v>
      </c>
      <c r="AC297" s="32">
        <v>0</v>
      </c>
      <c r="AD297" s="32">
        <v>0</v>
      </c>
      <c r="AE297" s="32">
        <v>0</v>
      </c>
      <c r="AF297" t="s">
        <v>573</v>
      </c>
      <c r="AG297">
        <v>3</v>
      </c>
      <c r="AH297"/>
    </row>
    <row r="298" spans="1:34" x14ac:dyDescent="0.25">
      <c r="A298" t="s">
        <v>1782</v>
      </c>
      <c r="B298" t="s">
        <v>1208</v>
      </c>
      <c r="C298" t="s">
        <v>1648</v>
      </c>
      <c r="D298" t="s">
        <v>1711</v>
      </c>
      <c r="E298" s="32">
        <v>58.833333333333336</v>
      </c>
      <c r="F298" s="32">
        <v>3.524717658168083</v>
      </c>
      <c r="G298" s="32">
        <v>3.2959641170915956</v>
      </c>
      <c r="H298" s="32">
        <v>0.88276676109537311</v>
      </c>
      <c r="I298" s="32">
        <v>0.67719546742209635</v>
      </c>
      <c r="J298" s="32">
        <v>207.37088888888889</v>
      </c>
      <c r="K298" s="32">
        <v>193.91255555555554</v>
      </c>
      <c r="L298" s="32">
        <v>51.936111111111117</v>
      </c>
      <c r="M298" s="32">
        <v>39.841666666666669</v>
      </c>
      <c r="N298" s="32">
        <v>7.7333333333333334</v>
      </c>
      <c r="O298" s="32">
        <v>4.3611111111111107</v>
      </c>
      <c r="P298" s="32">
        <v>48.80833333333333</v>
      </c>
      <c r="Q298" s="32">
        <v>47.444444444444443</v>
      </c>
      <c r="R298" s="32">
        <v>1.3638888888888889</v>
      </c>
      <c r="S298" s="32">
        <v>106.62644444444443</v>
      </c>
      <c r="T298" s="32">
        <v>106.62644444444443</v>
      </c>
      <c r="U298" s="32">
        <v>0</v>
      </c>
      <c r="V298" s="32">
        <v>0</v>
      </c>
      <c r="W298" s="32">
        <v>6.3681111111111104</v>
      </c>
      <c r="X298" s="32">
        <v>0</v>
      </c>
      <c r="Y298" s="32">
        <v>0</v>
      </c>
      <c r="Z298" s="32">
        <v>0</v>
      </c>
      <c r="AA298" s="32">
        <v>1.4416666666666667</v>
      </c>
      <c r="AB298" s="32">
        <v>0</v>
      </c>
      <c r="AC298" s="32">
        <v>4.926444444444444</v>
      </c>
      <c r="AD298" s="32">
        <v>0</v>
      </c>
      <c r="AE298" s="32">
        <v>0</v>
      </c>
      <c r="AF298" t="s">
        <v>527</v>
      </c>
      <c r="AG298">
        <v>3</v>
      </c>
      <c r="AH298"/>
    </row>
    <row r="299" spans="1:34" x14ac:dyDescent="0.25">
      <c r="A299" t="s">
        <v>1782</v>
      </c>
      <c r="B299" t="s">
        <v>1137</v>
      </c>
      <c r="C299" t="s">
        <v>1431</v>
      </c>
      <c r="D299" t="s">
        <v>1717</v>
      </c>
      <c r="E299" s="32">
        <v>78</v>
      </c>
      <c r="F299" s="32">
        <v>3.0249672364672366</v>
      </c>
      <c r="G299" s="32">
        <v>2.8516054131054132</v>
      </c>
      <c r="H299" s="32">
        <v>0.91812678062678055</v>
      </c>
      <c r="I299" s="32">
        <v>0.78871082621082622</v>
      </c>
      <c r="J299" s="32">
        <v>235.94744444444444</v>
      </c>
      <c r="K299" s="32">
        <v>222.42522222222223</v>
      </c>
      <c r="L299" s="32">
        <v>71.61388888888888</v>
      </c>
      <c r="M299" s="32">
        <v>61.519444444444446</v>
      </c>
      <c r="N299" s="32">
        <v>2.8</v>
      </c>
      <c r="O299" s="32">
        <v>7.2944444444444443</v>
      </c>
      <c r="P299" s="32">
        <v>27.433333333333334</v>
      </c>
      <c r="Q299" s="32">
        <v>24.005555555555556</v>
      </c>
      <c r="R299" s="32">
        <v>3.4277777777777776</v>
      </c>
      <c r="S299" s="32">
        <v>136.90022222222223</v>
      </c>
      <c r="T299" s="32">
        <v>120.67522222222223</v>
      </c>
      <c r="U299" s="32">
        <v>16.225000000000001</v>
      </c>
      <c r="V299" s="32">
        <v>0</v>
      </c>
      <c r="W299" s="32">
        <v>0</v>
      </c>
      <c r="X299" s="32">
        <v>0</v>
      </c>
      <c r="Y299" s="32">
        <v>0</v>
      </c>
      <c r="Z299" s="32">
        <v>0</v>
      </c>
      <c r="AA299" s="32">
        <v>0</v>
      </c>
      <c r="AB299" s="32">
        <v>0</v>
      </c>
      <c r="AC299" s="32">
        <v>0</v>
      </c>
      <c r="AD299" s="32">
        <v>0</v>
      </c>
      <c r="AE299" s="32">
        <v>0</v>
      </c>
      <c r="AF299" t="s">
        <v>454</v>
      </c>
      <c r="AG299">
        <v>3</v>
      </c>
      <c r="AH299"/>
    </row>
    <row r="300" spans="1:34" x14ac:dyDescent="0.25">
      <c r="A300" t="s">
        <v>1782</v>
      </c>
      <c r="B300" t="s">
        <v>890</v>
      </c>
      <c r="C300" t="s">
        <v>1446</v>
      </c>
      <c r="D300" t="s">
        <v>1710</v>
      </c>
      <c r="E300" s="32">
        <v>123.25555555555556</v>
      </c>
      <c r="F300" s="32">
        <v>3.273884431623546</v>
      </c>
      <c r="G300" s="32">
        <v>3.1911024970702249</v>
      </c>
      <c r="H300" s="32">
        <v>0.81207067520057685</v>
      </c>
      <c r="I300" s="32">
        <v>0.72928874064725502</v>
      </c>
      <c r="J300" s="32">
        <v>403.52444444444444</v>
      </c>
      <c r="K300" s="32">
        <v>393.32111111111118</v>
      </c>
      <c r="L300" s="32">
        <v>100.09222222222222</v>
      </c>
      <c r="M300" s="32">
        <v>89.888888888888886</v>
      </c>
      <c r="N300" s="32">
        <v>6.0255555555555551</v>
      </c>
      <c r="O300" s="32">
        <v>4.177777777777778</v>
      </c>
      <c r="P300" s="32">
        <v>70.721111111111114</v>
      </c>
      <c r="Q300" s="32">
        <v>70.721111111111114</v>
      </c>
      <c r="R300" s="32">
        <v>0</v>
      </c>
      <c r="S300" s="32">
        <v>232.71111111111114</v>
      </c>
      <c r="T300" s="32">
        <v>229.07666666666668</v>
      </c>
      <c r="U300" s="32">
        <v>3.6344444444444455</v>
      </c>
      <c r="V300" s="32">
        <v>0</v>
      </c>
      <c r="W300" s="32">
        <v>0</v>
      </c>
      <c r="X300" s="32">
        <v>0</v>
      </c>
      <c r="Y300" s="32">
        <v>0</v>
      </c>
      <c r="Z300" s="32">
        <v>0</v>
      </c>
      <c r="AA300" s="32">
        <v>0</v>
      </c>
      <c r="AB300" s="32">
        <v>0</v>
      </c>
      <c r="AC300" s="32">
        <v>0</v>
      </c>
      <c r="AD300" s="32">
        <v>0</v>
      </c>
      <c r="AE300" s="32">
        <v>0</v>
      </c>
      <c r="AF300" t="s">
        <v>201</v>
      </c>
      <c r="AG300">
        <v>3</v>
      </c>
      <c r="AH300"/>
    </row>
    <row r="301" spans="1:34" x14ac:dyDescent="0.25">
      <c r="A301" t="s">
        <v>1782</v>
      </c>
      <c r="B301" t="s">
        <v>1118</v>
      </c>
      <c r="C301" t="s">
        <v>1551</v>
      </c>
      <c r="D301" t="s">
        <v>1710</v>
      </c>
      <c r="E301" s="32">
        <v>62.87777777777778</v>
      </c>
      <c r="F301" s="32">
        <v>3.4869711963244385</v>
      </c>
      <c r="G301" s="32">
        <v>3.0495705955115744</v>
      </c>
      <c r="H301" s="32">
        <v>0.7092719561760028</v>
      </c>
      <c r="I301" s="32">
        <v>0.27187135536313833</v>
      </c>
      <c r="J301" s="32">
        <v>219.25299999999999</v>
      </c>
      <c r="K301" s="32">
        <v>191.75022222222222</v>
      </c>
      <c r="L301" s="32">
        <v>44.597444444444442</v>
      </c>
      <c r="M301" s="32">
        <v>17.094666666666665</v>
      </c>
      <c r="N301" s="32">
        <v>22.122222222222224</v>
      </c>
      <c r="O301" s="32">
        <v>5.3805555555555555</v>
      </c>
      <c r="P301" s="32">
        <v>72.86944444444444</v>
      </c>
      <c r="Q301" s="32">
        <v>72.86944444444444</v>
      </c>
      <c r="R301" s="32">
        <v>0</v>
      </c>
      <c r="S301" s="32">
        <v>101.78611111111111</v>
      </c>
      <c r="T301" s="32">
        <v>101.78611111111111</v>
      </c>
      <c r="U301" s="32">
        <v>0</v>
      </c>
      <c r="V301" s="32">
        <v>0</v>
      </c>
      <c r="W301" s="32">
        <v>0</v>
      </c>
      <c r="X301" s="32">
        <v>0</v>
      </c>
      <c r="Y301" s="32">
        <v>0</v>
      </c>
      <c r="Z301" s="32">
        <v>0</v>
      </c>
      <c r="AA301" s="32">
        <v>0</v>
      </c>
      <c r="AB301" s="32">
        <v>0</v>
      </c>
      <c r="AC301" s="32">
        <v>0</v>
      </c>
      <c r="AD301" s="32">
        <v>0</v>
      </c>
      <c r="AE301" s="32">
        <v>0</v>
      </c>
      <c r="AF301" t="s">
        <v>435</v>
      </c>
      <c r="AG301">
        <v>3</v>
      </c>
      <c r="AH301"/>
    </row>
    <row r="302" spans="1:34" x14ac:dyDescent="0.25">
      <c r="A302" t="s">
        <v>1782</v>
      </c>
      <c r="B302" t="s">
        <v>1106</v>
      </c>
      <c r="C302" t="s">
        <v>1468</v>
      </c>
      <c r="D302" t="s">
        <v>1715</v>
      </c>
      <c r="E302" s="32">
        <v>70.344444444444449</v>
      </c>
      <c r="F302" s="32">
        <v>3.1779734639077555</v>
      </c>
      <c r="G302" s="32">
        <v>2.9667903964618541</v>
      </c>
      <c r="H302" s="32">
        <v>0.67765755804770189</v>
      </c>
      <c r="I302" s="32">
        <v>0.46647449060180063</v>
      </c>
      <c r="J302" s="32">
        <v>223.55277777777778</v>
      </c>
      <c r="K302" s="32">
        <v>208.69722222222222</v>
      </c>
      <c r="L302" s="32">
        <v>47.669444444444451</v>
      </c>
      <c r="M302" s="32">
        <v>32.81388888888889</v>
      </c>
      <c r="N302" s="32">
        <v>9.3777777777777782</v>
      </c>
      <c r="O302" s="32">
        <v>5.4777777777777779</v>
      </c>
      <c r="P302" s="32">
        <v>51.263888888888886</v>
      </c>
      <c r="Q302" s="32">
        <v>51.263888888888886</v>
      </c>
      <c r="R302" s="32">
        <v>0</v>
      </c>
      <c r="S302" s="32">
        <v>124.61944444444444</v>
      </c>
      <c r="T302" s="32">
        <v>114.71666666666667</v>
      </c>
      <c r="U302" s="32">
        <v>9.9027777777777786</v>
      </c>
      <c r="V302" s="32">
        <v>0</v>
      </c>
      <c r="W302" s="32">
        <v>18.736111111111114</v>
      </c>
      <c r="X302" s="32">
        <v>0.37222222222222223</v>
      </c>
      <c r="Y302" s="32">
        <v>0</v>
      </c>
      <c r="Z302" s="32">
        <v>0</v>
      </c>
      <c r="AA302" s="32">
        <v>17.25</v>
      </c>
      <c r="AB302" s="32">
        <v>0</v>
      </c>
      <c r="AC302" s="32">
        <v>1.1138888888888889</v>
      </c>
      <c r="AD302" s="32">
        <v>0</v>
      </c>
      <c r="AE302" s="32">
        <v>0</v>
      </c>
      <c r="AF302" t="s">
        <v>422</v>
      </c>
      <c r="AG302">
        <v>3</v>
      </c>
      <c r="AH302"/>
    </row>
    <row r="303" spans="1:34" x14ac:dyDescent="0.25">
      <c r="A303" t="s">
        <v>1782</v>
      </c>
      <c r="B303" t="s">
        <v>1175</v>
      </c>
      <c r="C303" t="s">
        <v>1507</v>
      </c>
      <c r="D303" t="s">
        <v>1699</v>
      </c>
      <c r="E303" s="32">
        <v>84.111111111111114</v>
      </c>
      <c r="F303" s="32">
        <v>4.738877146631439</v>
      </c>
      <c r="G303" s="32">
        <v>4.510616908850726</v>
      </c>
      <c r="H303" s="32">
        <v>1.2383130779392337</v>
      </c>
      <c r="I303" s="32">
        <v>1.0918229854689563</v>
      </c>
      <c r="J303" s="32">
        <v>398.59222222222218</v>
      </c>
      <c r="K303" s="32">
        <v>379.39299999999997</v>
      </c>
      <c r="L303" s="32">
        <v>104.15588888888888</v>
      </c>
      <c r="M303" s="32">
        <v>91.834444444444429</v>
      </c>
      <c r="N303" s="32">
        <v>7.7436666666666678</v>
      </c>
      <c r="O303" s="32">
        <v>4.5777777777777775</v>
      </c>
      <c r="P303" s="32">
        <v>35.934555555555555</v>
      </c>
      <c r="Q303" s="32">
        <v>29.056777777777775</v>
      </c>
      <c r="R303" s="32">
        <v>6.8777777777777782</v>
      </c>
      <c r="S303" s="32">
        <v>258.50177777777776</v>
      </c>
      <c r="T303" s="32">
        <v>258.50177777777776</v>
      </c>
      <c r="U303" s="32">
        <v>0</v>
      </c>
      <c r="V303" s="32">
        <v>0</v>
      </c>
      <c r="W303" s="32">
        <v>0</v>
      </c>
      <c r="X303" s="32">
        <v>0</v>
      </c>
      <c r="Y303" s="32">
        <v>0</v>
      </c>
      <c r="Z303" s="32">
        <v>0</v>
      </c>
      <c r="AA303" s="32">
        <v>0</v>
      </c>
      <c r="AB303" s="32">
        <v>0</v>
      </c>
      <c r="AC303" s="32">
        <v>0</v>
      </c>
      <c r="AD303" s="32">
        <v>0</v>
      </c>
      <c r="AE303" s="32">
        <v>0</v>
      </c>
      <c r="AF303" t="s">
        <v>494</v>
      </c>
      <c r="AG303">
        <v>3</v>
      </c>
      <c r="AH303"/>
    </row>
    <row r="304" spans="1:34" x14ac:dyDescent="0.25">
      <c r="A304" t="s">
        <v>1782</v>
      </c>
      <c r="B304" t="s">
        <v>677</v>
      </c>
      <c r="C304" t="s">
        <v>1459</v>
      </c>
      <c r="D304" t="s">
        <v>1711</v>
      </c>
      <c r="E304" s="32">
        <v>44.788888888888891</v>
      </c>
      <c r="F304" s="32">
        <v>5.4028776978417259</v>
      </c>
      <c r="G304" s="32">
        <v>5.0422202927313311</v>
      </c>
      <c r="H304" s="32">
        <v>1.529759364921855</v>
      </c>
      <c r="I304" s="32">
        <v>1.1691019598114605</v>
      </c>
      <c r="J304" s="32">
        <v>241.98888888888888</v>
      </c>
      <c r="K304" s="32">
        <v>225.83544444444442</v>
      </c>
      <c r="L304" s="32">
        <v>68.516222222222197</v>
      </c>
      <c r="M304" s="32">
        <v>52.362777777777751</v>
      </c>
      <c r="N304" s="32">
        <v>10.731222222222222</v>
      </c>
      <c r="O304" s="32">
        <v>5.4222222222222225</v>
      </c>
      <c r="P304" s="32">
        <v>10.710111111111113</v>
      </c>
      <c r="Q304" s="32">
        <v>10.710111111111113</v>
      </c>
      <c r="R304" s="32">
        <v>0</v>
      </c>
      <c r="S304" s="32">
        <v>162.76255555555556</v>
      </c>
      <c r="T304" s="32">
        <v>162.76255555555556</v>
      </c>
      <c r="U304" s="32">
        <v>0</v>
      </c>
      <c r="V304" s="32">
        <v>0</v>
      </c>
      <c r="W304" s="32">
        <v>14.841555555555555</v>
      </c>
      <c r="X304" s="32">
        <v>0</v>
      </c>
      <c r="Y304" s="32">
        <v>0</v>
      </c>
      <c r="Z304" s="32">
        <v>0</v>
      </c>
      <c r="AA304" s="32">
        <v>5.0212222222222218</v>
      </c>
      <c r="AB304" s="32">
        <v>0</v>
      </c>
      <c r="AC304" s="32">
        <v>9.820333333333334</v>
      </c>
      <c r="AD304" s="32">
        <v>0</v>
      </c>
      <c r="AE304" s="32">
        <v>0</v>
      </c>
      <c r="AF304" t="s">
        <v>647</v>
      </c>
      <c r="AG304">
        <v>3</v>
      </c>
      <c r="AH304"/>
    </row>
    <row r="305" spans="1:34" x14ac:dyDescent="0.25">
      <c r="A305" t="s">
        <v>1782</v>
      </c>
      <c r="B305" t="s">
        <v>846</v>
      </c>
      <c r="C305" t="s">
        <v>1534</v>
      </c>
      <c r="D305" t="s">
        <v>1733</v>
      </c>
      <c r="E305" s="32">
        <v>88.144444444444446</v>
      </c>
      <c r="F305" s="32">
        <v>3.1472116475482159</v>
      </c>
      <c r="G305" s="32">
        <v>2.9599142821126936</v>
      </c>
      <c r="H305" s="32">
        <v>0.44851254254380418</v>
      </c>
      <c r="I305" s="32">
        <v>0.32541913525778382</v>
      </c>
      <c r="J305" s="32">
        <v>277.40922222222218</v>
      </c>
      <c r="K305" s="32">
        <v>260.89999999999998</v>
      </c>
      <c r="L305" s="32">
        <v>39.533888888888875</v>
      </c>
      <c r="M305" s="32">
        <v>28.683888888888877</v>
      </c>
      <c r="N305" s="32">
        <v>5.5111111111111111</v>
      </c>
      <c r="O305" s="32">
        <v>5.3388888888888886</v>
      </c>
      <c r="P305" s="32">
        <v>90.479888888888894</v>
      </c>
      <c r="Q305" s="32">
        <v>84.820666666666668</v>
      </c>
      <c r="R305" s="32">
        <v>5.6592222222222217</v>
      </c>
      <c r="S305" s="32">
        <v>147.39544444444442</v>
      </c>
      <c r="T305" s="32">
        <v>118.2041111111111</v>
      </c>
      <c r="U305" s="32">
        <v>29.191333333333322</v>
      </c>
      <c r="V305" s="32">
        <v>0</v>
      </c>
      <c r="W305" s="32">
        <v>0</v>
      </c>
      <c r="X305" s="32">
        <v>0</v>
      </c>
      <c r="Y305" s="32">
        <v>0</v>
      </c>
      <c r="Z305" s="32">
        <v>0</v>
      </c>
      <c r="AA305" s="32">
        <v>0</v>
      </c>
      <c r="AB305" s="32">
        <v>0</v>
      </c>
      <c r="AC305" s="32">
        <v>0</v>
      </c>
      <c r="AD305" s="32">
        <v>0</v>
      </c>
      <c r="AE305" s="32">
        <v>0</v>
      </c>
      <c r="AF305" t="s">
        <v>157</v>
      </c>
      <c r="AG305">
        <v>3</v>
      </c>
      <c r="AH305"/>
    </row>
    <row r="306" spans="1:34" x14ac:dyDescent="0.25">
      <c r="A306" t="s">
        <v>1782</v>
      </c>
      <c r="B306" t="s">
        <v>1216</v>
      </c>
      <c r="C306" t="s">
        <v>1631</v>
      </c>
      <c r="D306" t="s">
        <v>1711</v>
      </c>
      <c r="E306" s="32">
        <v>54.56666666666667</v>
      </c>
      <c r="F306" s="32">
        <v>4.3562410914274086</v>
      </c>
      <c r="G306" s="32">
        <v>4.1215638362858895</v>
      </c>
      <c r="H306" s="32">
        <v>1.0442374261861138</v>
      </c>
      <c r="I306" s="32">
        <v>0.80956017104459466</v>
      </c>
      <c r="J306" s="32">
        <v>237.70555555555561</v>
      </c>
      <c r="K306" s="32">
        <v>224.90000000000006</v>
      </c>
      <c r="L306" s="32">
        <v>56.980555555555618</v>
      </c>
      <c r="M306" s="32">
        <v>44.175000000000054</v>
      </c>
      <c r="N306" s="32">
        <v>8.2222222222222268</v>
      </c>
      <c r="O306" s="32">
        <v>4.583333333333333</v>
      </c>
      <c r="P306" s="32">
        <v>64.297222222222217</v>
      </c>
      <c r="Q306" s="32">
        <v>64.297222222222217</v>
      </c>
      <c r="R306" s="32">
        <v>0</v>
      </c>
      <c r="S306" s="32">
        <v>116.42777777777778</v>
      </c>
      <c r="T306" s="32">
        <v>112.98055555555555</v>
      </c>
      <c r="U306" s="32">
        <v>3.4472222222222224</v>
      </c>
      <c r="V306" s="32">
        <v>0</v>
      </c>
      <c r="W306" s="32">
        <v>39.486111111111114</v>
      </c>
      <c r="X306" s="32">
        <v>6.2111111111111112</v>
      </c>
      <c r="Y306" s="32">
        <v>0</v>
      </c>
      <c r="Z306" s="32">
        <v>0</v>
      </c>
      <c r="AA306" s="32">
        <v>6.4888888888888889</v>
      </c>
      <c r="AB306" s="32">
        <v>0</v>
      </c>
      <c r="AC306" s="32">
        <v>26.786111111111111</v>
      </c>
      <c r="AD306" s="32">
        <v>0</v>
      </c>
      <c r="AE306" s="32">
        <v>0</v>
      </c>
      <c r="AF306" t="s">
        <v>535</v>
      </c>
      <c r="AG306">
        <v>3</v>
      </c>
      <c r="AH306"/>
    </row>
    <row r="307" spans="1:34" x14ac:dyDescent="0.25">
      <c r="A307" t="s">
        <v>1782</v>
      </c>
      <c r="B307" t="s">
        <v>1200</v>
      </c>
      <c r="C307" t="s">
        <v>1645</v>
      </c>
      <c r="D307" t="s">
        <v>1724</v>
      </c>
      <c r="E307" s="32">
        <v>66.25555555555556</v>
      </c>
      <c r="F307" s="32">
        <v>3.4319805467046787</v>
      </c>
      <c r="G307" s="32">
        <v>3.1800469562300857</v>
      </c>
      <c r="H307" s="32">
        <v>0.74484655374811315</v>
      </c>
      <c r="I307" s="32">
        <v>0.49291296327352002</v>
      </c>
      <c r="J307" s="32">
        <v>227.38777777777779</v>
      </c>
      <c r="K307" s="32">
        <v>210.69577777777781</v>
      </c>
      <c r="L307" s="32">
        <v>49.350222222222214</v>
      </c>
      <c r="M307" s="32">
        <v>32.658222222222221</v>
      </c>
      <c r="N307" s="32">
        <v>10.885555555555547</v>
      </c>
      <c r="O307" s="32">
        <v>5.8064444444444447</v>
      </c>
      <c r="P307" s="32">
        <v>43.087444444444436</v>
      </c>
      <c r="Q307" s="32">
        <v>43.087444444444436</v>
      </c>
      <c r="R307" s="32">
        <v>0</v>
      </c>
      <c r="S307" s="32">
        <v>134.95011111111114</v>
      </c>
      <c r="T307" s="32">
        <v>134.95011111111114</v>
      </c>
      <c r="U307" s="32">
        <v>0</v>
      </c>
      <c r="V307" s="32">
        <v>0</v>
      </c>
      <c r="W307" s="32">
        <v>15.996333333333327</v>
      </c>
      <c r="X307" s="32">
        <v>15.996333333333327</v>
      </c>
      <c r="Y307" s="32">
        <v>0</v>
      </c>
      <c r="Z307" s="32">
        <v>0</v>
      </c>
      <c r="AA307" s="32">
        <v>0</v>
      </c>
      <c r="AB307" s="32">
        <v>0</v>
      </c>
      <c r="AC307" s="32">
        <v>0</v>
      </c>
      <c r="AD307" s="32">
        <v>0</v>
      </c>
      <c r="AE307" s="32">
        <v>0</v>
      </c>
      <c r="AF307" t="s">
        <v>519</v>
      </c>
      <c r="AG307">
        <v>3</v>
      </c>
      <c r="AH307"/>
    </row>
    <row r="308" spans="1:34" x14ac:dyDescent="0.25">
      <c r="A308" t="s">
        <v>1782</v>
      </c>
      <c r="B308" t="s">
        <v>888</v>
      </c>
      <c r="C308" t="s">
        <v>1524</v>
      </c>
      <c r="D308" t="s">
        <v>1704</v>
      </c>
      <c r="E308" s="32">
        <v>67.599999999999994</v>
      </c>
      <c r="F308" s="32">
        <v>4.33629191321499</v>
      </c>
      <c r="G308" s="32">
        <v>3.9799474030243269</v>
      </c>
      <c r="H308" s="32">
        <v>0.84372945430637758</v>
      </c>
      <c r="I308" s="32">
        <v>0.56759533201840906</v>
      </c>
      <c r="J308" s="32">
        <v>293.13333333333333</v>
      </c>
      <c r="K308" s="32">
        <v>269.04444444444448</v>
      </c>
      <c r="L308" s="32">
        <v>57.036111111111119</v>
      </c>
      <c r="M308" s="32">
        <v>38.369444444444447</v>
      </c>
      <c r="N308" s="32">
        <v>13.333333333333334</v>
      </c>
      <c r="O308" s="32">
        <v>5.333333333333333</v>
      </c>
      <c r="P308" s="32">
        <v>97.705555555555549</v>
      </c>
      <c r="Q308" s="32">
        <v>92.283333333333331</v>
      </c>
      <c r="R308" s="32">
        <v>5.4222222222222225</v>
      </c>
      <c r="S308" s="32">
        <v>138.39166666666668</v>
      </c>
      <c r="T308" s="32">
        <v>138.39166666666668</v>
      </c>
      <c r="U308" s="32">
        <v>0</v>
      </c>
      <c r="V308" s="32">
        <v>0</v>
      </c>
      <c r="W308" s="32">
        <v>35.50277777777778</v>
      </c>
      <c r="X308" s="32">
        <v>9.4444444444444442E-2</v>
      </c>
      <c r="Y308" s="32">
        <v>0</v>
      </c>
      <c r="Z308" s="32">
        <v>0</v>
      </c>
      <c r="AA308" s="32">
        <v>10.447222222222223</v>
      </c>
      <c r="AB308" s="32">
        <v>0</v>
      </c>
      <c r="AC308" s="32">
        <v>24.961111111111112</v>
      </c>
      <c r="AD308" s="32">
        <v>0</v>
      </c>
      <c r="AE308" s="32">
        <v>0</v>
      </c>
      <c r="AF308" t="s">
        <v>199</v>
      </c>
      <c r="AG308">
        <v>3</v>
      </c>
      <c r="AH308"/>
    </row>
    <row r="309" spans="1:34" x14ac:dyDescent="0.25">
      <c r="A309" t="s">
        <v>1782</v>
      </c>
      <c r="B309" t="s">
        <v>1017</v>
      </c>
      <c r="C309" t="s">
        <v>1457</v>
      </c>
      <c r="D309" t="s">
        <v>1712</v>
      </c>
      <c r="E309" s="32">
        <v>53.611111111111114</v>
      </c>
      <c r="F309" s="32">
        <v>3.9413326424870458</v>
      </c>
      <c r="G309" s="32">
        <v>3.5985347150259064</v>
      </c>
      <c r="H309" s="32">
        <v>0.9258549222797926</v>
      </c>
      <c r="I309" s="32">
        <v>0.58305699481865281</v>
      </c>
      <c r="J309" s="32">
        <v>211.2992222222222</v>
      </c>
      <c r="K309" s="32">
        <v>192.92144444444443</v>
      </c>
      <c r="L309" s="32">
        <v>49.636111111111106</v>
      </c>
      <c r="M309" s="32">
        <v>31.258333333333333</v>
      </c>
      <c r="N309" s="32">
        <v>13.311111111111112</v>
      </c>
      <c r="O309" s="32">
        <v>5.0666666666666664</v>
      </c>
      <c r="P309" s="32">
        <v>56.313999999999979</v>
      </c>
      <c r="Q309" s="32">
        <v>56.313999999999979</v>
      </c>
      <c r="R309" s="32">
        <v>0</v>
      </c>
      <c r="S309" s="32">
        <v>105.34911111111111</v>
      </c>
      <c r="T309" s="32">
        <v>105.34911111111111</v>
      </c>
      <c r="U309" s="32">
        <v>0</v>
      </c>
      <c r="V309" s="32">
        <v>0</v>
      </c>
      <c r="W309" s="32">
        <v>57.874222222222215</v>
      </c>
      <c r="X309" s="32">
        <v>0.59166666666666667</v>
      </c>
      <c r="Y309" s="32">
        <v>0</v>
      </c>
      <c r="Z309" s="32">
        <v>0</v>
      </c>
      <c r="AA309" s="32">
        <v>17.441777777777773</v>
      </c>
      <c r="AB309" s="32">
        <v>0</v>
      </c>
      <c r="AC309" s="32">
        <v>39.840777777777781</v>
      </c>
      <c r="AD309" s="32">
        <v>0</v>
      </c>
      <c r="AE309" s="32">
        <v>0</v>
      </c>
      <c r="AF309" t="s">
        <v>330</v>
      </c>
      <c r="AG309">
        <v>3</v>
      </c>
      <c r="AH309"/>
    </row>
    <row r="310" spans="1:34" x14ac:dyDescent="0.25">
      <c r="A310" t="s">
        <v>1782</v>
      </c>
      <c r="B310" t="s">
        <v>861</v>
      </c>
      <c r="C310" t="s">
        <v>1539</v>
      </c>
      <c r="D310" t="s">
        <v>1679</v>
      </c>
      <c r="E310" s="32">
        <v>118.15555555555555</v>
      </c>
      <c r="F310" s="32">
        <v>2.940497460974234</v>
      </c>
      <c r="G310" s="32">
        <v>2.8234671807410194</v>
      </c>
      <c r="H310" s="32">
        <v>0.52581342862516456</v>
      </c>
      <c r="I310" s="32">
        <v>0.40878314839195035</v>
      </c>
      <c r="J310" s="32">
        <v>347.43611111111113</v>
      </c>
      <c r="K310" s="32">
        <v>333.60833333333335</v>
      </c>
      <c r="L310" s="32">
        <v>62.127777777777773</v>
      </c>
      <c r="M310" s="32">
        <v>48.3</v>
      </c>
      <c r="N310" s="32">
        <v>8.3666666666666671</v>
      </c>
      <c r="O310" s="32">
        <v>5.4611111111111112</v>
      </c>
      <c r="P310" s="32">
        <v>69.516666666666666</v>
      </c>
      <c r="Q310" s="32">
        <v>69.516666666666666</v>
      </c>
      <c r="R310" s="32">
        <v>0</v>
      </c>
      <c r="S310" s="32">
        <v>215.79166666666666</v>
      </c>
      <c r="T310" s="32">
        <v>153.20555555555555</v>
      </c>
      <c r="U310" s="32">
        <v>62.586111111111109</v>
      </c>
      <c r="V310" s="32">
        <v>0</v>
      </c>
      <c r="W310" s="32">
        <v>40.897222222222219</v>
      </c>
      <c r="X310" s="32">
        <v>7.6361111111111111</v>
      </c>
      <c r="Y310" s="32">
        <v>0</v>
      </c>
      <c r="Z310" s="32">
        <v>0</v>
      </c>
      <c r="AA310" s="32">
        <v>0.28055555555555556</v>
      </c>
      <c r="AB310" s="32">
        <v>0</v>
      </c>
      <c r="AC310" s="32">
        <v>32.980555555555554</v>
      </c>
      <c r="AD310" s="32">
        <v>0</v>
      </c>
      <c r="AE310" s="32">
        <v>0</v>
      </c>
      <c r="AF310" t="s">
        <v>172</v>
      </c>
      <c r="AG310">
        <v>3</v>
      </c>
      <c r="AH310"/>
    </row>
    <row r="311" spans="1:34" x14ac:dyDescent="0.25">
      <c r="A311" t="s">
        <v>1782</v>
      </c>
      <c r="B311" t="s">
        <v>1166</v>
      </c>
      <c r="C311" t="s">
        <v>1635</v>
      </c>
      <c r="D311" t="s">
        <v>1679</v>
      </c>
      <c r="E311" s="32">
        <v>56.87777777777778</v>
      </c>
      <c r="F311" s="32">
        <v>4.4444481344012488</v>
      </c>
      <c r="G311" s="32">
        <v>3.8924360226606751</v>
      </c>
      <c r="H311" s="32">
        <v>0.9964094549716741</v>
      </c>
      <c r="I311" s="32">
        <v>0.47765579214690368</v>
      </c>
      <c r="J311" s="32">
        <v>252.79033333333328</v>
      </c>
      <c r="K311" s="32">
        <v>221.39311111111107</v>
      </c>
      <c r="L311" s="32">
        <v>56.673555555555552</v>
      </c>
      <c r="M311" s="32">
        <v>27.167999999999999</v>
      </c>
      <c r="N311" s="32">
        <v>24.861111111111111</v>
      </c>
      <c r="O311" s="32">
        <v>4.6444444444444448</v>
      </c>
      <c r="P311" s="32">
        <v>45.036222222222221</v>
      </c>
      <c r="Q311" s="32">
        <v>43.144555555555556</v>
      </c>
      <c r="R311" s="32">
        <v>1.8916666666666666</v>
      </c>
      <c r="S311" s="32">
        <v>151.08055555555552</v>
      </c>
      <c r="T311" s="32">
        <v>143.96111111111108</v>
      </c>
      <c r="U311" s="32">
        <v>7.1194444444444445</v>
      </c>
      <c r="V311" s="32">
        <v>0</v>
      </c>
      <c r="W311" s="32">
        <v>10.475666666666667</v>
      </c>
      <c r="X311" s="32">
        <v>0.89022222222222214</v>
      </c>
      <c r="Y311" s="32">
        <v>0</v>
      </c>
      <c r="Z311" s="32">
        <v>0</v>
      </c>
      <c r="AA311" s="32">
        <v>0.25844444444444442</v>
      </c>
      <c r="AB311" s="32">
        <v>0</v>
      </c>
      <c r="AC311" s="32">
        <v>9.327</v>
      </c>
      <c r="AD311" s="32">
        <v>0</v>
      </c>
      <c r="AE311" s="32">
        <v>0</v>
      </c>
      <c r="AF311" t="s">
        <v>485</v>
      </c>
      <c r="AG311">
        <v>3</v>
      </c>
      <c r="AH311"/>
    </row>
    <row r="312" spans="1:34" x14ac:dyDescent="0.25">
      <c r="A312" t="s">
        <v>1782</v>
      </c>
      <c r="B312" t="s">
        <v>901</v>
      </c>
      <c r="C312" t="s">
        <v>1465</v>
      </c>
      <c r="D312" t="s">
        <v>1714</v>
      </c>
      <c r="E312" s="32">
        <v>59.1</v>
      </c>
      <c r="F312" s="32">
        <v>3.7971404399323179</v>
      </c>
      <c r="G312" s="32">
        <v>3.5347790938146266</v>
      </c>
      <c r="H312" s="32">
        <v>0.68834555367550276</v>
      </c>
      <c r="I312" s="32">
        <v>0.42598420755781152</v>
      </c>
      <c r="J312" s="32">
        <v>224.411</v>
      </c>
      <c r="K312" s="32">
        <v>208.90544444444444</v>
      </c>
      <c r="L312" s="32">
        <v>40.681222222222218</v>
      </c>
      <c r="M312" s="32">
        <v>25.175666666666661</v>
      </c>
      <c r="N312" s="32">
        <v>10.172222222222222</v>
      </c>
      <c r="O312" s="32">
        <v>5.333333333333333</v>
      </c>
      <c r="P312" s="32">
        <v>62.997444444444447</v>
      </c>
      <c r="Q312" s="32">
        <v>62.997444444444447</v>
      </c>
      <c r="R312" s="32">
        <v>0</v>
      </c>
      <c r="S312" s="32">
        <v>120.73233333333333</v>
      </c>
      <c r="T312" s="32">
        <v>120.73233333333333</v>
      </c>
      <c r="U312" s="32">
        <v>0</v>
      </c>
      <c r="V312" s="32">
        <v>0</v>
      </c>
      <c r="W312" s="32">
        <v>40.326111111111103</v>
      </c>
      <c r="X312" s="32">
        <v>4.3407777777777783</v>
      </c>
      <c r="Y312" s="32">
        <v>4.8388888888888886</v>
      </c>
      <c r="Z312" s="32">
        <v>0</v>
      </c>
      <c r="AA312" s="32">
        <v>7.8196666666666665</v>
      </c>
      <c r="AB312" s="32">
        <v>0</v>
      </c>
      <c r="AC312" s="32">
        <v>23.326777777777767</v>
      </c>
      <c r="AD312" s="32">
        <v>0</v>
      </c>
      <c r="AE312" s="32">
        <v>0</v>
      </c>
      <c r="AF312" t="s">
        <v>212</v>
      </c>
      <c r="AG312">
        <v>3</v>
      </c>
      <c r="AH312"/>
    </row>
    <row r="313" spans="1:34" x14ac:dyDescent="0.25">
      <c r="A313" t="s">
        <v>1782</v>
      </c>
      <c r="B313" t="s">
        <v>913</v>
      </c>
      <c r="C313" t="s">
        <v>1439</v>
      </c>
      <c r="D313" t="s">
        <v>1738</v>
      </c>
      <c r="E313" s="32">
        <v>36.822222222222223</v>
      </c>
      <c r="F313" s="32">
        <v>3.3084339167169583</v>
      </c>
      <c r="G313" s="32">
        <v>3.0773687386843691</v>
      </c>
      <c r="H313" s="32">
        <v>0.92431200965600468</v>
      </c>
      <c r="I313" s="32">
        <v>0.69324683162341572</v>
      </c>
      <c r="J313" s="32">
        <v>121.82388888888889</v>
      </c>
      <c r="K313" s="32">
        <v>113.31555555555555</v>
      </c>
      <c r="L313" s="32">
        <v>34.035222222222217</v>
      </c>
      <c r="M313" s="32">
        <v>25.526888888888884</v>
      </c>
      <c r="N313" s="32">
        <v>7.333333333333333</v>
      </c>
      <c r="O313" s="32">
        <v>1.175</v>
      </c>
      <c r="P313" s="32">
        <v>27.262222222222228</v>
      </c>
      <c r="Q313" s="32">
        <v>27.262222222222228</v>
      </c>
      <c r="R313" s="32">
        <v>0</v>
      </c>
      <c r="S313" s="32">
        <v>60.526444444444436</v>
      </c>
      <c r="T313" s="32">
        <v>60.526444444444436</v>
      </c>
      <c r="U313" s="32">
        <v>0</v>
      </c>
      <c r="V313" s="32">
        <v>0</v>
      </c>
      <c r="W313" s="32">
        <v>13.187777777777779</v>
      </c>
      <c r="X313" s="32">
        <v>0.74911111111111117</v>
      </c>
      <c r="Y313" s="32">
        <v>0</v>
      </c>
      <c r="Z313" s="32">
        <v>1.175</v>
      </c>
      <c r="AA313" s="32">
        <v>3.445555555555555</v>
      </c>
      <c r="AB313" s="32">
        <v>0</v>
      </c>
      <c r="AC313" s="32">
        <v>7.8181111111111115</v>
      </c>
      <c r="AD313" s="32">
        <v>0</v>
      </c>
      <c r="AE313" s="32">
        <v>0</v>
      </c>
      <c r="AF313" t="s">
        <v>224</v>
      </c>
      <c r="AG313">
        <v>3</v>
      </c>
      <c r="AH313"/>
    </row>
    <row r="314" spans="1:34" x14ac:dyDescent="0.25">
      <c r="A314" t="s">
        <v>1782</v>
      </c>
      <c r="B314" t="s">
        <v>1171</v>
      </c>
      <c r="C314" t="s">
        <v>1638</v>
      </c>
      <c r="D314" t="s">
        <v>1734</v>
      </c>
      <c r="E314" s="32">
        <v>73.433333333333337</v>
      </c>
      <c r="F314" s="32">
        <v>3.8803903767589647</v>
      </c>
      <c r="G314" s="32">
        <v>3.5146769556665149</v>
      </c>
      <c r="H314" s="32">
        <v>0.75975941897412613</v>
      </c>
      <c r="I314" s="32">
        <v>0.53272053260705099</v>
      </c>
      <c r="J314" s="32">
        <v>284.95</v>
      </c>
      <c r="K314" s="32">
        <v>258.09444444444443</v>
      </c>
      <c r="L314" s="32">
        <v>55.791666666666664</v>
      </c>
      <c r="M314" s="32">
        <v>39.119444444444447</v>
      </c>
      <c r="N314" s="32">
        <v>11.505555555555556</v>
      </c>
      <c r="O314" s="32">
        <v>5.166666666666667</v>
      </c>
      <c r="P314" s="32">
        <v>61.063888888888883</v>
      </c>
      <c r="Q314" s="32">
        <v>50.880555555555553</v>
      </c>
      <c r="R314" s="32">
        <v>10.183333333333334</v>
      </c>
      <c r="S314" s="32">
        <v>168.09444444444443</v>
      </c>
      <c r="T314" s="32">
        <v>168.09444444444443</v>
      </c>
      <c r="U314" s="32">
        <v>0</v>
      </c>
      <c r="V314" s="32">
        <v>0</v>
      </c>
      <c r="W314" s="32">
        <v>4.3277777777777775</v>
      </c>
      <c r="X314" s="32">
        <v>0</v>
      </c>
      <c r="Y314" s="32">
        <v>0</v>
      </c>
      <c r="Z314" s="32">
        <v>0</v>
      </c>
      <c r="AA314" s="32">
        <v>4.3277777777777775</v>
      </c>
      <c r="AB314" s="32">
        <v>0</v>
      </c>
      <c r="AC314" s="32">
        <v>0</v>
      </c>
      <c r="AD314" s="32">
        <v>0</v>
      </c>
      <c r="AE314" s="32">
        <v>0</v>
      </c>
      <c r="AF314" t="s">
        <v>490</v>
      </c>
      <c r="AG314">
        <v>3</v>
      </c>
      <c r="AH314"/>
    </row>
    <row r="315" spans="1:34" x14ac:dyDescent="0.25">
      <c r="A315" t="s">
        <v>1782</v>
      </c>
      <c r="B315" t="s">
        <v>736</v>
      </c>
      <c r="C315" t="s">
        <v>1476</v>
      </c>
      <c r="D315" t="s">
        <v>1719</v>
      </c>
      <c r="E315" s="32">
        <v>163.6</v>
      </c>
      <c r="F315" s="32">
        <v>3.1081866340668305</v>
      </c>
      <c r="G315" s="32">
        <v>2.9144892692203208</v>
      </c>
      <c r="H315" s="32">
        <v>0.63594064113012783</v>
      </c>
      <c r="I315" s="32">
        <v>0.4422432762836187</v>
      </c>
      <c r="J315" s="32">
        <v>508.49933333333342</v>
      </c>
      <c r="K315" s="32">
        <v>476.8104444444445</v>
      </c>
      <c r="L315" s="32">
        <v>104.03988888888891</v>
      </c>
      <c r="M315" s="32">
        <v>72.351000000000013</v>
      </c>
      <c r="N315" s="32">
        <v>26.31111111111111</v>
      </c>
      <c r="O315" s="32">
        <v>5.3777777777777782</v>
      </c>
      <c r="P315" s="32">
        <v>104.17044444444444</v>
      </c>
      <c r="Q315" s="32">
        <v>104.17044444444444</v>
      </c>
      <c r="R315" s="32">
        <v>0</v>
      </c>
      <c r="S315" s="32">
        <v>300.28900000000004</v>
      </c>
      <c r="T315" s="32">
        <v>300.18900000000002</v>
      </c>
      <c r="U315" s="32">
        <v>0</v>
      </c>
      <c r="V315" s="32">
        <v>0.1</v>
      </c>
      <c r="W315" s="32">
        <v>35.771555555555551</v>
      </c>
      <c r="X315" s="32">
        <v>7.1509999999999989</v>
      </c>
      <c r="Y315" s="32">
        <v>0</v>
      </c>
      <c r="Z315" s="32">
        <v>0</v>
      </c>
      <c r="AA315" s="32">
        <v>7.2426666666666657</v>
      </c>
      <c r="AB315" s="32">
        <v>0</v>
      </c>
      <c r="AC315" s="32">
        <v>21.37788888888889</v>
      </c>
      <c r="AD315" s="32">
        <v>0</v>
      </c>
      <c r="AE315" s="32">
        <v>0</v>
      </c>
      <c r="AF315" t="s">
        <v>45</v>
      </c>
      <c r="AG315">
        <v>3</v>
      </c>
      <c r="AH315"/>
    </row>
    <row r="316" spans="1:34" x14ac:dyDescent="0.25">
      <c r="A316" t="s">
        <v>1782</v>
      </c>
      <c r="B316" t="s">
        <v>942</v>
      </c>
      <c r="C316" t="s">
        <v>1505</v>
      </c>
      <c r="D316" t="s">
        <v>1703</v>
      </c>
      <c r="E316" s="32">
        <v>86.6</v>
      </c>
      <c r="F316" s="32">
        <v>3.453101103412882</v>
      </c>
      <c r="G316" s="32">
        <v>3.2388337182448041</v>
      </c>
      <c r="H316" s="32">
        <v>0.68167821401077766</v>
      </c>
      <c r="I316" s="32">
        <v>0.52078521939953815</v>
      </c>
      <c r="J316" s="32">
        <v>299.03855555555555</v>
      </c>
      <c r="K316" s="32">
        <v>280.483</v>
      </c>
      <c r="L316" s="32">
        <v>59.033333333333339</v>
      </c>
      <c r="M316" s="32">
        <v>45.1</v>
      </c>
      <c r="N316" s="32">
        <v>5.4222222222222225</v>
      </c>
      <c r="O316" s="32">
        <v>8.5111111111111111</v>
      </c>
      <c r="P316" s="32">
        <v>58.755222222222223</v>
      </c>
      <c r="Q316" s="32">
        <v>54.133000000000003</v>
      </c>
      <c r="R316" s="32">
        <v>4.6222222222222218</v>
      </c>
      <c r="S316" s="32">
        <v>181.25</v>
      </c>
      <c r="T316" s="32">
        <v>181.25</v>
      </c>
      <c r="U316" s="32">
        <v>0</v>
      </c>
      <c r="V316" s="32">
        <v>0</v>
      </c>
      <c r="W316" s="32">
        <v>0.4191111111111111</v>
      </c>
      <c r="X316" s="32">
        <v>0</v>
      </c>
      <c r="Y316" s="32">
        <v>0</v>
      </c>
      <c r="Z316" s="32">
        <v>0</v>
      </c>
      <c r="AA316" s="32">
        <v>0.4191111111111111</v>
      </c>
      <c r="AB316" s="32">
        <v>0</v>
      </c>
      <c r="AC316" s="32">
        <v>0</v>
      </c>
      <c r="AD316" s="32">
        <v>0</v>
      </c>
      <c r="AE316" s="32">
        <v>0</v>
      </c>
      <c r="AF316" t="s">
        <v>253</v>
      </c>
      <c r="AG316">
        <v>3</v>
      </c>
      <c r="AH316"/>
    </row>
    <row r="317" spans="1:34" x14ac:dyDescent="0.25">
      <c r="A317" t="s">
        <v>1782</v>
      </c>
      <c r="B317" t="s">
        <v>905</v>
      </c>
      <c r="C317" t="s">
        <v>1558</v>
      </c>
      <c r="D317" t="s">
        <v>1710</v>
      </c>
      <c r="E317" s="32">
        <v>152.43333333333334</v>
      </c>
      <c r="F317" s="32">
        <v>4.0002667832932426</v>
      </c>
      <c r="G317" s="32">
        <v>3.706021575916612</v>
      </c>
      <c r="H317" s="32">
        <v>0.4778409505065967</v>
      </c>
      <c r="I317" s="32">
        <v>0.22241052554850937</v>
      </c>
      <c r="J317" s="32">
        <v>609.774</v>
      </c>
      <c r="K317" s="32">
        <v>564.92122222222224</v>
      </c>
      <c r="L317" s="32">
        <v>72.838888888888889</v>
      </c>
      <c r="M317" s="32">
        <v>33.902777777777779</v>
      </c>
      <c r="N317" s="32">
        <v>34.102777777777774</v>
      </c>
      <c r="O317" s="32">
        <v>4.833333333333333</v>
      </c>
      <c r="P317" s="32">
        <v>137.41455555555555</v>
      </c>
      <c r="Q317" s="32">
        <v>131.49788888888889</v>
      </c>
      <c r="R317" s="32">
        <v>5.916666666666667</v>
      </c>
      <c r="S317" s="32">
        <v>399.52055555555552</v>
      </c>
      <c r="T317" s="32">
        <v>399.52055555555552</v>
      </c>
      <c r="U317" s="32">
        <v>0</v>
      </c>
      <c r="V317" s="32">
        <v>0</v>
      </c>
      <c r="W317" s="32">
        <v>364.12611111111113</v>
      </c>
      <c r="X317" s="32">
        <v>17.172222222222221</v>
      </c>
      <c r="Y317" s="32">
        <v>2.5444444444444443</v>
      </c>
      <c r="Z317" s="32">
        <v>0</v>
      </c>
      <c r="AA317" s="32">
        <v>34.81388888888889</v>
      </c>
      <c r="AB317" s="32">
        <v>0</v>
      </c>
      <c r="AC317" s="32">
        <v>309.59555555555556</v>
      </c>
      <c r="AD317" s="32">
        <v>0</v>
      </c>
      <c r="AE317" s="32">
        <v>0</v>
      </c>
      <c r="AF317" t="s">
        <v>216</v>
      </c>
      <c r="AG317">
        <v>3</v>
      </c>
      <c r="AH317"/>
    </row>
    <row r="318" spans="1:34" x14ac:dyDescent="0.25">
      <c r="A318" t="s">
        <v>1782</v>
      </c>
      <c r="B318" t="s">
        <v>823</v>
      </c>
      <c r="C318" t="s">
        <v>1522</v>
      </c>
      <c r="D318" t="s">
        <v>1721</v>
      </c>
      <c r="E318" s="32">
        <v>110.51111111111111</v>
      </c>
      <c r="F318" s="32">
        <v>3.3471345264427912</v>
      </c>
      <c r="G318" s="32">
        <v>3.0387341644882366</v>
      </c>
      <c r="H318" s="32">
        <v>0.66002413030363982</v>
      </c>
      <c r="I318" s="32">
        <v>0.3516237683490851</v>
      </c>
      <c r="J318" s="32">
        <v>369.89555555555557</v>
      </c>
      <c r="K318" s="32">
        <v>335.81388888888887</v>
      </c>
      <c r="L318" s="32">
        <v>72.940000000000012</v>
      </c>
      <c r="M318" s="32">
        <v>38.858333333333334</v>
      </c>
      <c r="N318" s="32">
        <v>27.652777777777779</v>
      </c>
      <c r="O318" s="32">
        <v>6.4288888888888875</v>
      </c>
      <c r="P318" s="32">
        <v>59.536111111111111</v>
      </c>
      <c r="Q318" s="32">
        <v>59.536111111111111</v>
      </c>
      <c r="R318" s="32">
        <v>0</v>
      </c>
      <c r="S318" s="32">
        <v>237.41944444444445</v>
      </c>
      <c r="T318" s="32">
        <v>237.41944444444445</v>
      </c>
      <c r="U318" s="32">
        <v>0</v>
      </c>
      <c r="V318" s="32">
        <v>0</v>
      </c>
      <c r="W318" s="32">
        <v>69.055555555555543</v>
      </c>
      <c r="X318" s="32">
        <v>2.161111111111111</v>
      </c>
      <c r="Y318" s="32">
        <v>1.2333333333333334</v>
      </c>
      <c r="Z318" s="32">
        <v>0</v>
      </c>
      <c r="AA318" s="32">
        <v>31.708333333333332</v>
      </c>
      <c r="AB318" s="32">
        <v>0</v>
      </c>
      <c r="AC318" s="32">
        <v>33.952777777777776</v>
      </c>
      <c r="AD318" s="32">
        <v>0</v>
      </c>
      <c r="AE318" s="32">
        <v>0</v>
      </c>
      <c r="AF318" t="s">
        <v>133</v>
      </c>
      <c r="AG318">
        <v>3</v>
      </c>
      <c r="AH318"/>
    </row>
    <row r="319" spans="1:34" x14ac:dyDescent="0.25">
      <c r="A319" t="s">
        <v>1782</v>
      </c>
      <c r="B319" t="s">
        <v>1268</v>
      </c>
      <c r="C319" t="s">
        <v>1463</v>
      </c>
      <c r="D319" t="s">
        <v>1706</v>
      </c>
      <c r="E319" s="32">
        <v>67.411111111111111</v>
      </c>
      <c r="F319" s="32">
        <v>4.161405966705126</v>
      </c>
      <c r="G319" s="32">
        <v>3.8828086368880834</v>
      </c>
      <c r="H319" s="32">
        <v>0.85742541618592383</v>
      </c>
      <c r="I319" s="32">
        <v>0.66066424921707601</v>
      </c>
      <c r="J319" s="32">
        <v>280.52499999999998</v>
      </c>
      <c r="K319" s="32">
        <v>261.74444444444447</v>
      </c>
      <c r="L319" s="32">
        <v>57.8</v>
      </c>
      <c r="M319" s="32">
        <v>44.536111111111111</v>
      </c>
      <c r="N319" s="32">
        <v>8.4638888888888886</v>
      </c>
      <c r="O319" s="32">
        <v>4.8</v>
      </c>
      <c r="P319" s="32">
        <v>65.405555555555551</v>
      </c>
      <c r="Q319" s="32">
        <v>59.888888888888886</v>
      </c>
      <c r="R319" s="32">
        <v>5.5166666666666666</v>
      </c>
      <c r="S319" s="32">
        <v>157.31944444444446</v>
      </c>
      <c r="T319" s="32">
        <v>151.125</v>
      </c>
      <c r="U319" s="32">
        <v>6.1944444444444446</v>
      </c>
      <c r="V319" s="32">
        <v>0</v>
      </c>
      <c r="W319" s="32">
        <v>0</v>
      </c>
      <c r="X319" s="32">
        <v>0</v>
      </c>
      <c r="Y319" s="32">
        <v>0</v>
      </c>
      <c r="Z319" s="32">
        <v>0</v>
      </c>
      <c r="AA319" s="32">
        <v>0</v>
      </c>
      <c r="AB319" s="32">
        <v>0</v>
      </c>
      <c r="AC319" s="32">
        <v>0</v>
      </c>
      <c r="AD319" s="32">
        <v>0</v>
      </c>
      <c r="AE319" s="32">
        <v>0</v>
      </c>
      <c r="AF319" t="s">
        <v>588</v>
      </c>
      <c r="AG319">
        <v>3</v>
      </c>
      <c r="AH319"/>
    </row>
    <row r="320" spans="1:34" x14ac:dyDescent="0.25">
      <c r="A320" t="s">
        <v>1782</v>
      </c>
      <c r="B320" t="s">
        <v>752</v>
      </c>
      <c r="C320" t="s">
        <v>1483</v>
      </c>
      <c r="D320" t="s">
        <v>1722</v>
      </c>
      <c r="E320" s="32">
        <v>115.92222222222222</v>
      </c>
      <c r="F320" s="32">
        <v>3.2645806575289944</v>
      </c>
      <c r="G320" s="32">
        <v>3.0326885842998172</v>
      </c>
      <c r="H320" s="32">
        <v>0.50422888910188812</v>
      </c>
      <c r="I320" s="32">
        <v>0.36505319658775037</v>
      </c>
      <c r="J320" s="32">
        <v>378.4374444444444</v>
      </c>
      <c r="K320" s="32">
        <v>351.55599999999993</v>
      </c>
      <c r="L320" s="32">
        <v>58.451333333333324</v>
      </c>
      <c r="M320" s="32">
        <v>42.317777777777771</v>
      </c>
      <c r="N320" s="32">
        <v>10.711333333333329</v>
      </c>
      <c r="O320" s="32">
        <v>5.4222222222222225</v>
      </c>
      <c r="P320" s="32">
        <v>119.3422222222222</v>
      </c>
      <c r="Q320" s="32">
        <v>108.59433333333331</v>
      </c>
      <c r="R320" s="32">
        <v>10.747888888888887</v>
      </c>
      <c r="S320" s="32">
        <v>200.64388888888888</v>
      </c>
      <c r="T320" s="32">
        <v>179.30777777777777</v>
      </c>
      <c r="U320" s="32">
        <v>21.336111111111105</v>
      </c>
      <c r="V320" s="32">
        <v>0</v>
      </c>
      <c r="W320" s="32">
        <v>95.205111111111094</v>
      </c>
      <c r="X320" s="32">
        <v>2.1008888888888886</v>
      </c>
      <c r="Y320" s="32">
        <v>0</v>
      </c>
      <c r="Z320" s="32">
        <v>0</v>
      </c>
      <c r="AA320" s="32">
        <v>24.619777777777774</v>
      </c>
      <c r="AB320" s="32">
        <v>0</v>
      </c>
      <c r="AC320" s="32">
        <v>68.484444444444435</v>
      </c>
      <c r="AD320" s="32">
        <v>0</v>
      </c>
      <c r="AE320" s="32">
        <v>0</v>
      </c>
      <c r="AF320" t="s">
        <v>61</v>
      </c>
      <c r="AG320">
        <v>3</v>
      </c>
      <c r="AH320"/>
    </row>
    <row r="321" spans="1:34" x14ac:dyDescent="0.25">
      <c r="A321" t="s">
        <v>1782</v>
      </c>
      <c r="B321" t="s">
        <v>1049</v>
      </c>
      <c r="C321" t="s">
        <v>1503</v>
      </c>
      <c r="D321" t="s">
        <v>1720</v>
      </c>
      <c r="E321" s="32">
        <v>87.666666666666671</v>
      </c>
      <c r="F321" s="32">
        <v>3.3679632446134349</v>
      </c>
      <c r="G321" s="32">
        <v>3.0575880861850449</v>
      </c>
      <c r="H321" s="32">
        <v>0.54301140684410643</v>
      </c>
      <c r="I321" s="32">
        <v>0.3574600760456273</v>
      </c>
      <c r="J321" s="32">
        <v>295.25811111111113</v>
      </c>
      <c r="K321" s="32">
        <v>268.04855555555559</v>
      </c>
      <c r="L321" s="32">
        <v>47.603999999999999</v>
      </c>
      <c r="M321" s="32">
        <v>31.33733333333333</v>
      </c>
      <c r="N321" s="32">
        <v>10.755555555555556</v>
      </c>
      <c r="O321" s="32">
        <v>5.5111111111111111</v>
      </c>
      <c r="P321" s="32">
        <v>82.574222222222204</v>
      </c>
      <c r="Q321" s="32">
        <v>71.631333333333316</v>
      </c>
      <c r="R321" s="32">
        <v>10.94288888888889</v>
      </c>
      <c r="S321" s="32">
        <v>165.07988888888892</v>
      </c>
      <c r="T321" s="32">
        <v>142.64900000000003</v>
      </c>
      <c r="U321" s="32">
        <v>22.430888888888887</v>
      </c>
      <c r="V321" s="32">
        <v>0</v>
      </c>
      <c r="W321" s="32">
        <v>44.816888888888883</v>
      </c>
      <c r="X321" s="32">
        <v>11.232888888888885</v>
      </c>
      <c r="Y321" s="32">
        <v>0</v>
      </c>
      <c r="Z321" s="32">
        <v>0</v>
      </c>
      <c r="AA321" s="32">
        <v>0</v>
      </c>
      <c r="AB321" s="32">
        <v>0</v>
      </c>
      <c r="AC321" s="32">
        <v>33.583999999999996</v>
      </c>
      <c r="AD321" s="32">
        <v>0</v>
      </c>
      <c r="AE321" s="32">
        <v>0</v>
      </c>
      <c r="AF321" t="s">
        <v>364</v>
      </c>
      <c r="AG321">
        <v>3</v>
      </c>
      <c r="AH321"/>
    </row>
    <row r="322" spans="1:34" x14ac:dyDescent="0.25">
      <c r="A322" t="s">
        <v>1782</v>
      </c>
      <c r="B322" t="s">
        <v>1331</v>
      </c>
      <c r="C322" t="s">
        <v>1372</v>
      </c>
      <c r="D322" t="s">
        <v>1704</v>
      </c>
      <c r="E322" s="32">
        <v>41.9</v>
      </c>
      <c r="F322" s="32">
        <v>4.6389445770352706</v>
      </c>
      <c r="G322" s="32">
        <v>4.0923335985149834</v>
      </c>
      <c r="H322" s="32">
        <v>1.0095810129939009</v>
      </c>
      <c r="I322" s="32">
        <v>0.59983028374436487</v>
      </c>
      <c r="J322" s="32">
        <v>194.37177777777782</v>
      </c>
      <c r="K322" s="32">
        <v>171.4687777777778</v>
      </c>
      <c r="L322" s="32">
        <v>42.301444444444449</v>
      </c>
      <c r="M322" s="32">
        <v>25.132888888888889</v>
      </c>
      <c r="N322" s="32">
        <v>11.479666666666667</v>
      </c>
      <c r="O322" s="32">
        <v>5.6888888888888891</v>
      </c>
      <c r="P322" s="32">
        <v>48.781444444444446</v>
      </c>
      <c r="Q322" s="32">
        <v>43.046999999999997</v>
      </c>
      <c r="R322" s="32">
        <v>5.7344444444444456</v>
      </c>
      <c r="S322" s="32">
        <v>103.28888888888891</v>
      </c>
      <c r="T322" s="32">
        <v>68.070000000000007</v>
      </c>
      <c r="U322" s="32">
        <v>35.218888888888898</v>
      </c>
      <c r="V322" s="32">
        <v>0</v>
      </c>
      <c r="W322" s="32">
        <v>3.4453333333333327</v>
      </c>
      <c r="X322" s="32">
        <v>0</v>
      </c>
      <c r="Y322" s="32">
        <v>0</v>
      </c>
      <c r="Z322" s="32">
        <v>0</v>
      </c>
      <c r="AA322" s="32">
        <v>3.4453333333333327</v>
      </c>
      <c r="AB322" s="32">
        <v>0</v>
      </c>
      <c r="AC322" s="32">
        <v>0</v>
      </c>
      <c r="AD322" s="32">
        <v>0</v>
      </c>
      <c r="AE322" s="32">
        <v>0</v>
      </c>
      <c r="AF322" t="s">
        <v>653</v>
      </c>
      <c r="AG322">
        <v>3</v>
      </c>
      <c r="AH322"/>
    </row>
    <row r="323" spans="1:34" x14ac:dyDescent="0.25">
      <c r="A323" t="s">
        <v>1782</v>
      </c>
      <c r="B323" t="s">
        <v>1307</v>
      </c>
      <c r="C323" t="s">
        <v>1395</v>
      </c>
      <c r="D323" t="s">
        <v>1738</v>
      </c>
      <c r="E323" s="32">
        <v>38.722222222222221</v>
      </c>
      <c r="F323" s="32">
        <v>3.5618565279770444</v>
      </c>
      <c r="G323" s="32">
        <v>3.2305595408895265</v>
      </c>
      <c r="H323" s="32">
        <v>1.0731621233859396</v>
      </c>
      <c r="I323" s="32">
        <v>0.74186513629842177</v>
      </c>
      <c r="J323" s="32">
        <v>137.923</v>
      </c>
      <c r="K323" s="32">
        <v>125.09444444444443</v>
      </c>
      <c r="L323" s="32">
        <v>41.55522222222222</v>
      </c>
      <c r="M323" s="32">
        <v>28.726666666666667</v>
      </c>
      <c r="N323" s="32">
        <v>7.0582222222222208</v>
      </c>
      <c r="O323" s="32">
        <v>5.7703333333333342</v>
      </c>
      <c r="P323" s="32">
        <v>26.554555555555552</v>
      </c>
      <c r="Q323" s="32">
        <v>26.554555555555552</v>
      </c>
      <c r="R323" s="32">
        <v>0</v>
      </c>
      <c r="S323" s="32">
        <v>69.813222222222223</v>
      </c>
      <c r="T323" s="32">
        <v>69.813222222222223</v>
      </c>
      <c r="U323" s="32">
        <v>0</v>
      </c>
      <c r="V323" s="32">
        <v>0</v>
      </c>
      <c r="W323" s="32">
        <v>41.468222222222217</v>
      </c>
      <c r="X323" s="32">
        <v>0</v>
      </c>
      <c r="Y323" s="32">
        <v>0</v>
      </c>
      <c r="Z323" s="32">
        <v>0</v>
      </c>
      <c r="AA323" s="32">
        <v>0.23055555555555557</v>
      </c>
      <c r="AB323" s="32">
        <v>0</v>
      </c>
      <c r="AC323" s="32">
        <v>41.237666666666662</v>
      </c>
      <c r="AD323" s="32">
        <v>0</v>
      </c>
      <c r="AE323" s="32">
        <v>0</v>
      </c>
      <c r="AF323" t="s">
        <v>628</v>
      </c>
      <c r="AG323">
        <v>3</v>
      </c>
      <c r="AH323"/>
    </row>
    <row r="324" spans="1:34" x14ac:dyDescent="0.25">
      <c r="A324" t="s">
        <v>1782</v>
      </c>
      <c r="B324" t="s">
        <v>1203</v>
      </c>
      <c r="C324" t="s">
        <v>1431</v>
      </c>
      <c r="D324" t="s">
        <v>1717</v>
      </c>
      <c r="E324" s="32">
        <v>151.87777777777777</v>
      </c>
      <c r="F324" s="32">
        <v>2.7211259053332353</v>
      </c>
      <c r="G324" s="32">
        <v>2.5828385397615037</v>
      </c>
      <c r="H324" s="32">
        <v>0.38692442753676204</v>
      </c>
      <c r="I324" s="32">
        <v>0.24863706196503035</v>
      </c>
      <c r="J324" s="32">
        <v>413.27855555555544</v>
      </c>
      <c r="K324" s="32">
        <v>392.27577777777765</v>
      </c>
      <c r="L324" s="32">
        <v>58.765222222222221</v>
      </c>
      <c r="M324" s="32">
        <v>37.762444444444441</v>
      </c>
      <c r="N324" s="32">
        <v>15.125</v>
      </c>
      <c r="O324" s="32">
        <v>5.8777777777777782</v>
      </c>
      <c r="P324" s="32">
        <v>110.83733333333333</v>
      </c>
      <c r="Q324" s="32">
        <v>110.83733333333333</v>
      </c>
      <c r="R324" s="32">
        <v>0</v>
      </c>
      <c r="S324" s="32">
        <v>243.67599999999987</v>
      </c>
      <c r="T324" s="32">
        <v>243.67599999999987</v>
      </c>
      <c r="U324" s="32">
        <v>0</v>
      </c>
      <c r="V324" s="32">
        <v>0</v>
      </c>
      <c r="W324" s="32">
        <v>80.702111111111108</v>
      </c>
      <c r="X324" s="32">
        <v>3.7624444444444438</v>
      </c>
      <c r="Y324" s="32">
        <v>2.0444444444444443</v>
      </c>
      <c r="Z324" s="32">
        <v>0</v>
      </c>
      <c r="AA324" s="32">
        <v>17.469222222222221</v>
      </c>
      <c r="AB324" s="32">
        <v>0</v>
      </c>
      <c r="AC324" s="32">
        <v>57.425999999999995</v>
      </c>
      <c r="AD324" s="32">
        <v>0</v>
      </c>
      <c r="AE324" s="32">
        <v>0</v>
      </c>
      <c r="AF324" t="s">
        <v>522</v>
      </c>
      <c r="AG324">
        <v>3</v>
      </c>
      <c r="AH324"/>
    </row>
    <row r="325" spans="1:34" x14ac:dyDescent="0.25">
      <c r="A325" t="s">
        <v>1782</v>
      </c>
      <c r="B325" t="s">
        <v>1288</v>
      </c>
      <c r="C325" t="s">
        <v>1436</v>
      </c>
      <c r="D325" t="s">
        <v>1701</v>
      </c>
      <c r="E325" s="32">
        <v>80.63333333333334</v>
      </c>
      <c r="F325" s="32">
        <v>5.2860341739010606</v>
      </c>
      <c r="G325" s="32">
        <v>5.0176036929860821</v>
      </c>
      <c r="H325" s="32">
        <v>0.84042992972302599</v>
      </c>
      <c r="I325" s="32">
        <v>0.57199944880804732</v>
      </c>
      <c r="J325" s="32">
        <v>426.23055555555555</v>
      </c>
      <c r="K325" s="32">
        <v>404.58611111111111</v>
      </c>
      <c r="L325" s="32">
        <v>67.766666666666666</v>
      </c>
      <c r="M325" s="32">
        <v>46.12222222222222</v>
      </c>
      <c r="N325" s="32">
        <v>16.222222222222221</v>
      </c>
      <c r="O325" s="32">
        <v>5.4222222222222225</v>
      </c>
      <c r="P325" s="32">
        <v>144.39444444444445</v>
      </c>
      <c r="Q325" s="32">
        <v>144.39444444444445</v>
      </c>
      <c r="R325" s="32">
        <v>0</v>
      </c>
      <c r="S325" s="32">
        <v>214.06944444444446</v>
      </c>
      <c r="T325" s="32">
        <v>214.06944444444446</v>
      </c>
      <c r="U325" s="32">
        <v>0</v>
      </c>
      <c r="V325" s="32">
        <v>0</v>
      </c>
      <c r="W325" s="32">
        <v>29.49722222222222</v>
      </c>
      <c r="X325" s="32">
        <v>5.458333333333333</v>
      </c>
      <c r="Y325" s="32">
        <v>0</v>
      </c>
      <c r="Z325" s="32">
        <v>0</v>
      </c>
      <c r="AA325" s="32">
        <v>6.6166666666666663</v>
      </c>
      <c r="AB325" s="32">
        <v>0</v>
      </c>
      <c r="AC325" s="32">
        <v>17.422222222222221</v>
      </c>
      <c r="AD325" s="32">
        <v>0</v>
      </c>
      <c r="AE325" s="32">
        <v>0</v>
      </c>
      <c r="AF325" t="s">
        <v>608</v>
      </c>
      <c r="AG325">
        <v>3</v>
      </c>
      <c r="AH325"/>
    </row>
    <row r="326" spans="1:34" x14ac:dyDescent="0.25">
      <c r="A326" t="s">
        <v>1782</v>
      </c>
      <c r="B326" t="s">
        <v>1138</v>
      </c>
      <c r="C326" t="s">
        <v>1459</v>
      </c>
      <c r="D326" t="s">
        <v>1711</v>
      </c>
      <c r="E326" s="32">
        <v>63.177777777777777</v>
      </c>
      <c r="F326" s="32">
        <v>4.3378332747098138</v>
      </c>
      <c r="G326" s="32">
        <v>3.6959057333802323</v>
      </c>
      <c r="H326" s="32">
        <v>0.98113788251846645</v>
      </c>
      <c r="I326" s="32">
        <v>0.33921034118888499</v>
      </c>
      <c r="J326" s="32">
        <v>274.05466666666666</v>
      </c>
      <c r="K326" s="32">
        <v>233.49911111111112</v>
      </c>
      <c r="L326" s="32">
        <v>61.986111111111114</v>
      </c>
      <c r="M326" s="32">
        <v>21.430555555555557</v>
      </c>
      <c r="N326" s="32">
        <v>35.911111111111111</v>
      </c>
      <c r="O326" s="32">
        <v>4.6444444444444448</v>
      </c>
      <c r="P326" s="32">
        <v>67.739777777777775</v>
      </c>
      <c r="Q326" s="32">
        <v>67.739777777777775</v>
      </c>
      <c r="R326" s="32">
        <v>0</v>
      </c>
      <c r="S326" s="32">
        <v>144.32877777777779</v>
      </c>
      <c r="T326" s="32">
        <v>144.32877777777779</v>
      </c>
      <c r="U326" s="32">
        <v>0</v>
      </c>
      <c r="V326" s="32">
        <v>0</v>
      </c>
      <c r="W326" s="32">
        <v>25.298111111111112</v>
      </c>
      <c r="X326" s="32">
        <v>2.6388888888888888</v>
      </c>
      <c r="Y326" s="32">
        <v>0</v>
      </c>
      <c r="Z326" s="32">
        <v>0</v>
      </c>
      <c r="AA326" s="32">
        <v>4.4675555555555553</v>
      </c>
      <c r="AB326" s="32">
        <v>0</v>
      </c>
      <c r="AC326" s="32">
        <v>18.191666666666666</v>
      </c>
      <c r="AD326" s="32">
        <v>0</v>
      </c>
      <c r="AE326" s="32">
        <v>0</v>
      </c>
      <c r="AF326" t="s">
        <v>455</v>
      </c>
      <c r="AG326">
        <v>3</v>
      </c>
      <c r="AH326"/>
    </row>
    <row r="327" spans="1:34" x14ac:dyDescent="0.25">
      <c r="A327" t="s">
        <v>1782</v>
      </c>
      <c r="B327" t="s">
        <v>945</v>
      </c>
      <c r="C327" t="s">
        <v>1533</v>
      </c>
      <c r="D327" t="s">
        <v>1679</v>
      </c>
      <c r="E327" s="32">
        <v>114.04444444444445</v>
      </c>
      <c r="F327" s="32">
        <v>2.961254871395167</v>
      </c>
      <c r="G327" s="32">
        <v>2.6679725253312547</v>
      </c>
      <c r="H327" s="32">
        <v>0.51402961808261882</v>
      </c>
      <c r="I327" s="32">
        <v>0.38359801247077158</v>
      </c>
      <c r="J327" s="32">
        <v>337.71466666666663</v>
      </c>
      <c r="K327" s="32">
        <v>304.26744444444444</v>
      </c>
      <c r="L327" s="32">
        <v>58.62222222222222</v>
      </c>
      <c r="M327" s="32">
        <v>43.74722222222222</v>
      </c>
      <c r="N327" s="32">
        <v>12.475</v>
      </c>
      <c r="O327" s="32">
        <v>2.4</v>
      </c>
      <c r="P327" s="32">
        <v>103.84444444444445</v>
      </c>
      <c r="Q327" s="32">
        <v>85.272222222222226</v>
      </c>
      <c r="R327" s="32">
        <v>18.572222222222223</v>
      </c>
      <c r="S327" s="32">
        <v>175.24799999999999</v>
      </c>
      <c r="T327" s="32">
        <v>122.70355555555555</v>
      </c>
      <c r="U327" s="32">
        <v>52.544444444444444</v>
      </c>
      <c r="V327" s="32">
        <v>0</v>
      </c>
      <c r="W327" s="32">
        <v>47.263888888888886</v>
      </c>
      <c r="X327" s="32">
        <v>23.5</v>
      </c>
      <c r="Y327" s="32">
        <v>0</v>
      </c>
      <c r="Z327" s="32">
        <v>0</v>
      </c>
      <c r="AA327" s="32">
        <v>23.763888888888889</v>
      </c>
      <c r="AB327" s="32">
        <v>0</v>
      </c>
      <c r="AC327" s="32">
        <v>0</v>
      </c>
      <c r="AD327" s="32">
        <v>0</v>
      </c>
      <c r="AE327" s="32">
        <v>0</v>
      </c>
      <c r="AF327" t="s">
        <v>256</v>
      </c>
      <c r="AG327">
        <v>3</v>
      </c>
      <c r="AH327"/>
    </row>
    <row r="328" spans="1:34" x14ac:dyDescent="0.25">
      <c r="A328" t="s">
        <v>1782</v>
      </c>
      <c r="B328" t="s">
        <v>1041</v>
      </c>
      <c r="C328" t="s">
        <v>1468</v>
      </c>
      <c r="D328" t="s">
        <v>1715</v>
      </c>
      <c r="E328" s="32">
        <v>52.56666666666667</v>
      </c>
      <c r="F328" s="32">
        <v>3.9446734305643627</v>
      </c>
      <c r="G328" s="32">
        <v>3.5943246670894098</v>
      </c>
      <c r="H328" s="32">
        <v>0.75665821179454651</v>
      </c>
      <c r="I328" s="32">
        <v>0.54274994715704916</v>
      </c>
      <c r="J328" s="32">
        <v>207.35833333333335</v>
      </c>
      <c r="K328" s="32">
        <v>188.94166666666666</v>
      </c>
      <c r="L328" s="32">
        <v>39.774999999999999</v>
      </c>
      <c r="M328" s="32">
        <v>28.530555555555555</v>
      </c>
      <c r="N328" s="32">
        <v>5.6444444444444448</v>
      </c>
      <c r="O328" s="32">
        <v>5.6</v>
      </c>
      <c r="P328" s="32">
        <v>43.147222222222226</v>
      </c>
      <c r="Q328" s="32">
        <v>35.975000000000001</v>
      </c>
      <c r="R328" s="32">
        <v>7.1722222222222225</v>
      </c>
      <c r="S328" s="32">
        <v>124.43611111111112</v>
      </c>
      <c r="T328" s="32">
        <v>124.43611111111112</v>
      </c>
      <c r="U328" s="32">
        <v>0</v>
      </c>
      <c r="V328" s="32">
        <v>0</v>
      </c>
      <c r="W328" s="32">
        <v>60.222222222222214</v>
      </c>
      <c r="X328" s="32">
        <v>2.3111111111111109</v>
      </c>
      <c r="Y328" s="32">
        <v>0</v>
      </c>
      <c r="Z328" s="32">
        <v>0</v>
      </c>
      <c r="AA328" s="32">
        <v>7.1111111111111107</v>
      </c>
      <c r="AB328" s="32">
        <v>0</v>
      </c>
      <c r="AC328" s="32">
        <v>50.8</v>
      </c>
      <c r="AD328" s="32">
        <v>0</v>
      </c>
      <c r="AE328" s="32">
        <v>0</v>
      </c>
      <c r="AF328" t="s">
        <v>356</v>
      </c>
      <c r="AG328">
        <v>3</v>
      </c>
      <c r="AH328"/>
    </row>
    <row r="329" spans="1:34" x14ac:dyDescent="0.25">
      <c r="A329" t="s">
        <v>1782</v>
      </c>
      <c r="B329" t="s">
        <v>994</v>
      </c>
      <c r="C329" t="s">
        <v>1409</v>
      </c>
      <c r="D329" t="s">
        <v>1704</v>
      </c>
      <c r="E329" s="32">
        <v>333.4111111111111</v>
      </c>
      <c r="F329" s="32">
        <v>4.4207028360049341</v>
      </c>
      <c r="G329" s="32">
        <v>3.9804832205818665</v>
      </c>
      <c r="H329" s="32">
        <v>0.83950811477321985</v>
      </c>
      <c r="I329" s="32">
        <v>0.42837771186723117</v>
      </c>
      <c r="J329" s="32">
        <v>1473.9114444444449</v>
      </c>
      <c r="K329" s="32">
        <v>1327.137333333334</v>
      </c>
      <c r="L329" s="32">
        <v>279.90133333333341</v>
      </c>
      <c r="M329" s="32">
        <v>142.82588888888895</v>
      </c>
      <c r="N329" s="32">
        <v>131.89766666666665</v>
      </c>
      <c r="O329" s="32">
        <v>5.177777777777778</v>
      </c>
      <c r="P329" s="32">
        <v>332.93644444444448</v>
      </c>
      <c r="Q329" s="32">
        <v>323.23777777777781</v>
      </c>
      <c r="R329" s="32">
        <v>9.6986666666666697</v>
      </c>
      <c r="S329" s="32">
        <v>861.07366666666701</v>
      </c>
      <c r="T329" s="32">
        <v>842.38488888888924</v>
      </c>
      <c r="U329" s="32">
        <v>18.688777777777776</v>
      </c>
      <c r="V329" s="32">
        <v>0</v>
      </c>
      <c r="W329" s="32">
        <v>0</v>
      </c>
      <c r="X329" s="32">
        <v>0</v>
      </c>
      <c r="Y329" s="32">
        <v>0</v>
      </c>
      <c r="Z329" s="32">
        <v>0</v>
      </c>
      <c r="AA329" s="32">
        <v>0</v>
      </c>
      <c r="AB329" s="32">
        <v>0</v>
      </c>
      <c r="AC329" s="32">
        <v>0</v>
      </c>
      <c r="AD329" s="32">
        <v>0</v>
      </c>
      <c r="AE329" s="32">
        <v>0</v>
      </c>
      <c r="AF329" t="s">
        <v>306</v>
      </c>
      <c r="AG329">
        <v>3</v>
      </c>
      <c r="AH329"/>
    </row>
    <row r="330" spans="1:34" x14ac:dyDescent="0.25">
      <c r="A330" t="s">
        <v>1782</v>
      </c>
      <c r="B330" t="s">
        <v>1173</v>
      </c>
      <c r="C330" t="s">
        <v>1640</v>
      </c>
      <c r="D330" t="s">
        <v>1679</v>
      </c>
      <c r="E330" s="32">
        <v>52.322222222222223</v>
      </c>
      <c r="F330" s="32">
        <v>4.1469887449564657</v>
      </c>
      <c r="G330" s="32">
        <v>3.8714525376937767</v>
      </c>
      <c r="H330" s="32">
        <v>1.0553918029305589</v>
      </c>
      <c r="I330" s="32">
        <v>0.77985559566787033</v>
      </c>
      <c r="J330" s="32">
        <v>216.97966666666662</v>
      </c>
      <c r="K330" s="32">
        <v>202.56299999999993</v>
      </c>
      <c r="L330" s="32">
        <v>55.22044444444446</v>
      </c>
      <c r="M330" s="32">
        <v>40.803777777777796</v>
      </c>
      <c r="N330" s="32">
        <v>9.4166666666666661</v>
      </c>
      <c r="O330" s="32">
        <v>5</v>
      </c>
      <c r="P330" s="32">
        <v>32.635999999999996</v>
      </c>
      <c r="Q330" s="32">
        <v>32.635999999999996</v>
      </c>
      <c r="R330" s="32">
        <v>0</v>
      </c>
      <c r="S330" s="32">
        <v>129.12322222222215</v>
      </c>
      <c r="T330" s="32">
        <v>129.12322222222215</v>
      </c>
      <c r="U330" s="32">
        <v>0</v>
      </c>
      <c r="V330" s="32">
        <v>0</v>
      </c>
      <c r="W330" s="32">
        <v>0</v>
      </c>
      <c r="X330" s="32">
        <v>0</v>
      </c>
      <c r="Y330" s="32">
        <v>0</v>
      </c>
      <c r="Z330" s="32">
        <v>0</v>
      </c>
      <c r="AA330" s="32">
        <v>0</v>
      </c>
      <c r="AB330" s="32">
        <v>0</v>
      </c>
      <c r="AC330" s="32">
        <v>0</v>
      </c>
      <c r="AD330" s="32">
        <v>0</v>
      </c>
      <c r="AE330" s="32">
        <v>0</v>
      </c>
      <c r="AF330" t="s">
        <v>492</v>
      </c>
      <c r="AG330">
        <v>3</v>
      </c>
      <c r="AH330"/>
    </row>
    <row r="331" spans="1:34" x14ac:dyDescent="0.25">
      <c r="A331" t="s">
        <v>1782</v>
      </c>
      <c r="B331" t="s">
        <v>1051</v>
      </c>
      <c r="C331" t="s">
        <v>1607</v>
      </c>
      <c r="D331" t="s">
        <v>1711</v>
      </c>
      <c r="E331" s="32">
        <v>105.84444444444445</v>
      </c>
      <c r="F331" s="32">
        <v>3.5547249632584506</v>
      </c>
      <c r="G331" s="32">
        <v>3.244828889355448</v>
      </c>
      <c r="H331" s="32">
        <v>0.9233382322065925</v>
      </c>
      <c r="I331" s="32">
        <v>0.61344215830359028</v>
      </c>
      <c r="J331" s="32">
        <v>376.24788888888889</v>
      </c>
      <c r="K331" s="32">
        <v>343.4471111111111</v>
      </c>
      <c r="L331" s="32">
        <v>97.730222222222224</v>
      </c>
      <c r="M331" s="32">
        <v>64.929444444444457</v>
      </c>
      <c r="N331" s="32">
        <v>27.467444444444443</v>
      </c>
      <c r="O331" s="32">
        <v>5.333333333333333</v>
      </c>
      <c r="P331" s="32">
        <v>55.30022222222221</v>
      </c>
      <c r="Q331" s="32">
        <v>55.30022222222221</v>
      </c>
      <c r="R331" s="32">
        <v>0</v>
      </c>
      <c r="S331" s="32">
        <v>223.21744444444445</v>
      </c>
      <c r="T331" s="32">
        <v>223.21744444444445</v>
      </c>
      <c r="U331" s="32">
        <v>0</v>
      </c>
      <c r="V331" s="32">
        <v>0</v>
      </c>
      <c r="W331" s="32">
        <v>0</v>
      </c>
      <c r="X331" s="32">
        <v>0</v>
      </c>
      <c r="Y331" s="32">
        <v>0</v>
      </c>
      <c r="Z331" s="32">
        <v>0</v>
      </c>
      <c r="AA331" s="32">
        <v>0</v>
      </c>
      <c r="AB331" s="32">
        <v>0</v>
      </c>
      <c r="AC331" s="32">
        <v>0</v>
      </c>
      <c r="AD331" s="32">
        <v>0</v>
      </c>
      <c r="AE331" s="32">
        <v>0</v>
      </c>
      <c r="AF331" t="s">
        <v>366</v>
      </c>
      <c r="AG331">
        <v>3</v>
      </c>
      <c r="AH331"/>
    </row>
    <row r="332" spans="1:34" x14ac:dyDescent="0.25">
      <c r="A332" t="s">
        <v>1782</v>
      </c>
      <c r="B332" t="s">
        <v>1282</v>
      </c>
      <c r="C332" t="s">
        <v>1558</v>
      </c>
      <c r="D332" t="s">
        <v>1710</v>
      </c>
      <c r="E332" s="32">
        <v>35.966666666666669</v>
      </c>
      <c r="F332" s="32">
        <v>3.9377015755328983</v>
      </c>
      <c r="G332" s="32">
        <v>3.6382483781278938</v>
      </c>
      <c r="H332" s="32">
        <v>1.2667253629904232</v>
      </c>
      <c r="I332" s="32">
        <v>0.9672721655854184</v>
      </c>
      <c r="J332" s="32">
        <v>141.62599999999992</v>
      </c>
      <c r="K332" s="32">
        <v>130.85566666666659</v>
      </c>
      <c r="L332" s="32">
        <v>45.559888888888885</v>
      </c>
      <c r="M332" s="32">
        <v>34.789555555555552</v>
      </c>
      <c r="N332" s="32">
        <v>5.6870000000000003</v>
      </c>
      <c r="O332" s="32">
        <v>5.083333333333333</v>
      </c>
      <c r="P332" s="32">
        <v>5.7637777777777766</v>
      </c>
      <c r="Q332" s="32">
        <v>5.7637777777777766</v>
      </c>
      <c r="R332" s="32">
        <v>0</v>
      </c>
      <c r="S332" s="32">
        <v>90.302333333333252</v>
      </c>
      <c r="T332" s="32">
        <v>90.302333333333252</v>
      </c>
      <c r="U332" s="32">
        <v>0</v>
      </c>
      <c r="V332" s="32">
        <v>0</v>
      </c>
      <c r="W332" s="32">
        <v>0.92799999999999994</v>
      </c>
      <c r="X332" s="32">
        <v>9.0333333333333349E-2</v>
      </c>
      <c r="Y332" s="32">
        <v>0</v>
      </c>
      <c r="Z332" s="32">
        <v>0</v>
      </c>
      <c r="AA332" s="32">
        <v>8.611111111111111E-2</v>
      </c>
      <c r="AB332" s="32">
        <v>0</v>
      </c>
      <c r="AC332" s="32">
        <v>0.75155555555555553</v>
      </c>
      <c r="AD332" s="32">
        <v>0</v>
      </c>
      <c r="AE332" s="32">
        <v>0</v>
      </c>
      <c r="AF332" t="s">
        <v>602</v>
      </c>
      <c r="AG332">
        <v>3</v>
      </c>
      <c r="AH332"/>
    </row>
    <row r="333" spans="1:34" x14ac:dyDescent="0.25">
      <c r="A333" t="s">
        <v>1782</v>
      </c>
      <c r="B333" t="s">
        <v>966</v>
      </c>
      <c r="C333" t="s">
        <v>1355</v>
      </c>
      <c r="D333" t="s">
        <v>1714</v>
      </c>
      <c r="E333" s="32">
        <v>169.07777777777778</v>
      </c>
      <c r="F333" s="32">
        <v>3.9667023723467176</v>
      </c>
      <c r="G333" s="32">
        <v>3.6159571531839396</v>
      </c>
      <c r="H333" s="32">
        <v>0.4199960570414667</v>
      </c>
      <c r="I333" s="32">
        <v>0.26870670960110393</v>
      </c>
      <c r="J333" s="32">
        <v>670.68122222222223</v>
      </c>
      <c r="K333" s="32">
        <v>611.37800000000016</v>
      </c>
      <c r="L333" s="32">
        <v>71.011999999999986</v>
      </c>
      <c r="M333" s="32">
        <v>45.432333333333318</v>
      </c>
      <c r="N333" s="32">
        <v>18.71777777777778</v>
      </c>
      <c r="O333" s="32">
        <v>6.8618888888888883</v>
      </c>
      <c r="P333" s="32">
        <v>216.70611111111106</v>
      </c>
      <c r="Q333" s="32">
        <v>182.98255555555551</v>
      </c>
      <c r="R333" s="32">
        <v>33.723555555555564</v>
      </c>
      <c r="S333" s="32">
        <v>382.96311111111129</v>
      </c>
      <c r="T333" s="32">
        <v>357.75988888888907</v>
      </c>
      <c r="U333" s="32">
        <v>25.203222222222223</v>
      </c>
      <c r="V333" s="32">
        <v>0</v>
      </c>
      <c r="W333" s="32">
        <v>164.83099999999999</v>
      </c>
      <c r="X333" s="32">
        <v>10.556777777777778</v>
      </c>
      <c r="Y333" s="32">
        <v>0</v>
      </c>
      <c r="Z333" s="32">
        <v>0</v>
      </c>
      <c r="AA333" s="32">
        <v>64.593444444444444</v>
      </c>
      <c r="AB333" s="32">
        <v>0</v>
      </c>
      <c r="AC333" s="32">
        <v>89.680777777777763</v>
      </c>
      <c r="AD333" s="32">
        <v>0</v>
      </c>
      <c r="AE333" s="32">
        <v>0</v>
      </c>
      <c r="AF333" t="s">
        <v>277</v>
      </c>
      <c r="AG333">
        <v>3</v>
      </c>
      <c r="AH333"/>
    </row>
    <row r="334" spans="1:34" x14ac:dyDescent="0.25">
      <c r="A334" t="s">
        <v>1782</v>
      </c>
      <c r="B334" t="s">
        <v>706</v>
      </c>
      <c r="C334" t="s">
        <v>1462</v>
      </c>
      <c r="D334" t="s">
        <v>1681</v>
      </c>
      <c r="E334" s="32">
        <v>87.74444444444444</v>
      </c>
      <c r="F334" s="32">
        <v>3.1021324553627956</v>
      </c>
      <c r="G334" s="32">
        <v>2.9329542864378868</v>
      </c>
      <c r="H334" s="32">
        <v>0.62766746865898437</v>
      </c>
      <c r="I334" s="32">
        <v>0.45848929973407615</v>
      </c>
      <c r="J334" s="32">
        <v>272.19488888888884</v>
      </c>
      <c r="K334" s="32">
        <v>257.35044444444435</v>
      </c>
      <c r="L334" s="32">
        <v>55.074333333333328</v>
      </c>
      <c r="M334" s="32">
        <v>40.22988888888888</v>
      </c>
      <c r="N334" s="32">
        <v>14.844444444444445</v>
      </c>
      <c r="O334" s="32">
        <v>0</v>
      </c>
      <c r="P334" s="32">
        <v>72.920888888888896</v>
      </c>
      <c r="Q334" s="32">
        <v>72.920888888888896</v>
      </c>
      <c r="R334" s="32">
        <v>0</v>
      </c>
      <c r="S334" s="32">
        <v>144.19966666666659</v>
      </c>
      <c r="T334" s="32">
        <v>144.19966666666659</v>
      </c>
      <c r="U334" s="32">
        <v>0</v>
      </c>
      <c r="V334" s="32">
        <v>0</v>
      </c>
      <c r="W334" s="32">
        <v>49.156666666666666</v>
      </c>
      <c r="X334" s="32">
        <v>12.423555555555554</v>
      </c>
      <c r="Y334" s="32">
        <v>0</v>
      </c>
      <c r="Z334" s="32">
        <v>0</v>
      </c>
      <c r="AA334" s="32">
        <v>26.686333333333334</v>
      </c>
      <c r="AB334" s="32">
        <v>0</v>
      </c>
      <c r="AC334" s="32">
        <v>10.046777777777779</v>
      </c>
      <c r="AD334" s="32">
        <v>0</v>
      </c>
      <c r="AE334" s="32">
        <v>0</v>
      </c>
      <c r="AF334" t="s">
        <v>15</v>
      </c>
      <c r="AG334">
        <v>3</v>
      </c>
      <c r="AH334"/>
    </row>
    <row r="335" spans="1:34" x14ac:dyDescent="0.25">
      <c r="A335" t="s">
        <v>1782</v>
      </c>
      <c r="B335" t="s">
        <v>726</v>
      </c>
      <c r="C335" t="s">
        <v>1369</v>
      </c>
      <c r="D335" t="s">
        <v>1718</v>
      </c>
      <c r="E335" s="32">
        <v>44.411111111111111</v>
      </c>
      <c r="F335" s="32">
        <v>3.2280460345258937</v>
      </c>
      <c r="G335" s="32">
        <v>3.0437202902176637</v>
      </c>
      <c r="H335" s="32">
        <v>0.79403302476857651</v>
      </c>
      <c r="I335" s="32">
        <v>0.60970728046034528</v>
      </c>
      <c r="J335" s="32">
        <v>143.36111111111109</v>
      </c>
      <c r="K335" s="32">
        <v>135.17500000000001</v>
      </c>
      <c r="L335" s="32">
        <v>35.263888888888893</v>
      </c>
      <c r="M335" s="32">
        <v>27.077777777777779</v>
      </c>
      <c r="N335" s="32">
        <v>4.791666666666667</v>
      </c>
      <c r="O335" s="32">
        <v>3.3944444444444444</v>
      </c>
      <c r="P335" s="32">
        <v>33.336111111111109</v>
      </c>
      <c r="Q335" s="32">
        <v>33.336111111111109</v>
      </c>
      <c r="R335" s="32">
        <v>0</v>
      </c>
      <c r="S335" s="32">
        <v>74.76111111111112</v>
      </c>
      <c r="T335" s="32">
        <v>71.291666666666671</v>
      </c>
      <c r="U335" s="32">
        <v>3.4694444444444446</v>
      </c>
      <c r="V335" s="32">
        <v>0</v>
      </c>
      <c r="W335" s="32">
        <v>3.9805555555555556</v>
      </c>
      <c r="X335" s="32">
        <v>0.2722222222222222</v>
      </c>
      <c r="Y335" s="32">
        <v>0</v>
      </c>
      <c r="Z335" s="32">
        <v>0</v>
      </c>
      <c r="AA335" s="32">
        <v>0</v>
      </c>
      <c r="AB335" s="32">
        <v>0</v>
      </c>
      <c r="AC335" s="32">
        <v>3.7083333333333335</v>
      </c>
      <c r="AD335" s="32">
        <v>0</v>
      </c>
      <c r="AE335" s="32">
        <v>0</v>
      </c>
      <c r="AF335" t="s">
        <v>35</v>
      </c>
      <c r="AG335">
        <v>3</v>
      </c>
      <c r="AH335"/>
    </row>
    <row r="336" spans="1:34" x14ac:dyDescent="0.25">
      <c r="A336" t="s">
        <v>1782</v>
      </c>
      <c r="B336" t="s">
        <v>1182</v>
      </c>
      <c r="C336" t="s">
        <v>1414</v>
      </c>
      <c r="D336" t="s">
        <v>1702</v>
      </c>
      <c r="E336" s="32">
        <v>94.688888888888883</v>
      </c>
      <c r="F336" s="32">
        <v>3.284880309786435</v>
      </c>
      <c r="G336" s="32">
        <v>3.0944027223656425</v>
      </c>
      <c r="H336" s="32">
        <v>0.58255104435578509</v>
      </c>
      <c r="I336" s="32">
        <v>0.39207345693499179</v>
      </c>
      <c r="J336" s="32">
        <v>311.04166666666663</v>
      </c>
      <c r="K336" s="32">
        <v>293.00555555555559</v>
      </c>
      <c r="L336" s="32">
        <v>55.161111111111111</v>
      </c>
      <c r="M336" s="32">
        <v>37.125</v>
      </c>
      <c r="N336" s="32">
        <v>12.791666666666666</v>
      </c>
      <c r="O336" s="32">
        <v>5.2444444444444445</v>
      </c>
      <c r="P336" s="32">
        <v>87.827777777777783</v>
      </c>
      <c r="Q336" s="32">
        <v>87.827777777777783</v>
      </c>
      <c r="R336" s="32">
        <v>0</v>
      </c>
      <c r="S336" s="32">
        <v>168.05277777777778</v>
      </c>
      <c r="T336" s="32">
        <v>168.05277777777778</v>
      </c>
      <c r="U336" s="32">
        <v>0</v>
      </c>
      <c r="V336" s="32">
        <v>0</v>
      </c>
      <c r="W336" s="32">
        <v>111.31666666666666</v>
      </c>
      <c r="X336" s="32">
        <v>4.6416666666666666</v>
      </c>
      <c r="Y336" s="32">
        <v>0</v>
      </c>
      <c r="Z336" s="32">
        <v>0</v>
      </c>
      <c r="AA336" s="32">
        <v>24.888888888888889</v>
      </c>
      <c r="AB336" s="32">
        <v>0</v>
      </c>
      <c r="AC336" s="32">
        <v>81.786111111111111</v>
      </c>
      <c r="AD336" s="32">
        <v>0</v>
      </c>
      <c r="AE336" s="32">
        <v>0</v>
      </c>
      <c r="AF336" t="s">
        <v>501</v>
      </c>
      <c r="AG336">
        <v>3</v>
      </c>
      <c r="AH336"/>
    </row>
    <row r="337" spans="1:34" x14ac:dyDescent="0.25">
      <c r="A337" t="s">
        <v>1782</v>
      </c>
      <c r="B337" t="s">
        <v>1090</v>
      </c>
      <c r="C337" t="s">
        <v>1619</v>
      </c>
      <c r="D337" t="s">
        <v>1711</v>
      </c>
      <c r="E337" s="32">
        <v>48.822222222222223</v>
      </c>
      <c r="F337" s="32">
        <v>3.015760127446518</v>
      </c>
      <c r="G337" s="32">
        <v>2.7991010468821118</v>
      </c>
      <c r="H337" s="32">
        <v>1.0892694583522984</v>
      </c>
      <c r="I337" s="32">
        <v>0.87261037778789252</v>
      </c>
      <c r="J337" s="32">
        <v>147.23611111111111</v>
      </c>
      <c r="K337" s="32">
        <v>136.65833333333333</v>
      </c>
      <c r="L337" s="32">
        <v>53.18055555555555</v>
      </c>
      <c r="M337" s="32">
        <v>42.602777777777774</v>
      </c>
      <c r="N337" s="32">
        <v>6.4</v>
      </c>
      <c r="O337" s="32">
        <v>4.177777777777778</v>
      </c>
      <c r="P337" s="32">
        <v>10.375</v>
      </c>
      <c r="Q337" s="32">
        <v>10.375</v>
      </c>
      <c r="R337" s="32">
        <v>0</v>
      </c>
      <c r="S337" s="32">
        <v>83.680555555555557</v>
      </c>
      <c r="T337" s="32">
        <v>54.327777777777776</v>
      </c>
      <c r="U337" s="32">
        <v>29.352777777777778</v>
      </c>
      <c r="V337" s="32">
        <v>0</v>
      </c>
      <c r="W337" s="32">
        <v>7.8083333333333336</v>
      </c>
      <c r="X337" s="32">
        <v>4.7750000000000004</v>
      </c>
      <c r="Y337" s="32">
        <v>0</v>
      </c>
      <c r="Z337" s="32">
        <v>0</v>
      </c>
      <c r="AA337" s="32">
        <v>8.8888888888888892E-2</v>
      </c>
      <c r="AB337" s="32">
        <v>0</v>
      </c>
      <c r="AC337" s="32">
        <v>2.9444444444444446</v>
      </c>
      <c r="AD337" s="32">
        <v>0</v>
      </c>
      <c r="AE337" s="32">
        <v>0</v>
      </c>
      <c r="AF337" t="s">
        <v>406</v>
      </c>
      <c r="AG337">
        <v>3</v>
      </c>
      <c r="AH337"/>
    </row>
    <row r="338" spans="1:34" x14ac:dyDescent="0.25">
      <c r="A338" t="s">
        <v>1782</v>
      </c>
      <c r="B338" t="s">
        <v>1140</v>
      </c>
      <c r="C338" t="s">
        <v>1500</v>
      </c>
      <c r="D338" t="s">
        <v>1679</v>
      </c>
      <c r="E338" s="32">
        <v>55.055555555555557</v>
      </c>
      <c r="F338" s="32">
        <v>4.2036831483350152</v>
      </c>
      <c r="G338" s="32">
        <v>3.9358224016145305</v>
      </c>
      <c r="H338" s="32">
        <v>1.28087790110999</v>
      </c>
      <c r="I338" s="32">
        <v>1.1151362260343087</v>
      </c>
      <c r="J338" s="32">
        <v>231.4361111111111</v>
      </c>
      <c r="K338" s="32">
        <v>216.68888888888887</v>
      </c>
      <c r="L338" s="32">
        <v>70.519444444444446</v>
      </c>
      <c r="M338" s="32">
        <v>61.394444444444446</v>
      </c>
      <c r="N338" s="32">
        <v>4.2361111111111107</v>
      </c>
      <c r="O338" s="32">
        <v>4.8888888888888893</v>
      </c>
      <c r="P338" s="32">
        <v>45.136111111111106</v>
      </c>
      <c r="Q338" s="32">
        <v>39.513888888888886</v>
      </c>
      <c r="R338" s="32">
        <v>5.6222222222222218</v>
      </c>
      <c r="S338" s="32">
        <v>115.78055555555555</v>
      </c>
      <c r="T338" s="32">
        <v>115.78055555555555</v>
      </c>
      <c r="U338" s="32">
        <v>0</v>
      </c>
      <c r="V338" s="32">
        <v>0</v>
      </c>
      <c r="W338" s="32">
        <v>0</v>
      </c>
      <c r="X338" s="32">
        <v>0</v>
      </c>
      <c r="Y338" s="32">
        <v>0</v>
      </c>
      <c r="Z338" s="32">
        <v>0</v>
      </c>
      <c r="AA338" s="32">
        <v>0</v>
      </c>
      <c r="AB338" s="32">
        <v>0</v>
      </c>
      <c r="AC338" s="32">
        <v>0</v>
      </c>
      <c r="AD338" s="32">
        <v>0</v>
      </c>
      <c r="AE338" s="32">
        <v>0</v>
      </c>
      <c r="AF338" t="s">
        <v>457</v>
      </c>
      <c r="AG338">
        <v>3</v>
      </c>
      <c r="AH338"/>
    </row>
    <row r="339" spans="1:34" x14ac:dyDescent="0.25">
      <c r="A339" t="s">
        <v>1782</v>
      </c>
      <c r="B339" t="s">
        <v>1013</v>
      </c>
      <c r="C339" t="s">
        <v>1385</v>
      </c>
      <c r="D339" t="s">
        <v>1720</v>
      </c>
      <c r="E339" s="32">
        <v>81.74444444444444</v>
      </c>
      <c r="F339" s="32">
        <v>4.1466480902541791</v>
      </c>
      <c r="G339" s="32">
        <v>3.587214897376648</v>
      </c>
      <c r="H339" s="32">
        <v>1.191989941552263</v>
      </c>
      <c r="I339" s="32">
        <v>0.79403561234198716</v>
      </c>
      <c r="J339" s="32">
        <v>338.96544444444442</v>
      </c>
      <c r="K339" s="32">
        <v>293.23488888888886</v>
      </c>
      <c r="L339" s="32">
        <v>97.438555555555538</v>
      </c>
      <c r="M339" s="32">
        <v>64.907999999999987</v>
      </c>
      <c r="N339" s="32">
        <v>27.197222222222223</v>
      </c>
      <c r="O339" s="32">
        <v>5.333333333333333</v>
      </c>
      <c r="P339" s="32">
        <v>83</v>
      </c>
      <c r="Q339" s="32">
        <v>69.8</v>
      </c>
      <c r="R339" s="32">
        <v>13.2</v>
      </c>
      <c r="S339" s="32">
        <v>158.52688888888889</v>
      </c>
      <c r="T339" s="32">
        <v>146.08244444444443</v>
      </c>
      <c r="U339" s="32">
        <v>12.444444444444445</v>
      </c>
      <c r="V339" s="32">
        <v>0</v>
      </c>
      <c r="W339" s="32">
        <v>24.418222222222223</v>
      </c>
      <c r="X339" s="32">
        <v>8.8555555555555554E-2</v>
      </c>
      <c r="Y339" s="32">
        <v>0</v>
      </c>
      <c r="Z339" s="32">
        <v>0</v>
      </c>
      <c r="AA339" s="32">
        <v>1.9111111111111112</v>
      </c>
      <c r="AB339" s="32">
        <v>4.25</v>
      </c>
      <c r="AC339" s="32">
        <v>18.168555555555557</v>
      </c>
      <c r="AD339" s="32">
        <v>0</v>
      </c>
      <c r="AE339" s="32">
        <v>0</v>
      </c>
      <c r="AF339" t="s">
        <v>326</v>
      </c>
      <c r="AG339">
        <v>3</v>
      </c>
      <c r="AH339"/>
    </row>
    <row r="340" spans="1:34" x14ac:dyDescent="0.25">
      <c r="A340" t="s">
        <v>1782</v>
      </c>
      <c r="B340" t="s">
        <v>812</v>
      </c>
      <c r="C340" t="s">
        <v>1514</v>
      </c>
      <c r="D340" t="s">
        <v>1717</v>
      </c>
      <c r="E340" s="32">
        <v>219.95555555555555</v>
      </c>
      <c r="F340" s="32">
        <v>3.2168028894726208</v>
      </c>
      <c r="G340" s="32">
        <v>3.1418382501515461</v>
      </c>
      <c r="H340" s="32">
        <v>0.36845978985653677</v>
      </c>
      <c r="I340" s="32">
        <v>0.29349515053546177</v>
      </c>
      <c r="J340" s="32">
        <v>707.55366666666669</v>
      </c>
      <c r="K340" s="32">
        <v>691.06477777777786</v>
      </c>
      <c r="L340" s="32">
        <v>81.044777777777796</v>
      </c>
      <c r="M340" s="32">
        <v>64.555888888888902</v>
      </c>
      <c r="N340" s="32">
        <v>9.5555555555555554</v>
      </c>
      <c r="O340" s="32">
        <v>6.9333333333333336</v>
      </c>
      <c r="P340" s="32">
        <v>205.96055555555552</v>
      </c>
      <c r="Q340" s="32">
        <v>205.96055555555552</v>
      </c>
      <c r="R340" s="32">
        <v>0</v>
      </c>
      <c r="S340" s="32">
        <v>420.54833333333346</v>
      </c>
      <c r="T340" s="32">
        <v>420.54833333333346</v>
      </c>
      <c r="U340" s="32">
        <v>0</v>
      </c>
      <c r="V340" s="32">
        <v>0</v>
      </c>
      <c r="W340" s="32">
        <v>167.36477777777779</v>
      </c>
      <c r="X340" s="32">
        <v>5.3485555555555564</v>
      </c>
      <c r="Y340" s="32">
        <v>0</v>
      </c>
      <c r="Z340" s="32">
        <v>0</v>
      </c>
      <c r="AA340" s="32">
        <v>8.1777777777777771</v>
      </c>
      <c r="AB340" s="32">
        <v>0</v>
      </c>
      <c r="AC340" s="32">
        <v>153.83844444444446</v>
      </c>
      <c r="AD340" s="32">
        <v>0</v>
      </c>
      <c r="AE340" s="32">
        <v>0</v>
      </c>
      <c r="AF340" t="s">
        <v>122</v>
      </c>
      <c r="AG340">
        <v>3</v>
      </c>
      <c r="AH340"/>
    </row>
    <row r="341" spans="1:34" x14ac:dyDescent="0.25">
      <c r="A341" t="s">
        <v>1782</v>
      </c>
      <c r="B341" t="s">
        <v>1222</v>
      </c>
      <c r="C341" t="s">
        <v>1432</v>
      </c>
      <c r="D341" t="s">
        <v>1688</v>
      </c>
      <c r="E341" s="32">
        <v>17.8</v>
      </c>
      <c r="F341" s="32">
        <v>5.9206616729088646</v>
      </c>
      <c r="G341" s="32">
        <v>5.6619225967540583</v>
      </c>
      <c r="H341" s="32">
        <v>1.5341448189762805</v>
      </c>
      <c r="I341" s="32">
        <v>1.275405742821474</v>
      </c>
      <c r="J341" s="32">
        <v>105.3877777777778</v>
      </c>
      <c r="K341" s="32">
        <v>100.78222222222225</v>
      </c>
      <c r="L341" s="32">
        <v>27.307777777777794</v>
      </c>
      <c r="M341" s="32">
        <v>22.70222222222224</v>
      </c>
      <c r="N341" s="32">
        <v>0</v>
      </c>
      <c r="O341" s="32">
        <v>4.6055555555555552</v>
      </c>
      <c r="P341" s="32">
        <v>27.337777777777788</v>
      </c>
      <c r="Q341" s="32">
        <v>27.337777777777788</v>
      </c>
      <c r="R341" s="32">
        <v>0</v>
      </c>
      <c r="S341" s="32">
        <v>50.742222222222217</v>
      </c>
      <c r="T341" s="32">
        <v>50.742222222222217</v>
      </c>
      <c r="U341" s="32">
        <v>0</v>
      </c>
      <c r="V341" s="32">
        <v>0</v>
      </c>
      <c r="W341" s="32">
        <v>0</v>
      </c>
      <c r="X341" s="32">
        <v>0</v>
      </c>
      <c r="Y341" s="32">
        <v>0</v>
      </c>
      <c r="Z341" s="32">
        <v>0</v>
      </c>
      <c r="AA341" s="32">
        <v>0</v>
      </c>
      <c r="AB341" s="32">
        <v>0</v>
      </c>
      <c r="AC341" s="32">
        <v>0</v>
      </c>
      <c r="AD341" s="32">
        <v>0</v>
      </c>
      <c r="AE341" s="32">
        <v>0</v>
      </c>
      <c r="AF341" t="s">
        <v>541</v>
      </c>
      <c r="AG341">
        <v>3</v>
      </c>
      <c r="AH341"/>
    </row>
    <row r="342" spans="1:34" x14ac:dyDescent="0.25">
      <c r="A342" t="s">
        <v>1782</v>
      </c>
      <c r="B342" t="s">
        <v>1344</v>
      </c>
      <c r="C342" t="s">
        <v>1455</v>
      </c>
      <c r="D342" t="s">
        <v>1677</v>
      </c>
      <c r="E342" s="32">
        <v>34.022222222222226</v>
      </c>
      <c r="F342" s="32">
        <v>5.5633572828216842</v>
      </c>
      <c r="G342" s="32">
        <v>5.2729425212279555</v>
      </c>
      <c r="H342" s="32">
        <v>1.1481874591770085</v>
      </c>
      <c r="I342" s="32">
        <v>1.0332299150881776</v>
      </c>
      <c r="J342" s="32">
        <v>189.27777777777777</v>
      </c>
      <c r="K342" s="32">
        <v>179.39722222222224</v>
      </c>
      <c r="L342" s="32">
        <v>39.06388888888889</v>
      </c>
      <c r="M342" s="32">
        <v>35.152777777777779</v>
      </c>
      <c r="N342" s="32">
        <v>0</v>
      </c>
      <c r="O342" s="32">
        <v>3.911111111111111</v>
      </c>
      <c r="P342" s="32">
        <v>42.536111111111111</v>
      </c>
      <c r="Q342" s="32">
        <v>36.56666666666667</v>
      </c>
      <c r="R342" s="32">
        <v>5.9694444444444441</v>
      </c>
      <c r="S342" s="32">
        <v>107.67777777777778</v>
      </c>
      <c r="T342" s="32">
        <v>107.67777777777778</v>
      </c>
      <c r="U342" s="32">
        <v>0</v>
      </c>
      <c r="V342" s="32">
        <v>0</v>
      </c>
      <c r="W342" s="32">
        <v>10.766666666666666</v>
      </c>
      <c r="X342" s="32">
        <v>8.6083333333333325</v>
      </c>
      <c r="Y342" s="32">
        <v>0</v>
      </c>
      <c r="Z342" s="32">
        <v>0</v>
      </c>
      <c r="AA342" s="32">
        <v>2.1583333333333332</v>
      </c>
      <c r="AB342" s="32">
        <v>0</v>
      </c>
      <c r="AC342" s="32">
        <v>0</v>
      </c>
      <c r="AD342" s="32">
        <v>0</v>
      </c>
      <c r="AE342" s="32">
        <v>0</v>
      </c>
      <c r="AF342" t="s">
        <v>666</v>
      </c>
      <c r="AG342">
        <v>3</v>
      </c>
      <c r="AH342"/>
    </row>
    <row r="343" spans="1:34" x14ac:dyDescent="0.25">
      <c r="A343" t="s">
        <v>1782</v>
      </c>
      <c r="B343" t="s">
        <v>993</v>
      </c>
      <c r="C343" t="s">
        <v>1370</v>
      </c>
      <c r="D343" t="s">
        <v>1704</v>
      </c>
      <c r="E343" s="32">
        <v>111.37777777777778</v>
      </c>
      <c r="F343" s="32">
        <v>4.7368814844373492</v>
      </c>
      <c r="G343" s="32">
        <v>4.5282322426177171</v>
      </c>
      <c r="H343" s="32">
        <v>0.67739924181963285</v>
      </c>
      <c r="I343" s="32">
        <v>0.52002693535514766</v>
      </c>
      <c r="J343" s="32">
        <v>527.58333333333326</v>
      </c>
      <c r="K343" s="32">
        <v>504.34444444444443</v>
      </c>
      <c r="L343" s="32">
        <v>75.447222222222223</v>
      </c>
      <c r="M343" s="32">
        <v>57.919444444444444</v>
      </c>
      <c r="N343" s="32">
        <v>13.75</v>
      </c>
      <c r="O343" s="32">
        <v>3.7777777777777777</v>
      </c>
      <c r="P343" s="32">
        <v>176.75555555555556</v>
      </c>
      <c r="Q343" s="32">
        <v>171.04444444444445</v>
      </c>
      <c r="R343" s="32">
        <v>5.7111111111111112</v>
      </c>
      <c r="S343" s="32">
        <v>275.38055555555553</v>
      </c>
      <c r="T343" s="32">
        <v>275.38055555555553</v>
      </c>
      <c r="U343" s="32">
        <v>0</v>
      </c>
      <c r="V343" s="32">
        <v>0</v>
      </c>
      <c r="W343" s="32">
        <v>83.625</v>
      </c>
      <c r="X343" s="32">
        <v>15.002777777777778</v>
      </c>
      <c r="Y343" s="32">
        <v>0</v>
      </c>
      <c r="Z343" s="32">
        <v>3.7777777777777777</v>
      </c>
      <c r="AA343" s="32">
        <v>48.244444444444447</v>
      </c>
      <c r="AB343" s="32">
        <v>0</v>
      </c>
      <c r="AC343" s="32">
        <v>16.600000000000001</v>
      </c>
      <c r="AD343" s="32">
        <v>0</v>
      </c>
      <c r="AE343" s="32">
        <v>0</v>
      </c>
      <c r="AF343" t="s">
        <v>305</v>
      </c>
      <c r="AG343">
        <v>3</v>
      </c>
      <c r="AH343"/>
    </row>
    <row r="344" spans="1:34" x14ac:dyDescent="0.25">
      <c r="A344" t="s">
        <v>1782</v>
      </c>
      <c r="B344" t="s">
        <v>916</v>
      </c>
      <c r="C344" t="s">
        <v>1546</v>
      </c>
      <c r="D344" t="s">
        <v>1698</v>
      </c>
      <c r="E344" s="32">
        <v>115.18888888888888</v>
      </c>
      <c r="F344" s="32">
        <v>4.6678036076010425</v>
      </c>
      <c r="G344" s="32">
        <v>4.373576733867079</v>
      </c>
      <c r="H344" s="32">
        <v>0.9787460210282628</v>
      </c>
      <c r="I344" s="32">
        <v>0.72729912221471982</v>
      </c>
      <c r="J344" s="32">
        <v>537.67911111111118</v>
      </c>
      <c r="K344" s="32">
        <v>503.78744444444447</v>
      </c>
      <c r="L344" s="32">
        <v>112.74066666666667</v>
      </c>
      <c r="M344" s="32">
        <v>83.776777777777781</v>
      </c>
      <c r="N344" s="32">
        <v>23.363888888888887</v>
      </c>
      <c r="O344" s="32">
        <v>5.6</v>
      </c>
      <c r="P344" s="32">
        <v>105.99666666666666</v>
      </c>
      <c r="Q344" s="32">
        <v>101.06888888888888</v>
      </c>
      <c r="R344" s="32">
        <v>4.927777777777778</v>
      </c>
      <c r="S344" s="32">
        <v>318.94177777777782</v>
      </c>
      <c r="T344" s="32">
        <v>315.91955555555558</v>
      </c>
      <c r="U344" s="32">
        <v>3.0222222222222221</v>
      </c>
      <c r="V344" s="32">
        <v>0</v>
      </c>
      <c r="W344" s="32">
        <v>5.4741111111111111</v>
      </c>
      <c r="X344" s="32">
        <v>0.48888888888888887</v>
      </c>
      <c r="Y344" s="32">
        <v>0</v>
      </c>
      <c r="Z344" s="32">
        <v>0</v>
      </c>
      <c r="AA344" s="32">
        <v>1.865777777777778</v>
      </c>
      <c r="AB344" s="32">
        <v>0</v>
      </c>
      <c r="AC344" s="32">
        <v>3.1194444444444445</v>
      </c>
      <c r="AD344" s="32">
        <v>0</v>
      </c>
      <c r="AE344" s="32">
        <v>0</v>
      </c>
      <c r="AF344" t="s">
        <v>227</v>
      </c>
      <c r="AG344">
        <v>3</v>
      </c>
      <c r="AH344"/>
    </row>
    <row r="345" spans="1:34" x14ac:dyDescent="0.25">
      <c r="A345" t="s">
        <v>1782</v>
      </c>
      <c r="B345" t="s">
        <v>1066</v>
      </c>
      <c r="C345" t="s">
        <v>1613</v>
      </c>
      <c r="D345" t="s">
        <v>1702</v>
      </c>
      <c r="E345" s="32">
        <v>48.4</v>
      </c>
      <c r="F345" s="32">
        <v>3.1092745638200183</v>
      </c>
      <c r="G345" s="32">
        <v>2.8751147842056937</v>
      </c>
      <c r="H345" s="32">
        <v>0.66173094582185499</v>
      </c>
      <c r="I345" s="32">
        <v>0.42757116620752983</v>
      </c>
      <c r="J345" s="32">
        <v>150.48888888888888</v>
      </c>
      <c r="K345" s="32">
        <v>139.15555555555557</v>
      </c>
      <c r="L345" s="32">
        <v>32.027777777777779</v>
      </c>
      <c r="M345" s="32">
        <v>20.694444444444443</v>
      </c>
      <c r="N345" s="32">
        <v>6.1333333333333337</v>
      </c>
      <c r="O345" s="32">
        <v>5.2</v>
      </c>
      <c r="P345" s="32">
        <v>37.069444444444443</v>
      </c>
      <c r="Q345" s="32">
        <v>37.069444444444443</v>
      </c>
      <c r="R345" s="32">
        <v>0</v>
      </c>
      <c r="S345" s="32">
        <v>81.391666666666666</v>
      </c>
      <c r="T345" s="32">
        <v>81.391666666666666</v>
      </c>
      <c r="U345" s="32">
        <v>0</v>
      </c>
      <c r="V345" s="32">
        <v>0</v>
      </c>
      <c r="W345" s="32">
        <v>14.852777777777778</v>
      </c>
      <c r="X345" s="32">
        <v>0.22500000000000001</v>
      </c>
      <c r="Y345" s="32">
        <v>0</v>
      </c>
      <c r="Z345" s="32">
        <v>4.2222222222222223</v>
      </c>
      <c r="AA345" s="32">
        <v>3.4972222222222222</v>
      </c>
      <c r="AB345" s="32">
        <v>0</v>
      </c>
      <c r="AC345" s="32">
        <v>6.9083333333333332</v>
      </c>
      <c r="AD345" s="32">
        <v>0</v>
      </c>
      <c r="AE345" s="32">
        <v>0</v>
      </c>
      <c r="AF345" t="s">
        <v>381</v>
      </c>
      <c r="AG345">
        <v>3</v>
      </c>
      <c r="AH345"/>
    </row>
    <row r="346" spans="1:34" x14ac:dyDescent="0.25">
      <c r="A346" t="s">
        <v>1782</v>
      </c>
      <c r="B346" t="s">
        <v>1054</v>
      </c>
      <c r="C346" t="s">
        <v>1609</v>
      </c>
      <c r="D346" t="s">
        <v>1715</v>
      </c>
      <c r="E346" s="32">
        <v>32.788888888888891</v>
      </c>
      <c r="F346" s="32">
        <v>3.4926296170789564</v>
      </c>
      <c r="G346" s="32">
        <v>3.1015757370382921</v>
      </c>
      <c r="H346" s="32">
        <v>0.71594374788207382</v>
      </c>
      <c r="I346" s="32">
        <v>0.4041850220264317</v>
      </c>
      <c r="J346" s="32">
        <v>114.51944444444446</v>
      </c>
      <c r="K346" s="32">
        <v>101.69722222222224</v>
      </c>
      <c r="L346" s="32">
        <v>23.475000000000001</v>
      </c>
      <c r="M346" s="32">
        <v>13.252777777777778</v>
      </c>
      <c r="N346" s="32">
        <v>5.1555555555555559</v>
      </c>
      <c r="O346" s="32">
        <v>5.0666666666666664</v>
      </c>
      <c r="P346" s="32">
        <v>29.216666666666669</v>
      </c>
      <c r="Q346" s="32">
        <v>26.616666666666667</v>
      </c>
      <c r="R346" s="32">
        <v>2.6</v>
      </c>
      <c r="S346" s="32">
        <v>61.827777777777783</v>
      </c>
      <c r="T346" s="32">
        <v>60.897222222222226</v>
      </c>
      <c r="U346" s="32">
        <v>0.93055555555555558</v>
      </c>
      <c r="V346" s="32">
        <v>0</v>
      </c>
      <c r="W346" s="32">
        <v>0</v>
      </c>
      <c r="X346" s="32">
        <v>0</v>
      </c>
      <c r="Y346" s="32">
        <v>0</v>
      </c>
      <c r="Z346" s="32">
        <v>0</v>
      </c>
      <c r="AA346" s="32">
        <v>0</v>
      </c>
      <c r="AB346" s="32">
        <v>0</v>
      </c>
      <c r="AC346" s="32">
        <v>0</v>
      </c>
      <c r="AD346" s="32">
        <v>0</v>
      </c>
      <c r="AE346" s="32">
        <v>0</v>
      </c>
      <c r="AF346" t="s">
        <v>369</v>
      </c>
      <c r="AG346">
        <v>3</v>
      </c>
      <c r="AH346"/>
    </row>
    <row r="347" spans="1:34" x14ac:dyDescent="0.25">
      <c r="A347" t="s">
        <v>1782</v>
      </c>
      <c r="B347" t="s">
        <v>742</v>
      </c>
      <c r="C347" t="s">
        <v>1479</v>
      </c>
      <c r="D347" t="s">
        <v>1719</v>
      </c>
      <c r="E347" s="32">
        <v>128.67777777777778</v>
      </c>
      <c r="F347" s="32">
        <v>3.1508073568776451</v>
      </c>
      <c r="G347" s="32">
        <v>3.0195889819531998</v>
      </c>
      <c r="H347" s="32">
        <v>0.4359036352646577</v>
      </c>
      <c r="I347" s="32">
        <v>0.30937915551334089</v>
      </c>
      <c r="J347" s="32">
        <v>405.43888888888898</v>
      </c>
      <c r="K347" s="32">
        <v>388.55400000000009</v>
      </c>
      <c r="L347" s="32">
        <v>56.091111111111118</v>
      </c>
      <c r="M347" s="32">
        <v>39.81022222222223</v>
      </c>
      <c r="N347" s="32">
        <v>11.258666666666667</v>
      </c>
      <c r="O347" s="32">
        <v>5.0222222222222221</v>
      </c>
      <c r="P347" s="32">
        <v>88.972000000000037</v>
      </c>
      <c r="Q347" s="32">
        <v>88.368000000000038</v>
      </c>
      <c r="R347" s="32">
        <v>0.60399999999999998</v>
      </c>
      <c r="S347" s="32">
        <v>260.37577777777784</v>
      </c>
      <c r="T347" s="32">
        <v>260.37577777777784</v>
      </c>
      <c r="U347" s="32">
        <v>0</v>
      </c>
      <c r="V347" s="32">
        <v>0</v>
      </c>
      <c r="W347" s="32">
        <v>13.692333333333332</v>
      </c>
      <c r="X347" s="32">
        <v>4.9378888888888888</v>
      </c>
      <c r="Y347" s="32">
        <v>0</v>
      </c>
      <c r="Z347" s="32">
        <v>0</v>
      </c>
      <c r="AA347" s="32">
        <v>8.7544444444444434</v>
      </c>
      <c r="AB347" s="32">
        <v>0</v>
      </c>
      <c r="AC347" s="32">
        <v>0</v>
      </c>
      <c r="AD347" s="32">
        <v>0</v>
      </c>
      <c r="AE347" s="32">
        <v>0</v>
      </c>
      <c r="AF347" t="s">
        <v>51</v>
      </c>
      <c r="AG347">
        <v>3</v>
      </c>
      <c r="AH347"/>
    </row>
    <row r="348" spans="1:34" x14ac:dyDescent="0.25">
      <c r="A348" t="s">
        <v>1782</v>
      </c>
      <c r="B348" t="s">
        <v>930</v>
      </c>
      <c r="C348" t="s">
        <v>1376</v>
      </c>
      <c r="D348" t="s">
        <v>1685</v>
      </c>
      <c r="E348" s="32">
        <v>36.577777777777776</v>
      </c>
      <c r="F348" s="32">
        <v>3.3397873633049824</v>
      </c>
      <c r="G348" s="32">
        <v>3.2139520048602681</v>
      </c>
      <c r="H348" s="32">
        <v>0.73589611178614833</v>
      </c>
      <c r="I348" s="32">
        <v>0.61006075334143384</v>
      </c>
      <c r="J348" s="32">
        <v>122.16200000000002</v>
      </c>
      <c r="K348" s="32">
        <v>117.55922222222225</v>
      </c>
      <c r="L348" s="32">
        <v>26.917444444444445</v>
      </c>
      <c r="M348" s="32">
        <v>22.314666666666668</v>
      </c>
      <c r="N348" s="32">
        <v>1.8666666666666667</v>
      </c>
      <c r="O348" s="32">
        <v>2.7361111111111112</v>
      </c>
      <c r="P348" s="32">
        <v>38.07033333333333</v>
      </c>
      <c r="Q348" s="32">
        <v>38.07033333333333</v>
      </c>
      <c r="R348" s="32">
        <v>0</v>
      </c>
      <c r="S348" s="32">
        <v>57.174222222222241</v>
      </c>
      <c r="T348" s="32">
        <v>47.582555555555572</v>
      </c>
      <c r="U348" s="32">
        <v>9.5916666666666668</v>
      </c>
      <c r="V348" s="32">
        <v>0</v>
      </c>
      <c r="W348" s="32">
        <v>10.692444444444444</v>
      </c>
      <c r="X348" s="32">
        <v>5.427777777777778</v>
      </c>
      <c r="Y348" s="32">
        <v>0</v>
      </c>
      <c r="Z348" s="32">
        <v>2.7361111111111112</v>
      </c>
      <c r="AA348" s="32">
        <v>0.7</v>
      </c>
      <c r="AB348" s="32">
        <v>0</v>
      </c>
      <c r="AC348" s="32">
        <v>1.8285555555555555</v>
      </c>
      <c r="AD348" s="32">
        <v>0</v>
      </c>
      <c r="AE348" s="32">
        <v>0</v>
      </c>
      <c r="AF348" t="s">
        <v>241</v>
      </c>
      <c r="AG348">
        <v>3</v>
      </c>
      <c r="AH348"/>
    </row>
    <row r="349" spans="1:34" x14ac:dyDescent="0.25">
      <c r="A349" t="s">
        <v>1782</v>
      </c>
      <c r="B349" t="s">
        <v>1295</v>
      </c>
      <c r="C349" t="s">
        <v>1463</v>
      </c>
      <c r="D349" t="s">
        <v>1706</v>
      </c>
      <c r="E349" s="32">
        <v>118.04444444444445</v>
      </c>
      <c r="F349" s="32">
        <v>3.6441547439759034</v>
      </c>
      <c r="G349" s="32">
        <v>3.340149661144578</v>
      </c>
      <c r="H349" s="32">
        <v>0.33563158885542171</v>
      </c>
      <c r="I349" s="32">
        <v>0.16130929969879518</v>
      </c>
      <c r="J349" s="32">
        <v>430.17222222222222</v>
      </c>
      <c r="K349" s="32">
        <v>394.2861111111111</v>
      </c>
      <c r="L349" s="32">
        <v>39.619444444444447</v>
      </c>
      <c r="M349" s="32">
        <v>19.041666666666668</v>
      </c>
      <c r="N349" s="32">
        <v>14</v>
      </c>
      <c r="O349" s="32">
        <v>6.5777777777777775</v>
      </c>
      <c r="P349" s="32">
        <v>181.76666666666668</v>
      </c>
      <c r="Q349" s="32">
        <v>166.45833333333334</v>
      </c>
      <c r="R349" s="32">
        <v>15.308333333333334</v>
      </c>
      <c r="S349" s="32">
        <v>208.7861111111111</v>
      </c>
      <c r="T349" s="32">
        <v>208.7861111111111</v>
      </c>
      <c r="U349" s="32">
        <v>0</v>
      </c>
      <c r="V349" s="32">
        <v>0</v>
      </c>
      <c r="W349" s="32">
        <v>0</v>
      </c>
      <c r="X349" s="32">
        <v>0</v>
      </c>
      <c r="Y349" s="32">
        <v>0</v>
      </c>
      <c r="Z349" s="32">
        <v>0</v>
      </c>
      <c r="AA349" s="32">
        <v>0</v>
      </c>
      <c r="AB349" s="32">
        <v>0</v>
      </c>
      <c r="AC349" s="32">
        <v>0</v>
      </c>
      <c r="AD349" s="32">
        <v>0</v>
      </c>
      <c r="AE349" s="32">
        <v>0</v>
      </c>
      <c r="AF349" t="s">
        <v>615</v>
      </c>
      <c r="AG349">
        <v>3</v>
      </c>
      <c r="AH349"/>
    </row>
    <row r="350" spans="1:34" x14ac:dyDescent="0.25">
      <c r="A350" t="s">
        <v>1782</v>
      </c>
      <c r="B350" t="s">
        <v>1003</v>
      </c>
      <c r="C350" t="s">
        <v>1383</v>
      </c>
      <c r="D350" t="s">
        <v>1713</v>
      </c>
      <c r="E350" s="32">
        <v>113.43333333333334</v>
      </c>
      <c r="F350" s="32">
        <v>3.160742482123617</v>
      </c>
      <c r="G350" s="32">
        <v>2.9630179253599764</v>
      </c>
      <c r="H350" s="32">
        <v>0.35921735723381332</v>
      </c>
      <c r="I350" s="32">
        <v>0.20694485258105591</v>
      </c>
      <c r="J350" s="32">
        <v>358.53355555555561</v>
      </c>
      <c r="K350" s="32">
        <v>336.10500000000002</v>
      </c>
      <c r="L350" s="32">
        <v>40.747222222222227</v>
      </c>
      <c r="M350" s="32">
        <v>23.474444444444444</v>
      </c>
      <c r="N350" s="32">
        <v>11.67277777777778</v>
      </c>
      <c r="O350" s="32">
        <v>5.6</v>
      </c>
      <c r="P350" s="32">
        <v>96.176333333333318</v>
      </c>
      <c r="Q350" s="32">
        <v>91.020555555555546</v>
      </c>
      <c r="R350" s="32">
        <v>5.1557777777777778</v>
      </c>
      <c r="S350" s="32">
        <v>221.61</v>
      </c>
      <c r="T350" s="32">
        <v>221.61</v>
      </c>
      <c r="U350" s="32">
        <v>0</v>
      </c>
      <c r="V350" s="32">
        <v>0</v>
      </c>
      <c r="W350" s="32">
        <v>76.918333333333337</v>
      </c>
      <c r="X350" s="32">
        <v>14.976666666666668</v>
      </c>
      <c r="Y350" s="32">
        <v>0</v>
      </c>
      <c r="Z350" s="32">
        <v>0</v>
      </c>
      <c r="AA350" s="32">
        <v>37.007222222222225</v>
      </c>
      <c r="AB350" s="32">
        <v>0</v>
      </c>
      <c r="AC350" s="32">
        <v>24.934444444444445</v>
      </c>
      <c r="AD350" s="32">
        <v>0</v>
      </c>
      <c r="AE350" s="32">
        <v>0</v>
      </c>
      <c r="AF350" t="s">
        <v>315</v>
      </c>
      <c r="AG350">
        <v>3</v>
      </c>
      <c r="AH350"/>
    </row>
    <row r="351" spans="1:34" x14ac:dyDescent="0.25">
      <c r="A351" t="s">
        <v>1782</v>
      </c>
      <c r="B351" t="s">
        <v>1269</v>
      </c>
      <c r="C351" t="s">
        <v>1436</v>
      </c>
      <c r="D351" t="s">
        <v>1701</v>
      </c>
      <c r="E351" s="32">
        <v>39.966666666666669</v>
      </c>
      <c r="F351" s="32">
        <v>4.5597803725326642</v>
      </c>
      <c r="G351" s="32">
        <v>4.1584737281067543</v>
      </c>
      <c r="H351" s="32">
        <v>0.82653878231859879</v>
      </c>
      <c r="I351" s="32">
        <v>0.56757297748123436</v>
      </c>
      <c r="J351" s="32">
        <v>182.23922222222217</v>
      </c>
      <c r="K351" s="32">
        <v>166.2003333333333</v>
      </c>
      <c r="L351" s="32">
        <v>33.033999999999999</v>
      </c>
      <c r="M351" s="32">
        <v>22.684000000000001</v>
      </c>
      <c r="N351" s="32">
        <v>4.75</v>
      </c>
      <c r="O351" s="32">
        <v>5.6</v>
      </c>
      <c r="P351" s="32">
        <v>43.816666666666656</v>
      </c>
      <c r="Q351" s="32">
        <v>38.127777777777766</v>
      </c>
      <c r="R351" s="32">
        <v>5.6888888888888891</v>
      </c>
      <c r="S351" s="32">
        <v>105.38855555555554</v>
      </c>
      <c r="T351" s="32">
        <v>105.38855555555554</v>
      </c>
      <c r="U351" s="32">
        <v>0</v>
      </c>
      <c r="V351" s="32">
        <v>0</v>
      </c>
      <c r="W351" s="32">
        <v>27.262555555555554</v>
      </c>
      <c r="X351" s="32">
        <v>4.8111111111111109</v>
      </c>
      <c r="Y351" s="32">
        <v>0</v>
      </c>
      <c r="Z351" s="32">
        <v>0</v>
      </c>
      <c r="AA351" s="32">
        <v>6.6333333333333337</v>
      </c>
      <c r="AB351" s="32">
        <v>0</v>
      </c>
      <c r="AC351" s="32">
        <v>15.81811111111111</v>
      </c>
      <c r="AD351" s="32">
        <v>0</v>
      </c>
      <c r="AE351" s="32">
        <v>0</v>
      </c>
      <c r="AF351" t="s">
        <v>589</v>
      </c>
      <c r="AG351">
        <v>3</v>
      </c>
      <c r="AH351"/>
    </row>
    <row r="352" spans="1:34" x14ac:dyDescent="0.25">
      <c r="A352" t="s">
        <v>1782</v>
      </c>
      <c r="B352" t="s">
        <v>1305</v>
      </c>
      <c r="C352" t="s">
        <v>1605</v>
      </c>
      <c r="D352" t="s">
        <v>1681</v>
      </c>
      <c r="E352" s="32">
        <v>48.4</v>
      </c>
      <c r="F352" s="32">
        <v>4.2465909090909095</v>
      </c>
      <c r="G352" s="32">
        <v>4.138234618916437</v>
      </c>
      <c r="H352" s="32">
        <v>1.031749311294766</v>
      </c>
      <c r="I352" s="32">
        <v>0.92339302112029398</v>
      </c>
      <c r="J352" s="32">
        <v>205.535</v>
      </c>
      <c r="K352" s="32">
        <v>200.29055555555556</v>
      </c>
      <c r="L352" s="32">
        <v>49.936666666666675</v>
      </c>
      <c r="M352" s="32">
        <v>44.692222222222227</v>
      </c>
      <c r="N352" s="32">
        <v>0</v>
      </c>
      <c r="O352" s="32">
        <v>5.2444444444444445</v>
      </c>
      <c r="P352" s="32">
        <v>41.73</v>
      </c>
      <c r="Q352" s="32">
        <v>41.73</v>
      </c>
      <c r="R352" s="32">
        <v>0</v>
      </c>
      <c r="S352" s="32">
        <v>113.86833333333333</v>
      </c>
      <c r="T352" s="32">
        <v>113.86833333333333</v>
      </c>
      <c r="U352" s="32">
        <v>0</v>
      </c>
      <c r="V352" s="32">
        <v>0</v>
      </c>
      <c r="W352" s="32">
        <v>2.15</v>
      </c>
      <c r="X352" s="32">
        <v>2.15</v>
      </c>
      <c r="Y352" s="32">
        <v>0</v>
      </c>
      <c r="Z352" s="32">
        <v>0</v>
      </c>
      <c r="AA352" s="32">
        <v>0</v>
      </c>
      <c r="AB352" s="32">
        <v>0</v>
      </c>
      <c r="AC352" s="32">
        <v>0</v>
      </c>
      <c r="AD352" s="32">
        <v>0</v>
      </c>
      <c r="AE352" s="32">
        <v>0</v>
      </c>
      <c r="AF352" t="s">
        <v>626</v>
      </c>
      <c r="AG352">
        <v>3</v>
      </c>
      <c r="AH352"/>
    </row>
    <row r="353" spans="1:34" x14ac:dyDescent="0.25">
      <c r="A353" t="s">
        <v>1782</v>
      </c>
      <c r="B353" t="s">
        <v>1070</v>
      </c>
      <c r="C353" t="s">
        <v>1360</v>
      </c>
      <c r="D353" t="s">
        <v>1711</v>
      </c>
      <c r="E353" s="32">
        <v>82.055555555555557</v>
      </c>
      <c r="F353" s="32">
        <v>2.9705511171293169</v>
      </c>
      <c r="G353" s="32">
        <v>2.7793067027758975</v>
      </c>
      <c r="H353" s="32">
        <v>0.62778334461746788</v>
      </c>
      <c r="I353" s="32">
        <v>0.5488991198375085</v>
      </c>
      <c r="J353" s="32">
        <v>243.75022222222228</v>
      </c>
      <c r="K353" s="32">
        <v>228.05755555555561</v>
      </c>
      <c r="L353" s="32">
        <v>51.513111111111115</v>
      </c>
      <c r="M353" s="32">
        <v>45.040222222222226</v>
      </c>
      <c r="N353" s="32">
        <v>1</v>
      </c>
      <c r="O353" s="32">
        <v>5.4728888888888889</v>
      </c>
      <c r="P353" s="32">
        <v>71.972666666666697</v>
      </c>
      <c r="Q353" s="32">
        <v>62.752888888888918</v>
      </c>
      <c r="R353" s="32">
        <v>9.2197777777777805</v>
      </c>
      <c r="S353" s="32">
        <v>120.26444444444445</v>
      </c>
      <c r="T353" s="32">
        <v>118.60722222222223</v>
      </c>
      <c r="U353" s="32">
        <v>1.6572222222222224</v>
      </c>
      <c r="V353" s="32">
        <v>0</v>
      </c>
      <c r="W353" s="32">
        <v>110.90955555555556</v>
      </c>
      <c r="X353" s="32">
        <v>7.9512222222222224</v>
      </c>
      <c r="Y353" s="32">
        <v>1</v>
      </c>
      <c r="Z353" s="32">
        <v>0</v>
      </c>
      <c r="AA353" s="32">
        <v>41.183777777777784</v>
      </c>
      <c r="AB353" s="32">
        <v>0</v>
      </c>
      <c r="AC353" s="32">
        <v>59.530111111111111</v>
      </c>
      <c r="AD353" s="32">
        <v>1.2444444444444445</v>
      </c>
      <c r="AE353" s="32">
        <v>0</v>
      </c>
      <c r="AF353" t="s">
        <v>385</v>
      </c>
      <c r="AG353">
        <v>3</v>
      </c>
      <c r="AH353"/>
    </row>
    <row r="354" spans="1:34" x14ac:dyDescent="0.25">
      <c r="A354" t="s">
        <v>1782</v>
      </c>
      <c r="B354" t="s">
        <v>687</v>
      </c>
      <c r="C354" t="s">
        <v>1578</v>
      </c>
      <c r="D354" t="s">
        <v>1699</v>
      </c>
      <c r="E354" s="32">
        <v>78.188888888888883</v>
      </c>
      <c r="F354" s="32">
        <v>4.198745203922126</v>
      </c>
      <c r="G354" s="32">
        <v>3.8144905499502633</v>
      </c>
      <c r="H354" s="32">
        <v>0.86204490549950286</v>
      </c>
      <c r="I354" s="32">
        <v>0.54259059258206632</v>
      </c>
      <c r="J354" s="32">
        <v>328.29522222222221</v>
      </c>
      <c r="K354" s="32">
        <v>298.25077777777778</v>
      </c>
      <c r="L354" s="32">
        <v>67.402333333333345</v>
      </c>
      <c r="M354" s="32">
        <v>42.424555555555564</v>
      </c>
      <c r="N354" s="32">
        <v>15.822222222222223</v>
      </c>
      <c r="O354" s="32">
        <v>9.155555555555555</v>
      </c>
      <c r="P354" s="32">
        <v>82.329111111111118</v>
      </c>
      <c r="Q354" s="32">
        <v>77.262444444444455</v>
      </c>
      <c r="R354" s="32">
        <v>5.0666666666666664</v>
      </c>
      <c r="S354" s="32">
        <v>178.56377777777774</v>
      </c>
      <c r="T354" s="32">
        <v>178.56377777777774</v>
      </c>
      <c r="U354" s="32">
        <v>0</v>
      </c>
      <c r="V354" s="32">
        <v>0</v>
      </c>
      <c r="W354" s="32">
        <v>12.216666666666667</v>
      </c>
      <c r="X354" s="32">
        <v>0</v>
      </c>
      <c r="Y354" s="32">
        <v>0</v>
      </c>
      <c r="Z354" s="32">
        <v>0</v>
      </c>
      <c r="AA354" s="32">
        <v>6.6666666666666666E-2</v>
      </c>
      <c r="AB354" s="32">
        <v>0</v>
      </c>
      <c r="AC354" s="32">
        <v>12.15</v>
      </c>
      <c r="AD354" s="32">
        <v>0</v>
      </c>
      <c r="AE354" s="32">
        <v>0</v>
      </c>
      <c r="AF354" t="s">
        <v>581</v>
      </c>
      <c r="AG354">
        <v>3</v>
      </c>
      <c r="AH354"/>
    </row>
    <row r="355" spans="1:34" x14ac:dyDescent="0.25">
      <c r="A355" t="s">
        <v>1782</v>
      </c>
      <c r="B355" t="s">
        <v>1298</v>
      </c>
      <c r="C355" t="s">
        <v>1431</v>
      </c>
      <c r="D355" t="s">
        <v>1717</v>
      </c>
      <c r="E355" s="32">
        <v>132.9</v>
      </c>
      <c r="F355" s="32">
        <v>3.2644218710810136</v>
      </c>
      <c r="G355" s="32">
        <v>3.1627581305910879</v>
      </c>
      <c r="H355" s="32">
        <v>0.48856700944737064</v>
      </c>
      <c r="I355" s="32">
        <v>0.42837137363096728</v>
      </c>
      <c r="J355" s="32">
        <v>433.8416666666667</v>
      </c>
      <c r="K355" s="32">
        <v>420.33055555555558</v>
      </c>
      <c r="L355" s="32">
        <v>64.930555555555557</v>
      </c>
      <c r="M355" s="32">
        <v>56.930555555555557</v>
      </c>
      <c r="N355" s="32">
        <v>8</v>
      </c>
      <c r="O355" s="32">
        <v>0</v>
      </c>
      <c r="P355" s="32">
        <v>99.072222222222223</v>
      </c>
      <c r="Q355" s="32">
        <v>93.561111111111117</v>
      </c>
      <c r="R355" s="32">
        <v>5.5111111111111111</v>
      </c>
      <c r="S355" s="32">
        <v>269.8388888888889</v>
      </c>
      <c r="T355" s="32">
        <v>269.8388888888889</v>
      </c>
      <c r="U355" s="32">
        <v>0</v>
      </c>
      <c r="V355" s="32">
        <v>0</v>
      </c>
      <c r="W355" s="32">
        <v>0</v>
      </c>
      <c r="X355" s="32">
        <v>0</v>
      </c>
      <c r="Y355" s="32">
        <v>0</v>
      </c>
      <c r="Z355" s="32">
        <v>0</v>
      </c>
      <c r="AA355" s="32">
        <v>0</v>
      </c>
      <c r="AB355" s="32">
        <v>0</v>
      </c>
      <c r="AC355" s="32">
        <v>0</v>
      </c>
      <c r="AD355" s="32">
        <v>0</v>
      </c>
      <c r="AE355" s="32">
        <v>0</v>
      </c>
      <c r="AF355" t="s">
        <v>619</v>
      </c>
      <c r="AG355">
        <v>3</v>
      </c>
      <c r="AH355"/>
    </row>
    <row r="356" spans="1:34" x14ac:dyDescent="0.25">
      <c r="A356" t="s">
        <v>1782</v>
      </c>
      <c r="B356" t="s">
        <v>1129</v>
      </c>
      <c r="C356" t="s">
        <v>1569</v>
      </c>
      <c r="D356" t="s">
        <v>1708</v>
      </c>
      <c r="E356" s="32">
        <v>54.844444444444441</v>
      </c>
      <c r="F356" s="32">
        <v>4.8432941653160455</v>
      </c>
      <c r="G356" s="32">
        <v>4.3870542949756892</v>
      </c>
      <c r="H356" s="32">
        <v>0.80297811993517032</v>
      </c>
      <c r="I356" s="32">
        <v>0.61157820097244731</v>
      </c>
      <c r="J356" s="32">
        <v>265.62777777777779</v>
      </c>
      <c r="K356" s="32">
        <v>240.60555555555555</v>
      </c>
      <c r="L356" s="32">
        <v>44.038888888888891</v>
      </c>
      <c r="M356" s="32">
        <v>33.541666666666664</v>
      </c>
      <c r="N356" s="32">
        <v>5.4305555555555554</v>
      </c>
      <c r="O356" s="32">
        <v>5.0666666666666664</v>
      </c>
      <c r="P356" s="32">
        <v>65.169444444444451</v>
      </c>
      <c r="Q356" s="32">
        <v>50.644444444444446</v>
      </c>
      <c r="R356" s="32">
        <v>14.525</v>
      </c>
      <c r="S356" s="32">
        <v>156.41944444444445</v>
      </c>
      <c r="T356" s="32">
        <v>156.41944444444445</v>
      </c>
      <c r="U356" s="32">
        <v>0</v>
      </c>
      <c r="V356" s="32">
        <v>0</v>
      </c>
      <c r="W356" s="32">
        <v>36.977777777777774</v>
      </c>
      <c r="X356" s="32">
        <v>9.0749999999999993</v>
      </c>
      <c r="Y356" s="32">
        <v>0</v>
      </c>
      <c r="Z356" s="32">
        <v>0</v>
      </c>
      <c r="AA356" s="32">
        <v>8.0250000000000004</v>
      </c>
      <c r="AB356" s="32">
        <v>0</v>
      </c>
      <c r="AC356" s="32">
        <v>19.877777777777776</v>
      </c>
      <c r="AD356" s="32">
        <v>0</v>
      </c>
      <c r="AE356" s="32">
        <v>0</v>
      </c>
      <c r="AF356" t="s">
        <v>446</v>
      </c>
      <c r="AG356">
        <v>3</v>
      </c>
      <c r="AH356"/>
    </row>
    <row r="357" spans="1:34" x14ac:dyDescent="0.25">
      <c r="A357" t="s">
        <v>1782</v>
      </c>
      <c r="B357" t="s">
        <v>826</v>
      </c>
      <c r="C357" t="s">
        <v>1524</v>
      </c>
      <c r="D357" t="s">
        <v>1704</v>
      </c>
      <c r="E357" s="32">
        <v>70.711111111111109</v>
      </c>
      <c r="F357" s="32">
        <v>5.6862617850408563</v>
      </c>
      <c r="G357" s="32">
        <v>5.3212005028284102</v>
      </c>
      <c r="H357" s="32">
        <v>0.78025927089880676</v>
      </c>
      <c r="I357" s="32">
        <v>0.63597108736643704</v>
      </c>
      <c r="J357" s="32">
        <v>402.08188888888895</v>
      </c>
      <c r="K357" s="32">
        <v>376.26800000000003</v>
      </c>
      <c r="L357" s="32">
        <v>55.173000000000066</v>
      </c>
      <c r="M357" s="32">
        <v>44.970222222222283</v>
      </c>
      <c r="N357" s="32">
        <v>5.1555555555555559</v>
      </c>
      <c r="O357" s="32">
        <v>5.0472222222222225</v>
      </c>
      <c r="P357" s="32">
        <v>116.96444444444444</v>
      </c>
      <c r="Q357" s="32">
        <v>101.35333333333332</v>
      </c>
      <c r="R357" s="32">
        <v>15.611111111111111</v>
      </c>
      <c r="S357" s="32">
        <v>229.94444444444446</v>
      </c>
      <c r="T357" s="32">
        <v>229.94444444444446</v>
      </c>
      <c r="U357" s="32">
        <v>0</v>
      </c>
      <c r="V357" s="32">
        <v>0</v>
      </c>
      <c r="W357" s="32">
        <v>43.211111111111109</v>
      </c>
      <c r="X357" s="32">
        <v>16.122222222222224</v>
      </c>
      <c r="Y357" s="32">
        <v>0</v>
      </c>
      <c r="Z357" s="32">
        <v>0</v>
      </c>
      <c r="AA357" s="32">
        <v>5.3777777777777782</v>
      </c>
      <c r="AB357" s="32">
        <v>0</v>
      </c>
      <c r="AC357" s="32">
        <v>21.711111111111112</v>
      </c>
      <c r="AD357" s="32">
        <v>0</v>
      </c>
      <c r="AE357" s="32">
        <v>0</v>
      </c>
      <c r="AF357" t="s">
        <v>136</v>
      </c>
      <c r="AG357">
        <v>3</v>
      </c>
      <c r="AH357"/>
    </row>
    <row r="358" spans="1:34" x14ac:dyDescent="0.25">
      <c r="A358" t="s">
        <v>1782</v>
      </c>
      <c r="B358" t="s">
        <v>1313</v>
      </c>
      <c r="C358" t="s">
        <v>1498</v>
      </c>
      <c r="D358" t="s">
        <v>1708</v>
      </c>
      <c r="E358" s="32">
        <v>47.966666666666669</v>
      </c>
      <c r="F358" s="32">
        <v>4.4791012277044242</v>
      </c>
      <c r="G358" s="32">
        <v>3.6021241602965031</v>
      </c>
      <c r="H358" s="32">
        <v>1.3852328005559418</v>
      </c>
      <c r="I358" s="32">
        <v>0.83330553625202697</v>
      </c>
      <c r="J358" s="32">
        <v>214.84755555555557</v>
      </c>
      <c r="K358" s="32">
        <v>172.78188888888894</v>
      </c>
      <c r="L358" s="32">
        <v>66.445000000000007</v>
      </c>
      <c r="M358" s="32">
        <v>39.970888888888894</v>
      </c>
      <c r="N358" s="32">
        <v>24.118555555555556</v>
      </c>
      <c r="O358" s="32">
        <v>2.3555555555555556</v>
      </c>
      <c r="P358" s="32">
        <v>61.14144444444446</v>
      </c>
      <c r="Q358" s="32">
        <v>45.549888888888908</v>
      </c>
      <c r="R358" s="32">
        <v>15.591555555555551</v>
      </c>
      <c r="S358" s="32">
        <v>87.261111111111134</v>
      </c>
      <c r="T358" s="32">
        <v>87.261111111111134</v>
      </c>
      <c r="U358" s="32">
        <v>0</v>
      </c>
      <c r="V358" s="32">
        <v>0</v>
      </c>
      <c r="W358" s="32">
        <v>3.4722222222222223</v>
      </c>
      <c r="X358" s="32">
        <v>0.63888888888888884</v>
      </c>
      <c r="Y358" s="32">
        <v>0</v>
      </c>
      <c r="Z358" s="32">
        <v>0</v>
      </c>
      <c r="AA358" s="32">
        <v>1</v>
      </c>
      <c r="AB358" s="32">
        <v>0</v>
      </c>
      <c r="AC358" s="32">
        <v>1.8333333333333333</v>
      </c>
      <c r="AD358" s="32">
        <v>0</v>
      </c>
      <c r="AE358" s="32">
        <v>0</v>
      </c>
      <c r="AF358" t="s">
        <v>634</v>
      </c>
      <c r="AG358">
        <v>3</v>
      </c>
      <c r="AH358"/>
    </row>
    <row r="359" spans="1:34" x14ac:dyDescent="0.25">
      <c r="A359" t="s">
        <v>1782</v>
      </c>
      <c r="B359" t="s">
        <v>997</v>
      </c>
      <c r="C359" t="s">
        <v>1589</v>
      </c>
      <c r="D359" t="s">
        <v>1714</v>
      </c>
      <c r="E359" s="32">
        <v>87.466666666666669</v>
      </c>
      <c r="F359" s="32">
        <v>3.6427070630081309</v>
      </c>
      <c r="G359" s="32">
        <v>3.1658269817073177</v>
      </c>
      <c r="H359" s="32">
        <v>0.84101880081300817</v>
      </c>
      <c r="I359" s="32">
        <v>0.4761178861788618</v>
      </c>
      <c r="J359" s="32">
        <v>318.61544444444451</v>
      </c>
      <c r="K359" s="32">
        <v>276.9043333333334</v>
      </c>
      <c r="L359" s="32">
        <v>73.561111111111117</v>
      </c>
      <c r="M359" s="32">
        <v>41.644444444444446</v>
      </c>
      <c r="N359" s="32">
        <v>26.783333333333335</v>
      </c>
      <c r="O359" s="32">
        <v>5.1333333333333337</v>
      </c>
      <c r="P359" s="32">
        <v>98.068555555555605</v>
      </c>
      <c r="Q359" s="32">
        <v>88.274111111111154</v>
      </c>
      <c r="R359" s="32">
        <v>9.7944444444444443</v>
      </c>
      <c r="S359" s="32">
        <v>146.98577777777777</v>
      </c>
      <c r="T359" s="32">
        <v>146.98577777777777</v>
      </c>
      <c r="U359" s="32">
        <v>0</v>
      </c>
      <c r="V359" s="32">
        <v>0</v>
      </c>
      <c r="W359" s="32">
        <v>26.734888888888889</v>
      </c>
      <c r="X359" s="32">
        <v>0</v>
      </c>
      <c r="Y359" s="32">
        <v>0</v>
      </c>
      <c r="Z359" s="32">
        <v>0</v>
      </c>
      <c r="AA359" s="32">
        <v>17.55188888888889</v>
      </c>
      <c r="AB359" s="32">
        <v>0</v>
      </c>
      <c r="AC359" s="32">
        <v>9.1829999999999998</v>
      </c>
      <c r="AD359" s="32">
        <v>0</v>
      </c>
      <c r="AE359" s="32">
        <v>0</v>
      </c>
      <c r="AF359" t="s">
        <v>309</v>
      </c>
      <c r="AG359">
        <v>3</v>
      </c>
      <c r="AH359"/>
    </row>
    <row r="360" spans="1:34" x14ac:dyDescent="0.25">
      <c r="A360" t="s">
        <v>1782</v>
      </c>
      <c r="B360" t="s">
        <v>732</v>
      </c>
      <c r="C360" t="s">
        <v>1473</v>
      </c>
      <c r="D360" t="s">
        <v>1712</v>
      </c>
      <c r="E360" s="32">
        <v>39.844444444444441</v>
      </c>
      <c r="F360" s="32">
        <v>3.3762548800892365</v>
      </c>
      <c r="G360" s="32">
        <v>3.1307863915225878</v>
      </c>
      <c r="H360" s="32">
        <v>0.84983268265476863</v>
      </c>
      <c r="I360" s="32">
        <v>0.60436419408812048</v>
      </c>
      <c r="J360" s="32">
        <v>134.52500000000001</v>
      </c>
      <c r="K360" s="32">
        <v>124.74444444444444</v>
      </c>
      <c r="L360" s="32">
        <v>33.861111111111114</v>
      </c>
      <c r="M360" s="32">
        <v>24.080555555555556</v>
      </c>
      <c r="N360" s="32">
        <v>0</v>
      </c>
      <c r="O360" s="32">
        <v>9.780555555555555</v>
      </c>
      <c r="P360" s="32">
        <v>25.81111111111111</v>
      </c>
      <c r="Q360" s="32">
        <v>25.81111111111111</v>
      </c>
      <c r="R360" s="32">
        <v>0</v>
      </c>
      <c r="S360" s="32">
        <v>74.852777777777774</v>
      </c>
      <c r="T360" s="32">
        <v>74.852777777777774</v>
      </c>
      <c r="U360" s="32">
        <v>0</v>
      </c>
      <c r="V360" s="32">
        <v>0</v>
      </c>
      <c r="W360" s="32">
        <v>10.56388888888889</v>
      </c>
      <c r="X360" s="32">
        <v>9.166666666666666E-2</v>
      </c>
      <c r="Y360" s="32">
        <v>0</v>
      </c>
      <c r="Z360" s="32">
        <v>0</v>
      </c>
      <c r="AA360" s="32">
        <v>6.7861111111111114</v>
      </c>
      <c r="AB360" s="32">
        <v>0</v>
      </c>
      <c r="AC360" s="32">
        <v>3.6861111111111109</v>
      </c>
      <c r="AD360" s="32">
        <v>0</v>
      </c>
      <c r="AE360" s="32">
        <v>0</v>
      </c>
      <c r="AF360" t="s">
        <v>41</v>
      </c>
      <c r="AG360">
        <v>3</v>
      </c>
      <c r="AH360"/>
    </row>
    <row r="361" spans="1:34" x14ac:dyDescent="0.25">
      <c r="A361" t="s">
        <v>1782</v>
      </c>
      <c r="B361" t="s">
        <v>1015</v>
      </c>
      <c r="C361" t="s">
        <v>1594</v>
      </c>
      <c r="D361" t="s">
        <v>1713</v>
      </c>
      <c r="E361" s="32">
        <v>85.511111111111106</v>
      </c>
      <c r="F361" s="32">
        <v>3.7501663201663198</v>
      </c>
      <c r="G361" s="32">
        <v>3.5337824844074839</v>
      </c>
      <c r="H361" s="32">
        <v>0.5317463617463617</v>
      </c>
      <c r="I361" s="32">
        <v>0.41861096673596676</v>
      </c>
      <c r="J361" s="32">
        <v>320.68088888888883</v>
      </c>
      <c r="K361" s="32">
        <v>302.1776666666666</v>
      </c>
      <c r="L361" s="32">
        <v>45.470222222222219</v>
      </c>
      <c r="M361" s="32">
        <v>35.795888888888889</v>
      </c>
      <c r="N361" s="32">
        <v>4.6532222222222224</v>
      </c>
      <c r="O361" s="32">
        <v>5.0211111111111117</v>
      </c>
      <c r="P361" s="32">
        <v>98.349333333333334</v>
      </c>
      <c r="Q361" s="32">
        <v>89.52044444444445</v>
      </c>
      <c r="R361" s="32">
        <v>8.8288888888888888</v>
      </c>
      <c r="S361" s="32">
        <v>176.86133333333328</v>
      </c>
      <c r="T361" s="32">
        <v>176.86133333333328</v>
      </c>
      <c r="U361" s="32">
        <v>0</v>
      </c>
      <c r="V361" s="32">
        <v>0</v>
      </c>
      <c r="W361" s="32">
        <v>56.766666666666666</v>
      </c>
      <c r="X361" s="32">
        <v>2.8222222222222224</v>
      </c>
      <c r="Y361" s="32">
        <v>0</v>
      </c>
      <c r="Z361" s="32">
        <v>0</v>
      </c>
      <c r="AA361" s="32">
        <v>11.105555555555556</v>
      </c>
      <c r="AB361" s="32">
        <v>0</v>
      </c>
      <c r="AC361" s="32">
        <v>42.838888888888889</v>
      </c>
      <c r="AD361" s="32">
        <v>0</v>
      </c>
      <c r="AE361" s="32">
        <v>0</v>
      </c>
      <c r="AF361" t="s">
        <v>328</v>
      </c>
      <c r="AG361">
        <v>3</v>
      </c>
      <c r="AH361"/>
    </row>
    <row r="362" spans="1:34" x14ac:dyDescent="0.25">
      <c r="A362" t="s">
        <v>1782</v>
      </c>
      <c r="B362" t="s">
        <v>1009</v>
      </c>
      <c r="C362" t="s">
        <v>1503</v>
      </c>
      <c r="D362" t="s">
        <v>1720</v>
      </c>
      <c r="E362" s="32">
        <v>220.86666666666667</v>
      </c>
      <c r="F362" s="32">
        <v>3.1420308884193577</v>
      </c>
      <c r="G362" s="32">
        <v>2.9403003320253545</v>
      </c>
      <c r="H362" s="32">
        <v>0.40200221350236437</v>
      </c>
      <c r="I362" s="32">
        <v>0.25026411107757318</v>
      </c>
      <c r="J362" s="32">
        <v>693.96988888888882</v>
      </c>
      <c r="K362" s="32">
        <v>649.41433333333327</v>
      </c>
      <c r="L362" s="32">
        <v>88.788888888888877</v>
      </c>
      <c r="M362" s="32">
        <v>55.274999999999999</v>
      </c>
      <c r="N362" s="32">
        <v>28.091666666666665</v>
      </c>
      <c r="O362" s="32">
        <v>5.4222222222222225</v>
      </c>
      <c r="P362" s="32">
        <v>196.75555555555556</v>
      </c>
      <c r="Q362" s="32">
        <v>185.7138888888889</v>
      </c>
      <c r="R362" s="32">
        <v>11.041666666666666</v>
      </c>
      <c r="S362" s="32">
        <v>408.42544444444439</v>
      </c>
      <c r="T362" s="32">
        <v>367.22266666666661</v>
      </c>
      <c r="U362" s="32">
        <v>41.202777777777776</v>
      </c>
      <c r="V362" s="32">
        <v>0</v>
      </c>
      <c r="W362" s="32">
        <v>53.469888888888889</v>
      </c>
      <c r="X362" s="32">
        <v>0.66666666666666663</v>
      </c>
      <c r="Y362" s="32">
        <v>0</v>
      </c>
      <c r="Z362" s="32">
        <v>0</v>
      </c>
      <c r="AA362" s="32">
        <v>1.6444444444444444</v>
      </c>
      <c r="AB362" s="32">
        <v>0</v>
      </c>
      <c r="AC362" s="32">
        <v>49.619888888888887</v>
      </c>
      <c r="AD362" s="32">
        <v>1.538888888888889</v>
      </c>
      <c r="AE362" s="32">
        <v>0</v>
      </c>
      <c r="AF362" t="s">
        <v>322</v>
      </c>
      <c r="AG362">
        <v>3</v>
      </c>
      <c r="AH362"/>
    </row>
    <row r="363" spans="1:34" x14ac:dyDescent="0.25">
      <c r="A363" t="s">
        <v>1782</v>
      </c>
      <c r="B363" t="s">
        <v>831</v>
      </c>
      <c r="C363" t="s">
        <v>1527</v>
      </c>
      <c r="D363" t="s">
        <v>1731</v>
      </c>
      <c r="E363" s="32">
        <v>135.32222222222222</v>
      </c>
      <c r="F363" s="32">
        <v>2.989791444289351</v>
      </c>
      <c r="G363" s="32">
        <v>2.827791280072256</v>
      </c>
      <c r="H363" s="32">
        <v>0.33578290500041047</v>
      </c>
      <c r="I363" s="32">
        <v>0.21816241070695458</v>
      </c>
      <c r="J363" s="32">
        <v>404.58522222222228</v>
      </c>
      <c r="K363" s="32">
        <v>382.66300000000007</v>
      </c>
      <c r="L363" s="32">
        <v>45.438888888888883</v>
      </c>
      <c r="M363" s="32">
        <v>29.522222222222222</v>
      </c>
      <c r="N363" s="32">
        <v>10.383333333333333</v>
      </c>
      <c r="O363" s="32">
        <v>5.5333333333333332</v>
      </c>
      <c r="P363" s="32">
        <v>122.95466666666667</v>
      </c>
      <c r="Q363" s="32">
        <v>116.94911111111111</v>
      </c>
      <c r="R363" s="32">
        <v>6.0055555555555555</v>
      </c>
      <c r="S363" s="32">
        <v>236.19166666666675</v>
      </c>
      <c r="T363" s="32">
        <v>233.81111111111119</v>
      </c>
      <c r="U363" s="32">
        <v>2.3805555555555555</v>
      </c>
      <c r="V363" s="32">
        <v>0</v>
      </c>
      <c r="W363" s="32">
        <v>12.336666666666664</v>
      </c>
      <c r="X363" s="32">
        <v>0.18333333333333332</v>
      </c>
      <c r="Y363" s="32">
        <v>0</v>
      </c>
      <c r="Z363" s="32">
        <v>0</v>
      </c>
      <c r="AA363" s="32">
        <v>3.097777777777778</v>
      </c>
      <c r="AB363" s="32">
        <v>0</v>
      </c>
      <c r="AC363" s="32">
        <v>9.0555555555555536</v>
      </c>
      <c r="AD363" s="32">
        <v>0</v>
      </c>
      <c r="AE363" s="32">
        <v>0</v>
      </c>
      <c r="AF363" t="s">
        <v>141</v>
      </c>
      <c r="AG363">
        <v>3</v>
      </c>
      <c r="AH363"/>
    </row>
    <row r="364" spans="1:34" x14ac:dyDescent="0.25">
      <c r="A364" t="s">
        <v>1782</v>
      </c>
      <c r="B364" t="s">
        <v>984</v>
      </c>
      <c r="C364" t="s">
        <v>1585</v>
      </c>
      <c r="D364" t="s">
        <v>1720</v>
      </c>
      <c r="E364" s="32">
        <v>82.944444444444443</v>
      </c>
      <c r="F364" s="32">
        <v>3.2195298057602151</v>
      </c>
      <c r="G364" s="32">
        <v>3.136944407233758</v>
      </c>
      <c r="H364" s="32">
        <v>0.54271533824514417</v>
      </c>
      <c r="I364" s="32">
        <v>0.46012993971868738</v>
      </c>
      <c r="J364" s="32">
        <v>267.04211111111118</v>
      </c>
      <c r="K364" s="32">
        <v>260.19211111111116</v>
      </c>
      <c r="L364" s="32">
        <v>45.015222222222235</v>
      </c>
      <c r="M364" s="32">
        <v>38.165222222222233</v>
      </c>
      <c r="N364" s="32">
        <v>1.3833333333333333</v>
      </c>
      <c r="O364" s="32">
        <v>5.4666666666666668</v>
      </c>
      <c r="P364" s="32">
        <v>78.447333333333319</v>
      </c>
      <c r="Q364" s="32">
        <v>78.447333333333319</v>
      </c>
      <c r="R364" s="32">
        <v>0</v>
      </c>
      <c r="S364" s="32">
        <v>143.57955555555563</v>
      </c>
      <c r="T364" s="32">
        <v>109.4073333333334</v>
      </c>
      <c r="U364" s="32">
        <v>34.172222222222224</v>
      </c>
      <c r="V364" s="32">
        <v>0</v>
      </c>
      <c r="W364" s="32">
        <v>70.26433333333334</v>
      </c>
      <c r="X364" s="32">
        <v>7.8485555555555555</v>
      </c>
      <c r="Y364" s="32">
        <v>0</v>
      </c>
      <c r="Z364" s="32">
        <v>0</v>
      </c>
      <c r="AA364" s="32">
        <v>33.414000000000016</v>
      </c>
      <c r="AB364" s="32">
        <v>0</v>
      </c>
      <c r="AC364" s="32">
        <v>29.001777777777765</v>
      </c>
      <c r="AD364" s="32">
        <v>0</v>
      </c>
      <c r="AE364" s="32">
        <v>0</v>
      </c>
      <c r="AF364" t="s">
        <v>296</v>
      </c>
      <c r="AG364">
        <v>3</v>
      </c>
      <c r="AH364"/>
    </row>
    <row r="365" spans="1:34" x14ac:dyDescent="0.25">
      <c r="A365" t="s">
        <v>1782</v>
      </c>
      <c r="B365" t="s">
        <v>1215</v>
      </c>
      <c r="C365" t="s">
        <v>1468</v>
      </c>
      <c r="D365" t="s">
        <v>1715</v>
      </c>
      <c r="E365" s="32">
        <v>128.51111111111112</v>
      </c>
      <c r="F365" s="32">
        <v>3.3758818952100986</v>
      </c>
      <c r="G365" s="32">
        <v>3.1796213038215457</v>
      </c>
      <c r="H365" s="32">
        <v>0.45923396161162017</v>
      </c>
      <c r="I365" s="32">
        <v>0.27277796991181041</v>
      </c>
      <c r="J365" s="32">
        <v>433.83833333333337</v>
      </c>
      <c r="K365" s="32">
        <v>408.61666666666667</v>
      </c>
      <c r="L365" s="32">
        <v>59.016666666666659</v>
      </c>
      <c r="M365" s="32">
        <v>35.054999999999993</v>
      </c>
      <c r="N365" s="32">
        <v>18.62833333333333</v>
      </c>
      <c r="O365" s="32">
        <v>5.333333333333333</v>
      </c>
      <c r="P365" s="32">
        <v>148.18922222222216</v>
      </c>
      <c r="Q365" s="32">
        <v>146.92922222222217</v>
      </c>
      <c r="R365" s="32">
        <v>1.26</v>
      </c>
      <c r="S365" s="32">
        <v>226.6324444444445</v>
      </c>
      <c r="T365" s="32">
        <v>210.55888888888896</v>
      </c>
      <c r="U365" s="32">
        <v>0</v>
      </c>
      <c r="V365" s="32">
        <v>16.073555555555558</v>
      </c>
      <c r="W365" s="32">
        <v>104.12900000000002</v>
      </c>
      <c r="X365" s="32">
        <v>10.330555555555556</v>
      </c>
      <c r="Y365" s="32">
        <v>0</v>
      </c>
      <c r="Z365" s="32">
        <v>0</v>
      </c>
      <c r="AA365" s="32">
        <v>41.571666666666665</v>
      </c>
      <c r="AB365" s="32">
        <v>1.26</v>
      </c>
      <c r="AC365" s="32">
        <v>50.966777777777793</v>
      </c>
      <c r="AD365" s="32">
        <v>0</v>
      </c>
      <c r="AE365" s="32">
        <v>0</v>
      </c>
      <c r="AF365" t="s">
        <v>534</v>
      </c>
      <c r="AG365">
        <v>3</v>
      </c>
      <c r="AH365"/>
    </row>
    <row r="366" spans="1:34" x14ac:dyDescent="0.25">
      <c r="A366" t="s">
        <v>1782</v>
      </c>
      <c r="B366" t="s">
        <v>711</v>
      </c>
      <c r="C366" t="s">
        <v>1464</v>
      </c>
      <c r="D366" t="s">
        <v>1713</v>
      </c>
      <c r="E366" s="32">
        <v>147.26666666666668</v>
      </c>
      <c r="F366" s="32">
        <v>3.4895314622000901</v>
      </c>
      <c r="G366" s="32">
        <v>3.2403048136411643</v>
      </c>
      <c r="H366" s="32">
        <v>0.49526558020220302</v>
      </c>
      <c r="I366" s="32">
        <v>0.2808020220310849</v>
      </c>
      <c r="J366" s="32">
        <v>513.89166666666665</v>
      </c>
      <c r="K366" s="32">
        <v>477.18888888888887</v>
      </c>
      <c r="L366" s="32">
        <v>72.936111111111103</v>
      </c>
      <c r="M366" s="32">
        <v>41.352777777777774</v>
      </c>
      <c r="N366" s="32">
        <v>25.894444444444446</v>
      </c>
      <c r="O366" s="32">
        <v>5.6888888888888891</v>
      </c>
      <c r="P366" s="32">
        <v>154.28333333333333</v>
      </c>
      <c r="Q366" s="32">
        <v>149.16388888888889</v>
      </c>
      <c r="R366" s="32">
        <v>5.1194444444444445</v>
      </c>
      <c r="S366" s="32">
        <v>286.67222222222222</v>
      </c>
      <c r="T366" s="32">
        <v>270.94722222222219</v>
      </c>
      <c r="U366" s="32">
        <v>15.725</v>
      </c>
      <c r="V366" s="32">
        <v>0</v>
      </c>
      <c r="W366" s="32">
        <v>151.43055555555554</v>
      </c>
      <c r="X366" s="32">
        <v>19.558333333333334</v>
      </c>
      <c r="Y366" s="32">
        <v>0</v>
      </c>
      <c r="Z366" s="32">
        <v>0</v>
      </c>
      <c r="AA366" s="32">
        <v>32.844444444444441</v>
      </c>
      <c r="AB366" s="32">
        <v>0</v>
      </c>
      <c r="AC366" s="32">
        <v>99.027777777777771</v>
      </c>
      <c r="AD366" s="32">
        <v>0</v>
      </c>
      <c r="AE366" s="32">
        <v>0</v>
      </c>
      <c r="AF366" t="s">
        <v>20</v>
      </c>
      <c r="AG366">
        <v>3</v>
      </c>
      <c r="AH366"/>
    </row>
    <row r="367" spans="1:34" x14ac:dyDescent="0.25">
      <c r="A367" t="s">
        <v>1782</v>
      </c>
      <c r="B367" t="s">
        <v>908</v>
      </c>
      <c r="C367" t="s">
        <v>1459</v>
      </c>
      <c r="D367" t="s">
        <v>1711</v>
      </c>
      <c r="E367" s="32">
        <v>89.2</v>
      </c>
      <c r="F367" s="32">
        <v>3.7601669157947182</v>
      </c>
      <c r="G367" s="32">
        <v>3.5632523667164926</v>
      </c>
      <c r="H367" s="32">
        <v>0.81978076731439964</v>
      </c>
      <c r="I367" s="32">
        <v>0.68627802690582962</v>
      </c>
      <c r="J367" s="32">
        <v>335.40688888888889</v>
      </c>
      <c r="K367" s="32">
        <v>317.84211111111114</v>
      </c>
      <c r="L367" s="32">
        <v>73.12444444444445</v>
      </c>
      <c r="M367" s="32">
        <v>61.216000000000008</v>
      </c>
      <c r="N367" s="32">
        <v>6.9664444444444449</v>
      </c>
      <c r="O367" s="32">
        <v>4.9419999999999993</v>
      </c>
      <c r="P367" s="32">
        <v>77.515111111111111</v>
      </c>
      <c r="Q367" s="32">
        <v>71.858777777777775</v>
      </c>
      <c r="R367" s="32">
        <v>5.6563333333333334</v>
      </c>
      <c r="S367" s="32">
        <v>184.76733333333334</v>
      </c>
      <c r="T367" s="32">
        <v>160.63744444444444</v>
      </c>
      <c r="U367" s="32">
        <v>24.129888888888885</v>
      </c>
      <c r="V367" s="32">
        <v>0</v>
      </c>
      <c r="W367" s="32">
        <v>143.864</v>
      </c>
      <c r="X367" s="32">
        <v>19.202777777777779</v>
      </c>
      <c r="Y367" s="32">
        <v>0.91666666666666663</v>
      </c>
      <c r="Z367" s="32">
        <v>0</v>
      </c>
      <c r="AA367" s="32">
        <v>51.174777777777784</v>
      </c>
      <c r="AB367" s="32">
        <v>0</v>
      </c>
      <c r="AC367" s="32">
        <v>48.439888888888888</v>
      </c>
      <c r="AD367" s="32">
        <v>24.129888888888885</v>
      </c>
      <c r="AE367" s="32">
        <v>0</v>
      </c>
      <c r="AF367" t="s">
        <v>219</v>
      </c>
      <c r="AG367">
        <v>3</v>
      </c>
      <c r="AH367"/>
    </row>
    <row r="368" spans="1:34" x14ac:dyDescent="0.25">
      <c r="A368" t="s">
        <v>1782</v>
      </c>
      <c r="B368" t="s">
        <v>1045</v>
      </c>
      <c r="C368" t="s">
        <v>1496</v>
      </c>
      <c r="D368" t="s">
        <v>1683</v>
      </c>
      <c r="E368" s="32">
        <v>91.611111111111114</v>
      </c>
      <c r="F368" s="32">
        <v>3.3998010915706485</v>
      </c>
      <c r="G368" s="32">
        <v>3.1892492419648271</v>
      </c>
      <c r="H368" s="32">
        <v>0.76084536082474219</v>
      </c>
      <c r="I368" s="32">
        <v>0.55029351121892056</v>
      </c>
      <c r="J368" s="32">
        <v>311.45955555555554</v>
      </c>
      <c r="K368" s="32">
        <v>292.17066666666665</v>
      </c>
      <c r="L368" s="32">
        <v>69.701888888888888</v>
      </c>
      <c r="M368" s="32">
        <v>50.413000000000004</v>
      </c>
      <c r="N368" s="32">
        <v>14.311111111111112</v>
      </c>
      <c r="O368" s="32">
        <v>4.9777777777777779</v>
      </c>
      <c r="P368" s="32">
        <v>102.30866666666667</v>
      </c>
      <c r="Q368" s="32">
        <v>102.30866666666667</v>
      </c>
      <c r="R368" s="32">
        <v>0</v>
      </c>
      <c r="S368" s="32">
        <v>139.44900000000001</v>
      </c>
      <c r="T368" s="32">
        <v>139.44900000000001</v>
      </c>
      <c r="U368" s="32">
        <v>0</v>
      </c>
      <c r="V368" s="32">
        <v>0</v>
      </c>
      <c r="W368" s="32">
        <v>43.717222222222219</v>
      </c>
      <c r="X368" s="32">
        <v>0</v>
      </c>
      <c r="Y368" s="32">
        <v>0</v>
      </c>
      <c r="Z368" s="32">
        <v>0</v>
      </c>
      <c r="AA368" s="32">
        <v>14.522222222222222</v>
      </c>
      <c r="AB368" s="32">
        <v>0</v>
      </c>
      <c r="AC368" s="32">
        <v>29.195</v>
      </c>
      <c r="AD368" s="32">
        <v>0</v>
      </c>
      <c r="AE368" s="32">
        <v>0</v>
      </c>
      <c r="AF368" t="s">
        <v>360</v>
      </c>
      <c r="AG368">
        <v>3</v>
      </c>
      <c r="AH368"/>
    </row>
    <row r="369" spans="1:34" x14ac:dyDescent="0.25">
      <c r="A369" t="s">
        <v>1782</v>
      </c>
      <c r="B369" t="s">
        <v>1036</v>
      </c>
      <c r="C369" t="s">
        <v>1602</v>
      </c>
      <c r="D369" t="s">
        <v>1678</v>
      </c>
      <c r="E369" s="32">
        <v>58.111111111111114</v>
      </c>
      <c r="F369" s="32">
        <v>3.254302103250478</v>
      </c>
      <c r="G369" s="32">
        <v>3.0389101338432125</v>
      </c>
      <c r="H369" s="32">
        <v>0.66252390057361377</v>
      </c>
      <c r="I369" s="32">
        <v>0.44713193116634797</v>
      </c>
      <c r="J369" s="32">
        <v>189.11111111111111</v>
      </c>
      <c r="K369" s="32">
        <v>176.59444444444446</v>
      </c>
      <c r="L369" s="32">
        <v>38.5</v>
      </c>
      <c r="M369" s="32">
        <v>25.983333333333334</v>
      </c>
      <c r="N369" s="32">
        <v>7.7888888888888888</v>
      </c>
      <c r="O369" s="32">
        <v>4.7277777777777779</v>
      </c>
      <c r="P369" s="32">
        <v>51.736111111111114</v>
      </c>
      <c r="Q369" s="32">
        <v>51.736111111111114</v>
      </c>
      <c r="R369" s="32">
        <v>0</v>
      </c>
      <c r="S369" s="32">
        <v>98.875</v>
      </c>
      <c r="T369" s="32">
        <v>85.24444444444444</v>
      </c>
      <c r="U369" s="32">
        <v>13.630555555555556</v>
      </c>
      <c r="V369" s="32">
        <v>0</v>
      </c>
      <c r="W369" s="32">
        <v>7.3888888888888893</v>
      </c>
      <c r="X369" s="32">
        <v>1.2583333333333333</v>
      </c>
      <c r="Y369" s="32">
        <v>0</v>
      </c>
      <c r="Z369" s="32">
        <v>0</v>
      </c>
      <c r="AA369" s="32">
        <v>4.6638888888888888</v>
      </c>
      <c r="AB369" s="32">
        <v>0</v>
      </c>
      <c r="AC369" s="32">
        <v>1.4666666666666666</v>
      </c>
      <c r="AD369" s="32">
        <v>0</v>
      </c>
      <c r="AE369" s="32">
        <v>0</v>
      </c>
      <c r="AF369" t="s">
        <v>350</v>
      </c>
      <c r="AG369">
        <v>3</v>
      </c>
      <c r="AH369"/>
    </row>
    <row r="370" spans="1:34" x14ac:dyDescent="0.25">
      <c r="A370" t="s">
        <v>1782</v>
      </c>
      <c r="B370" t="s">
        <v>1004</v>
      </c>
      <c r="C370" t="s">
        <v>1591</v>
      </c>
      <c r="D370" t="s">
        <v>1736</v>
      </c>
      <c r="E370" s="32">
        <v>94.444444444444443</v>
      </c>
      <c r="F370" s="32">
        <v>4.9920564705882366</v>
      </c>
      <c r="G370" s="32">
        <v>4.4863447058823542</v>
      </c>
      <c r="H370" s="32">
        <v>1.0557823529411765</v>
      </c>
      <c r="I370" s="32">
        <v>0.69428235294117657</v>
      </c>
      <c r="J370" s="32">
        <v>471.47200000000009</v>
      </c>
      <c r="K370" s="32">
        <v>423.71033333333344</v>
      </c>
      <c r="L370" s="32">
        <v>99.712777777777788</v>
      </c>
      <c r="M370" s="32">
        <v>65.571111111111122</v>
      </c>
      <c r="N370" s="32">
        <v>28.719444444444449</v>
      </c>
      <c r="O370" s="32">
        <v>5.4222222222222225</v>
      </c>
      <c r="P370" s="32">
        <v>101.39233333333338</v>
      </c>
      <c r="Q370" s="32">
        <v>87.772333333333378</v>
      </c>
      <c r="R370" s="32">
        <v>13.62</v>
      </c>
      <c r="S370" s="32">
        <v>270.36688888888892</v>
      </c>
      <c r="T370" s="32">
        <v>260.01411111111116</v>
      </c>
      <c r="U370" s="32">
        <v>10.352777777777778</v>
      </c>
      <c r="V370" s="32">
        <v>0</v>
      </c>
      <c r="W370" s="32">
        <v>38.696555555555555</v>
      </c>
      <c r="X370" s="32">
        <v>2.6438888888888887</v>
      </c>
      <c r="Y370" s="32">
        <v>0</v>
      </c>
      <c r="Z370" s="32">
        <v>0</v>
      </c>
      <c r="AA370" s="32">
        <v>13.177333333333337</v>
      </c>
      <c r="AB370" s="32">
        <v>0</v>
      </c>
      <c r="AC370" s="32">
        <v>22.87533333333333</v>
      </c>
      <c r="AD370" s="32">
        <v>0</v>
      </c>
      <c r="AE370" s="32">
        <v>0</v>
      </c>
      <c r="AF370" t="s">
        <v>316</v>
      </c>
      <c r="AG370">
        <v>3</v>
      </c>
      <c r="AH370"/>
    </row>
    <row r="371" spans="1:34" x14ac:dyDescent="0.25">
      <c r="A371" t="s">
        <v>1782</v>
      </c>
      <c r="B371" t="s">
        <v>811</v>
      </c>
      <c r="C371" t="s">
        <v>1513</v>
      </c>
      <c r="D371" t="s">
        <v>1724</v>
      </c>
      <c r="E371" s="32">
        <v>75.788888888888891</v>
      </c>
      <c r="F371" s="32">
        <v>2.878629233250257</v>
      </c>
      <c r="G371" s="32">
        <v>2.6577305380442753</v>
      </c>
      <c r="H371" s="32">
        <v>0.67981527635244099</v>
      </c>
      <c r="I371" s="32">
        <v>0.52663832282656498</v>
      </c>
      <c r="J371" s="32">
        <v>218.16811111111116</v>
      </c>
      <c r="K371" s="32">
        <v>201.42644444444448</v>
      </c>
      <c r="L371" s="32">
        <v>51.522444444444446</v>
      </c>
      <c r="M371" s="32">
        <v>39.913333333333334</v>
      </c>
      <c r="N371" s="32">
        <v>5.8104444444444452</v>
      </c>
      <c r="O371" s="32">
        <v>5.7986666666666666</v>
      </c>
      <c r="P371" s="32">
        <v>64.098333333333358</v>
      </c>
      <c r="Q371" s="32">
        <v>58.965777777777802</v>
      </c>
      <c r="R371" s="32">
        <v>5.1325555555555544</v>
      </c>
      <c r="S371" s="32">
        <v>102.54733333333336</v>
      </c>
      <c r="T371" s="32">
        <v>100.09455555555557</v>
      </c>
      <c r="U371" s="32">
        <v>2.4527777777777779</v>
      </c>
      <c r="V371" s="32">
        <v>0</v>
      </c>
      <c r="W371" s="32">
        <v>88.593000000000004</v>
      </c>
      <c r="X371" s="32">
        <v>14.254555555555557</v>
      </c>
      <c r="Y371" s="32">
        <v>0.5</v>
      </c>
      <c r="Z371" s="32">
        <v>0</v>
      </c>
      <c r="AA371" s="32">
        <v>29.489666666666672</v>
      </c>
      <c r="AB371" s="32">
        <v>0</v>
      </c>
      <c r="AC371" s="32">
        <v>42.240444444444449</v>
      </c>
      <c r="AD371" s="32">
        <v>2.1083333333333334</v>
      </c>
      <c r="AE371" s="32">
        <v>0</v>
      </c>
      <c r="AF371" t="s">
        <v>121</v>
      </c>
      <c r="AG371">
        <v>3</v>
      </c>
      <c r="AH371"/>
    </row>
    <row r="372" spans="1:34" x14ac:dyDescent="0.25">
      <c r="A372" t="s">
        <v>1782</v>
      </c>
      <c r="B372" t="s">
        <v>1255</v>
      </c>
      <c r="C372" t="s">
        <v>1662</v>
      </c>
      <c r="D372" t="s">
        <v>1699</v>
      </c>
      <c r="E372" s="32">
        <v>60.466666666666669</v>
      </c>
      <c r="F372" s="32">
        <v>4.5827545020213156</v>
      </c>
      <c r="G372" s="32">
        <v>4.1965178243292911</v>
      </c>
      <c r="H372" s="32">
        <v>1.1573520764424843</v>
      </c>
      <c r="I372" s="32">
        <v>0.95576442484380741</v>
      </c>
      <c r="J372" s="32">
        <v>277.10388888888889</v>
      </c>
      <c r="K372" s="32">
        <v>253.74944444444446</v>
      </c>
      <c r="L372" s="32">
        <v>69.981222222222215</v>
      </c>
      <c r="M372" s="32">
        <v>57.791888888888892</v>
      </c>
      <c r="N372" s="32">
        <v>6.8560000000000008</v>
      </c>
      <c r="O372" s="32">
        <v>5.333333333333333</v>
      </c>
      <c r="P372" s="32">
        <v>60.567888888888888</v>
      </c>
      <c r="Q372" s="32">
        <v>49.402777777777779</v>
      </c>
      <c r="R372" s="32">
        <v>11.165111111111111</v>
      </c>
      <c r="S372" s="32">
        <v>146.55477777777779</v>
      </c>
      <c r="T372" s="32">
        <v>146.55477777777779</v>
      </c>
      <c r="U372" s="32">
        <v>0</v>
      </c>
      <c r="V372" s="32">
        <v>0</v>
      </c>
      <c r="W372" s="32">
        <v>107.58611111111111</v>
      </c>
      <c r="X372" s="32">
        <v>7.65</v>
      </c>
      <c r="Y372" s="32">
        <v>0</v>
      </c>
      <c r="Z372" s="32">
        <v>0</v>
      </c>
      <c r="AA372" s="32">
        <v>43.052777777777777</v>
      </c>
      <c r="AB372" s="32">
        <v>0</v>
      </c>
      <c r="AC372" s="32">
        <v>56.883333333333333</v>
      </c>
      <c r="AD372" s="32">
        <v>0</v>
      </c>
      <c r="AE372" s="32">
        <v>0</v>
      </c>
      <c r="AF372" t="s">
        <v>574</v>
      </c>
      <c r="AG372">
        <v>3</v>
      </c>
      <c r="AH372"/>
    </row>
    <row r="373" spans="1:34" x14ac:dyDescent="0.25">
      <c r="A373" t="s">
        <v>1782</v>
      </c>
      <c r="B373" t="s">
        <v>766</v>
      </c>
      <c r="C373" t="s">
        <v>1370</v>
      </c>
      <c r="D373" t="s">
        <v>1704</v>
      </c>
      <c r="E373" s="32">
        <v>146.66666666666666</v>
      </c>
      <c r="F373" s="32">
        <v>2.8900590909090913</v>
      </c>
      <c r="G373" s="32">
        <v>2.5625780303030306</v>
      </c>
      <c r="H373" s="32">
        <v>0.4562878787878788</v>
      </c>
      <c r="I373" s="32">
        <v>0.26062500000000005</v>
      </c>
      <c r="J373" s="32">
        <v>423.87533333333334</v>
      </c>
      <c r="K373" s="32">
        <v>375.84477777777778</v>
      </c>
      <c r="L373" s="32">
        <v>66.922222222222217</v>
      </c>
      <c r="M373" s="32">
        <v>38.225000000000001</v>
      </c>
      <c r="N373" s="32">
        <v>23.65</v>
      </c>
      <c r="O373" s="32">
        <v>5.0472222222222225</v>
      </c>
      <c r="P373" s="32">
        <v>118.28977777777777</v>
      </c>
      <c r="Q373" s="32">
        <v>98.956444444444443</v>
      </c>
      <c r="R373" s="32">
        <v>19.333333333333332</v>
      </c>
      <c r="S373" s="32">
        <v>238.6633333333333</v>
      </c>
      <c r="T373" s="32">
        <v>224.26055555555553</v>
      </c>
      <c r="U373" s="32">
        <v>14.402777777777779</v>
      </c>
      <c r="V373" s="32">
        <v>0</v>
      </c>
      <c r="W373" s="32">
        <v>70.13055555555556</v>
      </c>
      <c r="X373" s="32">
        <v>14.15</v>
      </c>
      <c r="Y373" s="32">
        <v>0</v>
      </c>
      <c r="Z373" s="32">
        <v>0</v>
      </c>
      <c r="AA373" s="32">
        <v>25.333333333333332</v>
      </c>
      <c r="AB373" s="32">
        <v>0</v>
      </c>
      <c r="AC373" s="32">
        <v>30.647222222222222</v>
      </c>
      <c r="AD373" s="32">
        <v>0</v>
      </c>
      <c r="AE373" s="32">
        <v>0</v>
      </c>
      <c r="AF373" t="s">
        <v>75</v>
      </c>
      <c r="AG373">
        <v>3</v>
      </c>
      <c r="AH373"/>
    </row>
    <row r="374" spans="1:34" x14ac:dyDescent="0.25">
      <c r="A374" t="s">
        <v>1782</v>
      </c>
      <c r="B374" t="s">
        <v>694</v>
      </c>
      <c r="C374" t="s">
        <v>1453</v>
      </c>
      <c r="D374" t="s">
        <v>1710</v>
      </c>
      <c r="E374" s="32">
        <v>323.7</v>
      </c>
      <c r="F374" s="32">
        <v>3.5255277520337756</v>
      </c>
      <c r="G374" s="32">
        <v>3.200301033192599</v>
      </c>
      <c r="H374" s="32">
        <v>0.63211238114852575</v>
      </c>
      <c r="I374" s="32">
        <v>0.36434627398482822</v>
      </c>
      <c r="J374" s="32">
        <v>1141.2133333333331</v>
      </c>
      <c r="K374" s="32">
        <v>1035.9374444444443</v>
      </c>
      <c r="L374" s="32">
        <v>204.61477777777779</v>
      </c>
      <c r="M374" s="32">
        <v>117.93888888888888</v>
      </c>
      <c r="N374" s="32">
        <v>85.092555555555549</v>
      </c>
      <c r="O374" s="32">
        <v>1.5833333333333333</v>
      </c>
      <c r="P374" s="32">
        <v>217.25</v>
      </c>
      <c r="Q374" s="32">
        <v>198.65</v>
      </c>
      <c r="R374" s="32">
        <v>18.600000000000001</v>
      </c>
      <c r="S374" s="32">
        <v>719.34855555555544</v>
      </c>
      <c r="T374" s="32">
        <v>719.34855555555544</v>
      </c>
      <c r="U374" s="32">
        <v>0</v>
      </c>
      <c r="V374" s="32">
        <v>0</v>
      </c>
      <c r="W374" s="32">
        <v>1.2555555555555555</v>
      </c>
      <c r="X374" s="32">
        <v>0.45833333333333331</v>
      </c>
      <c r="Y374" s="32">
        <v>0</v>
      </c>
      <c r="Z374" s="32">
        <v>0</v>
      </c>
      <c r="AA374" s="32">
        <v>0.30833333333333335</v>
      </c>
      <c r="AB374" s="32">
        <v>0</v>
      </c>
      <c r="AC374" s="32">
        <v>0.48888888888888887</v>
      </c>
      <c r="AD374" s="32">
        <v>0</v>
      </c>
      <c r="AE374" s="32">
        <v>0</v>
      </c>
      <c r="AF374" t="s">
        <v>3</v>
      </c>
      <c r="AG374">
        <v>3</v>
      </c>
      <c r="AH374"/>
    </row>
    <row r="375" spans="1:34" x14ac:dyDescent="0.25">
      <c r="A375" t="s">
        <v>1782</v>
      </c>
      <c r="B375" t="s">
        <v>720</v>
      </c>
      <c r="C375" t="s">
        <v>1407</v>
      </c>
      <c r="D375" t="s">
        <v>1708</v>
      </c>
      <c r="E375" s="32">
        <v>86.455555555555549</v>
      </c>
      <c r="F375" s="32">
        <v>3.3335046909137649</v>
      </c>
      <c r="G375" s="32">
        <v>3.0445958103071589</v>
      </c>
      <c r="H375" s="32">
        <v>0.5755365634237245</v>
      </c>
      <c r="I375" s="32">
        <v>0.289712119264876</v>
      </c>
      <c r="J375" s="32">
        <v>288.20000000000005</v>
      </c>
      <c r="K375" s="32">
        <v>263.22222222222223</v>
      </c>
      <c r="L375" s="32">
        <v>49.758333333333333</v>
      </c>
      <c r="M375" s="32">
        <v>25.047222222222221</v>
      </c>
      <c r="N375" s="32">
        <v>19.377777777777776</v>
      </c>
      <c r="O375" s="32">
        <v>5.333333333333333</v>
      </c>
      <c r="P375" s="32">
        <v>88.486111111111114</v>
      </c>
      <c r="Q375" s="32">
        <v>88.219444444444449</v>
      </c>
      <c r="R375" s="32">
        <v>0.26666666666666666</v>
      </c>
      <c r="S375" s="32">
        <v>149.95555555555555</v>
      </c>
      <c r="T375" s="32">
        <v>124.20277777777778</v>
      </c>
      <c r="U375" s="32">
        <v>25.752777777777776</v>
      </c>
      <c r="V375" s="32">
        <v>0</v>
      </c>
      <c r="W375" s="32">
        <v>9.030555555555555</v>
      </c>
      <c r="X375" s="32">
        <v>0</v>
      </c>
      <c r="Y375" s="32">
        <v>0</v>
      </c>
      <c r="Z375" s="32">
        <v>0</v>
      </c>
      <c r="AA375" s="32">
        <v>0</v>
      </c>
      <c r="AB375" s="32">
        <v>0</v>
      </c>
      <c r="AC375" s="32">
        <v>9.030555555555555</v>
      </c>
      <c r="AD375" s="32">
        <v>0</v>
      </c>
      <c r="AE375" s="32">
        <v>0</v>
      </c>
      <c r="AF375" t="s">
        <v>29</v>
      </c>
      <c r="AG375">
        <v>3</v>
      </c>
      <c r="AH375"/>
    </row>
    <row r="376" spans="1:34" x14ac:dyDescent="0.25">
      <c r="A376" t="s">
        <v>1782</v>
      </c>
      <c r="B376" t="s">
        <v>885</v>
      </c>
      <c r="C376" t="s">
        <v>1550</v>
      </c>
      <c r="D376" t="s">
        <v>1704</v>
      </c>
      <c r="E376" s="32">
        <v>122.42222222222222</v>
      </c>
      <c r="F376" s="32">
        <v>3.4964530767834465</v>
      </c>
      <c r="G376" s="32">
        <v>3.2370030858595036</v>
      </c>
      <c r="H376" s="32">
        <v>0.4267897985115266</v>
      </c>
      <c r="I376" s="32">
        <v>0.25006534761299692</v>
      </c>
      <c r="J376" s="32">
        <v>428.04355555555571</v>
      </c>
      <c r="K376" s="32">
        <v>396.28111111111122</v>
      </c>
      <c r="L376" s="32">
        <v>52.248555555555555</v>
      </c>
      <c r="M376" s="32">
        <v>30.613555555555553</v>
      </c>
      <c r="N376" s="32">
        <v>15.946111111111112</v>
      </c>
      <c r="O376" s="32">
        <v>5.6888888888888891</v>
      </c>
      <c r="P376" s="32">
        <v>135.42411111111113</v>
      </c>
      <c r="Q376" s="32">
        <v>125.2966666666667</v>
      </c>
      <c r="R376" s="32">
        <v>10.127444444444444</v>
      </c>
      <c r="S376" s="32">
        <v>240.37088888888903</v>
      </c>
      <c r="T376" s="32">
        <v>239.53755555555568</v>
      </c>
      <c r="U376" s="32">
        <v>0.83333333333333337</v>
      </c>
      <c r="V376" s="32">
        <v>0</v>
      </c>
      <c r="W376" s="32">
        <v>143.83211111111109</v>
      </c>
      <c r="X376" s="32">
        <v>6.5246666666666666</v>
      </c>
      <c r="Y376" s="32">
        <v>0</v>
      </c>
      <c r="Z376" s="32">
        <v>0</v>
      </c>
      <c r="AA376" s="32">
        <v>58.04388888888888</v>
      </c>
      <c r="AB376" s="32">
        <v>0</v>
      </c>
      <c r="AC376" s="32">
        <v>79.263555555555541</v>
      </c>
      <c r="AD376" s="32">
        <v>0</v>
      </c>
      <c r="AE376" s="32">
        <v>0</v>
      </c>
      <c r="AF376" t="s">
        <v>196</v>
      </c>
      <c r="AG376">
        <v>3</v>
      </c>
      <c r="AH376"/>
    </row>
    <row r="377" spans="1:34" x14ac:dyDescent="0.25">
      <c r="A377" t="s">
        <v>1782</v>
      </c>
      <c r="B377" t="s">
        <v>710</v>
      </c>
      <c r="C377" t="s">
        <v>1463</v>
      </c>
      <c r="D377" t="s">
        <v>1706</v>
      </c>
      <c r="E377" s="32">
        <v>125.98888888888889</v>
      </c>
      <c r="F377" s="32">
        <v>3.6677731722374105</v>
      </c>
      <c r="G377" s="32">
        <v>3.4934729693976538</v>
      </c>
      <c r="H377" s="32">
        <v>0.70165358497221963</v>
      </c>
      <c r="I377" s="32">
        <v>0.52735338213246308</v>
      </c>
      <c r="J377" s="32">
        <v>462.09866666666665</v>
      </c>
      <c r="K377" s="32">
        <v>440.13877777777776</v>
      </c>
      <c r="L377" s="32">
        <v>88.400555555555542</v>
      </c>
      <c r="M377" s="32">
        <v>66.440666666666658</v>
      </c>
      <c r="N377" s="32">
        <v>15.884444444444441</v>
      </c>
      <c r="O377" s="32">
        <v>6.075444444444444</v>
      </c>
      <c r="P377" s="32">
        <v>74.030777777777786</v>
      </c>
      <c r="Q377" s="32">
        <v>74.030777777777786</v>
      </c>
      <c r="R377" s="32">
        <v>0</v>
      </c>
      <c r="S377" s="32">
        <v>299.66733333333332</v>
      </c>
      <c r="T377" s="32">
        <v>274.78477777777778</v>
      </c>
      <c r="U377" s="32">
        <v>24.882555555555555</v>
      </c>
      <c r="V377" s="32">
        <v>0</v>
      </c>
      <c r="W377" s="32">
        <v>0</v>
      </c>
      <c r="X377" s="32">
        <v>0</v>
      </c>
      <c r="Y377" s="32">
        <v>0</v>
      </c>
      <c r="Z377" s="32">
        <v>0</v>
      </c>
      <c r="AA377" s="32">
        <v>0</v>
      </c>
      <c r="AB377" s="32">
        <v>0</v>
      </c>
      <c r="AC377" s="32">
        <v>0</v>
      </c>
      <c r="AD377" s="32">
        <v>0</v>
      </c>
      <c r="AE377" s="32">
        <v>0</v>
      </c>
      <c r="AF377" t="s">
        <v>19</v>
      </c>
      <c r="AG377">
        <v>3</v>
      </c>
      <c r="AH377"/>
    </row>
    <row r="378" spans="1:34" x14ac:dyDescent="0.25">
      <c r="A378" t="s">
        <v>1782</v>
      </c>
      <c r="B378" t="s">
        <v>1228</v>
      </c>
      <c r="C378" t="s">
        <v>1436</v>
      </c>
      <c r="D378" t="s">
        <v>1701</v>
      </c>
      <c r="E378" s="32">
        <v>57.12222222222222</v>
      </c>
      <c r="F378" s="32">
        <v>4.0275627309861894</v>
      </c>
      <c r="G378" s="32">
        <v>3.8090643843610192</v>
      </c>
      <c r="H378" s="32">
        <v>0.74404785061272127</v>
      </c>
      <c r="I378" s="32">
        <v>0.55400700252869095</v>
      </c>
      <c r="J378" s="32">
        <v>230.06333333333333</v>
      </c>
      <c r="K378" s="32">
        <v>217.58222222222221</v>
      </c>
      <c r="L378" s="32">
        <v>42.501666666666665</v>
      </c>
      <c r="M378" s="32">
        <v>31.646111111111111</v>
      </c>
      <c r="N378" s="32">
        <v>5.3888888888888893</v>
      </c>
      <c r="O378" s="32">
        <v>5.4666666666666668</v>
      </c>
      <c r="P378" s="32">
        <v>50.363333333333344</v>
      </c>
      <c r="Q378" s="32">
        <v>48.737777777777787</v>
      </c>
      <c r="R378" s="32">
        <v>1.6255555555555554</v>
      </c>
      <c r="S378" s="32">
        <v>137.19833333333332</v>
      </c>
      <c r="T378" s="32">
        <v>137.19833333333332</v>
      </c>
      <c r="U378" s="32">
        <v>0</v>
      </c>
      <c r="V378" s="32">
        <v>0</v>
      </c>
      <c r="W378" s="32">
        <v>0</v>
      </c>
      <c r="X378" s="32">
        <v>0</v>
      </c>
      <c r="Y378" s="32">
        <v>0</v>
      </c>
      <c r="Z378" s="32">
        <v>0</v>
      </c>
      <c r="AA378" s="32">
        <v>0</v>
      </c>
      <c r="AB378" s="32">
        <v>0</v>
      </c>
      <c r="AC378" s="32">
        <v>0</v>
      </c>
      <c r="AD378" s="32">
        <v>0</v>
      </c>
      <c r="AE378" s="32">
        <v>0</v>
      </c>
      <c r="AF378" t="s">
        <v>547</v>
      </c>
      <c r="AG378">
        <v>3</v>
      </c>
      <c r="AH378"/>
    </row>
    <row r="379" spans="1:34" x14ac:dyDescent="0.25">
      <c r="A379" t="s">
        <v>1782</v>
      </c>
      <c r="B379" t="s">
        <v>1273</v>
      </c>
      <c r="C379" t="s">
        <v>1533</v>
      </c>
      <c r="D379" t="s">
        <v>1679</v>
      </c>
      <c r="E379" s="32">
        <v>90.322222222222223</v>
      </c>
      <c r="F379" s="32">
        <v>3.3321626276294745</v>
      </c>
      <c r="G379" s="32">
        <v>3.0718673883626519</v>
      </c>
      <c r="H379" s="32">
        <v>0.91973059416902447</v>
      </c>
      <c r="I379" s="32">
        <v>0.71810677820150082</v>
      </c>
      <c r="J379" s="32">
        <v>300.96833333333331</v>
      </c>
      <c r="K379" s="32">
        <v>277.45788888888887</v>
      </c>
      <c r="L379" s="32">
        <v>83.072111111111113</v>
      </c>
      <c r="M379" s="32">
        <v>64.861000000000004</v>
      </c>
      <c r="N379" s="32">
        <v>13.411111111111111</v>
      </c>
      <c r="O379" s="32">
        <v>4.8</v>
      </c>
      <c r="P379" s="32">
        <v>62.301555555555581</v>
      </c>
      <c r="Q379" s="32">
        <v>57.002222222222244</v>
      </c>
      <c r="R379" s="32">
        <v>5.299333333333335</v>
      </c>
      <c r="S379" s="32">
        <v>155.59466666666663</v>
      </c>
      <c r="T379" s="32">
        <v>155.59466666666663</v>
      </c>
      <c r="U379" s="32">
        <v>0</v>
      </c>
      <c r="V379" s="32">
        <v>0</v>
      </c>
      <c r="W379" s="32">
        <v>38.193666666666672</v>
      </c>
      <c r="X379" s="32">
        <v>10.713111111111113</v>
      </c>
      <c r="Y379" s="32">
        <v>0</v>
      </c>
      <c r="Z379" s="32">
        <v>0</v>
      </c>
      <c r="AA379" s="32">
        <v>4.9685555555555565</v>
      </c>
      <c r="AB379" s="32">
        <v>0</v>
      </c>
      <c r="AC379" s="32">
        <v>22.512000000000004</v>
      </c>
      <c r="AD379" s="32">
        <v>0</v>
      </c>
      <c r="AE379" s="32">
        <v>0</v>
      </c>
      <c r="AF379" t="s">
        <v>593</v>
      </c>
      <c r="AG379">
        <v>3</v>
      </c>
      <c r="AH379"/>
    </row>
    <row r="380" spans="1:34" x14ac:dyDescent="0.25">
      <c r="A380" t="s">
        <v>1782</v>
      </c>
      <c r="B380" t="s">
        <v>1229</v>
      </c>
      <c r="C380" t="s">
        <v>1517</v>
      </c>
      <c r="D380" t="s">
        <v>1711</v>
      </c>
      <c r="E380" s="32">
        <v>50.5</v>
      </c>
      <c r="F380" s="32">
        <v>3.7160814081408149</v>
      </c>
      <c r="G380" s="32">
        <v>3.2562904290429056</v>
      </c>
      <c r="H380" s="32">
        <v>1.0355313531353136</v>
      </c>
      <c r="I380" s="32">
        <v>0.73646644664466454</v>
      </c>
      <c r="J380" s="32">
        <v>187.66211111111116</v>
      </c>
      <c r="K380" s="32">
        <v>164.44266666666672</v>
      </c>
      <c r="L380" s="32">
        <v>52.294333333333334</v>
      </c>
      <c r="M380" s="32">
        <v>37.19155555555556</v>
      </c>
      <c r="N380" s="32">
        <v>10.302777777777777</v>
      </c>
      <c r="O380" s="32">
        <v>4.8</v>
      </c>
      <c r="P380" s="32">
        <v>37.678111111111122</v>
      </c>
      <c r="Q380" s="32">
        <v>29.561444444444451</v>
      </c>
      <c r="R380" s="32">
        <v>8.1166666666666671</v>
      </c>
      <c r="S380" s="32">
        <v>97.68966666666671</v>
      </c>
      <c r="T380" s="32">
        <v>97.68966666666671</v>
      </c>
      <c r="U380" s="32">
        <v>0</v>
      </c>
      <c r="V380" s="32">
        <v>0</v>
      </c>
      <c r="W380" s="32">
        <v>45.737111111111105</v>
      </c>
      <c r="X380" s="32">
        <v>15.358222222222221</v>
      </c>
      <c r="Y380" s="32">
        <v>0</v>
      </c>
      <c r="Z380" s="32">
        <v>0</v>
      </c>
      <c r="AA380" s="32">
        <v>3.414222222222222</v>
      </c>
      <c r="AB380" s="32">
        <v>0</v>
      </c>
      <c r="AC380" s="32">
        <v>26.964666666666663</v>
      </c>
      <c r="AD380" s="32">
        <v>0</v>
      </c>
      <c r="AE380" s="32">
        <v>0</v>
      </c>
      <c r="AF380" t="s">
        <v>548</v>
      </c>
      <c r="AG380">
        <v>3</v>
      </c>
      <c r="AH380"/>
    </row>
    <row r="381" spans="1:34" x14ac:dyDescent="0.25">
      <c r="A381" t="s">
        <v>1782</v>
      </c>
      <c r="B381" t="s">
        <v>1296</v>
      </c>
      <c r="C381" t="s">
        <v>1512</v>
      </c>
      <c r="D381" t="s">
        <v>1681</v>
      </c>
      <c r="E381" s="32">
        <v>47.244444444444447</v>
      </c>
      <c r="F381" s="32">
        <v>2.5577375352775165</v>
      </c>
      <c r="G381" s="32">
        <v>2.3157761053621826</v>
      </c>
      <c r="H381" s="32">
        <v>0.6915827845719662</v>
      </c>
      <c r="I381" s="32">
        <v>0.44962135465663222</v>
      </c>
      <c r="J381" s="32">
        <v>120.83888888888889</v>
      </c>
      <c r="K381" s="32">
        <v>109.40755555555556</v>
      </c>
      <c r="L381" s="32">
        <v>32.673444444444449</v>
      </c>
      <c r="M381" s="32">
        <v>21.242111111111114</v>
      </c>
      <c r="N381" s="32">
        <v>6.1653333333333329</v>
      </c>
      <c r="O381" s="32">
        <v>5.2660000000000009</v>
      </c>
      <c r="P381" s="32">
        <v>35.303888888888906</v>
      </c>
      <c r="Q381" s="32">
        <v>35.303888888888906</v>
      </c>
      <c r="R381" s="32">
        <v>0</v>
      </c>
      <c r="S381" s="32">
        <v>52.861555555555547</v>
      </c>
      <c r="T381" s="32">
        <v>44.349444444444437</v>
      </c>
      <c r="U381" s="32">
        <v>8.5121111111111123</v>
      </c>
      <c r="V381" s="32">
        <v>0</v>
      </c>
      <c r="W381" s="32">
        <v>60.081000000000003</v>
      </c>
      <c r="X381" s="32">
        <v>7.0886666666666684</v>
      </c>
      <c r="Y381" s="32">
        <v>1.25</v>
      </c>
      <c r="Z381" s="32">
        <v>0</v>
      </c>
      <c r="AA381" s="32">
        <v>19.421111111111106</v>
      </c>
      <c r="AB381" s="32">
        <v>0</v>
      </c>
      <c r="AC381" s="32">
        <v>23.809111111111115</v>
      </c>
      <c r="AD381" s="32">
        <v>8.5121111111111123</v>
      </c>
      <c r="AE381" s="32">
        <v>0</v>
      </c>
      <c r="AF381" t="s">
        <v>616</v>
      </c>
      <c r="AG381">
        <v>3</v>
      </c>
      <c r="AH381"/>
    </row>
    <row r="382" spans="1:34" x14ac:dyDescent="0.25">
      <c r="A382" t="s">
        <v>1782</v>
      </c>
      <c r="B382" t="s">
        <v>938</v>
      </c>
      <c r="C382" t="s">
        <v>1569</v>
      </c>
      <c r="D382" t="s">
        <v>1708</v>
      </c>
      <c r="E382" s="32">
        <v>435.7</v>
      </c>
      <c r="F382" s="32">
        <v>2.0272863591155992</v>
      </c>
      <c r="G382" s="32">
        <v>1.7869581516333868</v>
      </c>
      <c r="H382" s="32">
        <v>0.39089970162956161</v>
      </c>
      <c r="I382" s="32">
        <v>0.15057149414734913</v>
      </c>
      <c r="J382" s="32">
        <v>883.28866666666659</v>
      </c>
      <c r="K382" s="32">
        <v>778.57766666666657</v>
      </c>
      <c r="L382" s="32">
        <v>170.315</v>
      </c>
      <c r="M382" s="32">
        <v>65.604000000000013</v>
      </c>
      <c r="N382" s="32">
        <v>99.877666666666642</v>
      </c>
      <c r="O382" s="32">
        <v>4.833333333333333</v>
      </c>
      <c r="P382" s="32">
        <v>245.84388888888887</v>
      </c>
      <c r="Q382" s="32">
        <v>245.84388888888887</v>
      </c>
      <c r="R382" s="32">
        <v>0</v>
      </c>
      <c r="S382" s="32">
        <v>467.12977777777763</v>
      </c>
      <c r="T382" s="32">
        <v>467.12977777777763</v>
      </c>
      <c r="U382" s="32">
        <v>0</v>
      </c>
      <c r="V382" s="32">
        <v>0</v>
      </c>
      <c r="W382" s="32">
        <v>21.078111111111109</v>
      </c>
      <c r="X382" s="32">
        <v>1.5666666666666667</v>
      </c>
      <c r="Y382" s="32">
        <v>8.4003333333333323</v>
      </c>
      <c r="Z382" s="32">
        <v>0</v>
      </c>
      <c r="AA382" s="32">
        <v>11.111111111111111</v>
      </c>
      <c r="AB382" s="32">
        <v>0</v>
      </c>
      <c r="AC382" s="32">
        <v>0</v>
      </c>
      <c r="AD382" s="32">
        <v>0</v>
      </c>
      <c r="AE382" s="32">
        <v>0</v>
      </c>
      <c r="AF382" t="s">
        <v>249</v>
      </c>
      <c r="AG382">
        <v>3</v>
      </c>
      <c r="AH382"/>
    </row>
    <row r="383" spans="1:34" x14ac:dyDescent="0.25">
      <c r="A383" t="s">
        <v>1782</v>
      </c>
      <c r="B383" t="s">
        <v>902</v>
      </c>
      <c r="C383" t="s">
        <v>1445</v>
      </c>
      <c r="D383" t="s">
        <v>1716</v>
      </c>
      <c r="E383" s="32">
        <v>140.75555555555556</v>
      </c>
      <c r="F383" s="32">
        <v>2.9760048942216613</v>
      </c>
      <c r="G383" s="32">
        <v>2.7911272497631829</v>
      </c>
      <c r="H383" s="32">
        <v>0.44610672560783077</v>
      </c>
      <c r="I383" s="32">
        <v>0.26122908114935273</v>
      </c>
      <c r="J383" s="32">
        <v>418.88922222222226</v>
      </c>
      <c r="K383" s="32">
        <v>392.86666666666667</v>
      </c>
      <c r="L383" s="32">
        <v>62.792000000000002</v>
      </c>
      <c r="M383" s="32">
        <v>36.769444444444446</v>
      </c>
      <c r="N383" s="32">
        <v>21.136444444444443</v>
      </c>
      <c r="O383" s="32">
        <v>4.8861111111111111</v>
      </c>
      <c r="P383" s="32">
        <v>145.11388888888888</v>
      </c>
      <c r="Q383" s="32">
        <v>145.11388888888888</v>
      </c>
      <c r="R383" s="32">
        <v>0</v>
      </c>
      <c r="S383" s="32">
        <v>210.98333333333335</v>
      </c>
      <c r="T383" s="32">
        <v>165.38611111111112</v>
      </c>
      <c r="U383" s="32">
        <v>45.597222222222221</v>
      </c>
      <c r="V383" s="32">
        <v>0</v>
      </c>
      <c r="W383" s="32">
        <v>112.52500000000001</v>
      </c>
      <c r="X383" s="32">
        <v>26.961111111111112</v>
      </c>
      <c r="Y383" s="32">
        <v>0</v>
      </c>
      <c r="Z383" s="32">
        <v>0</v>
      </c>
      <c r="AA383" s="32">
        <v>73.702777777777783</v>
      </c>
      <c r="AB383" s="32">
        <v>0</v>
      </c>
      <c r="AC383" s="32">
        <v>11.861111111111111</v>
      </c>
      <c r="AD383" s="32">
        <v>0</v>
      </c>
      <c r="AE383" s="32">
        <v>0</v>
      </c>
      <c r="AF383" t="s">
        <v>213</v>
      </c>
      <c r="AG383">
        <v>3</v>
      </c>
      <c r="AH383"/>
    </row>
    <row r="384" spans="1:34" x14ac:dyDescent="0.25">
      <c r="A384" t="s">
        <v>1782</v>
      </c>
      <c r="B384" t="s">
        <v>875</v>
      </c>
      <c r="C384" t="s">
        <v>1548</v>
      </c>
      <c r="D384" t="s">
        <v>1713</v>
      </c>
      <c r="E384" s="32">
        <v>78.2</v>
      </c>
      <c r="F384" s="32">
        <v>3.6907772094344975</v>
      </c>
      <c r="G384" s="32">
        <v>3.3669053708439884</v>
      </c>
      <c r="H384" s="32">
        <v>0.57088803637397001</v>
      </c>
      <c r="I384" s="32">
        <v>0.31521739130434789</v>
      </c>
      <c r="J384" s="32">
        <v>288.61877777777772</v>
      </c>
      <c r="K384" s="32">
        <v>263.29199999999992</v>
      </c>
      <c r="L384" s="32">
        <v>44.643444444444455</v>
      </c>
      <c r="M384" s="32">
        <v>24.650000000000006</v>
      </c>
      <c r="N384" s="32">
        <v>16.171222222222223</v>
      </c>
      <c r="O384" s="32">
        <v>3.8222222222222224</v>
      </c>
      <c r="P384" s="32">
        <v>90.145222222222216</v>
      </c>
      <c r="Q384" s="32">
        <v>84.811888888888888</v>
      </c>
      <c r="R384" s="32">
        <v>5.333333333333333</v>
      </c>
      <c r="S384" s="32">
        <v>153.83011111111105</v>
      </c>
      <c r="T384" s="32">
        <v>100.97411111111106</v>
      </c>
      <c r="U384" s="32">
        <v>52.855999999999987</v>
      </c>
      <c r="V384" s="32">
        <v>0</v>
      </c>
      <c r="W384" s="32">
        <v>43.968777777777781</v>
      </c>
      <c r="X384" s="32">
        <v>8.5196666666666658</v>
      </c>
      <c r="Y384" s="32">
        <v>0</v>
      </c>
      <c r="Z384" s="32">
        <v>0</v>
      </c>
      <c r="AA384" s="32">
        <v>11.081888888888889</v>
      </c>
      <c r="AB384" s="32">
        <v>0</v>
      </c>
      <c r="AC384" s="32">
        <v>24.367222222222225</v>
      </c>
      <c r="AD384" s="32">
        <v>0</v>
      </c>
      <c r="AE384" s="32">
        <v>0</v>
      </c>
      <c r="AF384" t="s">
        <v>186</v>
      </c>
      <c r="AG384">
        <v>3</v>
      </c>
      <c r="AH384"/>
    </row>
    <row r="385" spans="1:34" x14ac:dyDescent="0.25">
      <c r="A385" t="s">
        <v>1782</v>
      </c>
      <c r="B385" t="s">
        <v>944</v>
      </c>
      <c r="C385" t="s">
        <v>1447</v>
      </c>
      <c r="D385" t="s">
        <v>1713</v>
      </c>
      <c r="E385" s="32">
        <v>58.844444444444441</v>
      </c>
      <c r="F385" s="32">
        <v>3.1067787009063443</v>
      </c>
      <c r="G385" s="32">
        <v>2.8745279456193358</v>
      </c>
      <c r="H385" s="32">
        <v>0.6503493202416919</v>
      </c>
      <c r="I385" s="32">
        <v>0.41809856495468278</v>
      </c>
      <c r="J385" s="32">
        <v>182.81666666666666</v>
      </c>
      <c r="K385" s="32">
        <v>169.15</v>
      </c>
      <c r="L385" s="32">
        <v>38.269444444444446</v>
      </c>
      <c r="M385" s="32">
        <v>24.602777777777778</v>
      </c>
      <c r="N385" s="32">
        <v>8.7777777777777786</v>
      </c>
      <c r="O385" s="32">
        <v>4.8888888888888893</v>
      </c>
      <c r="P385" s="32">
        <v>54.583333333333336</v>
      </c>
      <c r="Q385" s="32">
        <v>54.583333333333336</v>
      </c>
      <c r="R385" s="32">
        <v>0</v>
      </c>
      <c r="S385" s="32">
        <v>89.963888888888889</v>
      </c>
      <c r="T385" s="32">
        <v>89.963888888888889</v>
      </c>
      <c r="U385" s="32">
        <v>0</v>
      </c>
      <c r="V385" s="32">
        <v>0</v>
      </c>
      <c r="W385" s="32">
        <v>44.325000000000003</v>
      </c>
      <c r="X385" s="32">
        <v>0.66666666666666663</v>
      </c>
      <c r="Y385" s="32">
        <v>0</v>
      </c>
      <c r="Z385" s="32">
        <v>0</v>
      </c>
      <c r="AA385" s="32">
        <v>15.969444444444445</v>
      </c>
      <c r="AB385" s="32">
        <v>0</v>
      </c>
      <c r="AC385" s="32">
        <v>27.68888888888889</v>
      </c>
      <c r="AD385" s="32">
        <v>0</v>
      </c>
      <c r="AE385" s="32">
        <v>0</v>
      </c>
      <c r="AF385" t="s">
        <v>255</v>
      </c>
      <c r="AG385">
        <v>3</v>
      </c>
      <c r="AH385"/>
    </row>
    <row r="386" spans="1:34" x14ac:dyDescent="0.25">
      <c r="A386" t="s">
        <v>1782</v>
      </c>
      <c r="B386" t="s">
        <v>843</v>
      </c>
      <c r="C386" t="s">
        <v>1377</v>
      </c>
      <c r="D386" t="s">
        <v>1716</v>
      </c>
      <c r="E386" s="32">
        <v>129.44444444444446</v>
      </c>
      <c r="F386" s="32">
        <v>3.4787999999999997</v>
      </c>
      <c r="G386" s="32">
        <v>3.1402592274678112</v>
      </c>
      <c r="H386" s="32">
        <v>0.46309012875536476</v>
      </c>
      <c r="I386" s="32">
        <v>0.12454935622317596</v>
      </c>
      <c r="J386" s="32">
        <v>450.31133333333332</v>
      </c>
      <c r="K386" s="32">
        <v>406.48911111111113</v>
      </c>
      <c r="L386" s="32">
        <v>59.944444444444443</v>
      </c>
      <c r="M386" s="32">
        <v>16.122222222222224</v>
      </c>
      <c r="N386" s="32">
        <v>38.355555555555554</v>
      </c>
      <c r="O386" s="32">
        <v>5.4666666666666668</v>
      </c>
      <c r="P386" s="32">
        <v>114.63611111111111</v>
      </c>
      <c r="Q386" s="32">
        <v>114.63611111111111</v>
      </c>
      <c r="R386" s="32">
        <v>0</v>
      </c>
      <c r="S386" s="32">
        <v>275.7307777777778</v>
      </c>
      <c r="T386" s="32">
        <v>275.7307777777778</v>
      </c>
      <c r="U386" s="32">
        <v>0</v>
      </c>
      <c r="V386" s="32">
        <v>0</v>
      </c>
      <c r="W386" s="32">
        <v>35.294444444444437</v>
      </c>
      <c r="X386" s="32">
        <v>2.786111111111111</v>
      </c>
      <c r="Y386" s="32">
        <v>0</v>
      </c>
      <c r="Z386" s="32">
        <v>0</v>
      </c>
      <c r="AA386" s="32">
        <v>13.71111111111111</v>
      </c>
      <c r="AB386" s="32">
        <v>0</v>
      </c>
      <c r="AC386" s="32">
        <v>18.797222222222221</v>
      </c>
      <c r="AD386" s="32">
        <v>0</v>
      </c>
      <c r="AE386" s="32">
        <v>0</v>
      </c>
      <c r="AF386" t="s">
        <v>154</v>
      </c>
      <c r="AG386">
        <v>3</v>
      </c>
      <c r="AH386"/>
    </row>
    <row r="387" spans="1:34" x14ac:dyDescent="0.25">
      <c r="A387" t="s">
        <v>1782</v>
      </c>
      <c r="B387" t="s">
        <v>1056</v>
      </c>
      <c r="C387" t="s">
        <v>1397</v>
      </c>
      <c r="D387" t="s">
        <v>1724</v>
      </c>
      <c r="E387" s="32">
        <v>44.866666666666667</v>
      </c>
      <c r="F387" s="32">
        <v>3.318226844972759</v>
      </c>
      <c r="G387" s="32">
        <v>3.034608717186726</v>
      </c>
      <c r="H387" s="32">
        <v>1.1972511144130757</v>
      </c>
      <c r="I387" s="32">
        <v>0.91363298662704306</v>
      </c>
      <c r="J387" s="32">
        <v>148.87777777777779</v>
      </c>
      <c r="K387" s="32">
        <v>136.15277777777777</v>
      </c>
      <c r="L387" s="32">
        <v>53.716666666666669</v>
      </c>
      <c r="M387" s="32">
        <v>40.991666666666667</v>
      </c>
      <c r="N387" s="32">
        <v>9.1805555555555554</v>
      </c>
      <c r="O387" s="32">
        <v>3.5444444444444443</v>
      </c>
      <c r="P387" s="32">
        <v>11.069444444444445</v>
      </c>
      <c r="Q387" s="32">
        <v>11.069444444444445</v>
      </c>
      <c r="R387" s="32">
        <v>0</v>
      </c>
      <c r="S387" s="32">
        <v>84.091666666666669</v>
      </c>
      <c r="T387" s="32">
        <v>48.19166666666667</v>
      </c>
      <c r="U387" s="32">
        <v>35.9</v>
      </c>
      <c r="V387" s="32">
        <v>0</v>
      </c>
      <c r="W387" s="32">
        <v>23.31388888888889</v>
      </c>
      <c r="X387" s="32">
        <v>0.61944444444444446</v>
      </c>
      <c r="Y387" s="32">
        <v>0</v>
      </c>
      <c r="Z387" s="32">
        <v>0</v>
      </c>
      <c r="AA387" s="32">
        <v>0.87222222222222223</v>
      </c>
      <c r="AB387" s="32">
        <v>0</v>
      </c>
      <c r="AC387" s="32">
        <v>21.822222222222223</v>
      </c>
      <c r="AD387" s="32">
        <v>0</v>
      </c>
      <c r="AE387" s="32">
        <v>0</v>
      </c>
      <c r="AF387" t="s">
        <v>371</v>
      </c>
      <c r="AG387">
        <v>3</v>
      </c>
      <c r="AH387"/>
    </row>
    <row r="388" spans="1:34" x14ac:dyDescent="0.25">
      <c r="A388" t="s">
        <v>1782</v>
      </c>
      <c r="B388" t="s">
        <v>735</v>
      </c>
      <c r="C388" t="s">
        <v>1431</v>
      </c>
      <c r="D388" t="s">
        <v>1717</v>
      </c>
      <c r="E388" s="32">
        <v>120.25555555555556</v>
      </c>
      <c r="F388" s="32">
        <v>3.6234214173519357</v>
      </c>
      <c r="G388" s="32">
        <v>3.5059308879238658</v>
      </c>
      <c r="H388" s="32">
        <v>0.81271366534232647</v>
      </c>
      <c r="I388" s="32">
        <v>0.69522313591425677</v>
      </c>
      <c r="J388" s="32">
        <v>435.73655555555558</v>
      </c>
      <c r="K388" s="32">
        <v>421.60766666666666</v>
      </c>
      <c r="L388" s="32">
        <v>97.733333333333334</v>
      </c>
      <c r="M388" s="32">
        <v>83.604444444444454</v>
      </c>
      <c r="N388" s="32">
        <v>8.5288888888888899</v>
      </c>
      <c r="O388" s="32">
        <v>5.6</v>
      </c>
      <c r="P388" s="32">
        <v>92.30400000000003</v>
      </c>
      <c r="Q388" s="32">
        <v>92.30400000000003</v>
      </c>
      <c r="R388" s="32">
        <v>0</v>
      </c>
      <c r="S388" s="32">
        <v>245.69922222222218</v>
      </c>
      <c r="T388" s="32">
        <v>245.69922222222218</v>
      </c>
      <c r="U388" s="32">
        <v>0</v>
      </c>
      <c r="V388" s="32">
        <v>0</v>
      </c>
      <c r="W388" s="32">
        <v>54.640999999999991</v>
      </c>
      <c r="X388" s="32">
        <v>0</v>
      </c>
      <c r="Y388" s="32">
        <v>0</v>
      </c>
      <c r="Z388" s="32">
        <v>0</v>
      </c>
      <c r="AA388" s="32">
        <v>13.043444444444448</v>
      </c>
      <c r="AB388" s="32">
        <v>0</v>
      </c>
      <c r="AC388" s="32">
        <v>41.597555555555545</v>
      </c>
      <c r="AD388" s="32">
        <v>0</v>
      </c>
      <c r="AE388" s="32">
        <v>0</v>
      </c>
      <c r="AF388" t="s">
        <v>44</v>
      </c>
      <c r="AG388">
        <v>3</v>
      </c>
      <c r="AH388"/>
    </row>
    <row r="389" spans="1:34" x14ac:dyDescent="0.25">
      <c r="A389" t="s">
        <v>1782</v>
      </c>
      <c r="B389" t="s">
        <v>960</v>
      </c>
      <c r="C389" t="s">
        <v>1580</v>
      </c>
      <c r="D389" t="s">
        <v>1740</v>
      </c>
      <c r="E389" s="32">
        <v>94.066666666666663</v>
      </c>
      <c r="F389" s="32">
        <v>4.1131833215213804</v>
      </c>
      <c r="G389" s="32">
        <v>3.8754086935979219</v>
      </c>
      <c r="H389" s="32">
        <v>0.70006496574533428</v>
      </c>
      <c r="I389" s="32">
        <v>0.54698204583038035</v>
      </c>
      <c r="J389" s="32">
        <v>386.91344444444451</v>
      </c>
      <c r="K389" s="32">
        <v>364.54677777777783</v>
      </c>
      <c r="L389" s="32">
        <v>65.852777777777774</v>
      </c>
      <c r="M389" s="32">
        <v>51.452777777777776</v>
      </c>
      <c r="N389" s="32">
        <v>9.9777777777777779</v>
      </c>
      <c r="O389" s="32">
        <v>4.4222222222222225</v>
      </c>
      <c r="P389" s="32">
        <v>110.27733333333335</v>
      </c>
      <c r="Q389" s="32">
        <v>102.31066666666668</v>
      </c>
      <c r="R389" s="32">
        <v>7.9666666666666668</v>
      </c>
      <c r="S389" s="32">
        <v>210.78333333333333</v>
      </c>
      <c r="T389" s="32">
        <v>208.10555555555555</v>
      </c>
      <c r="U389" s="32">
        <v>2.6777777777777776</v>
      </c>
      <c r="V389" s="32">
        <v>0</v>
      </c>
      <c r="W389" s="32">
        <v>25.524555555555558</v>
      </c>
      <c r="X389" s="32">
        <v>7.3722222222222218</v>
      </c>
      <c r="Y389" s="32">
        <v>0</v>
      </c>
      <c r="Z389" s="32">
        <v>0</v>
      </c>
      <c r="AA389" s="32">
        <v>11.891222222222222</v>
      </c>
      <c r="AB389" s="32">
        <v>0</v>
      </c>
      <c r="AC389" s="32">
        <v>5.9388888888888891</v>
      </c>
      <c r="AD389" s="32">
        <v>0.32222222222222224</v>
      </c>
      <c r="AE389" s="32">
        <v>0</v>
      </c>
      <c r="AF389" t="s">
        <v>271</v>
      </c>
      <c r="AG389">
        <v>3</v>
      </c>
      <c r="AH389"/>
    </row>
    <row r="390" spans="1:34" x14ac:dyDescent="0.25">
      <c r="A390" t="s">
        <v>1782</v>
      </c>
      <c r="B390" t="s">
        <v>1020</v>
      </c>
      <c r="C390" t="s">
        <v>1580</v>
      </c>
      <c r="D390" t="s">
        <v>1740</v>
      </c>
      <c r="E390" s="32">
        <v>72</v>
      </c>
      <c r="F390" s="32">
        <v>3.1368055555555556</v>
      </c>
      <c r="G390" s="32">
        <v>2.8847993827160492</v>
      </c>
      <c r="H390" s="32">
        <v>0.57870370370370372</v>
      </c>
      <c r="I390" s="32">
        <v>0.32669753086419751</v>
      </c>
      <c r="J390" s="32">
        <v>225.85</v>
      </c>
      <c r="K390" s="32">
        <v>207.70555555555555</v>
      </c>
      <c r="L390" s="32">
        <v>41.666666666666664</v>
      </c>
      <c r="M390" s="32">
        <v>23.522222222222222</v>
      </c>
      <c r="N390" s="32">
        <v>17.166666666666668</v>
      </c>
      <c r="O390" s="32">
        <v>0.97777777777777775</v>
      </c>
      <c r="P390" s="32">
        <v>64.769444444444446</v>
      </c>
      <c r="Q390" s="32">
        <v>64.769444444444446</v>
      </c>
      <c r="R390" s="32">
        <v>0</v>
      </c>
      <c r="S390" s="32">
        <v>119.41388888888889</v>
      </c>
      <c r="T390" s="32">
        <v>108.65833333333333</v>
      </c>
      <c r="U390" s="32">
        <v>10.755555555555556</v>
      </c>
      <c r="V390" s="32">
        <v>0</v>
      </c>
      <c r="W390" s="32">
        <v>8.7222222222222214</v>
      </c>
      <c r="X390" s="32">
        <v>0</v>
      </c>
      <c r="Y390" s="32">
        <v>0</v>
      </c>
      <c r="Z390" s="32">
        <v>0</v>
      </c>
      <c r="AA390" s="32">
        <v>9.7222222222222224E-2</v>
      </c>
      <c r="AB390" s="32">
        <v>0</v>
      </c>
      <c r="AC390" s="32">
        <v>8.625</v>
      </c>
      <c r="AD390" s="32">
        <v>0</v>
      </c>
      <c r="AE390" s="32">
        <v>0</v>
      </c>
      <c r="AF390" t="s">
        <v>333</v>
      </c>
      <c r="AG390">
        <v>3</v>
      </c>
      <c r="AH390"/>
    </row>
    <row r="391" spans="1:34" x14ac:dyDescent="0.25">
      <c r="A391" t="s">
        <v>1782</v>
      </c>
      <c r="B391" t="s">
        <v>1157</v>
      </c>
      <c r="C391" t="s">
        <v>1441</v>
      </c>
      <c r="D391" t="s">
        <v>1697</v>
      </c>
      <c r="E391" s="32">
        <v>63.477777777777774</v>
      </c>
      <c r="F391" s="32">
        <v>4.6950428846490464</v>
      </c>
      <c r="G391" s="32">
        <v>4.2592823385261696</v>
      </c>
      <c r="H391" s="32">
        <v>0.87598459653422023</v>
      </c>
      <c r="I391" s="32">
        <v>0.54673551549098554</v>
      </c>
      <c r="J391" s="32">
        <v>298.03088888888891</v>
      </c>
      <c r="K391" s="32">
        <v>270.36977777777781</v>
      </c>
      <c r="L391" s="32">
        <v>55.605555555555554</v>
      </c>
      <c r="M391" s="32">
        <v>34.705555555555556</v>
      </c>
      <c r="N391" s="32">
        <v>16.011111111111113</v>
      </c>
      <c r="O391" s="32">
        <v>4.8888888888888893</v>
      </c>
      <c r="P391" s="32">
        <v>105.49755555555556</v>
      </c>
      <c r="Q391" s="32">
        <v>98.736444444444459</v>
      </c>
      <c r="R391" s="32">
        <v>6.7611111111111111</v>
      </c>
      <c r="S391" s="32">
        <v>136.92777777777778</v>
      </c>
      <c r="T391" s="32">
        <v>136.92777777777778</v>
      </c>
      <c r="U391" s="32">
        <v>0</v>
      </c>
      <c r="V391" s="32">
        <v>0</v>
      </c>
      <c r="W391" s="32">
        <v>74.080888888888893</v>
      </c>
      <c r="X391" s="32">
        <v>15.297222222222222</v>
      </c>
      <c r="Y391" s="32">
        <v>0</v>
      </c>
      <c r="Z391" s="32">
        <v>0</v>
      </c>
      <c r="AA391" s="32">
        <v>21.428111111111111</v>
      </c>
      <c r="AB391" s="32">
        <v>0</v>
      </c>
      <c r="AC391" s="32">
        <v>37.355555555555554</v>
      </c>
      <c r="AD391" s="32">
        <v>0</v>
      </c>
      <c r="AE391" s="32">
        <v>0</v>
      </c>
      <c r="AF391" t="s">
        <v>476</v>
      </c>
      <c r="AG391">
        <v>3</v>
      </c>
      <c r="AH391"/>
    </row>
    <row r="392" spans="1:34" x14ac:dyDescent="0.25">
      <c r="A392" t="s">
        <v>1782</v>
      </c>
      <c r="B392" t="s">
        <v>1212</v>
      </c>
      <c r="C392" t="s">
        <v>1651</v>
      </c>
      <c r="D392" t="s">
        <v>1727</v>
      </c>
      <c r="E392" s="32">
        <v>84.4</v>
      </c>
      <c r="F392" s="32">
        <v>3.2686927330173772</v>
      </c>
      <c r="G392" s="32">
        <v>2.9705094786729855</v>
      </c>
      <c r="H392" s="32">
        <v>0.65720905739863067</v>
      </c>
      <c r="I392" s="32">
        <v>0.35902580305423898</v>
      </c>
      <c r="J392" s="32">
        <v>275.87766666666664</v>
      </c>
      <c r="K392" s="32">
        <v>250.71099999999998</v>
      </c>
      <c r="L392" s="32">
        <v>55.468444444444437</v>
      </c>
      <c r="M392" s="32">
        <v>30.301777777777772</v>
      </c>
      <c r="N392" s="32">
        <v>19.588888888888889</v>
      </c>
      <c r="O392" s="32">
        <v>5.5777777777777775</v>
      </c>
      <c r="P392" s="32">
        <v>59.309666666666658</v>
      </c>
      <c r="Q392" s="32">
        <v>59.309666666666658</v>
      </c>
      <c r="R392" s="32">
        <v>0</v>
      </c>
      <c r="S392" s="32">
        <v>161.09955555555555</v>
      </c>
      <c r="T392" s="32">
        <v>131.68811111111111</v>
      </c>
      <c r="U392" s="32">
        <v>29.411444444444445</v>
      </c>
      <c r="V392" s="32">
        <v>0</v>
      </c>
      <c r="W392" s="32">
        <v>52.396555555555544</v>
      </c>
      <c r="X392" s="32">
        <v>2.5878888888888887</v>
      </c>
      <c r="Y392" s="32">
        <v>0</v>
      </c>
      <c r="Z392" s="32">
        <v>0</v>
      </c>
      <c r="AA392" s="32">
        <v>19.401111111111106</v>
      </c>
      <c r="AB392" s="32">
        <v>0</v>
      </c>
      <c r="AC392" s="32">
        <v>30.40755555555555</v>
      </c>
      <c r="AD392" s="32">
        <v>0</v>
      </c>
      <c r="AE392" s="32">
        <v>0</v>
      </c>
      <c r="AF392" t="s">
        <v>531</v>
      </c>
      <c r="AG392">
        <v>3</v>
      </c>
      <c r="AH392"/>
    </row>
    <row r="393" spans="1:34" x14ac:dyDescent="0.25">
      <c r="A393" t="s">
        <v>1782</v>
      </c>
      <c r="B393" t="s">
        <v>860</v>
      </c>
      <c r="C393" t="s">
        <v>1356</v>
      </c>
      <c r="D393" t="s">
        <v>1721</v>
      </c>
      <c r="E393" s="32">
        <v>77.266666666666666</v>
      </c>
      <c r="F393" s="32">
        <v>4.1936008052919185</v>
      </c>
      <c r="G393" s="32">
        <v>3.9854112740868568</v>
      </c>
      <c r="H393" s="32">
        <v>1.0194851883807881</v>
      </c>
      <c r="I393" s="32">
        <v>0.81129565717572616</v>
      </c>
      <c r="J393" s="32">
        <v>324.02555555555557</v>
      </c>
      <c r="K393" s="32">
        <v>307.93944444444446</v>
      </c>
      <c r="L393" s="32">
        <v>78.772222222222226</v>
      </c>
      <c r="M393" s="32">
        <v>62.68611111111111</v>
      </c>
      <c r="N393" s="32">
        <v>9.0083333333333329</v>
      </c>
      <c r="O393" s="32">
        <v>7.0777777777777775</v>
      </c>
      <c r="P393" s="32">
        <v>83.436111111111117</v>
      </c>
      <c r="Q393" s="32">
        <v>83.436111111111117</v>
      </c>
      <c r="R393" s="32">
        <v>0</v>
      </c>
      <c r="S393" s="32">
        <v>161.81722222222223</v>
      </c>
      <c r="T393" s="32">
        <v>161.81722222222223</v>
      </c>
      <c r="U393" s="32">
        <v>0</v>
      </c>
      <c r="V393" s="32">
        <v>0</v>
      </c>
      <c r="W393" s="32">
        <v>81.541666666666657</v>
      </c>
      <c r="X393" s="32">
        <v>6.6027777777777779</v>
      </c>
      <c r="Y393" s="32">
        <v>0</v>
      </c>
      <c r="Z393" s="32">
        <v>0.5444444444444444</v>
      </c>
      <c r="AA393" s="32">
        <v>19.433333333333334</v>
      </c>
      <c r="AB393" s="32">
        <v>0</v>
      </c>
      <c r="AC393" s="32">
        <v>54.961111111111109</v>
      </c>
      <c r="AD393" s="32">
        <v>0</v>
      </c>
      <c r="AE393" s="32">
        <v>0</v>
      </c>
      <c r="AF393" t="s">
        <v>171</v>
      </c>
      <c r="AG393">
        <v>3</v>
      </c>
      <c r="AH393"/>
    </row>
    <row r="394" spans="1:34" x14ac:dyDescent="0.25">
      <c r="A394" t="s">
        <v>1782</v>
      </c>
      <c r="B394" t="s">
        <v>1100</v>
      </c>
      <c r="C394" t="s">
        <v>1565</v>
      </c>
      <c r="D394" t="s">
        <v>1710</v>
      </c>
      <c r="E394" s="32">
        <v>144.86666666666667</v>
      </c>
      <c r="F394" s="32">
        <v>3.3507301733394685</v>
      </c>
      <c r="G394" s="32">
        <v>2.9817318607148331</v>
      </c>
      <c r="H394" s="32">
        <v>0.67828654701641344</v>
      </c>
      <c r="I394" s="32">
        <v>0.35062893081761004</v>
      </c>
      <c r="J394" s="32">
        <v>485.40911111111103</v>
      </c>
      <c r="K394" s="32">
        <v>431.95355555555551</v>
      </c>
      <c r="L394" s="32">
        <v>98.261111111111106</v>
      </c>
      <c r="M394" s="32">
        <v>50.794444444444444</v>
      </c>
      <c r="N394" s="32">
        <v>41.733333333333334</v>
      </c>
      <c r="O394" s="32">
        <v>5.7333333333333334</v>
      </c>
      <c r="P394" s="32">
        <v>130.23055555555555</v>
      </c>
      <c r="Q394" s="32">
        <v>124.24166666666666</v>
      </c>
      <c r="R394" s="32">
        <v>5.9888888888888889</v>
      </c>
      <c r="S394" s="32">
        <v>256.91744444444441</v>
      </c>
      <c r="T394" s="32">
        <v>222.04522222222221</v>
      </c>
      <c r="U394" s="32">
        <v>34.87222222222222</v>
      </c>
      <c r="V394" s="32">
        <v>0</v>
      </c>
      <c r="W394" s="32">
        <v>177.50277777777779</v>
      </c>
      <c r="X394" s="32">
        <v>10.736111111111111</v>
      </c>
      <c r="Y394" s="32">
        <v>3.5555555555555554</v>
      </c>
      <c r="Z394" s="32">
        <v>0</v>
      </c>
      <c r="AA394" s="32">
        <v>64.638888888888886</v>
      </c>
      <c r="AB394" s="32">
        <v>0</v>
      </c>
      <c r="AC394" s="32">
        <v>98.572222222222223</v>
      </c>
      <c r="AD394" s="32">
        <v>0</v>
      </c>
      <c r="AE394" s="32">
        <v>0</v>
      </c>
      <c r="AF394" t="s">
        <v>416</v>
      </c>
      <c r="AG394">
        <v>3</v>
      </c>
      <c r="AH394"/>
    </row>
    <row r="395" spans="1:34" x14ac:dyDescent="0.25">
      <c r="A395" t="s">
        <v>1782</v>
      </c>
      <c r="B395" t="s">
        <v>1109</v>
      </c>
      <c r="C395" t="s">
        <v>1361</v>
      </c>
      <c r="D395" t="s">
        <v>1677</v>
      </c>
      <c r="E395" s="32">
        <v>74.055555555555557</v>
      </c>
      <c r="F395" s="32">
        <v>3.7451237809452365</v>
      </c>
      <c r="G395" s="32">
        <v>3.4535258814703678</v>
      </c>
      <c r="H395" s="32">
        <v>0.5337959489872468</v>
      </c>
      <c r="I395" s="32">
        <v>0.3928357089272318</v>
      </c>
      <c r="J395" s="32">
        <v>277.34722222222223</v>
      </c>
      <c r="K395" s="32">
        <v>255.75277777777779</v>
      </c>
      <c r="L395" s="32">
        <v>39.530555555555559</v>
      </c>
      <c r="M395" s="32">
        <v>29.091666666666665</v>
      </c>
      <c r="N395" s="32">
        <v>4.927777777777778</v>
      </c>
      <c r="O395" s="32">
        <v>5.5111111111111111</v>
      </c>
      <c r="P395" s="32">
        <v>75.963888888888889</v>
      </c>
      <c r="Q395" s="32">
        <v>64.808333333333337</v>
      </c>
      <c r="R395" s="32">
        <v>11.155555555555555</v>
      </c>
      <c r="S395" s="32">
        <v>161.85277777777779</v>
      </c>
      <c r="T395" s="32">
        <v>161.85277777777779</v>
      </c>
      <c r="U395" s="32">
        <v>0</v>
      </c>
      <c r="V395" s="32">
        <v>0</v>
      </c>
      <c r="W395" s="32">
        <v>0</v>
      </c>
      <c r="X395" s="32">
        <v>0</v>
      </c>
      <c r="Y395" s="32">
        <v>0</v>
      </c>
      <c r="Z395" s="32">
        <v>0</v>
      </c>
      <c r="AA395" s="32">
        <v>0</v>
      </c>
      <c r="AB395" s="32">
        <v>0</v>
      </c>
      <c r="AC395" s="32">
        <v>0</v>
      </c>
      <c r="AD395" s="32">
        <v>0</v>
      </c>
      <c r="AE395" s="32">
        <v>0</v>
      </c>
      <c r="AF395" t="s">
        <v>426</v>
      </c>
      <c r="AG395">
        <v>3</v>
      </c>
      <c r="AH395"/>
    </row>
    <row r="396" spans="1:34" x14ac:dyDescent="0.25">
      <c r="A396" t="s">
        <v>1782</v>
      </c>
      <c r="B396" t="s">
        <v>921</v>
      </c>
      <c r="C396" t="s">
        <v>1563</v>
      </c>
      <c r="D396" t="s">
        <v>1679</v>
      </c>
      <c r="E396" s="32">
        <v>251.75555555555556</v>
      </c>
      <c r="F396" s="32">
        <v>3.3403848530320421</v>
      </c>
      <c r="G396" s="32">
        <v>3.2053442492717807</v>
      </c>
      <c r="H396" s="32">
        <v>0.58133948274340208</v>
      </c>
      <c r="I396" s="32">
        <v>0.48861285197281323</v>
      </c>
      <c r="J396" s="32">
        <v>840.96044444444453</v>
      </c>
      <c r="K396" s="32">
        <v>806.96322222222227</v>
      </c>
      <c r="L396" s="32">
        <v>146.35544444444449</v>
      </c>
      <c r="M396" s="32">
        <v>123.01100000000002</v>
      </c>
      <c r="N396" s="32">
        <v>18.18888888888889</v>
      </c>
      <c r="O396" s="32">
        <v>5.1555555555555559</v>
      </c>
      <c r="P396" s="32">
        <v>210.3908888888889</v>
      </c>
      <c r="Q396" s="32">
        <v>199.73811111111112</v>
      </c>
      <c r="R396" s="32">
        <v>10.652777777777779</v>
      </c>
      <c r="S396" s="32">
        <v>484.21411111111115</v>
      </c>
      <c r="T396" s="32">
        <v>484.21411111111115</v>
      </c>
      <c r="U396" s="32">
        <v>0</v>
      </c>
      <c r="V396" s="32">
        <v>0</v>
      </c>
      <c r="W396" s="32">
        <v>275.62155555555552</v>
      </c>
      <c r="X396" s="32">
        <v>46.947111111111106</v>
      </c>
      <c r="Y396" s="32">
        <v>0</v>
      </c>
      <c r="Z396" s="32">
        <v>0</v>
      </c>
      <c r="AA396" s="32">
        <v>111.13533333333332</v>
      </c>
      <c r="AB396" s="32">
        <v>0</v>
      </c>
      <c r="AC396" s="32">
        <v>117.5391111111111</v>
      </c>
      <c r="AD396" s="32">
        <v>0</v>
      </c>
      <c r="AE396" s="32">
        <v>0</v>
      </c>
      <c r="AF396" t="s">
        <v>232</v>
      </c>
      <c r="AG396">
        <v>3</v>
      </c>
      <c r="AH396"/>
    </row>
    <row r="397" spans="1:34" x14ac:dyDescent="0.25">
      <c r="A397" t="s">
        <v>1782</v>
      </c>
      <c r="B397" t="s">
        <v>691</v>
      </c>
      <c r="C397" t="s">
        <v>1451</v>
      </c>
      <c r="D397" t="s">
        <v>1684</v>
      </c>
      <c r="E397" s="32">
        <v>86.433333333333337</v>
      </c>
      <c r="F397" s="32">
        <v>4.5725414577709218</v>
      </c>
      <c r="G397" s="32">
        <v>4.0341689163131509</v>
      </c>
      <c r="H397" s="32">
        <v>1.4350044992929682</v>
      </c>
      <c r="I397" s="32">
        <v>0.89663195783519745</v>
      </c>
      <c r="J397" s="32">
        <v>395.22</v>
      </c>
      <c r="K397" s="32">
        <v>348.68666666666667</v>
      </c>
      <c r="L397" s="32">
        <v>124.03222222222223</v>
      </c>
      <c r="M397" s="32">
        <v>77.498888888888899</v>
      </c>
      <c r="N397" s="32">
        <v>46.533333333333331</v>
      </c>
      <c r="O397" s="32">
        <v>0</v>
      </c>
      <c r="P397" s="32">
        <v>43.407777777777788</v>
      </c>
      <c r="Q397" s="32">
        <v>43.407777777777788</v>
      </c>
      <c r="R397" s="32">
        <v>0</v>
      </c>
      <c r="S397" s="32">
        <v>227.77999999999997</v>
      </c>
      <c r="T397" s="32">
        <v>227.77999999999997</v>
      </c>
      <c r="U397" s="32">
        <v>0</v>
      </c>
      <c r="V397" s="32">
        <v>0</v>
      </c>
      <c r="W397" s="32">
        <v>90.049999999999955</v>
      </c>
      <c r="X397" s="32">
        <v>14.039999999999992</v>
      </c>
      <c r="Y397" s="32">
        <v>0</v>
      </c>
      <c r="Z397" s="32">
        <v>0</v>
      </c>
      <c r="AA397" s="32">
        <v>10.493333333333329</v>
      </c>
      <c r="AB397" s="32">
        <v>0</v>
      </c>
      <c r="AC397" s="32">
        <v>65.516666666666637</v>
      </c>
      <c r="AD397" s="32">
        <v>0</v>
      </c>
      <c r="AE397" s="32">
        <v>0</v>
      </c>
      <c r="AF397" t="s">
        <v>0</v>
      </c>
      <c r="AG397">
        <v>3</v>
      </c>
      <c r="AH397"/>
    </row>
    <row r="398" spans="1:34" x14ac:dyDescent="0.25">
      <c r="A398" t="s">
        <v>1782</v>
      </c>
      <c r="B398" t="s">
        <v>1188</v>
      </c>
      <c r="C398" t="s">
        <v>1410</v>
      </c>
      <c r="D398" t="s">
        <v>1702</v>
      </c>
      <c r="E398" s="32">
        <v>60.5</v>
      </c>
      <c r="F398" s="32">
        <v>3.253972451790633</v>
      </c>
      <c r="G398" s="32">
        <v>2.9023195592286499</v>
      </c>
      <c r="H398" s="32">
        <v>0.89328558310376494</v>
      </c>
      <c r="I398" s="32">
        <v>0.54163269054178143</v>
      </c>
      <c r="J398" s="32">
        <v>196.8653333333333</v>
      </c>
      <c r="K398" s="32">
        <v>175.59033333333332</v>
      </c>
      <c r="L398" s="32">
        <v>54.043777777777777</v>
      </c>
      <c r="M398" s="32">
        <v>32.768777777777778</v>
      </c>
      <c r="N398" s="32">
        <v>15.991666666666667</v>
      </c>
      <c r="O398" s="32">
        <v>5.2833333333333332</v>
      </c>
      <c r="P398" s="32">
        <v>54.655555555555559</v>
      </c>
      <c r="Q398" s="32">
        <v>54.655555555555559</v>
      </c>
      <c r="R398" s="32">
        <v>0</v>
      </c>
      <c r="S398" s="32">
        <v>88.165999999999968</v>
      </c>
      <c r="T398" s="32">
        <v>88.165999999999968</v>
      </c>
      <c r="U398" s="32">
        <v>0</v>
      </c>
      <c r="V398" s="32">
        <v>0</v>
      </c>
      <c r="W398" s="32">
        <v>31.56600000000001</v>
      </c>
      <c r="X398" s="32">
        <v>1.3277777777777777</v>
      </c>
      <c r="Y398" s="32">
        <v>0</v>
      </c>
      <c r="Z398" s="32">
        <v>0</v>
      </c>
      <c r="AA398" s="32">
        <v>9.322000000000001</v>
      </c>
      <c r="AB398" s="32">
        <v>0</v>
      </c>
      <c r="AC398" s="32">
        <v>20.916222222222231</v>
      </c>
      <c r="AD398" s="32">
        <v>0</v>
      </c>
      <c r="AE398" s="32">
        <v>0</v>
      </c>
      <c r="AF398" t="s">
        <v>507</v>
      </c>
      <c r="AG398">
        <v>3</v>
      </c>
      <c r="AH398"/>
    </row>
    <row r="399" spans="1:34" x14ac:dyDescent="0.25">
      <c r="A399" t="s">
        <v>1782</v>
      </c>
      <c r="B399" t="s">
        <v>1120</v>
      </c>
      <c r="C399" t="s">
        <v>1431</v>
      </c>
      <c r="D399" t="s">
        <v>1717</v>
      </c>
      <c r="E399" s="32">
        <v>109.3</v>
      </c>
      <c r="F399" s="32">
        <v>3.8354457659855639</v>
      </c>
      <c r="G399" s="32">
        <v>3.6850950493036492</v>
      </c>
      <c r="H399" s="32">
        <v>1.0159703161532987</v>
      </c>
      <c r="I399" s="32">
        <v>0.91212768120361887</v>
      </c>
      <c r="J399" s="32">
        <v>419.21422222222213</v>
      </c>
      <c r="K399" s="32">
        <v>402.78088888888885</v>
      </c>
      <c r="L399" s="32">
        <v>111.04555555555555</v>
      </c>
      <c r="M399" s="32">
        <v>99.695555555555543</v>
      </c>
      <c r="N399" s="32">
        <v>6.1833333333333318</v>
      </c>
      <c r="O399" s="32">
        <v>5.166666666666667</v>
      </c>
      <c r="P399" s="32">
        <v>71.474444444444416</v>
      </c>
      <c r="Q399" s="32">
        <v>66.391111111111087</v>
      </c>
      <c r="R399" s="32">
        <v>5.083333333333333</v>
      </c>
      <c r="S399" s="32">
        <v>236.69422222222218</v>
      </c>
      <c r="T399" s="32">
        <v>236.69422222222218</v>
      </c>
      <c r="U399" s="32">
        <v>0</v>
      </c>
      <c r="V399" s="32">
        <v>0</v>
      </c>
      <c r="W399" s="32">
        <v>15.738666666666667</v>
      </c>
      <c r="X399" s="32">
        <v>0</v>
      </c>
      <c r="Y399" s="32">
        <v>0</v>
      </c>
      <c r="Z399" s="32">
        <v>0</v>
      </c>
      <c r="AA399" s="32">
        <v>5.6444444444444448</v>
      </c>
      <c r="AB399" s="32">
        <v>0</v>
      </c>
      <c r="AC399" s="32">
        <v>10.094222222222221</v>
      </c>
      <c r="AD399" s="32">
        <v>0</v>
      </c>
      <c r="AE399" s="32">
        <v>0</v>
      </c>
      <c r="AF399" t="s">
        <v>437</v>
      </c>
      <c r="AG399">
        <v>3</v>
      </c>
      <c r="AH399"/>
    </row>
    <row r="400" spans="1:34" x14ac:dyDescent="0.25">
      <c r="A400" t="s">
        <v>1782</v>
      </c>
      <c r="B400" t="s">
        <v>850</v>
      </c>
      <c r="C400" t="s">
        <v>1420</v>
      </c>
      <c r="D400" t="s">
        <v>1734</v>
      </c>
      <c r="E400" s="32">
        <v>68.266666666666666</v>
      </c>
      <c r="F400" s="32">
        <v>3.565877278645833</v>
      </c>
      <c r="G400" s="32">
        <v>3.2799886067708335</v>
      </c>
      <c r="H400" s="32">
        <v>0.95353190104166674</v>
      </c>
      <c r="I400" s="32">
        <v>0.74397786458333337</v>
      </c>
      <c r="J400" s="32">
        <v>243.43055555555554</v>
      </c>
      <c r="K400" s="32">
        <v>223.91388888888889</v>
      </c>
      <c r="L400" s="32">
        <v>65.094444444444449</v>
      </c>
      <c r="M400" s="32">
        <v>50.788888888888891</v>
      </c>
      <c r="N400" s="32">
        <v>9.8777777777777782</v>
      </c>
      <c r="O400" s="32">
        <v>4.427777777777778</v>
      </c>
      <c r="P400" s="32">
        <v>32.875</v>
      </c>
      <c r="Q400" s="32">
        <v>27.663888888888888</v>
      </c>
      <c r="R400" s="32">
        <v>5.2111111111111112</v>
      </c>
      <c r="S400" s="32">
        <v>145.46111111111111</v>
      </c>
      <c r="T400" s="32">
        <v>143.46944444444443</v>
      </c>
      <c r="U400" s="32">
        <v>1.9916666666666667</v>
      </c>
      <c r="V400" s="32">
        <v>0</v>
      </c>
      <c r="W400" s="32">
        <v>0</v>
      </c>
      <c r="X400" s="32">
        <v>0</v>
      </c>
      <c r="Y400" s="32">
        <v>0</v>
      </c>
      <c r="Z400" s="32">
        <v>0</v>
      </c>
      <c r="AA400" s="32">
        <v>0</v>
      </c>
      <c r="AB400" s="32">
        <v>0</v>
      </c>
      <c r="AC400" s="32">
        <v>0</v>
      </c>
      <c r="AD400" s="32">
        <v>0</v>
      </c>
      <c r="AE400" s="32">
        <v>0</v>
      </c>
      <c r="AF400" t="s">
        <v>161</v>
      </c>
      <c r="AG400">
        <v>3</v>
      </c>
      <c r="AH400"/>
    </row>
    <row r="401" spans="1:34" x14ac:dyDescent="0.25">
      <c r="A401" t="s">
        <v>1782</v>
      </c>
      <c r="B401" t="s">
        <v>795</v>
      </c>
      <c r="C401" t="s">
        <v>1503</v>
      </c>
      <c r="D401" t="s">
        <v>1720</v>
      </c>
      <c r="E401" s="32">
        <v>89.988888888888894</v>
      </c>
      <c r="F401" s="32">
        <v>3.1181763180639579</v>
      </c>
      <c r="G401" s="32">
        <v>2.9937165082108894</v>
      </c>
      <c r="H401" s="32">
        <v>0.50756636621805162</v>
      </c>
      <c r="I401" s="32">
        <v>0.38310655636498331</v>
      </c>
      <c r="J401" s="32">
        <v>280.60122222222219</v>
      </c>
      <c r="K401" s="32">
        <v>269.40122222222215</v>
      </c>
      <c r="L401" s="32">
        <v>45.675333333333334</v>
      </c>
      <c r="M401" s="32">
        <v>34.475333333333332</v>
      </c>
      <c r="N401" s="32">
        <v>5.5111111111111111</v>
      </c>
      <c r="O401" s="32">
        <v>5.6888888888888891</v>
      </c>
      <c r="P401" s="32">
        <v>63.460555555555523</v>
      </c>
      <c r="Q401" s="32">
        <v>63.460555555555523</v>
      </c>
      <c r="R401" s="32">
        <v>0</v>
      </c>
      <c r="S401" s="32">
        <v>171.46533333333329</v>
      </c>
      <c r="T401" s="32">
        <v>142.88733333333329</v>
      </c>
      <c r="U401" s="32">
        <v>28.578000000000007</v>
      </c>
      <c r="V401" s="32">
        <v>0</v>
      </c>
      <c r="W401" s="32">
        <v>33.565555555555562</v>
      </c>
      <c r="X401" s="32">
        <v>3.4051111111111103</v>
      </c>
      <c r="Y401" s="32">
        <v>0</v>
      </c>
      <c r="Z401" s="32">
        <v>0</v>
      </c>
      <c r="AA401" s="32">
        <v>13.344000000000001</v>
      </c>
      <c r="AB401" s="32">
        <v>0</v>
      </c>
      <c r="AC401" s="32">
        <v>16.816444444444446</v>
      </c>
      <c r="AD401" s="32">
        <v>0</v>
      </c>
      <c r="AE401" s="32">
        <v>0</v>
      </c>
      <c r="AF401" t="s">
        <v>104</v>
      </c>
      <c r="AG401">
        <v>3</v>
      </c>
      <c r="AH401"/>
    </row>
    <row r="402" spans="1:34" x14ac:dyDescent="0.25">
      <c r="A402" t="s">
        <v>1782</v>
      </c>
      <c r="B402" t="s">
        <v>1042</v>
      </c>
      <c r="C402" t="s">
        <v>1400</v>
      </c>
      <c r="D402" t="s">
        <v>1678</v>
      </c>
      <c r="E402" s="32">
        <v>90.511111111111106</v>
      </c>
      <c r="F402" s="32">
        <v>3.5187859071937151</v>
      </c>
      <c r="G402" s="32">
        <v>3.3187490793027248</v>
      </c>
      <c r="H402" s="32">
        <v>0.5159624355511907</v>
      </c>
      <c r="I402" s="32">
        <v>0.36082494475816346</v>
      </c>
      <c r="J402" s="32">
        <v>318.48922222222222</v>
      </c>
      <c r="K402" s="32">
        <v>300.38366666666661</v>
      </c>
      <c r="L402" s="32">
        <v>46.700333333333326</v>
      </c>
      <c r="M402" s="32">
        <v>32.658666666666662</v>
      </c>
      <c r="N402" s="32">
        <v>13.625</v>
      </c>
      <c r="O402" s="32">
        <v>0.41666666666666669</v>
      </c>
      <c r="P402" s="32">
        <v>102.81388888888888</v>
      </c>
      <c r="Q402" s="32">
        <v>98.75</v>
      </c>
      <c r="R402" s="32">
        <v>4.0638888888888891</v>
      </c>
      <c r="S402" s="32">
        <v>168.97499999999999</v>
      </c>
      <c r="T402" s="32">
        <v>168.97499999999999</v>
      </c>
      <c r="U402" s="32">
        <v>0</v>
      </c>
      <c r="V402" s="32">
        <v>0</v>
      </c>
      <c r="W402" s="32">
        <v>54.455555555555556</v>
      </c>
      <c r="X402" s="32">
        <v>0</v>
      </c>
      <c r="Y402" s="32">
        <v>0</v>
      </c>
      <c r="Z402" s="32">
        <v>0</v>
      </c>
      <c r="AA402" s="32">
        <v>33.427777777777777</v>
      </c>
      <c r="AB402" s="32">
        <v>0</v>
      </c>
      <c r="AC402" s="32">
        <v>21.027777777777779</v>
      </c>
      <c r="AD402" s="32">
        <v>0</v>
      </c>
      <c r="AE402" s="32">
        <v>0</v>
      </c>
      <c r="AF402" t="s">
        <v>357</v>
      </c>
      <c r="AG402">
        <v>3</v>
      </c>
      <c r="AH402"/>
    </row>
    <row r="403" spans="1:34" x14ac:dyDescent="0.25">
      <c r="A403" t="s">
        <v>1782</v>
      </c>
      <c r="B403" t="s">
        <v>1336</v>
      </c>
      <c r="C403" t="s">
        <v>1673</v>
      </c>
      <c r="D403" t="s">
        <v>1716</v>
      </c>
      <c r="E403" s="32">
        <v>18.533333333333335</v>
      </c>
      <c r="F403" s="32">
        <v>5.3848381294964041</v>
      </c>
      <c r="G403" s="32">
        <v>4.7709292565947257</v>
      </c>
      <c r="H403" s="32">
        <v>2.156762589928058</v>
      </c>
      <c r="I403" s="32">
        <v>1.5428537170263796</v>
      </c>
      <c r="J403" s="32">
        <v>99.799000000000035</v>
      </c>
      <c r="K403" s="32">
        <v>88.421222222222255</v>
      </c>
      <c r="L403" s="32">
        <v>39.972000000000016</v>
      </c>
      <c r="M403" s="32">
        <v>28.594222222222239</v>
      </c>
      <c r="N403" s="32">
        <v>5.6888888888888891</v>
      </c>
      <c r="O403" s="32">
        <v>5.6888888888888891</v>
      </c>
      <c r="P403" s="32">
        <v>19.597777777777786</v>
      </c>
      <c r="Q403" s="32">
        <v>19.597777777777786</v>
      </c>
      <c r="R403" s="32">
        <v>0</v>
      </c>
      <c r="S403" s="32">
        <v>40.229222222222234</v>
      </c>
      <c r="T403" s="32">
        <v>40.229222222222234</v>
      </c>
      <c r="U403" s="32">
        <v>0</v>
      </c>
      <c r="V403" s="32">
        <v>0</v>
      </c>
      <c r="W403" s="32">
        <v>10.913</v>
      </c>
      <c r="X403" s="32">
        <v>10.913</v>
      </c>
      <c r="Y403" s="32">
        <v>0</v>
      </c>
      <c r="Z403" s="32">
        <v>0</v>
      </c>
      <c r="AA403" s="32">
        <v>0</v>
      </c>
      <c r="AB403" s="32">
        <v>0</v>
      </c>
      <c r="AC403" s="32">
        <v>0</v>
      </c>
      <c r="AD403" s="32">
        <v>0</v>
      </c>
      <c r="AE403" s="32">
        <v>0</v>
      </c>
      <c r="AF403" t="s">
        <v>658</v>
      </c>
      <c r="AG403">
        <v>3</v>
      </c>
      <c r="AH403"/>
    </row>
    <row r="404" spans="1:34" x14ac:dyDescent="0.25">
      <c r="A404" t="s">
        <v>1782</v>
      </c>
      <c r="B404" t="s">
        <v>897</v>
      </c>
      <c r="C404" t="s">
        <v>1416</v>
      </c>
      <c r="D404" t="s">
        <v>1725</v>
      </c>
      <c r="E404" s="32">
        <v>106.23333333333333</v>
      </c>
      <c r="F404" s="32">
        <v>3.2082292647212634</v>
      </c>
      <c r="G404" s="32">
        <v>3.0099173726597628</v>
      </c>
      <c r="H404" s="32">
        <v>0.53906285953352151</v>
      </c>
      <c r="I404" s="32">
        <v>0.40685911515531842</v>
      </c>
      <c r="J404" s="32">
        <v>340.82088888888887</v>
      </c>
      <c r="K404" s="32">
        <v>319.75355555555547</v>
      </c>
      <c r="L404" s="32">
        <v>57.266444444444438</v>
      </c>
      <c r="M404" s="32">
        <v>43.221999999999994</v>
      </c>
      <c r="N404" s="32">
        <v>8.6222222222222218</v>
      </c>
      <c r="O404" s="32">
        <v>5.4222222222222225</v>
      </c>
      <c r="P404" s="32">
        <v>85.72133333333332</v>
      </c>
      <c r="Q404" s="32">
        <v>78.698444444444434</v>
      </c>
      <c r="R404" s="32">
        <v>7.0228888888888905</v>
      </c>
      <c r="S404" s="32">
        <v>197.83311111111107</v>
      </c>
      <c r="T404" s="32">
        <v>139.83944444444438</v>
      </c>
      <c r="U404" s="32">
        <v>57.993666666666677</v>
      </c>
      <c r="V404" s="32">
        <v>0</v>
      </c>
      <c r="W404" s="32">
        <v>0</v>
      </c>
      <c r="X404" s="32">
        <v>0</v>
      </c>
      <c r="Y404" s="32">
        <v>0</v>
      </c>
      <c r="Z404" s="32">
        <v>0</v>
      </c>
      <c r="AA404" s="32">
        <v>0</v>
      </c>
      <c r="AB404" s="32">
        <v>0</v>
      </c>
      <c r="AC404" s="32">
        <v>0</v>
      </c>
      <c r="AD404" s="32">
        <v>0</v>
      </c>
      <c r="AE404" s="32">
        <v>0</v>
      </c>
      <c r="AF404" t="s">
        <v>208</v>
      </c>
      <c r="AG404">
        <v>3</v>
      </c>
      <c r="AH404"/>
    </row>
    <row r="405" spans="1:34" x14ac:dyDescent="0.25">
      <c r="A405" t="s">
        <v>1782</v>
      </c>
      <c r="B405" t="s">
        <v>989</v>
      </c>
      <c r="C405" t="s">
        <v>1588</v>
      </c>
      <c r="D405" t="s">
        <v>1679</v>
      </c>
      <c r="E405" s="32">
        <v>114.32222222222222</v>
      </c>
      <c r="F405" s="32">
        <v>3.2481310137039552</v>
      </c>
      <c r="G405" s="32">
        <v>3.0762970162309258</v>
      </c>
      <c r="H405" s="32">
        <v>0.96116046262999311</v>
      </c>
      <c r="I405" s="32">
        <v>0.7893264651569637</v>
      </c>
      <c r="J405" s="32">
        <v>371.33355555555551</v>
      </c>
      <c r="K405" s="32">
        <v>351.68911111111106</v>
      </c>
      <c r="L405" s="32">
        <v>109.88199999999999</v>
      </c>
      <c r="M405" s="32">
        <v>90.237555555555545</v>
      </c>
      <c r="N405" s="32">
        <v>13.955555555555556</v>
      </c>
      <c r="O405" s="32">
        <v>5.6888888888888891</v>
      </c>
      <c r="P405" s="32">
        <v>45.657222222222217</v>
      </c>
      <c r="Q405" s="32">
        <v>45.657222222222217</v>
      </c>
      <c r="R405" s="32">
        <v>0</v>
      </c>
      <c r="S405" s="32">
        <v>215.79433333333333</v>
      </c>
      <c r="T405" s="32">
        <v>204.82599999999999</v>
      </c>
      <c r="U405" s="32">
        <v>10.96833333333333</v>
      </c>
      <c r="V405" s="32">
        <v>0</v>
      </c>
      <c r="W405" s="32">
        <v>2.7206666666666668</v>
      </c>
      <c r="X405" s="32">
        <v>0</v>
      </c>
      <c r="Y405" s="32">
        <v>0</v>
      </c>
      <c r="Z405" s="32">
        <v>0</v>
      </c>
      <c r="AA405" s="32">
        <v>0</v>
      </c>
      <c r="AB405" s="32">
        <v>0</v>
      </c>
      <c r="AC405" s="32">
        <v>2.7206666666666668</v>
      </c>
      <c r="AD405" s="32">
        <v>0</v>
      </c>
      <c r="AE405" s="32">
        <v>0</v>
      </c>
      <c r="AF405" t="s">
        <v>301</v>
      </c>
      <c r="AG405">
        <v>3</v>
      </c>
      <c r="AH405"/>
    </row>
    <row r="406" spans="1:34" x14ac:dyDescent="0.25">
      <c r="A406" t="s">
        <v>1782</v>
      </c>
      <c r="B406" t="s">
        <v>935</v>
      </c>
      <c r="C406" t="s">
        <v>1379</v>
      </c>
      <c r="D406" t="s">
        <v>1710</v>
      </c>
      <c r="E406" s="32">
        <v>32.766666666666666</v>
      </c>
      <c r="F406" s="32">
        <v>5.8085791793828419</v>
      </c>
      <c r="G406" s="32">
        <v>5.4183621566632763</v>
      </c>
      <c r="H406" s="32">
        <v>1.5898609698202779</v>
      </c>
      <c r="I406" s="32">
        <v>1.2670396744659207</v>
      </c>
      <c r="J406" s="32">
        <v>190.32777777777778</v>
      </c>
      <c r="K406" s="32">
        <v>177.54166666666669</v>
      </c>
      <c r="L406" s="32">
        <v>52.094444444444441</v>
      </c>
      <c r="M406" s="32">
        <v>41.516666666666666</v>
      </c>
      <c r="N406" s="32">
        <v>4.9777777777777779</v>
      </c>
      <c r="O406" s="32">
        <v>5.6</v>
      </c>
      <c r="P406" s="32">
        <v>37.708333333333336</v>
      </c>
      <c r="Q406" s="32">
        <v>35.5</v>
      </c>
      <c r="R406" s="32">
        <v>2.2083333333333335</v>
      </c>
      <c r="S406" s="32">
        <v>100.52500000000001</v>
      </c>
      <c r="T406" s="32">
        <v>100.52500000000001</v>
      </c>
      <c r="U406" s="32">
        <v>0</v>
      </c>
      <c r="V406" s="32">
        <v>0</v>
      </c>
      <c r="W406" s="32">
        <v>0</v>
      </c>
      <c r="X406" s="32">
        <v>0</v>
      </c>
      <c r="Y406" s="32">
        <v>0</v>
      </c>
      <c r="Z406" s="32">
        <v>0</v>
      </c>
      <c r="AA406" s="32">
        <v>0</v>
      </c>
      <c r="AB406" s="32">
        <v>0</v>
      </c>
      <c r="AC406" s="32">
        <v>0</v>
      </c>
      <c r="AD406" s="32">
        <v>0</v>
      </c>
      <c r="AE406" s="32">
        <v>0</v>
      </c>
      <c r="AF406" t="s">
        <v>246</v>
      </c>
      <c r="AG406">
        <v>3</v>
      </c>
      <c r="AH406"/>
    </row>
    <row r="407" spans="1:34" x14ac:dyDescent="0.25">
      <c r="A407" t="s">
        <v>1782</v>
      </c>
      <c r="B407" t="s">
        <v>1350</v>
      </c>
      <c r="C407" t="s">
        <v>1463</v>
      </c>
      <c r="D407" t="s">
        <v>1706</v>
      </c>
      <c r="E407" s="32">
        <v>74.75555555555556</v>
      </c>
      <c r="F407" s="32">
        <v>5.9735315101070139</v>
      </c>
      <c r="G407" s="32">
        <v>5.765371581450653</v>
      </c>
      <c r="H407" s="32">
        <v>1.5653596908442322</v>
      </c>
      <c r="I407" s="32">
        <v>1.3571997621878706</v>
      </c>
      <c r="J407" s="32">
        <v>446.55466666666661</v>
      </c>
      <c r="K407" s="32">
        <v>430.99355555555553</v>
      </c>
      <c r="L407" s="32">
        <v>117.01933333333328</v>
      </c>
      <c r="M407" s="32">
        <v>101.45822222222216</v>
      </c>
      <c r="N407" s="32">
        <v>10.811111111111112</v>
      </c>
      <c r="O407" s="32">
        <v>4.75</v>
      </c>
      <c r="P407" s="32">
        <v>73.242222222222239</v>
      </c>
      <c r="Q407" s="32">
        <v>73.242222222222239</v>
      </c>
      <c r="R407" s="32">
        <v>0</v>
      </c>
      <c r="S407" s="32">
        <v>256.2931111111111</v>
      </c>
      <c r="T407" s="32">
        <v>256.2931111111111</v>
      </c>
      <c r="U407" s="32">
        <v>0</v>
      </c>
      <c r="V407" s="32">
        <v>0</v>
      </c>
      <c r="W407" s="32">
        <v>0</v>
      </c>
      <c r="X407" s="32">
        <v>0</v>
      </c>
      <c r="Y407" s="32">
        <v>0</v>
      </c>
      <c r="Z407" s="32">
        <v>0</v>
      </c>
      <c r="AA407" s="32">
        <v>0</v>
      </c>
      <c r="AB407" s="32">
        <v>0</v>
      </c>
      <c r="AC407" s="32">
        <v>0</v>
      </c>
      <c r="AD407" s="32">
        <v>0</v>
      </c>
      <c r="AE407" s="32">
        <v>0</v>
      </c>
      <c r="AF407" t="s">
        <v>672</v>
      </c>
      <c r="AG407">
        <v>3</v>
      </c>
      <c r="AH407"/>
    </row>
    <row r="408" spans="1:34" x14ac:dyDescent="0.25">
      <c r="A408" t="s">
        <v>1782</v>
      </c>
      <c r="B408" t="s">
        <v>1217</v>
      </c>
      <c r="C408" t="s">
        <v>1459</v>
      </c>
      <c r="D408" t="s">
        <v>1711</v>
      </c>
      <c r="E408" s="32">
        <v>103.71111111111111</v>
      </c>
      <c r="F408" s="32">
        <v>3.0107242339832867</v>
      </c>
      <c r="G408" s="32">
        <v>2.6500107135204627</v>
      </c>
      <c r="H408" s="32">
        <v>0.41407113777587323</v>
      </c>
      <c r="I408" s="32">
        <v>5.3357617313049069E-2</v>
      </c>
      <c r="J408" s="32">
        <v>312.24555555555554</v>
      </c>
      <c r="K408" s="32">
        <v>274.83555555555552</v>
      </c>
      <c r="L408" s="32">
        <v>42.943777777777782</v>
      </c>
      <c r="M408" s="32">
        <v>5.5337777777777779</v>
      </c>
      <c r="N408" s="32">
        <v>30.342111111111116</v>
      </c>
      <c r="O408" s="32">
        <v>7.0678888888888887</v>
      </c>
      <c r="P408" s="32">
        <v>73.939333333333337</v>
      </c>
      <c r="Q408" s="32">
        <v>73.939333333333337</v>
      </c>
      <c r="R408" s="32">
        <v>0</v>
      </c>
      <c r="S408" s="32">
        <v>195.36244444444441</v>
      </c>
      <c r="T408" s="32">
        <v>167.82555555555552</v>
      </c>
      <c r="U408" s="32">
        <v>2.5932222222222228</v>
      </c>
      <c r="V408" s="32">
        <v>24.943666666666665</v>
      </c>
      <c r="W408" s="32">
        <v>2.5716666666666668</v>
      </c>
      <c r="X408" s="32">
        <v>0</v>
      </c>
      <c r="Y408" s="32">
        <v>0.62777777777777777</v>
      </c>
      <c r="Z408" s="32">
        <v>0</v>
      </c>
      <c r="AA408" s="32">
        <v>0.94411111111111112</v>
      </c>
      <c r="AB408" s="32">
        <v>0</v>
      </c>
      <c r="AC408" s="32">
        <v>0.99977777777777788</v>
      </c>
      <c r="AD408" s="32">
        <v>0</v>
      </c>
      <c r="AE408" s="32">
        <v>0</v>
      </c>
      <c r="AF408" t="s">
        <v>536</v>
      </c>
      <c r="AG408">
        <v>3</v>
      </c>
      <c r="AH408"/>
    </row>
    <row r="409" spans="1:34" x14ac:dyDescent="0.25">
      <c r="A409" t="s">
        <v>1782</v>
      </c>
      <c r="B409" t="s">
        <v>741</v>
      </c>
      <c r="C409" t="s">
        <v>1431</v>
      </c>
      <c r="D409" t="s">
        <v>1717</v>
      </c>
      <c r="E409" s="32">
        <v>48.077777777777776</v>
      </c>
      <c r="F409" s="32">
        <v>3.4615715276172865</v>
      </c>
      <c r="G409" s="32">
        <v>3.2338017101918188</v>
      </c>
      <c r="H409" s="32">
        <v>0.82489253524381789</v>
      </c>
      <c r="I409" s="32">
        <v>0.59712271781834991</v>
      </c>
      <c r="J409" s="32">
        <v>166.42466666666664</v>
      </c>
      <c r="K409" s="32">
        <v>155.47399999999999</v>
      </c>
      <c r="L409" s="32">
        <v>39.658999999999999</v>
      </c>
      <c r="M409" s="32">
        <v>28.708333333333332</v>
      </c>
      <c r="N409" s="32">
        <v>5.7951111111111118</v>
      </c>
      <c r="O409" s="32">
        <v>5.1555555555555559</v>
      </c>
      <c r="P409" s="32">
        <v>47.148111111111113</v>
      </c>
      <c r="Q409" s="32">
        <v>47.148111111111113</v>
      </c>
      <c r="R409" s="32">
        <v>0</v>
      </c>
      <c r="S409" s="32">
        <v>79.617555555555541</v>
      </c>
      <c r="T409" s="32">
        <v>39.300999999999995</v>
      </c>
      <c r="U409" s="32">
        <v>40.316555555555546</v>
      </c>
      <c r="V409" s="32">
        <v>0</v>
      </c>
      <c r="W409" s="32">
        <v>0</v>
      </c>
      <c r="X409" s="32">
        <v>0</v>
      </c>
      <c r="Y409" s="32">
        <v>0</v>
      </c>
      <c r="Z409" s="32">
        <v>0</v>
      </c>
      <c r="AA409" s="32">
        <v>0</v>
      </c>
      <c r="AB409" s="32">
        <v>0</v>
      </c>
      <c r="AC409" s="32">
        <v>0</v>
      </c>
      <c r="AD409" s="32">
        <v>0</v>
      </c>
      <c r="AE409" s="32">
        <v>0</v>
      </c>
      <c r="AF409" t="s">
        <v>50</v>
      </c>
      <c r="AG409">
        <v>3</v>
      </c>
      <c r="AH409"/>
    </row>
    <row r="410" spans="1:34" x14ac:dyDescent="0.25">
      <c r="A410" t="s">
        <v>1782</v>
      </c>
      <c r="B410" t="s">
        <v>1058</v>
      </c>
      <c r="C410" t="s">
        <v>1611</v>
      </c>
      <c r="D410" t="s">
        <v>1679</v>
      </c>
      <c r="E410" s="32">
        <v>49.111111111111114</v>
      </c>
      <c r="F410" s="32">
        <v>4.5480701357466051</v>
      </c>
      <c r="G410" s="32">
        <v>3.8795746606334838</v>
      </c>
      <c r="H410" s="32">
        <v>1.4318257918552033</v>
      </c>
      <c r="I410" s="32">
        <v>0.76333031674208141</v>
      </c>
      <c r="J410" s="32">
        <v>223.36077777777774</v>
      </c>
      <c r="K410" s="32">
        <v>190.53022222222222</v>
      </c>
      <c r="L410" s="32">
        <v>70.318555555555548</v>
      </c>
      <c r="M410" s="32">
        <v>37.488</v>
      </c>
      <c r="N410" s="32">
        <v>27.319444444444443</v>
      </c>
      <c r="O410" s="32">
        <v>5.5111111111111111</v>
      </c>
      <c r="P410" s="32">
        <v>28.226444444444446</v>
      </c>
      <c r="Q410" s="32">
        <v>28.226444444444446</v>
      </c>
      <c r="R410" s="32">
        <v>0</v>
      </c>
      <c r="S410" s="32">
        <v>124.81577777777775</v>
      </c>
      <c r="T410" s="32">
        <v>124.7852222222222</v>
      </c>
      <c r="U410" s="32">
        <v>3.0555555555555555E-2</v>
      </c>
      <c r="V410" s="32">
        <v>0</v>
      </c>
      <c r="W410" s="32">
        <v>11.860777777777777</v>
      </c>
      <c r="X410" s="32">
        <v>5.179666666666666</v>
      </c>
      <c r="Y410" s="32">
        <v>0</v>
      </c>
      <c r="Z410" s="32">
        <v>0</v>
      </c>
      <c r="AA410" s="32">
        <v>5.0625555555555559</v>
      </c>
      <c r="AB410" s="32">
        <v>0</v>
      </c>
      <c r="AC410" s="32">
        <v>1.5880000000000001</v>
      </c>
      <c r="AD410" s="32">
        <v>3.0555555555555555E-2</v>
      </c>
      <c r="AE410" s="32">
        <v>0</v>
      </c>
      <c r="AF410" t="s">
        <v>373</v>
      </c>
      <c r="AG410">
        <v>3</v>
      </c>
      <c r="AH410"/>
    </row>
    <row r="411" spans="1:34" x14ac:dyDescent="0.25">
      <c r="A411" t="s">
        <v>1782</v>
      </c>
      <c r="B411" t="s">
        <v>940</v>
      </c>
      <c r="C411" t="s">
        <v>1431</v>
      </c>
      <c r="D411" t="s">
        <v>1717</v>
      </c>
      <c r="E411" s="32">
        <v>267.0888888888889</v>
      </c>
      <c r="F411" s="32">
        <v>3.3118042266411511</v>
      </c>
      <c r="G411" s="32">
        <v>2.9462476079540725</v>
      </c>
      <c r="H411" s="32">
        <v>0.81607870871120713</v>
      </c>
      <c r="I411" s="32">
        <v>0.45052209002412841</v>
      </c>
      <c r="J411" s="32">
        <v>884.54611111111103</v>
      </c>
      <c r="K411" s="32">
        <v>786.91</v>
      </c>
      <c r="L411" s="32">
        <v>217.96555555555554</v>
      </c>
      <c r="M411" s="32">
        <v>120.32944444444443</v>
      </c>
      <c r="N411" s="32">
        <v>86.88055555555556</v>
      </c>
      <c r="O411" s="32">
        <v>10.755555555555556</v>
      </c>
      <c r="P411" s="32">
        <v>169.95</v>
      </c>
      <c r="Q411" s="32">
        <v>169.95</v>
      </c>
      <c r="R411" s="32">
        <v>0</v>
      </c>
      <c r="S411" s="32">
        <v>496.63055555555553</v>
      </c>
      <c r="T411" s="32">
        <v>496.63055555555553</v>
      </c>
      <c r="U411" s="32">
        <v>0</v>
      </c>
      <c r="V411" s="32">
        <v>0</v>
      </c>
      <c r="W411" s="32">
        <v>188.59166666666667</v>
      </c>
      <c r="X411" s="32">
        <v>13.197222222222223</v>
      </c>
      <c r="Y411" s="32">
        <v>3.8694444444444445</v>
      </c>
      <c r="Z411" s="32">
        <v>0</v>
      </c>
      <c r="AA411" s="32">
        <v>40.4</v>
      </c>
      <c r="AB411" s="32">
        <v>0</v>
      </c>
      <c r="AC411" s="32">
        <v>131.125</v>
      </c>
      <c r="AD411" s="32">
        <v>0</v>
      </c>
      <c r="AE411" s="32">
        <v>0</v>
      </c>
      <c r="AF411" t="s">
        <v>251</v>
      </c>
      <c r="AG411">
        <v>3</v>
      </c>
      <c r="AH411"/>
    </row>
    <row r="412" spans="1:34" x14ac:dyDescent="0.25">
      <c r="A412" t="s">
        <v>1782</v>
      </c>
      <c r="B412" t="s">
        <v>1259</v>
      </c>
      <c r="C412" t="s">
        <v>1431</v>
      </c>
      <c r="D412" t="s">
        <v>1717</v>
      </c>
      <c r="E412" s="32">
        <v>96.511111111111106</v>
      </c>
      <c r="F412" s="32">
        <v>4.5336748791158179</v>
      </c>
      <c r="G412" s="32">
        <v>4.3219548699055954</v>
      </c>
      <c r="H412" s="32">
        <v>0.92004374856090254</v>
      </c>
      <c r="I412" s="32">
        <v>0.75978586230716105</v>
      </c>
      <c r="J412" s="32">
        <v>437.54999999999995</v>
      </c>
      <c r="K412" s="32">
        <v>417.11666666666667</v>
      </c>
      <c r="L412" s="32">
        <v>88.794444444444437</v>
      </c>
      <c r="M412" s="32">
        <v>73.327777777777783</v>
      </c>
      <c r="N412" s="32">
        <v>10.133333333333333</v>
      </c>
      <c r="O412" s="32">
        <v>5.333333333333333</v>
      </c>
      <c r="P412" s="32">
        <v>74.941666666666663</v>
      </c>
      <c r="Q412" s="32">
        <v>69.974999999999994</v>
      </c>
      <c r="R412" s="32">
        <v>4.9666666666666668</v>
      </c>
      <c r="S412" s="32">
        <v>273.81388888888887</v>
      </c>
      <c r="T412" s="32">
        <v>273.81388888888887</v>
      </c>
      <c r="U412" s="32">
        <v>0</v>
      </c>
      <c r="V412" s="32">
        <v>0</v>
      </c>
      <c r="W412" s="32">
        <v>20.586111111111112</v>
      </c>
      <c r="X412" s="32">
        <v>0</v>
      </c>
      <c r="Y412" s="32">
        <v>0</v>
      </c>
      <c r="Z412" s="32">
        <v>0</v>
      </c>
      <c r="AA412" s="32">
        <v>0</v>
      </c>
      <c r="AB412" s="32">
        <v>0</v>
      </c>
      <c r="AC412" s="32">
        <v>20.586111111111112</v>
      </c>
      <c r="AD412" s="32">
        <v>0</v>
      </c>
      <c r="AE412" s="32">
        <v>0</v>
      </c>
      <c r="AF412" t="s">
        <v>578</v>
      </c>
      <c r="AG412">
        <v>3</v>
      </c>
      <c r="AH412"/>
    </row>
    <row r="413" spans="1:34" x14ac:dyDescent="0.25">
      <c r="A413" t="s">
        <v>1782</v>
      </c>
      <c r="B413" t="s">
        <v>723</v>
      </c>
      <c r="C413" t="s">
        <v>1457</v>
      </c>
      <c r="D413" t="s">
        <v>1712</v>
      </c>
      <c r="E413" s="32">
        <v>228.75555555555556</v>
      </c>
      <c r="F413" s="32">
        <v>3.5689158733242663</v>
      </c>
      <c r="G413" s="32">
        <v>3.2522386827278025</v>
      </c>
      <c r="H413" s="32">
        <v>0.65519137361569879</v>
      </c>
      <c r="I413" s="32">
        <v>0.33851418301923469</v>
      </c>
      <c r="J413" s="32">
        <v>816.40933333333328</v>
      </c>
      <c r="K413" s="32">
        <v>743.96766666666667</v>
      </c>
      <c r="L413" s="32">
        <v>149.87866666666673</v>
      </c>
      <c r="M413" s="32">
        <v>77.43700000000004</v>
      </c>
      <c r="N413" s="32">
        <v>66.930555555555557</v>
      </c>
      <c r="O413" s="32">
        <v>5.5111111111111111</v>
      </c>
      <c r="P413" s="32">
        <v>188.40899999999985</v>
      </c>
      <c r="Q413" s="32">
        <v>188.40899999999985</v>
      </c>
      <c r="R413" s="32">
        <v>0</v>
      </c>
      <c r="S413" s="32">
        <v>478.12166666666673</v>
      </c>
      <c r="T413" s="32">
        <v>478.12166666666673</v>
      </c>
      <c r="U413" s="32">
        <v>0</v>
      </c>
      <c r="V413" s="32">
        <v>0</v>
      </c>
      <c r="W413" s="32">
        <v>33.977111111111114</v>
      </c>
      <c r="X413" s="32">
        <v>4.427777777777778</v>
      </c>
      <c r="Y413" s="32">
        <v>0</v>
      </c>
      <c r="Z413" s="32">
        <v>0</v>
      </c>
      <c r="AA413" s="32">
        <v>18.367666666666668</v>
      </c>
      <c r="AB413" s="32">
        <v>0</v>
      </c>
      <c r="AC413" s="32">
        <v>11.181666666666665</v>
      </c>
      <c r="AD413" s="32">
        <v>0</v>
      </c>
      <c r="AE413" s="32">
        <v>0</v>
      </c>
      <c r="AF413" t="s">
        <v>32</v>
      </c>
      <c r="AG413">
        <v>3</v>
      </c>
      <c r="AH413"/>
    </row>
    <row r="414" spans="1:34" x14ac:dyDescent="0.25">
      <c r="A414" t="s">
        <v>1782</v>
      </c>
      <c r="B414" t="s">
        <v>1214</v>
      </c>
      <c r="C414" t="s">
        <v>1653</v>
      </c>
      <c r="D414" t="s">
        <v>1719</v>
      </c>
      <c r="E414" s="32">
        <v>88.344444444444449</v>
      </c>
      <c r="F414" s="32">
        <v>3.4561501697899639</v>
      </c>
      <c r="G414" s="32">
        <v>3.072865048421582</v>
      </c>
      <c r="H414" s="32">
        <v>0.8054207017985161</v>
      </c>
      <c r="I414" s="32">
        <v>0.46496038234184395</v>
      </c>
      <c r="J414" s="32">
        <v>305.33166666666671</v>
      </c>
      <c r="K414" s="32">
        <v>271.47055555555556</v>
      </c>
      <c r="L414" s="32">
        <v>71.154444444444465</v>
      </c>
      <c r="M414" s="32">
        <v>41.076666666666682</v>
      </c>
      <c r="N414" s="32">
        <v>23.4</v>
      </c>
      <c r="O414" s="32">
        <v>6.677777777777778</v>
      </c>
      <c r="P414" s="32">
        <v>68.123333333333335</v>
      </c>
      <c r="Q414" s="32">
        <v>64.34</v>
      </c>
      <c r="R414" s="32">
        <v>3.7833333333333332</v>
      </c>
      <c r="S414" s="32">
        <v>166.05388888888888</v>
      </c>
      <c r="T414" s="32">
        <v>166.05388888888888</v>
      </c>
      <c r="U414" s="32">
        <v>0</v>
      </c>
      <c r="V414" s="32">
        <v>0</v>
      </c>
      <c r="W414" s="32">
        <v>33.658333333333331</v>
      </c>
      <c r="X414" s="32">
        <v>1.7638888888888888</v>
      </c>
      <c r="Y414" s="32">
        <v>0</v>
      </c>
      <c r="Z414" s="32">
        <v>0</v>
      </c>
      <c r="AA414" s="32">
        <v>13.627777777777778</v>
      </c>
      <c r="AB414" s="32">
        <v>0</v>
      </c>
      <c r="AC414" s="32">
        <v>18.266666666666666</v>
      </c>
      <c r="AD414" s="32">
        <v>0</v>
      </c>
      <c r="AE414" s="32">
        <v>0</v>
      </c>
      <c r="AF414" t="s">
        <v>533</v>
      </c>
      <c r="AG414">
        <v>3</v>
      </c>
      <c r="AH414"/>
    </row>
    <row r="415" spans="1:34" x14ac:dyDescent="0.25">
      <c r="A415" t="s">
        <v>1782</v>
      </c>
      <c r="B415" t="s">
        <v>703</v>
      </c>
      <c r="C415" t="s">
        <v>1460</v>
      </c>
      <c r="D415" t="s">
        <v>1710</v>
      </c>
      <c r="E415" s="32">
        <v>106.82222222222222</v>
      </c>
      <c r="F415" s="32">
        <v>3.8475442063657157</v>
      </c>
      <c r="G415" s="32">
        <v>3.4110859163719569</v>
      </c>
      <c r="H415" s="32">
        <v>0.96030892448512595</v>
      </c>
      <c r="I415" s="32">
        <v>0.52385063449136682</v>
      </c>
      <c r="J415" s="32">
        <v>411.00322222222212</v>
      </c>
      <c r="K415" s="32">
        <v>364.37977777777769</v>
      </c>
      <c r="L415" s="32">
        <v>102.58233333333334</v>
      </c>
      <c r="M415" s="32">
        <v>55.9588888888889</v>
      </c>
      <c r="N415" s="32">
        <v>41.156777777777776</v>
      </c>
      <c r="O415" s="32">
        <v>5.4666666666666668</v>
      </c>
      <c r="P415" s="32">
        <v>75.750555555555593</v>
      </c>
      <c r="Q415" s="32">
        <v>75.750555555555593</v>
      </c>
      <c r="R415" s="32">
        <v>0</v>
      </c>
      <c r="S415" s="32">
        <v>232.67033333333319</v>
      </c>
      <c r="T415" s="32">
        <v>232.67033333333319</v>
      </c>
      <c r="U415" s="32">
        <v>0</v>
      </c>
      <c r="V415" s="32">
        <v>0</v>
      </c>
      <c r="W415" s="32">
        <v>0.5</v>
      </c>
      <c r="X415" s="32">
        <v>8.3333333333333329E-2</v>
      </c>
      <c r="Y415" s="32">
        <v>0</v>
      </c>
      <c r="Z415" s="32">
        <v>0</v>
      </c>
      <c r="AA415" s="32">
        <v>0.41666666666666669</v>
      </c>
      <c r="AB415" s="32">
        <v>0</v>
      </c>
      <c r="AC415" s="32">
        <v>0</v>
      </c>
      <c r="AD415" s="32">
        <v>0</v>
      </c>
      <c r="AE415" s="32">
        <v>0</v>
      </c>
      <c r="AF415" t="s">
        <v>12</v>
      </c>
      <c r="AG415">
        <v>3</v>
      </c>
      <c r="AH415"/>
    </row>
    <row r="416" spans="1:34" x14ac:dyDescent="0.25">
      <c r="A416" t="s">
        <v>1782</v>
      </c>
      <c r="B416" t="s">
        <v>1326</v>
      </c>
      <c r="C416" t="s">
        <v>1531</v>
      </c>
      <c r="D416" t="s">
        <v>1679</v>
      </c>
      <c r="E416" s="32">
        <v>39.277777777777779</v>
      </c>
      <c r="F416" s="32">
        <v>4.817838755304102</v>
      </c>
      <c r="G416" s="32">
        <v>4.1800141442715697</v>
      </c>
      <c r="H416" s="32">
        <v>1.3743564356435645</v>
      </c>
      <c r="I416" s="32">
        <v>0.73653182461103262</v>
      </c>
      <c r="J416" s="32">
        <v>189.23400000000001</v>
      </c>
      <c r="K416" s="32">
        <v>164.18166666666667</v>
      </c>
      <c r="L416" s="32">
        <v>53.981666666666669</v>
      </c>
      <c r="M416" s="32">
        <v>28.929333333333336</v>
      </c>
      <c r="N416" s="32">
        <v>19.185666666666666</v>
      </c>
      <c r="O416" s="32">
        <v>5.8666666666666663</v>
      </c>
      <c r="P416" s="32">
        <v>30.716999999999999</v>
      </c>
      <c r="Q416" s="32">
        <v>30.716999999999999</v>
      </c>
      <c r="R416" s="32">
        <v>0</v>
      </c>
      <c r="S416" s="32">
        <v>104.53533333333334</v>
      </c>
      <c r="T416" s="32">
        <v>104.53533333333334</v>
      </c>
      <c r="U416" s="32">
        <v>0</v>
      </c>
      <c r="V416" s="32">
        <v>0</v>
      </c>
      <c r="W416" s="32">
        <v>8.8888888888888892E-2</v>
      </c>
      <c r="X416" s="32">
        <v>8.8888888888888892E-2</v>
      </c>
      <c r="Y416" s="32">
        <v>0</v>
      </c>
      <c r="Z416" s="32">
        <v>0</v>
      </c>
      <c r="AA416" s="32">
        <v>0</v>
      </c>
      <c r="AB416" s="32">
        <v>0</v>
      </c>
      <c r="AC416" s="32">
        <v>0</v>
      </c>
      <c r="AD416" s="32">
        <v>0</v>
      </c>
      <c r="AE416" s="32">
        <v>0</v>
      </c>
      <c r="AF416" t="s">
        <v>648</v>
      </c>
      <c r="AG416">
        <v>3</v>
      </c>
      <c r="AH416"/>
    </row>
    <row r="417" spans="1:34" x14ac:dyDescent="0.25">
      <c r="A417" t="s">
        <v>1782</v>
      </c>
      <c r="B417" t="s">
        <v>804</v>
      </c>
      <c r="C417" t="s">
        <v>1508</v>
      </c>
      <c r="D417" t="s">
        <v>1721</v>
      </c>
      <c r="E417" s="32">
        <v>95.455555555555549</v>
      </c>
      <c r="F417" s="32">
        <v>3.168958212082412</v>
      </c>
      <c r="G417" s="32">
        <v>2.9944732859969738</v>
      </c>
      <c r="H417" s="32">
        <v>0.75718775462693511</v>
      </c>
      <c r="I417" s="32">
        <v>0.58270282854149691</v>
      </c>
      <c r="J417" s="32">
        <v>302.49466666666666</v>
      </c>
      <c r="K417" s="32">
        <v>285.83911111111109</v>
      </c>
      <c r="L417" s="32">
        <v>72.277777777777771</v>
      </c>
      <c r="M417" s="32">
        <v>55.62222222222222</v>
      </c>
      <c r="N417" s="32">
        <v>8.1222222222222218</v>
      </c>
      <c r="O417" s="32">
        <v>8.5333333333333332</v>
      </c>
      <c r="P417" s="32">
        <v>68.50022222222222</v>
      </c>
      <c r="Q417" s="32">
        <v>68.50022222222222</v>
      </c>
      <c r="R417" s="32">
        <v>0</v>
      </c>
      <c r="S417" s="32">
        <v>161.71666666666664</v>
      </c>
      <c r="T417" s="32">
        <v>152.48333333333332</v>
      </c>
      <c r="U417" s="32">
        <v>9.2333333333333325</v>
      </c>
      <c r="V417" s="32">
        <v>0</v>
      </c>
      <c r="W417" s="32">
        <v>131.08077777777777</v>
      </c>
      <c r="X417" s="32">
        <v>33.080555555555556</v>
      </c>
      <c r="Y417" s="32">
        <v>0</v>
      </c>
      <c r="Z417" s="32">
        <v>0</v>
      </c>
      <c r="AA417" s="32">
        <v>36.044666666666672</v>
      </c>
      <c r="AB417" s="32">
        <v>0</v>
      </c>
      <c r="AC417" s="32">
        <v>61.955555555555556</v>
      </c>
      <c r="AD417" s="32">
        <v>0</v>
      </c>
      <c r="AE417" s="32">
        <v>0</v>
      </c>
      <c r="AF417" t="s">
        <v>114</v>
      </c>
      <c r="AG417">
        <v>3</v>
      </c>
      <c r="AH417"/>
    </row>
    <row r="418" spans="1:34" x14ac:dyDescent="0.25">
      <c r="A418" t="s">
        <v>1782</v>
      </c>
      <c r="B418" t="s">
        <v>1023</v>
      </c>
      <c r="C418" t="s">
        <v>1379</v>
      </c>
      <c r="D418" t="s">
        <v>1710</v>
      </c>
      <c r="E418" s="32">
        <v>35.5</v>
      </c>
      <c r="F418" s="32">
        <v>6.3395931142410014</v>
      </c>
      <c r="G418" s="32">
        <v>5.9194053208137722</v>
      </c>
      <c r="H418" s="32">
        <v>1.8359154929577464</v>
      </c>
      <c r="I418" s="32">
        <v>1.4157276995305164</v>
      </c>
      <c r="J418" s="32">
        <v>225.05555555555554</v>
      </c>
      <c r="K418" s="32">
        <v>210.13888888888891</v>
      </c>
      <c r="L418" s="32">
        <v>65.174999999999997</v>
      </c>
      <c r="M418" s="32">
        <v>50.258333333333333</v>
      </c>
      <c r="N418" s="32">
        <v>5.25</v>
      </c>
      <c r="O418" s="32">
        <v>9.6666666666666661</v>
      </c>
      <c r="P418" s="32">
        <v>41.233333333333334</v>
      </c>
      <c r="Q418" s="32">
        <v>41.233333333333334</v>
      </c>
      <c r="R418" s="32">
        <v>0</v>
      </c>
      <c r="S418" s="32">
        <v>118.64722222222223</v>
      </c>
      <c r="T418" s="32">
        <v>118.39722222222223</v>
      </c>
      <c r="U418" s="32">
        <v>0.25</v>
      </c>
      <c r="V418" s="32">
        <v>0</v>
      </c>
      <c r="W418" s="32">
        <v>7.7777777777777779E-2</v>
      </c>
      <c r="X418" s="32">
        <v>0</v>
      </c>
      <c r="Y418" s="32">
        <v>0</v>
      </c>
      <c r="Z418" s="32">
        <v>0</v>
      </c>
      <c r="AA418" s="32">
        <v>0</v>
      </c>
      <c r="AB418" s="32">
        <v>0</v>
      </c>
      <c r="AC418" s="32">
        <v>7.7777777777777779E-2</v>
      </c>
      <c r="AD418" s="32">
        <v>0</v>
      </c>
      <c r="AE418" s="32">
        <v>0</v>
      </c>
      <c r="AF418" t="s">
        <v>336</v>
      </c>
      <c r="AG418">
        <v>3</v>
      </c>
      <c r="AH418"/>
    </row>
    <row r="419" spans="1:34" x14ac:dyDescent="0.25">
      <c r="A419" t="s">
        <v>1782</v>
      </c>
      <c r="B419" t="s">
        <v>859</v>
      </c>
      <c r="C419" t="s">
        <v>1446</v>
      </c>
      <c r="D419" t="s">
        <v>1710</v>
      </c>
      <c r="E419" s="32">
        <v>72.711111111111109</v>
      </c>
      <c r="F419" s="32">
        <v>4.7748701100244499</v>
      </c>
      <c r="G419" s="32">
        <v>4.3835574572127145</v>
      </c>
      <c r="H419" s="32">
        <v>1.1816931540342297</v>
      </c>
      <c r="I419" s="32">
        <v>0.79038050122249393</v>
      </c>
      <c r="J419" s="32">
        <v>347.18611111111113</v>
      </c>
      <c r="K419" s="32">
        <v>318.73333333333335</v>
      </c>
      <c r="L419" s="32">
        <v>85.922222222222217</v>
      </c>
      <c r="M419" s="32">
        <v>57.469444444444441</v>
      </c>
      <c r="N419" s="32">
        <v>23.452777777777779</v>
      </c>
      <c r="O419" s="32">
        <v>5</v>
      </c>
      <c r="P419" s="32">
        <v>85.775000000000006</v>
      </c>
      <c r="Q419" s="32">
        <v>85.775000000000006</v>
      </c>
      <c r="R419" s="32">
        <v>0</v>
      </c>
      <c r="S419" s="32">
        <v>175.48888888888888</v>
      </c>
      <c r="T419" s="32">
        <v>175.48888888888888</v>
      </c>
      <c r="U419" s="32">
        <v>0</v>
      </c>
      <c r="V419" s="32">
        <v>0</v>
      </c>
      <c r="W419" s="32">
        <v>13.133333333333333</v>
      </c>
      <c r="X419" s="32">
        <v>3.9527777777777779</v>
      </c>
      <c r="Y419" s="32">
        <v>1.1666666666666667</v>
      </c>
      <c r="Z419" s="32">
        <v>0</v>
      </c>
      <c r="AA419" s="32">
        <v>7.583333333333333</v>
      </c>
      <c r="AB419" s="32">
        <v>0</v>
      </c>
      <c r="AC419" s="32">
        <v>0.43055555555555558</v>
      </c>
      <c r="AD419" s="32">
        <v>0</v>
      </c>
      <c r="AE419" s="32">
        <v>0</v>
      </c>
      <c r="AF419" t="s">
        <v>170</v>
      </c>
      <c r="AG419">
        <v>3</v>
      </c>
      <c r="AH419"/>
    </row>
    <row r="420" spans="1:34" x14ac:dyDescent="0.25">
      <c r="A420" t="s">
        <v>1782</v>
      </c>
      <c r="B420" t="s">
        <v>680</v>
      </c>
      <c r="C420" t="s">
        <v>1443</v>
      </c>
      <c r="D420" t="s">
        <v>1728</v>
      </c>
      <c r="E420" s="32">
        <v>97.688888888888883</v>
      </c>
      <c r="F420" s="32">
        <v>3.7757279344858969</v>
      </c>
      <c r="G420" s="32">
        <v>3.5580868971792543</v>
      </c>
      <c r="H420" s="32">
        <v>0.96962010919017327</v>
      </c>
      <c r="I420" s="32">
        <v>0.75197907188353075</v>
      </c>
      <c r="J420" s="32">
        <v>368.84666666666669</v>
      </c>
      <c r="K420" s="32">
        <v>347.58555555555557</v>
      </c>
      <c r="L420" s="32">
        <v>94.721111111111142</v>
      </c>
      <c r="M420" s="32">
        <v>73.460000000000022</v>
      </c>
      <c r="N420" s="32">
        <v>16.988888888888887</v>
      </c>
      <c r="O420" s="32">
        <v>4.2722222222222221</v>
      </c>
      <c r="P420" s="32">
        <v>77.308888888888887</v>
      </c>
      <c r="Q420" s="32">
        <v>77.308888888888887</v>
      </c>
      <c r="R420" s="32">
        <v>0</v>
      </c>
      <c r="S420" s="32">
        <v>196.81666666666663</v>
      </c>
      <c r="T420" s="32">
        <v>192.55444444444441</v>
      </c>
      <c r="U420" s="32">
        <v>4.2622222222222224</v>
      </c>
      <c r="V420" s="32">
        <v>0</v>
      </c>
      <c r="W420" s="32">
        <v>0.76111111111111107</v>
      </c>
      <c r="X420" s="32">
        <v>0</v>
      </c>
      <c r="Y420" s="32">
        <v>0</v>
      </c>
      <c r="Z420" s="32">
        <v>0</v>
      </c>
      <c r="AA420" s="32">
        <v>0.48333333333333334</v>
      </c>
      <c r="AB420" s="32">
        <v>0</v>
      </c>
      <c r="AC420" s="32">
        <v>0.27777777777777779</v>
      </c>
      <c r="AD420" s="32">
        <v>0</v>
      </c>
      <c r="AE420" s="32">
        <v>0</v>
      </c>
      <c r="AF420" t="s">
        <v>111</v>
      </c>
      <c r="AG420">
        <v>3</v>
      </c>
      <c r="AH420"/>
    </row>
    <row r="421" spans="1:34" x14ac:dyDescent="0.25">
      <c r="A421" t="s">
        <v>1782</v>
      </c>
      <c r="B421" t="s">
        <v>695</v>
      </c>
      <c r="C421" t="s">
        <v>1454</v>
      </c>
      <c r="D421" t="s">
        <v>1711</v>
      </c>
      <c r="E421" s="32">
        <v>91.3</v>
      </c>
      <c r="F421" s="32">
        <v>2.2831945965680909</v>
      </c>
      <c r="G421" s="32">
        <v>2.1719094560058414</v>
      </c>
      <c r="H421" s="32">
        <v>0.503520749665328</v>
      </c>
      <c r="I421" s="32">
        <v>0.39223560910307897</v>
      </c>
      <c r="J421" s="32">
        <v>208.45566666666667</v>
      </c>
      <c r="K421" s="32">
        <v>198.29533333333333</v>
      </c>
      <c r="L421" s="32">
        <v>45.971444444444444</v>
      </c>
      <c r="M421" s="32">
        <v>35.81111111111111</v>
      </c>
      <c r="N421" s="32">
        <v>5.166666666666667</v>
      </c>
      <c r="O421" s="32">
        <v>4.9936666666666669</v>
      </c>
      <c r="P421" s="32">
        <v>50.43333333333333</v>
      </c>
      <c r="Q421" s="32">
        <v>50.43333333333333</v>
      </c>
      <c r="R421" s="32">
        <v>0</v>
      </c>
      <c r="S421" s="32">
        <v>112.05088888888889</v>
      </c>
      <c r="T421" s="32">
        <v>105.81477777777778</v>
      </c>
      <c r="U421" s="32">
        <v>6.2361111111111107</v>
      </c>
      <c r="V421" s="32">
        <v>0</v>
      </c>
      <c r="W421" s="32">
        <v>2.4611111111111112</v>
      </c>
      <c r="X421" s="32">
        <v>2.4611111111111112</v>
      </c>
      <c r="Y421" s="32">
        <v>0</v>
      </c>
      <c r="Z421" s="32">
        <v>0</v>
      </c>
      <c r="AA421" s="32">
        <v>0</v>
      </c>
      <c r="AB421" s="32">
        <v>0</v>
      </c>
      <c r="AC421" s="32">
        <v>0</v>
      </c>
      <c r="AD421" s="32">
        <v>0</v>
      </c>
      <c r="AE421" s="32">
        <v>0</v>
      </c>
      <c r="AF421" t="s">
        <v>4</v>
      </c>
      <c r="AG421">
        <v>3</v>
      </c>
      <c r="AH421"/>
    </row>
    <row r="422" spans="1:34" x14ac:dyDescent="0.25">
      <c r="A422" t="s">
        <v>1782</v>
      </c>
      <c r="B422" t="s">
        <v>809</v>
      </c>
      <c r="C422" t="s">
        <v>1436</v>
      </c>
      <c r="D422" t="s">
        <v>1701</v>
      </c>
      <c r="E422" s="32">
        <v>330.95555555555558</v>
      </c>
      <c r="F422" s="32">
        <v>3.0850718458336122</v>
      </c>
      <c r="G422" s="32">
        <v>2.8601222050627806</v>
      </c>
      <c r="H422" s="32">
        <v>0.37490096018263613</v>
      </c>
      <c r="I422" s="32">
        <v>0.18282246693077286</v>
      </c>
      <c r="J422" s="32">
        <v>1021.0216666666664</v>
      </c>
      <c r="K422" s="32">
        <v>946.57333333333315</v>
      </c>
      <c r="L422" s="32">
        <v>124.07555555555555</v>
      </c>
      <c r="M422" s="32">
        <v>60.506111111111125</v>
      </c>
      <c r="N422" s="32">
        <v>57.92499999999999</v>
      </c>
      <c r="O422" s="32">
        <v>5.6444444444444448</v>
      </c>
      <c r="P422" s="32">
        <v>369.1603333333332</v>
      </c>
      <c r="Q422" s="32">
        <v>358.28144444444433</v>
      </c>
      <c r="R422" s="32">
        <v>10.878888888888891</v>
      </c>
      <c r="S422" s="32">
        <v>527.78577777777753</v>
      </c>
      <c r="T422" s="32">
        <v>441.66855555555537</v>
      </c>
      <c r="U422" s="32">
        <v>80.634555555555551</v>
      </c>
      <c r="V422" s="32">
        <v>5.4826666666666668</v>
      </c>
      <c r="W422" s="32">
        <v>492.62388888888887</v>
      </c>
      <c r="X422" s="32">
        <v>41.497777777777763</v>
      </c>
      <c r="Y422" s="32">
        <v>3.2527777777777778</v>
      </c>
      <c r="Z422" s="32">
        <v>0</v>
      </c>
      <c r="AA422" s="32">
        <v>252.88833333333335</v>
      </c>
      <c r="AB422" s="32">
        <v>0</v>
      </c>
      <c r="AC422" s="32">
        <v>189.62011111111104</v>
      </c>
      <c r="AD422" s="32">
        <v>5.3648888888888893</v>
      </c>
      <c r="AE422" s="32">
        <v>0</v>
      </c>
      <c r="AF422" t="s">
        <v>119</v>
      </c>
      <c r="AG422">
        <v>3</v>
      </c>
      <c r="AH422"/>
    </row>
    <row r="423" spans="1:34" x14ac:dyDescent="0.25">
      <c r="A423" t="s">
        <v>1782</v>
      </c>
      <c r="B423" t="s">
        <v>855</v>
      </c>
      <c r="C423" t="s">
        <v>1444</v>
      </c>
      <c r="D423" t="s">
        <v>1706</v>
      </c>
      <c r="E423" s="32">
        <v>190.78888888888889</v>
      </c>
      <c r="F423" s="32">
        <v>2.617344942053462</v>
      </c>
      <c r="G423" s="32">
        <v>2.5844843049327353</v>
      </c>
      <c r="H423" s="32">
        <v>0.37794362588084568</v>
      </c>
      <c r="I423" s="32">
        <v>0.34508298876011884</v>
      </c>
      <c r="J423" s="32">
        <v>499.3603333333333</v>
      </c>
      <c r="K423" s="32">
        <v>493.09088888888886</v>
      </c>
      <c r="L423" s="32">
        <v>72.107444444444454</v>
      </c>
      <c r="M423" s="32">
        <v>65.838000000000008</v>
      </c>
      <c r="N423" s="32">
        <v>3.2666666666666666</v>
      </c>
      <c r="O423" s="32">
        <v>3.0027777777777778</v>
      </c>
      <c r="P423" s="32">
        <v>123.46511111111118</v>
      </c>
      <c r="Q423" s="32">
        <v>123.46511111111118</v>
      </c>
      <c r="R423" s="32">
        <v>0</v>
      </c>
      <c r="S423" s="32">
        <v>303.78777777777765</v>
      </c>
      <c r="T423" s="32">
        <v>303.78777777777765</v>
      </c>
      <c r="U423" s="32">
        <v>0</v>
      </c>
      <c r="V423" s="32">
        <v>0</v>
      </c>
      <c r="W423" s="32">
        <v>91.481222222222229</v>
      </c>
      <c r="X423" s="32">
        <v>14.215777777777779</v>
      </c>
      <c r="Y423" s="32">
        <v>0</v>
      </c>
      <c r="Z423" s="32">
        <v>0</v>
      </c>
      <c r="AA423" s="32">
        <v>30.602444444444448</v>
      </c>
      <c r="AB423" s="32">
        <v>0</v>
      </c>
      <c r="AC423" s="32">
        <v>46.663000000000004</v>
      </c>
      <c r="AD423" s="32">
        <v>0</v>
      </c>
      <c r="AE423" s="32">
        <v>0</v>
      </c>
      <c r="AF423" t="s">
        <v>166</v>
      </c>
      <c r="AG423">
        <v>3</v>
      </c>
      <c r="AH423"/>
    </row>
    <row r="424" spans="1:34" x14ac:dyDescent="0.25">
      <c r="A424" t="s">
        <v>1782</v>
      </c>
      <c r="B424" t="s">
        <v>950</v>
      </c>
      <c r="C424" t="s">
        <v>1574</v>
      </c>
      <c r="D424" t="s">
        <v>1686</v>
      </c>
      <c r="E424" s="32">
        <v>86.8</v>
      </c>
      <c r="F424" s="32">
        <v>4.3120238095238097</v>
      </c>
      <c r="G424" s="32">
        <v>3.9761303123399903</v>
      </c>
      <c r="H424" s="32">
        <v>0.77147721454173068</v>
      </c>
      <c r="I424" s="32">
        <v>0.46406554019457247</v>
      </c>
      <c r="J424" s="32">
        <v>374.2836666666667</v>
      </c>
      <c r="K424" s="32">
        <v>345.12811111111114</v>
      </c>
      <c r="L424" s="32">
        <v>66.964222222222219</v>
      </c>
      <c r="M424" s="32">
        <v>40.280888888888889</v>
      </c>
      <c r="N424" s="32">
        <v>22.138888888888889</v>
      </c>
      <c r="O424" s="32">
        <v>4.5444444444444443</v>
      </c>
      <c r="P424" s="32">
        <v>96.821777777777797</v>
      </c>
      <c r="Q424" s="32">
        <v>94.349555555555568</v>
      </c>
      <c r="R424" s="32">
        <v>2.4722222222222223</v>
      </c>
      <c r="S424" s="32">
        <v>210.4976666666667</v>
      </c>
      <c r="T424" s="32">
        <v>210.4976666666667</v>
      </c>
      <c r="U424" s="32">
        <v>0</v>
      </c>
      <c r="V424" s="32">
        <v>0</v>
      </c>
      <c r="W424" s="32">
        <v>152.25311111111108</v>
      </c>
      <c r="X424" s="32">
        <v>18.647555555555559</v>
      </c>
      <c r="Y424" s="32">
        <v>0</v>
      </c>
      <c r="Z424" s="32">
        <v>0</v>
      </c>
      <c r="AA424" s="32">
        <v>36.866222222222213</v>
      </c>
      <c r="AB424" s="32">
        <v>0</v>
      </c>
      <c r="AC424" s="32">
        <v>96.73933333333332</v>
      </c>
      <c r="AD424" s="32">
        <v>0</v>
      </c>
      <c r="AE424" s="32">
        <v>0</v>
      </c>
      <c r="AF424" t="s">
        <v>261</v>
      </c>
      <c r="AG424">
        <v>3</v>
      </c>
      <c r="AH424"/>
    </row>
    <row r="425" spans="1:34" x14ac:dyDescent="0.25">
      <c r="A425" t="s">
        <v>1782</v>
      </c>
      <c r="B425" t="s">
        <v>1153</v>
      </c>
      <c r="C425" t="s">
        <v>1630</v>
      </c>
      <c r="D425" t="s">
        <v>1704</v>
      </c>
      <c r="E425" s="32">
        <v>81.011111111111106</v>
      </c>
      <c r="F425" s="32">
        <v>4.0099478809491149</v>
      </c>
      <c r="G425" s="32">
        <v>3.8640145384720879</v>
      </c>
      <c r="H425" s="32">
        <v>0.79159374571389374</v>
      </c>
      <c r="I425" s="32">
        <v>0.64566040323686735</v>
      </c>
      <c r="J425" s="32">
        <v>324.85033333333325</v>
      </c>
      <c r="K425" s="32">
        <v>313.028111111111</v>
      </c>
      <c r="L425" s="32">
        <v>64.127888888888876</v>
      </c>
      <c r="M425" s="32">
        <v>52.30566666666666</v>
      </c>
      <c r="N425" s="32">
        <v>6.3111111111111109</v>
      </c>
      <c r="O425" s="32">
        <v>5.5111111111111111</v>
      </c>
      <c r="P425" s="32">
        <v>78.206777777777759</v>
      </c>
      <c r="Q425" s="32">
        <v>78.206777777777759</v>
      </c>
      <c r="R425" s="32">
        <v>0</v>
      </c>
      <c r="S425" s="32">
        <v>182.51566666666665</v>
      </c>
      <c r="T425" s="32">
        <v>176.41533333333331</v>
      </c>
      <c r="U425" s="32">
        <v>6.1003333333333343</v>
      </c>
      <c r="V425" s="32">
        <v>0</v>
      </c>
      <c r="W425" s="32">
        <v>0.5444444444444444</v>
      </c>
      <c r="X425" s="32">
        <v>0</v>
      </c>
      <c r="Y425" s="32">
        <v>0</v>
      </c>
      <c r="Z425" s="32">
        <v>0</v>
      </c>
      <c r="AA425" s="32">
        <v>0</v>
      </c>
      <c r="AB425" s="32">
        <v>0</v>
      </c>
      <c r="AC425" s="32">
        <v>0.5444444444444444</v>
      </c>
      <c r="AD425" s="32">
        <v>0</v>
      </c>
      <c r="AE425" s="32">
        <v>0</v>
      </c>
      <c r="AF425" t="s">
        <v>471</v>
      </c>
      <c r="AG425">
        <v>3</v>
      </c>
      <c r="AH425"/>
    </row>
    <row r="426" spans="1:34" x14ac:dyDescent="0.25">
      <c r="A426" t="s">
        <v>1782</v>
      </c>
      <c r="B426" t="s">
        <v>871</v>
      </c>
      <c r="C426" t="s">
        <v>1448</v>
      </c>
      <c r="D426" t="s">
        <v>1721</v>
      </c>
      <c r="E426" s="32">
        <v>166.76666666666668</v>
      </c>
      <c r="F426" s="32">
        <v>3.9664141515090932</v>
      </c>
      <c r="G426" s="32">
        <v>2.7020560996735283</v>
      </c>
      <c r="H426" s="32">
        <v>0.45070291158638143</v>
      </c>
      <c r="I426" s="32">
        <v>0.36958491571723628</v>
      </c>
      <c r="J426" s="32">
        <v>661.46566666666649</v>
      </c>
      <c r="K426" s="32">
        <v>450.61288888888879</v>
      </c>
      <c r="L426" s="32">
        <v>75.162222222222212</v>
      </c>
      <c r="M426" s="32">
        <v>61.634444444444441</v>
      </c>
      <c r="N426" s="32">
        <v>8.8166666666666664</v>
      </c>
      <c r="O426" s="32">
        <v>4.7111111111111112</v>
      </c>
      <c r="P426" s="32">
        <v>212.83599999999998</v>
      </c>
      <c r="Q426" s="32">
        <v>15.510999999999997</v>
      </c>
      <c r="R426" s="32">
        <v>197.32499999999999</v>
      </c>
      <c r="S426" s="32">
        <v>373.46744444444437</v>
      </c>
      <c r="T426" s="32">
        <v>373.46744444444437</v>
      </c>
      <c r="U426" s="32">
        <v>0</v>
      </c>
      <c r="V426" s="32">
        <v>0</v>
      </c>
      <c r="W426" s="32">
        <v>34.229777777777777</v>
      </c>
      <c r="X426" s="32">
        <v>6.7622222222222224</v>
      </c>
      <c r="Y426" s="32">
        <v>0</v>
      </c>
      <c r="Z426" s="32">
        <v>0</v>
      </c>
      <c r="AA426" s="32">
        <v>8.6748888888888906</v>
      </c>
      <c r="AB426" s="32">
        <v>0</v>
      </c>
      <c r="AC426" s="32">
        <v>18.792666666666662</v>
      </c>
      <c r="AD426" s="32">
        <v>0</v>
      </c>
      <c r="AE426" s="32">
        <v>0</v>
      </c>
      <c r="AF426" t="s">
        <v>182</v>
      </c>
      <c r="AG426">
        <v>3</v>
      </c>
      <c r="AH426"/>
    </row>
    <row r="427" spans="1:34" x14ac:dyDescent="0.25">
      <c r="A427" t="s">
        <v>1782</v>
      </c>
      <c r="B427" t="s">
        <v>840</v>
      </c>
      <c r="C427" t="s">
        <v>1499</v>
      </c>
      <c r="D427" t="s">
        <v>1727</v>
      </c>
      <c r="E427" s="32">
        <v>109.73333333333333</v>
      </c>
      <c r="F427" s="32">
        <v>3.1774503847711624</v>
      </c>
      <c r="G427" s="32">
        <v>3.0493317132442286</v>
      </c>
      <c r="H427" s="32">
        <v>0.39777237748076139</v>
      </c>
      <c r="I427" s="32">
        <v>0.28249291211016603</v>
      </c>
      <c r="J427" s="32">
        <v>348.67222222222222</v>
      </c>
      <c r="K427" s="32">
        <v>334.61333333333334</v>
      </c>
      <c r="L427" s="32">
        <v>43.648888888888884</v>
      </c>
      <c r="M427" s="32">
        <v>30.998888888888885</v>
      </c>
      <c r="N427" s="32">
        <v>7.05</v>
      </c>
      <c r="O427" s="32">
        <v>5.6</v>
      </c>
      <c r="P427" s="32">
        <v>106.19777777777782</v>
      </c>
      <c r="Q427" s="32">
        <v>104.78888888888893</v>
      </c>
      <c r="R427" s="32">
        <v>1.4088888888888889</v>
      </c>
      <c r="S427" s="32">
        <v>198.8255555555555</v>
      </c>
      <c r="T427" s="32">
        <v>198.8255555555555</v>
      </c>
      <c r="U427" s="32">
        <v>0</v>
      </c>
      <c r="V427" s="32">
        <v>0</v>
      </c>
      <c r="W427" s="32">
        <v>50.980000000000011</v>
      </c>
      <c r="X427" s="32">
        <v>3.8555555555555556</v>
      </c>
      <c r="Y427" s="32">
        <v>0</v>
      </c>
      <c r="Z427" s="32">
        <v>0</v>
      </c>
      <c r="AA427" s="32">
        <v>36.52555555555557</v>
      </c>
      <c r="AB427" s="32">
        <v>0</v>
      </c>
      <c r="AC427" s="32">
        <v>10.598888888888888</v>
      </c>
      <c r="AD427" s="32">
        <v>0</v>
      </c>
      <c r="AE427" s="32">
        <v>0</v>
      </c>
      <c r="AF427" t="s">
        <v>151</v>
      </c>
      <c r="AG427">
        <v>3</v>
      </c>
      <c r="AH427"/>
    </row>
    <row r="428" spans="1:34" x14ac:dyDescent="0.25">
      <c r="A428" t="s">
        <v>1782</v>
      </c>
      <c r="B428" t="s">
        <v>900</v>
      </c>
      <c r="C428" t="s">
        <v>1556</v>
      </c>
      <c r="D428" t="s">
        <v>1680</v>
      </c>
      <c r="E428" s="32">
        <v>79.2</v>
      </c>
      <c r="F428" s="32">
        <v>2.9854096520763189</v>
      </c>
      <c r="G428" s="32">
        <v>2.8179713804713806</v>
      </c>
      <c r="H428" s="32">
        <v>0.56797138047138052</v>
      </c>
      <c r="I428" s="32">
        <v>0.40053310886644217</v>
      </c>
      <c r="J428" s="32">
        <v>236.44444444444446</v>
      </c>
      <c r="K428" s="32">
        <v>223.18333333333334</v>
      </c>
      <c r="L428" s="32">
        <v>44.983333333333334</v>
      </c>
      <c r="M428" s="32">
        <v>31.722222222222221</v>
      </c>
      <c r="N428" s="32">
        <v>8.905555555555555</v>
      </c>
      <c r="O428" s="32">
        <v>4.3555555555555552</v>
      </c>
      <c r="P428" s="32">
        <v>57.694444444444443</v>
      </c>
      <c r="Q428" s="32">
        <v>57.694444444444443</v>
      </c>
      <c r="R428" s="32">
        <v>0</v>
      </c>
      <c r="S428" s="32">
        <v>133.76666666666665</v>
      </c>
      <c r="T428" s="32">
        <v>124.22777777777777</v>
      </c>
      <c r="U428" s="32">
        <v>9.5388888888888896</v>
      </c>
      <c r="V428" s="32">
        <v>0</v>
      </c>
      <c r="W428" s="32">
        <v>94.822222222222223</v>
      </c>
      <c r="X428" s="32">
        <v>16.133333333333333</v>
      </c>
      <c r="Y428" s="32">
        <v>0</v>
      </c>
      <c r="Z428" s="32">
        <v>0</v>
      </c>
      <c r="AA428" s="32">
        <v>31.147222222222222</v>
      </c>
      <c r="AB428" s="32">
        <v>0</v>
      </c>
      <c r="AC428" s="32">
        <v>47.541666666666664</v>
      </c>
      <c r="AD428" s="32">
        <v>0</v>
      </c>
      <c r="AE428" s="32">
        <v>0</v>
      </c>
      <c r="AF428" t="s">
        <v>211</v>
      </c>
      <c r="AG428">
        <v>3</v>
      </c>
      <c r="AH428"/>
    </row>
    <row r="429" spans="1:34" x14ac:dyDescent="0.25">
      <c r="A429" t="s">
        <v>1782</v>
      </c>
      <c r="B429" t="s">
        <v>1007</v>
      </c>
      <c r="C429" t="s">
        <v>1382</v>
      </c>
      <c r="D429" t="s">
        <v>1681</v>
      </c>
      <c r="E429" s="32">
        <v>220.47777777777779</v>
      </c>
      <c r="F429" s="32">
        <v>3.2746368996623487</v>
      </c>
      <c r="G429" s="32">
        <v>3.1137741268961343</v>
      </c>
      <c r="H429" s="32">
        <v>0.62012850879403325</v>
      </c>
      <c r="I429" s="32">
        <v>0.48506828604545699</v>
      </c>
      <c r="J429" s="32">
        <v>721.9846666666665</v>
      </c>
      <c r="K429" s="32">
        <v>686.51799999999992</v>
      </c>
      <c r="L429" s="32">
        <v>136.72455555555558</v>
      </c>
      <c r="M429" s="32">
        <v>106.94677777777781</v>
      </c>
      <c r="N429" s="32">
        <v>23.68888888888889</v>
      </c>
      <c r="O429" s="32">
        <v>6.0888888888888886</v>
      </c>
      <c r="P429" s="32">
        <v>202.13266666666661</v>
      </c>
      <c r="Q429" s="32">
        <v>196.44377777777771</v>
      </c>
      <c r="R429" s="32">
        <v>5.6888888888888891</v>
      </c>
      <c r="S429" s="32">
        <v>383.12744444444439</v>
      </c>
      <c r="T429" s="32">
        <v>383.12744444444439</v>
      </c>
      <c r="U429" s="32">
        <v>0</v>
      </c>
      <c r="V429" s="32">
        <v>0</v>
      </c>
      <c r="W429" s="32">
        <v>306.06311111111114</v>
      </c>
      <c r="X429" s="32">
        <v>20.841777777777775</v>
      </c>
      <c r="Y429" s="32">
        <v>0</v>
      </c>
      <c r="Z429" s="32">
        <v>0</v>
      </c>
      <c r="AA429" s="32">
        <v>94.503111111111096</v>
      </c>
      <c r="AB429" s="32">
        <v>0</v>
      </c>
      <c r="AC429" s="32">
        <v>190.71822222222227</v>
      </c>
      <c r="AD429" s="32">
        <v>0</v>
      </c>
      <c r="AE429" s="32">
        <v>0</v>
      </c>
      <c r="AF429" t="s">
        <v>320</v>
      </c>
      <c r="AG429">
        <v>3</v>
      </c>
      <c r="AH429"/>
    </row>
    <row r="430" spans="1:34" x14ac:dyDescent="0.25">
      <c r="A430" t="s">
        <v>1782</v>
      </c>
      <c r="B430" t="s">
        <v>1127</v>
      </c>
      <c r="C430" t="s">
        <v>1431</v>
      </c>
      <c r="D430" t="s">
        <v>1717</v>
      </c>
      <c r="E430" s="32">
        <v>20.977777777777778</v>
      </c>
      <c r="F430" s="32">
        <v>5.6623146186440687</v>
      </c>
      <c r="G430" s="32">
        <v>5.2004502118644069</v>
      </c>
      <c r="H430" s="32">
        <v>2.5494968220338987</v>
      </c>
      <c r="I430" s="32">
        <v>2.0876324152542374</v>
      </c>
      <c r="J430" s="32">
        <v>118.7827777777778</v>
      </c>
      <c r="K430" s="32">
        <v>109.0938888888889</v>
      </c>
      <c r="L430" s="32">
        <v>53.482777777777784</v>
      </c>
      <c r="M430" s="32">
        <v>43.793888888888894</v>
      </c>
      <c r="N430" s="32">
        <v>4.9777777777777779</v>
      </c>
      <c r="O430" s="32">
        <v>4.7111111111111112</v>
      </c>
      <c r="P430" s="32">
        <v>4.3250000000000002</v>
      </c>
      <c r="Q430" s="32">
        <v>4.3250000000000002</v>
      </c>
      <c r="R430" s="32">
        <v>0</v>
      </c>
      <c r="S430" s="32">
        <v>60.975000000000001</v>
      </c>
      <c r="T430" s="32">
        <v>60.975000000000001</v>
      </c>
      <c r="U430" s="32">
        <v>0</v>
      </c>
      <c r="V430" s="32">
        <v>0</v>
      </c>
      <c r="W430" s="32">
        <v>0</v>
      </c>
      <c r="X430" s="32">
        <v>0</v>
      </c>
      <c r="Y430" s="32">
        <v>0</v>
      </c>
      <c r="Z430" s="32">
        <v>0</v>
      </c>
      <c r="AA430" s="32">
        <v>0</v>
      </c>
      <c r="AB430" s="32">
        <v>0</v>
      </c>
      <c r="AC430" s="32">
        <v>0</v>
      </c>
      <c r="AD430" s="32">
        <v>0</v>
      </c>
      <c r="AE430" s="32">
        <v>0</v>
      </c>
      <c r="AF430" t="s">
        <v>444</v>
      </c>
      <c r="AG430">
        <v>3</v>
      </c>
      <c r="AH430"/>
    </row>
    <row r="431" spans="1:34" x14ac:dyDescent="0.25">
      <c r="A431" t="s">
        <v>1782</v>
      </c>
      <c r="B431" t="s">
        <v>975</v>
      </c>
      <c r="C431" t="s">
        <v>1465</v>
      </c>
      <c r="D431" t="s">
        <v>1714</v>
      </c>
      <c r="E431" s="32">
        <v>57.677777777777777</v>
      </c>
      <c r="F431" s="32">
        <v>4.2007378154498172</v>
      </c>
      <c r="G431" s="32">
        <v>3.8604372953188211</v>
      </c>
      <c r="H431" s="32">
        <v>0.91244461568098634</v>
      </c>
      <c r="I431" s="32">
        <v>0.57214409554999035</v>
      </c>
      <c r="J431" s="32">
        <v>242.28922222222221</v>
      </c>
      <c r="K431" s="32">
        <v>222.66144444444444</v>
      </c>
      <c r="L431" s="32">
        <v>52.62777777777778</v>
      </c>
      <c r="M431" s="32">
        <v>33</v>
      </c>
      <c r="N431" s="32">
        <v>9.4222222222222225</v>
      </c>
      <c r="O431" s="32">
        <v>10.205555555555556</v>
      </c>
      <c r="P431" s="32">
        <v>68.012777777777771</v>
      </c>
      <c r="Q431" s="32">
        <v>68.012777777777771</v>
      </c>
      <c r="R431" s="32">
        <v>0</v>
      </c>
      <c r="S431" s="32">
        <v>121.64866666666666</v>
      </c>
      <c r="T431" s="32">
        <v>112.39033333333333</v>
      </c>
      <c r="U431" s="32">
        <v>9.2583333333333329</v>
      </c>
      <c r="V431" s="32">
        <v>0</v>
      </c>
      <c r="W431" s="32">
        <v>2.6277777777777778</v>
      </c>
      <c r="X431" s="32">
        <v>0</v>
      </c>
      <c r="Y431" s="32">
        <v>0</v>
      </c>
      <c r="Z431" s="32">
        <v>1.3888888888888888E-2</v>
      </c>
      <c r="AA431" s="32">
        <v>1.075</v>
      </c>
      <c r="AB431" s="32">
        <v>0</v>
      </c>
      <c r="AC431" s="32">
        <v>1.538888888888889</v>
      </c>
      <c r="AD431" s="32">
        <v>0</v>
      </c>
      <c r="AE431" s="32">
        <v>0</v>
      </c>
      <c r="AF431" t="s">
        <v>286</v>
      </c>
      <c r="AG431">
        <v>3</v>
      </c>
      <c r="AH431"/>
    </row>
    <row r="432" spans="1:34" x14ac:dyDescent="0.25">
      <c r="A432" t="s">
        <v>1782</v>
      </c>
      <c r="B432" t="s">
        <v>1309</v>
      </c>
      <c r="C432" t="s">
        <v>1672</v>
      </c>
      <c r="D432" t="s">
        <v>1721</v>
      </c>
      <c r="E432" s="32">
        <v>27.055555555555557</v>
      </c>
      <c r="F432" s="32">
        <v>4.4458932238193007</v>
      </c>
      <c r="G432" s="32">
        <v>4.4458932238193007</v>
      </c>
      <c r="H432" s="32">
        <v>0.90896919917864438</v>
      </c>
      <c r="I432" s="32">
        <v>0.90896919917864438</v>
      </c>
      <c r="J432" s="32">
        <v>120.2861111111111</v>
      </c>
      <c r="K432" s="32">
        <v>120.2861111111111</v>
      </c>
      <c r="L432" s="32">
        <v>24.592666666666659</v>
      </c>
      <c r="M432" s="32">
        <v>24.592666666666659</v>
      </c>
      <c r="N432" s="32">
        <v>0</v>
      </c>
      <c r="O432" s="32">
        <v>0</v>
      </c>
      <c r="P432" s="32">
        <v>29.113555555555557</v>
      </c>
      <c r="Q432" s="32">
        <v>29.113555555555557</v>
      </c>
      <c r="R432" s="32">
        <v>0</v>
      </c>
      <c r="S432" s="32">
        <v>66.579888888888888</v>
      </c>
      <c r="T432" s="32">
        <v>66.579888888888888</v>
      </c>
      <c r="U432" s="32">
        <v>0</v>
      </c>
      <c r="V432" s="32">
        <v>0</v>
      </c>
      <c r="W432" s="32">
        <v>31.72422222222222</v>
      </c>
      <c r="X432" s="32">
        <v>5.6037777777777782</v>
      </c>
      <c r="Y432" s="32">
        <v>0</v>
      </c>
      <c r="Z432" s="32">
        <v>0</v>
      </c>
      <c r="AA432" s="32">
        <v>7.296333333333334</v>
      </c>
      <c r="AB432" s="32">
        <v>0</v>
      </c>
      <c r="AC432" s="32">
        <v>18.824111111111108</v>
      </c>
      <c r="AD432" s="32">
        <v>0</v>
      </c>
      <c r="AE432" s="32">
        <v>0</v>
      </c>
      <c r="AF432" t="s">
        <v>630</v>
      </c>
      <c r="AG432">
        <v>3</v>
      </c>
      <c r="AH432"/>
    </row>
    <row r="433" spans="1:34" x14ac:dyDescent="0.25">
      <c r="A433" t="s">
        <v>1782</v>
      </c>
      <c r="B433" t="s">
        <v>1134</v>
      </c>
      <c r="C433" t="s">
        <v>1457</v>
      </c>
      <c r="D433" t="s">
        <v>1712</v>
      </c>
      <c r="E433" s="32">
        <v>138.35555555555555</v>
      </c>
      <c r="F433" s="32">
        <v>3.2782300032123342</v>
      </c>
      <c r="G433" s="32">
        <v>3.0213724702858968</v>
      </c>
      <c r="H433" s="32">
        <v>0.60836411821394143</v>
      </c>
      <c r="I433" s="32">
        <v>0.35150658528750395</v>
      </c>
      <c r="J433" s="32">
        <v>453.56133333333315</v>
      </c>
      <c r="K433" s="32">
        <v>418.02366666666654</v>
      </c>
      <c r="L433" s="32">
        <v>84.170555555555538</v>
      </c>
      <c r="M433" s="32">
        <v>48.632888888888878</v>
      </c>
      <c r="N433" s="32">
        <v>29.937666666666662</v>
      </c>
      <c r="O433" s="32">
        <v>5.6</v>
      </c>
      <c r="P433" s="32">
        <v>103.68411111111111</v>
      </c>
      <c r="Q433" s="32">
        <v>103.68411111111111</v>
      </c>
      <c r="R433" s="32">
        <v>0</v>
      </c>
      <c r="S433" s="32">
        <v>265.70666666666654</v>
      </c>
      <c r="T433" s="32">
        <v>239.8742222222221</v>
      </c>
      <c r="U433" s="32">
        <v>25.832444444444452</v>
      </c>
      <c r="V433" s="32">
        <v>0</v>
      </c>
      <c r="W433" s="32">
        <v>260.45711111111115</v>
      </c>
      <c r="X433" s="32">
        <v>29.247777777777763</v>
      </c>
      <c r="Y433" s="32">
        <v>12.070999999999998</v>
      </c>
      <c r="Z433" s="32">
        <v>0</v>
      </c>
      <c r="AA433" s="32">
        <v>60.600111111111126</v>
      </c>
      <c r="AB433" s="32">
        <v>0</v>
      </c>
      <c r="AC433" s="32">
        <v>158.53822222222226</v>
      </c>
      <c r="AD433" s="32">
        <v>0</v>
      </c>
      <c r="AE433" s="32">
        <v>0</v>
      </c>
      <c r="AF433" t="s">
        <v>451</v>
      </c>
      <c r="AG433">
        <v>3</v>
      </c>
      <c r="AH433"/>
    </row>
    <row r="434" spans="1:34" x14ac:dyDescent="0.25">
      <c r="A434" t="s">
        <v>1782</v>
      </c>
      <c r="B434" t="s">
        <v>770</v>
      </c>
      <c r="C434" t="s">
        <v>1394</v>
      </c>
      <c r="D434" t="s">
        <v>1725</v>
      </c>
      <c r="E434" s="32">
        <v>58.355555555555554</v>
      </c>
      <c r="F434" s="32">
        <v>3.2910681645087587</v>
      </c>
      <c r="G434" s="32">
        <v>3.094722010662605</v>
      </c>
      <c r="H434" s="32">
        <v>0.9720373191165268</v>
      </c>
      <c r="I434" s="32">
        <v>0.77569116527037296</v>
      </c>
      <c r="J434" s="32">
        <v>192.05211111111112</v>
      </c>
      <c r="K434" s="32">
        <v>180.59422222222224</v>
      </c>
      <c r="L434" s="32">
        <v>56.723777777777762</v>
      </c>
      <c r="M434" s="32">
        <v>45.265888888888874</v>
      </c>
      <c r="N434" s="32">
        <v>6.3743333333333343</v>
      </c>
      <c r="O434" s="32">
        <v>5.0835555555555549</v>
      </c>
      <c r="P434" s="32">
        <v>31.893111111111118</v>
      </c>
      <c r="Q434" s="32">
        <v>31.893111111111118</v>
      </c>
      <c r="R434" s="32">
        <v>0</v>
      </c>
      <c r="S434" s="32">
        <v>103.43522222222224</v>
      </c>
      <c r="T434" s="32">
        <v>103.33877777777779</v>
      </c>
      <c r="U434" s="32">
        <v>9.6444444444444444E-2</v>
      </c>
      <c r="V434" s="32">
        <v>0</v>
      </c>
      <c r="W434" s="32">
        <v>19.218666666666667</v>
      </c>
      <c r="X434" s="32">
        <v>3.4885555555555565</v>
      </c>
      <c r="Y434" s="32">
        <v>0</v>
      </c>
      <c r="Z434" s="32">
        <v>0</v>
      </c>
      <c r="AA434" s="32">
        <v>11.643111111111113</v>
      </c>
      <c r="AB434" s="32">
        <v>0</v>
      </c>
      <c r="AC434" s="32">
        <v>4.0869999999999989</v>
      </c>
      <c r="AD434" s="32">
        <v>0</v>
      </c>
      <c r="AE434" s="32">
        <v>0</v>
      </c>
      <c r="AF434" t="s">
        <v>79</v>
      </c>
      <c r="AG434">
        <v>3</v>
      </c>
      <c r="AH434"/>
    </row>
    <row r="435" spans="1:34" x14ac:dyDescent="0.25">
      <c r="A435" t="s">
        <v>1782</v>
      </c>
      <c r="B435" t="s">
        <v>1115</v>
      </c>
      <c r="C435" t="s">
        <v>1619</v>
      </c>
      <c r="D435" t="s">
        <v>1711</v>
      </c>
      <c r="E435" s="32">
        <v>133.86666666666667</v>
      </c>
      <c r="F435" s="32">
        <v>3.1832254316069046</v>
      </c>
      <c r="G435" s="32">
        <v>2.9857727423638774</v>
      </c>
      <c r="H435" s="32">
        <v>0.83987134794156704</v>
      </c>
      <c r="I435" s="32">
        <v>0.64241865869853909</v>
      </c>
      <c r="J435" s="32">
        <v>426.12777777777768</v>
      </c>
      <c r="K435" s="32">
        <v>399.69544444444438</v>
      </c>
      <c r="L435" s="32">
        <v>112.43077777777778</v>
      </c>
      <c r="M435" s="32">
        <v>85.998444444444445</v>
      </c>
      <c r="N435" s="32">
        <v>21.276777777777777</v>
      </c>
      <c r="O435" s="32">
        <v>5.1555555555555559</v>
      </c>
      <c r="P435" s="32">
        <v>84.049555555555543</v>
      </c>
      <c r="Q435" s="32">
        <v>84.049555555555543</v>
      </c>
      <c r="R435" s="32">
        <v>0</v>
      </c>
      <c r="S435" s="32">
        <v>229.6474444444444</v>
      </c>
      <c r="T435" s="32">
        <v>216.25877777777774</v>
      </c>
      <c r="U435" s="32">
        <v>13.388666666666667</v>
      </c>
      <c r="V435" s="32">
        <v>0</v>
      </c>
      <c r="W435" s="32">
        <v>156.67733333333331</v>
      </c>
      <c r="X435" s="32">
        <v>23.535555555555554</v>
      </c>
      <c r="Y435" s="32">
        <v>1.0767777777777778</v>
      </c>
      <c r="Z435" s="32">
        <v>0</v>
      </c>
      <c r="AA435" s="32">
        <v>21.640333333333334</v>
      </c>
      <c r="AB435" s="32">
        <v>0</v>
      </c>
      <c r="AC435" s="32">
        <v>110.42466666666665</v>
      </c>
      <c r="AD435" s="32">
        <v>0</v>
      </c>
      <c r="AE435" s="32">
        <v>0</v>
      </c>
      <c r="AF435" t="s">
        <v>432</v>
      </c>
      <c r="AG435">
        <v>3</v>
      </c>
      <c r="AH435"/>
    </row>
    <row r="436" spans="1:34" x14ac:dyDescent="0.25">
      <c r="A436" t="s">
        <v>1782</v>
      </c>
      <c r="B436" t="s">
        <v>974</v>
      </c>
      <c r="C436" t="s">
        <v>1498</v>
      </c>
      <c r="D436" t="s">
        <v>1712</v>
      </c>
      <c r="E436" s="32">
        <v>167.2</v>
      </c>
      <c r="F436" s="32">
        <v>3.1628455608718777</v>
      </c>
      <c r="G436" s="32">
        <v>2.9791666666666679</v>
      </c>
      <c r="H436" s="32">
        <v>0.46417796384901638</v>
      </c>
      <c r="I436" s="32">
        <v>0.28049906964380644</v>
      </c>
      <c r="J436" s="32">
        <v>528.8277777777779</v>
      </c>
      <c r="K436" s="32">
        <v>498.11666666666684</v>
      </c>
      <c r="L436" s="32">
        <v>77.610555555555536</v>
      </c>
      <c r="M436" s="32">
        <v>46.899444444444434</v>
      </c>
      <c r="N436" s="32">
        <v>25.022222222222222</v>
      </c>
      <c r="O436" s="32">
        <v>5.6888888888888891</v>
      </c>
      <c r="P436" s="32">
        <v>127.6598888888889</v>
      </c>
      <c r="Q436" s="32">
        <v>127.6598888888889</v>
      </c>
      <c r="R436" s="32">
        <v>0</v>
      </c>
      <c r="S436" s="32">
        <v>323.55733333333347</v>
      </c>
      <c r="T436" s="32">
        <v>295.93255555555572</v>
      </c>
      <c r="U436" s="32">
        <v>27.624777777777769</v>
      </c>
      <c r="V436" s="32">
        <v>0</v>
      </c>
      <c r="W436" s="32">
        <v>173.40166666666667</v>
      </c>
      <c r="X436" s="32">
        <v>0.3342222222222222</v>
      </c>
      <c r="Y436" s="32">
        <v>0</v>
      </c>
      <c r="Z436" s="32">
        <v>0</v>
      </c>
      <c r="AA436" s="32">
        <v>30.05888888888888</v>
      </c>
      <c r="AB436" s="32">
        <v>0</v>
      </c>
      <c r="AC436" s="32">
        <v>143.00855555555557</v>
      </c>
      <c r="AD436" s="32">
        <v>0</v>
      </c>
      <c r="AE436" s="32">
        <v>0</v>
      </c>
      <c r="AF436" t="s">
        <v>285</v>
      </c>
      <c r="AG436">
        <v>3</v>
      </c>
      <c r="AH436"/>
    </row>
    <row r="437" spans="1:34" x14ac:dyDescent="0.25">
      <c r="A437" t="s">
        <v>1782</v>
      </c>
      <c r="B437" t="s">
        <v>903</v>
      </c>
      <c r="C437" t="s">
        <v>1498</v>
      </c>
      <c r="D437" t="s">
        <v>1712</v>
      </c>
      <c r="E437" s="32">
        <v>191.63333333333333</v>
      </c>
      <c r="F437" s="32">
        <v>2.9517150808836323</v>
      </c>
      <c r="G437" s="32">
        <v>2.8025395720994961</v>
      </c>
      <c r="H437" s="32">
        <v>0.43346031193830808</v>
      </c>
      <c r="I437" s="32">
        <v>0.28428480315417176</v>
      </c>
      <c r="J437" s="32">
        <v>565.64700000000005</v>
      </c>
      <c r="K437" s="32">
        <v>537.06000000000006</v>
      </c>
      <c r="L437" s="32">
        <v>83.065444444444438</v>
      </c>
      <c r="M437" s="32">
        <v>54.478444444444442</v>
      </c>
      <c r="N437" s="32">
        <v>26.542555555555555</v>
      </c>
      <c r="O437" s="32">
        <v>2.0444444444444443</v>
      </c>
      <c r="P437" s="32">
        <v>139.27755555555558</v>
      </c>
      <c r="Q437" s="32">
        <v>139.27755555555558</v>
      </c>
      <c r="R437" s="32">
        <v>0</v>
      </c>
      <c r="S437" s="32">
        <v>343.30400000000003</v>
      </c>
      <c r="T437" s="32">
        <v>326.72177777777779</v>
      </c>
      <c r="U437" s="32">
        <v>16.582222222222221</v>
      </c>
      <c r="V437" s="32">
        <v>0</v>
      </c>
      <c r="W437" s="32">
        <v>190.70122222222227</v>
      </c>
      <c r="X437" s="32">
        <v>14.007111111111112</v>
      </c>
      <c r="Y437" s="32">
        <v>0</v>
      </c>
      <c r="Z437" s="32">
        <v>0</v>
      </c>
      <c r="AA437" s="32">
        <v>81.180777777777777</v>
      </c>
      <c r="AB437" s="32">
        <v>0</v>
      </c>
      <c r="AC437" s="32">
        <v>95.513333333333364</v>
      </c>
      <c r="AD437" s="32">
        <v>0</v>
      </c>
      <c r="AE437" s="32">
        <v>0</v>
      </c>
      <c r="AF437" t="s">
        <v>214</v>
      </c>
      <c r="AG437">
        <v>3</v>
      </c>
      <c r="AH437"/>
    </row>
    <row r="438" spans="1:34" x14ac:dyDescent="0.25">
      <c r="A438" t="s">
        <v>1782</v>
      </c>
      <c r="B438" t="s">
        <v>914</v>
      </c>
      <c r="C438" t="s">
        <v>1478</v>
      </c>
      <c r="D438" t="s">
        <v>1698</v>
      </c>
      <c r="E438" s="32">
        <v>104.38888888888889</v>
      </c>
      <c r="F438" s="32">
        <v>3.403333688131986</v>
      </c>
      <c r="G438" s="32">
        <v>3.2679425226184149</v>
      </c>
      <c r="H438" s="32">
        <v>0.46784885577434804</v>
      </c>
      <c r="I438" s="32">
        <v>0.33245769026077704</v>
      </c>
      <c r="J438" s="32">
        <v>355.27022222222229</v>
      </c>
      <c r="K438" s="32">
        <v>341.13688888888896</v>
      </c>
      <c r="L438" s="32">
        <v>48.838222222222221</v>
      </c>
      <c r="M438" s="32">
        <v>34.704888888888888</v>
      </c>
      <c r="N438" s="32">
        <v>9.3333333333333339</v>
      </c>
      <c r="O438" s="32">
        <v>4.8</v>
      </c>
      <c r="P438" s="32">
        <v>111.95811111111112</v>
      </c>
      <c r="Q438" s="32">
        <v>111.95811111111112</v>
      </c>
      <c r="R438" s="32">
        <v>0</v>
      </c>
      <c r="S438" s="32">
        <v>194.47388888888895</v>
      </c>
      <c r="T438" s="32">
        <v>133.19422222222227</v>
      </c>
      <c r="U438" s="32">
        <v>61.279666666666678</v>
      </c>
      <c r="V438" s="32">
        <v>0</v>
      </c>
      <c r="W438" s="32">
        <v>56.525222222222212</v>
      </c>
      <c r="X438" s="32">
        <v>8.4976666666666656</v>
      </c>
      <c r="Y438" s="32">
        <v>0</v>
      </c>
      <c r="Z438" s="32">
        <v>0</v>
      </c>
      <c r="AA438" s="32">
        <v>10.013111111111115</v>
      </c>
      <c r="AB438" s="32">
        <v>0</v>
      </c>
      <c r="AC438" s="32">
        <v>38.014444444444429</v>
      </c>
      <c r="AD438" s="32">
        <v>0</v>
      </c>
      <c r="AE438" s="32">
        <v>0</v>
      </c>
      <c r="AF438" t="s">
        <v>225</v>
      </c>
      <c r="AG438">
        <v>3</v>
      </c>
      <c r="AH438"/>
    </row>
    <row r="439" spans="1:34" x14ac:dyDescent="0.25">
      <c r="A439" t="s">
        <v>1782</v>
      </c>
      <c r="B439" t="s">
        <v>1126</v>
      </c>
      <c r="C439" t="s">
        <v>1365</v>
      </c>
      <c r="D439" t="s">
        <v>1698</v>
      </c>
      <c r="E439" s="32">
        <v>123.53333333333333</v>
      </c>
      <c r="F439" s="32">
        <v>3.2572908796546138</v>
      </c>
      <c r="G439" s="32">
        <v>3.0142093901780891</v>
      </c>
      <c r="H439" s="32">
        <v>0.59488037416801587</v>
      </c>
      <c r="I439" s="32">
        <v>0.35179888469149134</v>
      </c>
      <c r="J439" s="32">
        <v>402.38399999999996</v>
      </c>
      <c r="K439" s="32">
        <v>372.35533333333325</v>
      </c>
      <c r="L439" s="32">
        <v>73.487555555555559</v>
      </c>
      <c r="M439" s="32">
        <v>43.458888888888893</v>
      </c>
      <c r="N439" s="32">
        <v>24.33422222222222</v>
      </c>
      <c r="O439" s="32">
        <v>5.6944444444444446</v>
      </c>
      <c r="P439" s="32">
        <v>117.69377777777773</v>
      </c>
      <c r="Q439" s="32">
        <v>117.69377777777773</v>
      </c>
      <c r="R439" s="32">
        <v>0</v>
      </c>
      <c r="S439" s="32">
        <v>211.20266666666666</v>
      </c>
      <c r="T439" s="32">
        <v>166.4002222222222</v>
      </c>
      <c r="U439" s="32">
        <v>44.802444444444454</v>
      </c>
      <c r="V439" s="32">
        <v>0</v>
      </c>
      <c r="W439" s="32">
        <v>181.74555555555554</v>
      </c>
      <c r="X439" s="32">
        <v>25.702777777777779</v>
      </c>
      <c r="Y439" s="32">
        <v>0</v>
      </c>
      <c r="Z439" s="32">
        <v>0</v>
      </c>
      <c r="AA439" s="32">
        <v>58.848777777777791</v>
      </c>
      <c r="AB439" s="32">
        <v>0</v>
      </c>
      <c r="AC439" s="32">
        <v>97.193999999999988</v>
      </c>
      <c r="AD439" s="32">
        <v>0</v>
      </c>
      <c r="AE439" s="32">
        <v>0</v>
      </c>
      <c r="AF439" t="s">
        <v>443</v>
      </c>
      <c r="AG439">
        <v>3</v>
      </c>
      <c r="AH439"/>
    </row>
    <row r="440" spans="1:34" x14ac:dyDescent="0.25">
      <c r="A440" t="s">
        <v>1782</v>
      </c>
      <c r="B440" t="s">
        <v>844</v>
      </c>
      <c r="C440" t="s">
        <v>1455</v>
      </c>
      <c r="D440" t="s">
        <v>1677</v>
      </c>
      <c r="E440" s="32">
        <v>141.03333333333333</v>
      </c>
      <c r="F440" s="32">
        <v>3.2254510360040967</v>
      </c>
      <c r="G440" s="32">
        <v>3.0073520838257308</v>
      </c>
      <c r="H440" s="32">
        <v>0.47476325533758756</v>
      </c>
      <c r="I440" s="32">
        <v>0.25666430315922162</v>
      </c>
      <c r="J440" s="32">
        <v>454.89611111111111</v>
      </c>
      <c r="K440" s="32">
        <v>424.1368888888889</v>
      </c>
      <c r="L440" s="32">
        <v>66.957444444444434</v>
      </c>
      <c r="M440" s="32">
        <v>36.198222222222221</v>
      </c>
      <c r="N440" s="32">
        <v>29.870333333333331</v>
      </c>
      <c r="O440" s="32">
        <v>0.88888888888888884</v>
      </c>
      <c r="P440" s="32">
        <v>112.5382222222222</v>
      </c>
      <c r="Q440" s="32">
        <v>112.5382222222222</v>
      </c>
      <c r="R440" s="32">
        <v>0</v>
      </c>
      <c r="S440" s="32">
        <v>275.40044444444447</v>
      </c>
      <c r="T440" s="32">
        <v>178.61099999999999</v>
      </c>
      <c r="U440" s="32">
        <v>96.78944444444447</v>
      </c>
      <c r="V440" s="32">
        <v>0</v>
      </c>
      <c r="W440" s="32">
        <v>83.287444444444446</v>
      </c>
      <c r="X440" s="32">
        <v>18.046777777777777</v>
      </c>
      <c r="Y440" s="32">
        <v>0.36477777777777776</v>
      </c>
      <c r="Z440" s="32">
        <v>0</v>
      </c>
      <c r="AA440" s="32">
        <v>34.505888888888897</v>
      </c>
      <c r="AB440" s="32">
        <v>0</v>
      </c>
      <c r="AC440" s="32">
        <v>30.369999999999997</v>
      </c>
      <c r="AD440" s="32">
        <v>0</v>
      </c>
      <c r="AE440" s="32">
        <v>0</v>
      </c>
      <c r="AF440" t="s">
        <v>155</v>
      </c>
      <c r="AG440">
        <v>3</v>
      </c>
      <c r="AH440"/>
    </row>
    <row r="441" spans="1:34" x14ac:dyDescent="0.25">
      <c r="A441" t="s">
        <v>1782</v>
      </c>
      <c r="B441" t="s">
        <v>920</v>
      </c>
      <c r="C441" t="s">
        <v>1562</v>
      </c>
      <c r="D441" t="s">
        <v>1701</v>
      </c>
      <c r="E441" s="32">
        <v>139.72222222222223</v>
      </c>
      <c r="F441" s="32">
        <v>3.0996699801192835</v>
      </c>
      <c r="G441" s="32">
        <v>2.8951658051689857</v>
      </c>
      <c r="H441" s="32">
        <v>0.42588310139165009</v>
      </c>
      <c r="I441" s="32">
        <v>0.22282226640159039</v>
      </c>
      <c r="J441" s="32">
        <v>433.09277777777771</v>
      </c>
      <c r="K441" s="32">
        <v>404.51899999999995</v>
      </c>
      <c r="L441" s="32">
        <v>59.505333333333333</v>
      </c>
      <c r="M441" s="32">
        <v>31.133222222222216</v>
      </c>
      <c r="N441" s="32">
        <v>23.633222222222226</v>
      </c>
      <c r="O441" s="32">
        <v>4.7388888888888889</v>
      </c>
      <c r="P441" s="32">
        <v>115.02600000000005</v>
      </c>
      <c r="Q441" s="32">
        <v>114.82433333333339</v>
      </c>
      <c r="R441" s="32">
        <v>0.20166666666666666</v>
      </c>
      <c r="S441" s="32">
        <v>258.56144444444436</v>
      </c>
      <c r="T441" s="32">
        <v>223.4837777777777</v>
      </c>
      <c r="U441" s="32">
        <v>35.077666666666651</v>
      </c>
      <c r="V441" s="32">
        <v>0</v>
      </c>
      <c r="W441" s="32">
        <v>114.26133333333334</v>
      </c>
      <c r="X441" s="32">
        <v>1.4050000000000002</v>
      </c>
      <c r="Y441" s="32">
        <v>4.4749999999999996</v>
      </c>
      <c r="Z441" s="32">
        <v>0</v>
      </c>
      <c r="AA441" s="32">
        <v>46.039888888888868</v>
      </c>
      <c r="AB441" s="32">
        <v>0</v>
      </c>
      <c r="AC441" s="32">
        <v>62.34144444444447</v>
      </c>
      <c r="AD441" s="32">
        <v>0</v>
      </c>
      <c r="AE441" s="32">
        <v>0</v>
      </c>
      <c r="AF441" t="s">
        <v>231</v>
      </c>
      <c r="AG441">
        <v>3</v>
      </c>
      <c r="AH441"/>
    </row>
    <row r="442" spans="1:34" x14ac:dyDescent="0.25">
      <c r="A442" t="s">
        <v>1782</v>
      </c>
      <c r="B442" t="s">
        <v>982</v>
      </c>
      <c r="C442" t="s">
        <v>1407</v>
      </c>
      <c r="D442" t="s">
        <v>1708</v>
      </c>
      <c r="E442" s="32">
        <v>199.05555555555554</v>
      </c>
      <c r="F442" s="32">
        <v>3.2619140385152097</v>
      </c>
      <c r="G442" s="32">
        <v>2.9982824448785927</v>
      </c>
      <c r="H442" s="32">
        <v>0.43736310354451585</v>
      </c>
      <c r="I442" s="32">
        <v>0.20147530002790959</v>
      </c>
      <c r="J442" s="32">
        <v>649.30211111111089</v>
      </c>
      <c r="K442" s="32">
        <v>596.82477777777763</v>
      </c>
      <c r="L442" s="32">
        <v>87.059555555555562</v>
      </c>
      <c r="M442" s="32">
        <v>40.104777777777777</v>
      </c>
      <c r="N442" s="32">
        <v>41.749222222222222</v>
      </c>
      <c r="O442" s="32">
        <v>5.2055555555555557</v>
      </c>
      <c r="P442" s="32">
        <v>175.83333333333331</v>
      </c>
      <c r="Q442" s="32">
        <v>170.31077777777776</v>
      </c>
      <c r="R442" s="32">
        <v>5.5225555555555541</v>
      </c>
      <c r="S442" s="32">
        <v>386.40922222222213</v>
      </c>
      <c r="T442" s="32">
        <v>371.33433333333323</v>
      </c>
      <c r="U442" s="32">
        <v>15.074888888888886</v>
      </c>
      <c r="V442" s="32">
        <v>0</v>
      </c>
      <c r="W442" s="32">
        <v>281.87700000000001</v>
      </c>
      <c r="X442" s="32">
        <v>24.569888888888894</v>
      </c>
      <c r="Y442" s="32">
        <v>11.601777777777777</v>
      </c>
      <c r="Z442" s="32">
        <v>0</v>
      </c>
      <c r="AA442" s="32">
        <v>85.071333333333357</v>
      </c>
      <c r="AB442" s="32">
        <v>0</v>
      </c>
      <c r="AC442" s="32">
        <v>160.63399999999999</v>
      </c>
      <c r="AD442" s="32">
        <v>0</v>
      </c>
      <c r="AE442" s="32">
        <v>0</v>
      </c>
      <c r="AF442" t="s">
        <v>294</v>
      </c>
      <c r="AG442">
        <v>3</v>
      </c>
      <c r="AH442"/>
    </row>
    <row r="443" spans="1:34" x14ac:dyDescent="0.25">
      <c r="A443" t="s">
        <v>1782</v>
      </c>
      <c r="B443" t="s">
        <v>1124</v>
      </c>
      <c r="C443" t="s">
        <v>1459</v>
      </c>
      <c r="D443" t="s">
        <v>1711</v>
      </c>
      <c r="E443" s="32">
        <v>140.66666666666666</v>
      </c>
      <c r="F443" s="32">
        <v>3.1595837282780419</v>
      </c>
      <c r="G443" s="32">
        <v>2.9535236966824652</v>
      </c>
      <c r="H443" s="32">
        <v>0.81847551342812019</v>
      </c>
      <c r="I443" s="32">
        <v>0.61241548183254357</v>
      </c>
      <c r="J443" s="32">
        <v>444.44811111111119</v>
      </c>
      <c r="K443" s="32">
        <v>415.46233333333339</v>
      </c>
      <c r="L443" s="32">
        <v>115.13222222222224</v>
      </c>
      <c r="M443" s="32">
        <v>86.146444444444455</v>
      </c>
      <c r="N443" s="32">
        <v>26.93577777777778</v>
      </c>
      <c r="O443" s="32">
        <v>2.0499999999999998</v>
      </c>
      <c r="P443" s="32">
        <v>86.872888888888909</v>
      </c>
      <c r="Q443" s="32">
        <v>86.872888888888909</v>
      </c>
      <c r="R443" s="32">
        <v>0</v>
      </c>
      <c r="S443" s="32">
        <v>242.44300000000004</v>
      </c>
      <c r="T443" s="32">
        <v>222.24111111111117</v>
      </c>
      <c r="U443" s="32">
        <v>20.201888888888888</v>
      </c>
      <c r="V443" s="32">
        <v>0</v>
      </c>
      <c r="W443" s="32">
        <v>171.51033333333334</v>
      </c>
      <c r="X443" s="32">
        <v>34.217777777777769</v>
      </c>
      <c r="Y443" s="32">
        <v>1.167</v>
      </c>
      <c r="Z443" s="32">
        <v>0</v>
      </c>
      <c r="AA443" s="32">
        <v>49.613000000000014</v>
      </c>
      <c r="AB443" s="32">
        <v>0</v>
      </c>
      <c r="AC443" s="32">
        <v>86.512555555555551</v>
      </c>
      <c r="AD443" s="32">
        <v>0</v>
      </c>
      <c r="AE443" s="32">
        <v>0</v>
      </c>
      <c r="AF443" t="s">
        <v>441</v>
      </c>
      <c r="AG443">
        <v>3</v>
      </c>
      <c r="AH443"/>
    </row>
    <row r="444" spans="1:34" x14ac:dyDescent="0.25">
      <c r="A444" t="s">
        <v>1782</v>
      </c>
      <c r="B444" t="s">
        <v>1237</v>
      </c>
      <c r="C444" t="s">
        <v>1657</v>
      </c>
      <c r="D444" t="s">
        <v>1679</v>
      </c>
      <c r="E444" s="32">
        <v>97.444444444444443</v>
      </c>
      <c r="F444" s="32">
        <v>3.3588061573546177</v>
      </c>
      <c r="G444" s="32">
        <v>3.1168198403648799</v>
      </c>
      <c r="H444" s="32">
        <v>0.84074230330672772</v>
      </c>
      <c r="I444" s="32">
        <v>0.59875598631698979</v>
      </c>
      <c r="J444" s="32">
        <v>327.29699999999997</v>
      </c>
      <c r="K444" s="32">
        <v>303.71677777777774</v>
      </c>
      <c r="L444" s="32">
        <v>81.925666666666686</v>
      </c>
      <c r="M444" s="32">
        <v>58.345444444444453</v>
      </c>
      <c r="N444" s="32">
        <v>18.202444444444446</v>
      </c>
      <c r="O444" s="32">
        <v>5.3777777777777782</v>
      </c>
      <c r="P444" s="32">
        <v>64.197777777777745</v>
      </c>
      <c r="Q444" s="32">
        <v>64.197777777777745</v>
      </c>
      <c r="R444" s="32">
        <v>0</v>
      </c>
      <c r="S444" s="32">
        <v>181.17355555555554</v>
      </c>
      <c r="T444" s="32">
        <v>129.76166666666663</v>
      </c>
      <c r="U444" s="32">
        <v>51.411888888888896</v>
      </c>
      <c r="V444" s="32">
        <v>0</v>
      </c>
      <c r="W444" s="32">
        <v>21.470888888888883</v>
      </c>
      <c r="X444" s="32">
        <v>0</v>
      </c>
      <c r="Y444" s="32">
        <v>0</v>
      </c>
      <c r="Z444" s="32">
        <v>0</v>
      </c>
      <c r="AA444" s="32">
        <v>17.829333333333327</v>
      </c>
      <c r="AB444" s="32">
        <v>0</v>
      </c>
      <c r="AC444" s="32">
        <v>3.6415555555555552</v>
      </c>
      <c r="AD444" s="32">
        <v>0</v>
      </c>
      <c r="AE444" s="32">
        <v>0</v>
      </c>
      <c r="AF444" t="s">
        <v>556</v>
      </c>
      <c r="AG444">
        <v>3</v>
      </c>
      <c r="AH444"/>
    </row>
    <row r="445" spans="1:34" x14ac:dyDescent="0.25">
      <c r="A445" t="s">
        <v>1782</v>
      </c>
      <c r="B445" t="s">
        <v>853</v>
      </c>
      <c r="C445" t="s">
        <v>1538</v>
      </c>
      <c r="D445" t="s">
        <v>1736</v>
      </c>
      <c r="E445" s="32">
        <v>88.277777777777771</v>
      </c>
      <c r="F445" s="32">
        <v>3.1541862806796734</v>
      </c>
      <c r="G445" s="32">
        <v>2.9110736312146011</v>
      </c>
      <c r="H445" s="32">
        <v>0.53726242920075529</v>
      </c>
      <c r="I445" s="32">
        <v>0.29414977973568285</v>
      </c>
      <c r="J445" s="32">
        <v>278.44455555555561</v>
      </c>
      <c r="K445" s="32">
        <v>256.98311111111116</v>
      </c>
      <c r="L445" s="32">
        <v>47.428333333333335</v>
      </c>
      <c r="M445" s="32">
        <v>25.966888888888889</v>
      </c>
      <c r="N445" s="32">
        <v>16.055888888888887</v>
      </c>
      <c r="O445" s="32">
        <v>5.4055555555555559</v>
      </c>
      <c r="P445" s="32">
        <v>82.747777777777827</v>
      </c>
      <c r="Q445" s="32">
        <v>82.747777777777827</v>
      </c>
      <c r="R445" s="32">
        <v>0</v>
      </c>
      <c r="S445" s="32">
        <v>148.26844444444444</v>
      </c>
      <c r="T445" s="32">
        <v>108.38155555555555</v>
      </c>
      <c r="U445" s="32">
        <v>39.88688888888889</v>
      </c>
      <c r="V445" s="32">
        <v>0</v>
      </c>
      <c r="W445" s="32">
        <v>43.121000000000002</v>
      </c>
      <c r="X445" s="32">
        <v>11.447111111111109</v>
      </c>
      <c r="Y445" s="32">
        <v>0</v>
      </c>
      <c r="Z445" s="32">
        <v>0</v>
      </c>
      <c r="AA445" s="32">
        <v>14.624222222222222</v>
      </c>
      <c r="AB445" s="32">
        <v>0</v>
      </c>
      <c r="AC445" s="32">
        <v>17.049666666666671</v>
      </c>
      <c r="AD445" s="32">
        <v>0</v>
      </c>
      <c r="AE445" s="32">
        <v>0</v>
      </c>
      <c r="AF445" t="s">
        <v>164</v>
      </c>
      <c r="AG445">
        <v>3</v>
      </c>
      <c r="AH445"/>
    </row>
    <row r="446" spans="1:34" x14ac:dyDescent="0.25">
      <c r="A446" t="s">
        <v>1782</v>
      </c>
      <c r="B446" t="s">
        <v>1186</v>
      </c>
      <c r="C446" t="s">
        <v>1643</v>
      </c>
      <c r="D446" t="s">
        <v>1679</v>
      </c>
      <c r="E446" s="32">
        <v>137.22222222222223</v>
      </c>
      <c r="F446" s="32">
        <v>3.3872299595141695</v>
      </c>
      <c r="G446" s="32">
        <v>3.200480971659919</v>
      </c>
      <c r="H446" s="32">
        <v>0.6768429149797569</v>
      </c>
      <c r="I446" s="32">
        <v>0.52774089068825902</v>
      </c>
      <c r="J446" s="32">
        <v>464.80322222222219</v>
      </c>
      <c r="K446" s="32">
        <v>439.17711111111112</v>
      </c>
      <c r="L446" s="32">
        <v>92.877888888888876</v>
      </c>
      <c r="M446" s="32">
        <v>72.417777777777772</v>
      </c>
      <c r="N446" s="32">
        <v>15.482333333333335</v>
      </c>
      <c r="O446" s="32">
        <v>4.9777777777777779</v>
      </c>
      <c r="P446" s="32">
        <v>118.56622222222221</v>
      </c>
      <c r="Q446" s="32">
        <v>113.40022222222221</v>
      </c>
      <c r="R446" s="32">
        <v>5.1660000000000013</v>
      </c>
      <c r="S446" s="32">
        <v>253.35911111111113</v>
      </c>
      <c r="T446" s="32">
        <v>64.095444444444425</v>
      </c>
      <c r="U446" s="32">
        <v>189.26366666666669</v>
      </c>
      <c r="V446" s="32">
        <v>0</v>
      </c>
      <c r="W446" s="32">
        <v>72.807555555555567</v>
      </c>
      <c r="X446" s="32">
        <v>28.829111111111114</v>
      </c>
      <c r="Y446" s="32">
        <v>0</v>
      </c>
      <c r="Z446" s="32">
        <v>0</v>
      </c>
      <c r="AA446" s="32">
        <v>38.131000000000007</v>
      </c>
      <c r="AB446" s="32">
        <v>0</v>
      </c>
      <c r="AC446" s="32">
        <v>5.8474444444444442</v>
      </c>
      <c r="AD446" s="32">
        <v>0</v>
      </c>
      <c r="AE446" s="32">
        <v>0</v>
      </c>
      <c r="AF446" t="s">
        <v>505</v>
      </c>
      <c r="AG446">
        <v>3</v>
      </c>
      <c r="AH446"/>
    </row>
    <row r="447" spans="1:34" x14ac:dyDescent="0.25">
      <c r="A447" t="s">
        <v>1782</v>
      </c>
      <c r="B447" t="s">
        <v>708</v>
      </c>
      <c r="C447" t="s">
        <v>1436</v>
      </c>
      <c r="D447" t="s">
        <v>1701</v>
      </c>
      <c r="E447" s="32">
        <v>133.34444444444443</v>
      </c>
      <c r="F447" s="32">
        <v>3.09246479460045</v>
      </c>
      <c r="G447" s="32">
        <v>2.8798958420131657</v>
      </c>
      <c r="H447" s="32">
        <v>0.69550537455212069</v>
      </c>
      <c r="I447" s="32">
        <v>0.48293642196483627</v>
      </c>
      <c r="J447" s="32">
        <v>412.363</v>
      </c>
      <c r="K447" s="32">
        <v>384.01811111111112</v>
      </c>
      <c r="L447" s="32">
        <v>92.74177777777777</v>
      </c>
      <c r="M447" s="32">
        <v>64.396888888888881</v>
      </c>
      <c r="N447" s="32">
        <v>22.81711111111111</v>
      </c>
      <c r="O447" s="32">
        <v>5.5277777777777777</v>
      </c>
      <c r="P447" s="32">
        <v>85.389000000000038</v>
      </c>
      <c r="Q447" s="32">
        <v>85.389000000000038</v>
      </c>
      <c r="R447" s="32">
        <v>0</v>
      </c>
      <c r="S447" s="32">
        <v>234.23222222222222</v>
      </c>
      <c r="T447" s="32">
        <v>147.524</v>
      </c>
      <c r="U447" s="32">
        <v>86.708222222222204</v>
      </c>
      <c r="V447" s="32">
        <v>0</v>
      </c>
      <c r="W447" s="32">
        <v>96.090333333333319</v>
      </c>
      <c r="X447" s="32">
        <v>24.893111111111107</v>
      </c>
      <c r="Y447" s="32">
        <v>1.1115555555555556</v>
      </c>
      <c r="Z447" s="32">
        <v>0</v>
      </c>
      <c r="AA447" s="32">
        <v>37.087555555555554</v>
      </c>
      <c r="AB447" s="32">
        <v>0</v>
      </c>
      <c r="AC447" s="32">
        <v>32.998111111111108</v>
      </c>
      <c r="AD447" s="32">
        <v>0</v>
      </c>
      <c r="AE447" s="32">
        <v>0</v>
      </c>
      <c r="AF447" t="s">
        <v>17</v>
      </c>
      <c r="AG447">
        <v>3</v>
      </c>
      <c r="AH447"/>
    </row>
    <row r="448" spans="1:34" x14ac:dyDescent="0.25">
      <c r="A448" t="s">
        <v>1782</v>
      </c>
      <c r="B448" t="s">
        <v>762</v>
      </c>
      <c r="C448" t="s">
        <v>1370</v>
      </c>
      <c r="D448" t="s">
        <v>1704</v>
      </c>
      <c r="E448" s="32">
        <v>144.6888888888889</v>
      </c>
      <c r="F448" s="32">
        <v>3.2310474581477489</v>
      </c>
      <c r="G448" s="32">
        <v>3.0262263861158036</v>
      </c>
      <c r="H448" s="32">
        <v>0.5970450007679311</v>
      </c>
      <c r="I448" s="32">
        <v>0.39222392873598527</v>
      </c>
      <c r="J448" s="32">
        <v>467.49666666666656</v>
      </c>
      <c r="K448" s="32">
        <v>437.86133333333328</v>
      </c>
      <c r="L448" s="32">
        <v>86.385777777777776</v>
      </c>
      <c r="M448" s="32">
        <v>56.750444444444447</v>
      </c>
      <c r="N448" s="32">
        <v>24.321444444444442</v>
      </c>
      <c r="O448" s="32">
        <v>5.3138888888888891</v>
      </c>
      <c r="P448" s="32">
        <v>135.47699999999995</v>
      </c>
      <c r="Q448" s="32">
        <v>135.47699999999995</v>
      </c>
      <c r="R448" s="32">
        <v>0</v>
      </c>
      <c r="S448" s="32">
        <v>245.63388888888886</v>
      </c>
      <c r="T448" s="32">
        <v>194.46511111111107</v>
      </c>
      <c r="U448" s="32">
        <v>51.168777777777784</v>
      </c>
      <c r="V448" s="32">
        <v>0</v>
      </c>
      <c r="W448" s="32">
        <v>151.66244444444447</v>
      </c>
      <c r="X448" s="32">
        <v>15.040444444444445</v>
      </c>
      <c r="Y448" s="32">
        <v>0</v>
      </c>
      <c r="Z448" s="32">
        <v>0</v>
      </c>
      <c r="AA448" s="32">
        <v>57.425333333333342</v>
      </c>
      <c r="AB448" s="32">
        <v>0</v>
      </c>
      <c r="AC448" s="32">
        <v>79.196666666666701</v>
      </c>
      <c r="AD448" s="32">
        <v>0</v>
      </c>
      <c r="AE448" s="32">
        <v>0</v>
      </c>
      <c r="AF448" t="s">
        <v>71</v>
      </c>
      <c r="AG448">
        <v>3</v>
      </c>
      <c r="AH448"/>
    </row>
    <row r="449" spans="1:34" x14ac:dyDescent="0.25">
      <c r="A449" t="s">
        <v>1782</v>
      </c>
      <c r="B449" t="s">
        <v>939</v>
      </c>
      <c r="C449" t="s">
        <v>1570</v>
      </c>
      <c r="D449" t="s">
        <v>1719</v>
      </c>
      <c r="E449" s="32">
        <v>154.97777777777779</v>
      </c>
      <c r="F449" s="32">
        <v>3.0086793805563512</v>
      </c>
      <c r="G449" s="32">
        <v>2.8257054774878108</v>
      </c>
      <c r="H449" s="32">
        <v>0.52850086033839971</v>
      </c>
      <c r="I449" s="32">
        <v>0.37937553771149979</v>
      </c>
      <c r="J449" s="32">
        <v>466.27844444444435</v>
      </c>
      <c r="K449" s="32">
        <v>437.92155555555541</v>
      </c>
      <c r="L449" s="32">
        <v>81.905888888888882</v>
      </c>
      <c r="M449" s="32">
        <v>58.794777777777774</v>
      </c>
      <c r="N449" s="32">
        <v>17.600000000000001</v>
      </c>
      <c r="O449" s="32">
        <v>5.5111111111111111</v>
      </c>
      <c r="P449" s="32">
        <v>108.05644444444441</v>
      </c>
      <c r="Q449" s="32">
        <v>102.81066666666663</v>
      </c>
      <c r="R449" s="32">
        <v>5.2457777777777768</v>
      </c>
      <c r="S449" s="32">
        <v>276.31611111111101</v>
      </c>
      <c r="T449" s="32">
        <v>223.69466666666656</v>
      </c>
      <c r="U449" s="32">
        <v>52.621444444444457</v>
      </c>
      <c r="V449" s="32">
        <v>0</v>
      </c>
      <c r="W449" s="32">
        <v>100.47633333333333</v>
      </c>
      <c r="X449" s="32">
        <v>10.58311111111111</v>
      </c>
      <c r="Y449" s="32">
        <v>0</v>
      </c>
      <c r="Z449" s="32">
        <v>0</v>
      </c>
      <c r="AA449" s="32">
        <v>27.911333333333332</v>
      </c>
      <c r="AB449" s="32">
        <v>0</v>
      </c>
      <c r="AC449" s="32">
        <v>61.981888888888889</v>
      </c>
      <c r="AD449" s="32">
        <v>0</v>
      </c>
      <c r="AE449" s="32">
        <v>0</v>
      </c>
      <c r="AF449" t="s">
        <v>250</v>
      </c>
      <c r="AG449">
        <v>3</v>
      </c>
      <c r="AH449"/>
    </row>
    <row r="450" spans="1:34" x14ac:dyDescent="0.25">
      <c r="A450" t="s">
        <v>1782</v>
      </c>
      <c r="B450" t="s">
        <v>934</v>
      </c>
      <c r="C450" t="s">
        <v>1392</v>
      </c>
      <c r="D450" t="s">
        <v>1723</v>
      </c>
      <c r="E450" s="32">
        <v>124.73333333333333</v>
      </c>
      <c r="F450" s="32">
        <v>3.1706957063958665</v>
      </c>
      <c r="G450" s="32">
        <v>2.9098726171387845</v>
      </c>
      <c r="H450" s="32">
        <v>0.44903794762159271</v>
      </c>
      <c r="I450" s="32">
        <v>0.18821485836451096</v>
      </c>
      <c r="J450" s="32">
        <v>395.49144444444443</v>
      </c>
      <c r="K450" s="32">
        <v>362.95811111111107</v>
      </c>
      <c r="L450" s="32">
        <v>56.01</v>
      </c>
      <c r="M450" s="32">
        <v>23.476666666666667</v>
      </c>
      <c r="N450" s="32">
        <v>27.733333333333334</v>
      </c>
      <c r="O450" s="32">
        <v>4.8</v>
      </c>
      <c r="P450" s="32">
        <v>127.62544444444445</v>
      </c>
      <c r="Q450" s="32">
        <v>127.62544444444445</v>
      </c>
      <c r="R450" s="32">
        <v>0</v>
      </c>
      <c r="S450" s="32">
        <v>211.85599999999994</v>
      </c>
      <c r="T450" s="32">
        <v>167.20466666666661</v>
      </c>
      <c r="U450" s="32">
        <v>44.651333333333341</v>
      </c>
      <c r="V450" s="32">
        <v>0</v>
      </c>
      <c r="W450" s="32">
        <v>54.886222222222216</v>
      </c>
      <c r="X450" s="32">
        <v>0</v>
      </c>
      <c r="Y450" s="32">
        <v>0</v>
      </c>
      <c r="Z450" s="32">
        <v>0</v>
      </c>
      <c r="AA450" s="32">
        <v>22.871666666666666</v>
      </c>
      <c r="AB450" s="32">
        <v>0</v>
      </c>
      <c r="AC450" s="32">
        <v>32.014555555555553</v>
      </c>
      <c r="AD450" s="32">
        <v>0</v>
      </c>
      <c r="AE450" s="32">
        <v>0</v>
      </c>
      <c r="AF450" t="s">
        <v>245</v>
      </c>
      <c r="AG450">
        <v>3</v>
      </c>
      <c r="AH450"/>
    </row>
    <row r="451" spans="1:34" x14ac:dyDescent="0.25">
      <c r="A451" t="s">
        <v>1782</v>
      </c>
      <c r="B451" t="s">
        <v>1272</v>
      </c>
      <c r="C451" t="s">
        <v>1360</v>
      </c>
      <c r="D451" t="s">
        <v>1711</v>
      </c>
      <c r="E451" s="32">
        <v>109.72222222222223</v>
      </c>
      <c r="F451" s="32">
        <v>3.1297134177215189</v>
      </c>
      <c r="G451" s="32">
        <v>2.9468060759493673</v>
      </c>
      <c r="H451" s="32">
        <v>0.5834956962025315</v>
      </c>
      <c r="I451" s="32">
        <v>0.40058835443037966</v>
      </c>
      <c r="J451" s="32">
        <v>343.3991111111111</v>
      </c>
      <c r="K451" s="32">
        <v>323.33011111111114</v>
      </c>
      <c r="L451" s="32">
        <v>64.022444444444432</v>
      </c>
      <c r="M451" s="32">
        <v>43.953444444444436</v>
      </c>
      <c r="N451" s="32">
        <v>18.824555555555552</v>
      </c>
      <c r="O451" s="32">
        <v>1.2444444444444445</v>
      </c>
      <c r="P451" s="32">
        <v>93.865444444444464</v>
      </c>
      <c r="Q451" s="32">
        <v>93.865444444444464</v>
      </c>
      <c r="R451" s="32">
        <v>0</v>
      </c>
      <c r="S451" s="32">
        <v>185.51122222222224</v>
      </c>
      <c r="T451" s="32">
        <v>172.80344444444447</v>
      </c>
      <c r="U451" s="32">
        <v>12.707777777777778</v>
      </c>
      <c r="V451" s="32">
        <v>0</v>
      </c>
      <c r="W451" s="32">
        <v>118.20733333333334</v>
      </c>
      <c r="X451" s="32">
        <v>19.114777777777778</v>
      </c>
      <c r="Y451" s="32">
        <v>0</v>
      </c>
      <c r="Z451" s="32">
        <v>0</v>
      </c>
      <c r="AA451" s="32">
        <v>53.468222222222217</v>
      </c>
      <c r="AB451" s="32">
        <v>0</v>
      </c>
      <c r="AC451" s="32">
        <v>45.62433333333334</v>
      </c>
      <c r="AD451" s="32">
        <v>0</v>
      </c>
      <c r="AE451" s="32">
        <v>0</v>
      </c>
      <c r="AF451" t="s">
        <v>592</v>
      </c>
      <c r="AG451">
        <v>3</v>
      </c>
      <c r="AH451"/>
    </row>
    <row r="452" spans="1:34" x14ac:dyDescent="0.25">
      <c r="A452" t="s">
        <v>1782</v>
      </c>
      <c r="B452" t="s">
        <v>1160</v>
      </c>
      <c r="C452" t="s">
        <v>1632</v>
      </c>
      <c r="D452" t="s">
        <v>1679</v>
      </c>
      <c r="E452" s="32">
        <v>133.1888888888889</v>
      </c>
      <c r="F452" s="32">
        <v>3.2272453491282218</v>
      </c>
      <c r="G452" s="32">
        <v>3.0346617168599317</v>
      </c>
      <c r="H452" s="32">
        <v>0.74811295570201031</v>
      </c>
      <c r="I452" s="32">
        <v>0.55552932343371975</v>
      </c>
      <c r="J452" s="32">
        <v>429.83322222222222</v>
      </c>
      <c r="K452" s="32">
        <v>404.18322222222224</v>
      </c>
      <c r="L452" s="32">
        <v>99.640333333333317</v>
      </c>
      <c r="M452" s="32">
        <v>73.990333333333325</v>
      </c>
      <c r="N452" s="32">
        <v>20.527777777777779</v>
      </c>
      <c r="O452" s="32">
        <v>5.1222222222222218</v>
      </c>
      <c r="P452" s="32">
        <v>87.633555555555574</v>
      </c>
      <c r="Q452" s="32">
        <v>87.633555555555574</v>
      </c>
      <c r="R452" s="32">
        <v>0</v>
      </c>
      <c r="S452" s="32">
        <v>242.55933333333331</v>
      </c>
      <c r="T452" s="32">
        <v>144.49177777777777</v>
      </c>
      <c r="U452" s="32">
        <v>98.067555555555558</v>
      </c>
      <c r="V452" s="32">
        <v>0</v>
      </c>
      <c r="W452" s="32">
        <v>0</v>
      </c>
      <c r="X452" s="32">
        <v>0</v>
      </c>
      <c r="Y452" s="32">
        <v>0</v>
      </c>
      <c r="Z452" s="32">
        <v>0</v>
      </c>
      <c r="AA452" s="32">
        <v>0</v>
      </c>
      <c r="AB452" s="32">
        <v>0</v>
      </c>
      <c r="AC452" s="32">
        <v>0</v>
      </c>
      <c r="AD452" s="32">
        <v>0</v>
      </c>
      <c r="AE452" s="32">
        <v>0</v>
      </c>
      <c r="AF452" t="s">
        <v>479</v>
      </c>
      <c r="AG452">
        <v>3</v>
      </c>
      <c r="AH452"/>
    </row>
    <row r="453" spans="1:34" x14ac:dyDescent="0.25">
      <c r="A453" t="s">
        <v>1782</v>
      </c>
      <c r="B453" t="s">
        <v>1179</v>
      </c>
      <c r="C453" t="s">
        <v>1459</v>
      </c>
      <c r="D453" t="s">
        <v>1711</v>
      </c>
      <c r="E453" s="32">
        <v>165.65555555555557</v>
      </c>
      <c r="F453" s="32">
        <v>3.0184760882688315</v>
      </c>
      <c r="G453" s="32">
        <v>2.8375310215306198</v>
      </c>
      <c r="H453" s="32">
        <v>0.83814943993560953</v>
      </c>
      <c r="I453" s="32">
        <v>0.65720437319739777</v>
      </c>
      <c r="J453" s="32">
        <v>500.02733333333344</v>
      </c>
      <c r="K453" s="32">
        <v>470.05277777777792</v>
      </c>
      <c r="L453" s="32">
        <v>138.84411111111115</v>
      </c>
      <c r="M453" s="32">
        <v>108.86955555555559</v>
      </c>
      <c r="N453" s="32">
        <v>24.668111111111106</v>
      </c>
      <c r="O453" s="32">
        <v>5.3064444444444439</v>
      </c>
      <c r="P453" s="32">
        <v>106.08422222222227</v>
      </c>
      <c r="Q453" s="32">
        <v>106.08422222222227</v>
      </c>
      <c r="R453" s="32">
        <v>0</v>
      </c>
      <c r="S453" s="32">
        <v>255.09900000000005</v>
      </c>
      <c r="T453" s="32">
        <v>241.97988888888892</v>
      </c>
      <c r="U453" s="32">
        <v>13.119111111111112</v>
      </c>
      <c r="V453" s="32">
        <v>0</v>
      </c>
      <c r="W453" s="32">
        <v>207.62111111111113</v>
      </c>
      <c r="X453" s="32">
        <v>38.644666666666673</v>
      </c>
      <c r="Y453" s="32">
        <v>10.268111111111114</v>
      </c>
      <c r="Z453" s="32">
        <v>0</v>
      </c>
      <c r="AA453" s="32">
        <v>62.029111111111099</v>
      </c>
      <c r="AB453" s="32">
        <v>0</v>
      </c>
      <c r="AC453" s="32">
        <v>96.679222222222236</v>
      </c>
      <c r="AD453" s="32">
        <v>0</v>
      </c>
      <c r="AE453" s="32">
        <v>0</v>
      </c>
      <c r="AF453" t="s">
        <v>498</v>
      </c>
      <c r="AG453">
        <v>3</v>
      </c>
      <c r="AH453"/>
    </row>
    <row r="454" spans="1:34" x14ac:dyDescent="0.25">
      <c r="A454" t="s">
        <v>1782</v>
      </c>
      <c r="B454" t="s">
        <v>1299</v>
      </c>
      <c r="C454" t="s">
        <v>1407</v>
      </c>
      <c r="D454" t="s">
        <v>1708</v>
      </c>
      <c r="E454" s="32">
        <v>151.46666666666667</v>
      </c>
      <c r="F454" s="32">
        <v>3.2118735328638497</v>
      </c>
      <c r="G454" s="32">
        <v>2.9882115610328635</v>
      </c>
      <c r="H454" s="32">
        <v>0.64499413145539908</v>
      </c>
      <c r="I454" s="32">
        <v>0.42133215962441323</v>
      </c>
      <c r="J454" s="32">
        <v>486.49177777777777</v>
      </c>
      <c r="K454" s="32">
        <v>452.61444444444442</v>
      </c>
      <c r="L454" s="32">
        <v>97.695111111111117</v>
      </c>
      <c r="M454" s="32">
        <v>63.817777777777792</v>
      </c>
      <c r="N454" s="32">
        <v>28.188444444444446</v>
      </c>
      <c r="O454" s="32">
        <v>5.6888888888888891</v>
      </c>
      <c r="P454" s="32">
        <v>121.6374444444444</v>
      </c>
      <c r="Q454" s="32">
        <v>121.6374444444444</v>
      </c>
      <c r="R454" s="32">
        <v>0</v>
      </c>
      <c r="S454" s="32">
        <v>267.15922222222218</v>
      </c>
      <c r="T454" s="32">
        <v>241.40777777777774</v>
      </c>
      <c r="U454" s="32">
        <v>25.751444444444445</v>
      </c>
      <c r="V454" s="32">
        <v>0</v>
      </c>
      <c r="W454" s="32">
        <v>184.02122222222226</v>
      </c>
      <c r="X454" s="32">
        <v>25.507222222222222</v>
      </c>
      <c r="Y454" s="32">
        <v>1.8773333333333335</v>
      </c>
      <c r="Z454" s="32">
        <v>0</v>
      </c>
      <c r="AA454" s="32">
        <v>51.233999999999995</v>
      </c>
      <c r="AB454" s="32">
        <v>0</v>
      </c>
      <c r="AC454" s="32">
        <v>105.4026666666667</v>
      </c>
      <c r="AD454" s="32">
        <v>0</v>
      </c>
      <c r="AE454" s="32">
        <v>0</v>
      </c>
      <c r="AF454" t="s">
        <v>620</v>
      </c>
      <c r="AG454">
        <v>3</v>
      </c>
      <c r="AH454"/>
    </row>
    <row r="455" spans="1:34" x14ac:dyDescent="0.25">
      <c r="A455" t="s">
        <v>1782</v>
      </c>
      <c r="B455" t="s">
        <v>1172</v>
      </c>
      <c r="C455" t="s">
        <v>1639</v>
      </c>
      <c r="D455" t="s">
        <v>1710</v>
      </c>
      <c r="E455" s="32">
        <v>147.82222222222222</v>
      </c>
      <c r="F455" s="32">
        <v>3.5259177690920018</v>
      </c>
      <c r="G455" s="32">
        <v>3.2727104630186403</v>
      </c>
      <c r="H455" s="32">
        <v>0.8463281719783522</v>
      </c>
      <c r="I455" s="32">
        <v>0.59312086590499091</v>
      </c>
      <c r="J455" s="32">
        <v>521.20899999999995</v>
      </c>
      <c r="K455" s="32">
        <v>483.77933333333323</v>
      </c>
      <c r="L455" s="32">
        <v>125.10611111111109</v>
      </c>
      <c r="M455" s="32">
        <v>87.676444444444428</v>
      </c>
      <c r="N455" s="32">
        <v>32.096333333333334</v>
      </c>
      <c r="O455" s="32">
        <v>5.333333333333333</v>
      </c>
      <c r="P455" s="32">
        <v>106.1182222222222</v>
      </c>
      <c r="Q455" s="32">
        <v>106.1182222222222</v>
      </c>
      <c r="R455" s="32">
        <v>0</v>
      </c>
      <c r="S455" s="32">
        <v>289.98466666666667</v>
      </c>
      <c r="T455" s="32">
        <v>209.93699999999998</v>
      </c>
      <c r="U455" s="32">
        <v>80.047666666666672</v>
      </c>
      <c r="V455" s="32">
        <v>0</v>
      </c>
      <c r="W455" s="32">
        <v>53.476333333333329</v>
      </c>
      <c r="X455" s="32">
        <v>6.1831111111111117</v>
      </c>
      <c r="Y455" s="32">
        <v>0</v>
      </c>
      <c r="Z455" s="32">
        <v>0</v>
      </c>
      <c r="AA455" s="32">
        <v>34.01188888888889</v>
      </c>
      <c r="AB455" s="32">
        <v>0</v>
      </c>
      <c r="AC455" s="32">
        <v>13.281333333333333</v>
      </c>
      <c r="AD455" s="32">
        <v>0</v>
      </c>
      <c r="AE455" s="32">
        <v>0</v>
      </c>
      <c r="AF455" t="s">
        <v>491</v>
      </c>
      <c r="AG455">
        <v>3</v>
      </c>
      <c r="AH455"/>
    </row>
    <row r="456" spans="1:34" x14ac:dyDescent="0.25">
      <c r="A456" t="s">
        <v>1782</v>
      </c>
      <c r="B456" t="s">
        <v>1150</v>
      </c>
      <c r="C456" t="s">
        <v>1462</v>
      </c>
      <c r="D456" t="s">
        <v>1681</v>
      </c>
      <c r="E456" s="32">
        <v>104.53333333333333</v>
      </c>
      <c r="F456" s="32">
        <v>3.221842049319728</v>
      </c>
      <c r="G456" s="32">
        <v>2.9517527636054419</v>
      </c>
      <c r="H456" s="32">
        <v>0.91119366496598642</v>
      </c>
      <c r="I456" s="32">
        <v>0.64110437925170072</v>
      </c>
      <c r="J456" s="32">
        <v>336.78988888888887</v>
      </c>
      <c r="K456" s="32">
        <v>308.55655555555552</v>
      </c>
      <c r="L456" s="32">
        <v>95.25011111111111</v>
      </c>
      <c r="M456" s="32">
        <v>67.016777777777776</v>
      </c>
      <c r="N456" s="32">
        <v>23.255555555555556</v>
      </c>
      <c r="O456" s="32">
        <v>4.9777777777777779</v>
      </c>
      <c r="P456" s="32">
        <v>65.456222222222237</v>
      </c>
      <c r="Q456" s="32">
        <v>65.456222222222237</v>
      </c>
      <c r="R456" s="32">
        <v>0</v>
      </c>
      <c r="S456" s="32">
        <v>176.08355555555551</v>
      </c>
      <c r="T456" s="32">
        <v>130.28544444444441</v>
      </c>
      <c r="U456" s="32">
        <v>45.798111111111112</v>
      </c>
      <c r="V456" s="32">
        <v>0</v>
      </c>
      <c r="W456" s="32">
        <v>54.689111111111117</v>
      </c>
      <c r="X456" s="32">
        <v>4.3198888888888893</v>
      </c>
      <c r="Y456" s="32">
        <v>0</v>
      </c>
      <c r="Z456" s="32">
        <v>0</v>
      </c>
      <c r="AA456" s="32">
        <v>11.460222222222223</v>
      </c>
      <c r="AB456" s="32">
        <v>0</v>
      </c>
      <c r="AC456" s="32">
        <v>36.612222222222229</v>
      </c>
      <c r="AD456" s="32">
        <v>2.2967777777777783</v>
      </c>
      <c r="AE456" s="32">
        <v>0</v>
      </c>
      <c r="AF456" t="s">
        <v>468</v>
      </c>
      <c r="AG456">
        <v>3</v>
      </c>
      <c r="AH456"/>
    </row>
    <row r="457" spans="1:34" x14ac:dyDescent="0.25">
      <c r="A457" t="s">
        <v>1782</v>
      </c>
      <c r="B457" t="s">
        <v>718</v>
      </c>
      <c r="C457" t="s">
        <v>1459</v>
      </c>
      <c r="D457" t="s">
        <v>1711</v>
      </c>
      <c r="E457" s="32">
        <v>159.02222222222221</v>
      </c>
      <c r="F457" s="32">
        <v>3.1781770542202361</v>
      </c>
      <c r="G457" s="32">
        <v>2.9269941307993306</v>
      </c>
      <c r="H457" s="32">
        <v>0.7013024035774178</v>
      </c>
      <c r="I457" s="32">
        <v>0.45011948015651221</v>
      </c>
      <c r="J457" s="32">
        <v>505.40077777777793</v>
      </c>
      <c r="K457" s="32">
        <v>465.45711111111126</v>
      </c>
      <c r="L457" s="32">
        <v>111.52266666666669</v>
      </c>
      <c r="M457" s="32">
        <v>71.579000000000022</v>
      </c>
      <c r="N457" s="32">
        <v>34.25477777777779</v>
      </c>
      <c r="O457" s="32">
        <v>5.6888888888888891</v>
      </c>
      <c r="P457" s="32">
        <v>116.69611111111115</v>
      </c>
      <c r="Q457" s="32">
        <v>116.69611111111115</v>
      </c>
      <c r="R457" s="32">
        <v>0</v>
      </c>
      <c r="S457" s="32">
        <v>277.18200000000007</v>
      </c>
      <c r="T457" s="32">
        <v>262.92177777777783</v>
      </c>
      <c r="U457" s="32">
        <v>14.260222222222229</v>
      </c>
      <c r="V457" s="32">
        <v>0</v>
      </c>
      <c r="W457" s="32">
        <v>163.05511111111105</v>
      </c>
      <c r="X457" s="32">
        <v>31.393333333333334</v>
      </c>
      <c r="Y457" s="32">
        <v>12.154666666666662</v>
      </c>
      <c r="Z457" s="32">
        <v>0</v>
      </c>
      <c r="AA457" s="32">
        <v>64.531666666666652</v>
      </c>
      <c r="AB457" s="32">
        <v>0</v>
      </c>
      <c r="AC457" s="32">
        <v>54.975444444444413</v>
      </c>
      <c r="AD457" s="32">
        <v>0</v>
      </c>
      <c r="AE457" s="32">
        <v>0</v>
      </c>
      <c r="AF457" t="s">
        <v>27</v>
      </c>
      <c r="AG457">
        <v>3</v>
      </c>
      <c r="AH457"/>
    </row>
    <row r="458" spans="1:34" x14ac:dyDescent="0.25">
      <c r="A458" t="s">
        <v>1782</v>
      </c>
      <c r="B458" t="s">
        <v>884</v>
      </c>
      <c r="C458" t="s">
        <v>1522</v>
      </c>
      <c r="D458" t="s">
        <v>1679</v>
      </c>
      <c r="E458" s="32">
        <v>116.46666666666667</v>
      </c>
      <c r="F458" s="32">
        <v>3.0666132417477585</v>
      </c>
      <c r="G458" s="32">
        <v>2.8661171532150358</v>
      </c>
      <c r="H458" s="32">
        <v>0.58098168288494545</v>
      </c>
      <c r="I458" s="32">
        <v>0.38048559435222273</v>
      </c>
      <c r="J458" s="32">
        <v>357.15822222222226</v>
      </c>
      <c r="K458" s="32">
        <v>333.80711111111117</v>
      </c>
      <c r="L458" s="32">
        <v>67.664999999999978</v>
      </c>
      <c r="M458" s="32">
        <v>44.313888888888876</v>
      </c>
      <c r="N458" s="32">
        <v>18.106666666666662</v>
      </c>
      <c r="O458" s="32">
        <v>5.2444444444444445</v>
      </c>
      <c r="P458" s="32">
        <v>79.424222222222241</v>
      </c>
      <c r="Q458" s="32">
        <v>79.424222222222241</v>
      </c>
      <c r="R458" s="32">
        <v>0</v>
      </c>
      <c r="S458" s="32">
        <v>210.06900000000005</v>
      </c>
      <c r="T458" s="32">
        <v>158.83644444444448</v>
      </c>
      <c r="U458" s="32">
        <v>51.232555555555557</v>
      </c>
      <c r="V458" s="32">
        <v>0</v>
      </c>
      <c r="W458" s="32">
        <v>114.52811111111112</v>
      </c>
      <c r="X458" s="32">
        <v>40.605222222222203</v>
      </c>
      <c r="Y458" s="32">
        <v>0</v>
      </c>
      <c r="Z458" s="32">
        <v>0</v>
      </c>
      <c r="AA458" s="32">
        <v>31.939999999999998</v>
      </c>
      <c r="AB458" s="32">
        <v>0</v>
      </c>
      <c r="AC458" s="32">
        <v>41.982888888888901</v>
      </c>
      <c r="AD458" s="32">
        <v>0</v>
      </c>
      <c r="AE458" s="32">
        <v>0</v>
      </c>
      <c r="AF458" t="s">
        <v>195</v>
      </c>
      <c r="AG458">
        <v>3</v>
      </c>
      <c r="AH458"/>
    </row>
    <row r="459" spans="1:34" x14ac:dyDescent="0.25">
      <c r="A459" t="s">
        <v>1782</v>
      </c>
      <c r="B459" t="s">
        <v>786</v>
      </c>
      <c r="C459" t="s">
        <v>1459</v>
      </c>
      <c r="D459" t="s">
        <v>1711</v>
      </c>
      <c r="E459" s="32">
        <v>125.04444444444445</v>
      </c>
      <c r="F459" s="32">
        <v>3.1073094011018294</v>
      </c>
      <c r="G459" s="32">
        <v>2.8848107339612574</v>
      </c>
      <c r="H459" s="32">
        <v>0.55175137728807522</v>
      </c>
      <c r="I459" s="32">
        <v>0.32925271014750307</v>
      </c>
      <c r="J459" s="32">
        <v>388.55177777777766</v>
      </c>
      <c r="K459" s="32">
        <v>360.72955555555546</v>
      </c>
      <c r="L459" s="32">
        <v>68.993444444444435</v>
      </c>
      <c r="M459" s="32">
        <v>41.17122222222222</v>
      </c>
      <c r="N459" s="32">
        <v>22.4</v>
      </c>
      <c r="O459" s="32">
        <v>5.4222222222222225</v>
      </c>
      <c r="P459" s="32">
        <v>105.63388888888883</v>
      </c>
      <c r="Q459" s="32">
        <v>105.63388888888883</v>
      </c>
      <c r="R459" s="32">
        <v>0</v>
      </c>
      <c r="S459" s="32">
        <v>213.92444444444439</v>
      </c>
      <c r="T459" s="32">
        <v>197.55911111111106</v>
      </c>
      <c r="U459" s="32">
        <v>16.365333333333336</v>
      </c>
      <c r="V459" s="32">
        <v>0</v>
      </c>
      <c r="W459" s="32">
        <v>59.326666666666668</v>
      </c>
      <c r="X459" s="32">
        <v>2.3058888888888882</v>
      </c>
      <c r="Y459" s="32">
        <v>0</v>
      </c>
      <c r="Z459" s="32">
        <v>0</v>
      </c>
      <c r="AA459" s="32">
        <v>32.68311111111111</v>
      </c>
      <c r="AB459" s="32">
        <v>0</v>
      </c>
      <c r="AC459" s="32">
        <v>24.337666666666674</v>
      </c>
      <c r="AD459" s="32">
        <v>0</v>
      </c>
      <c r="AE459" s="32">
        <v>0</v>
      </c>
      <c r="AF459" t="s">
        <v>95</v>
      </c>
      <c r="AG459">
        <v>3</v>
      </c>
      <c r="AH459"/>
    </row>
    <row r="460" spans="1:34" x14ac:dyDescent="0.25">
      <c r="A460" t="s">
        <v>1782</v>
      </c>
      <c r="B460" t="s">
        <v>983</v>
      </c>
      <c r="C460" t="s">
        <v>1584</v>
      </c>
      <c r="D460" t="s">
        <v>1719</v>
      </c>
      <c r="E460" s="32">
        <v>167.52222222222221</v>
      </c>
      <c r="F460" s="32">
        <v>3.0827306493334214</v>
      </c>
      <c r="G460" s="32">
        <v>2.9004908138223784</v>
      </c>
      <c r="H460" s="32">
        <v>0.54430390661272132</v>
      </c>
      <c r="I460" s="32">
        <v>0.36206407110167804</v>
      </c>
      <c r="J460" s="32">
        <v>516.42588888888884</v>
      </c>
      <c r="K460" s="32">
        <v>485.89666666666665</v>
      </c>
      <c r="L460" s="32">
        <v>91.182999999999993</v>
      </c>
      <c r="M460" s="32">
        <v>60.653777777777776</v>
      </c>
      <c r="N460" s="32">
        <v>25.018111111111111</v>
      </c>
      <c r="O460" s="32">
        <v>5.5111111111111111</v>
      </c>
      <c r="P460" s="32">
        <v>112.37433333333333</v>
      </c>
      <c r="Q460" s="32">
        <v>112.37433333333333</v>
      </c>
      <c r="R460" s="32">
        <v>0</v>
      </c>
      <c r="S460" s="32">
        <v>312.86855555555553</v>
      </c>
      <c r="T460" s="32">
        <v>246.09911111111109</v>
      </c>
      <c r="U460" s="32">
        <v>66.769444444444431</v>
      </c>
      <c r="V460" s="32">
        <v>0</v>
      </c>
      <c r="W460" s="32">
        <v>146.68866666666668</v>
      </c>
      <c r="X460" s="32">
        <v>22.361666666666665</v>
      </c>
      <c r="Y460" s="32">
        <v>0</v>
      </c>
      <c r="Z460" s="32">
        <v>0</v>
      </c>
      <c r="AA460" s="32">
        <v>43.843222222222224</v>
      </c>
      <c r="AB460" s="32">
        <v>0</v>
      </c>
      <c r="AC460" s="32">
        <v>80.483777777777789</v>
      </c>
      <c r="AD460" s="32">
        <v>0</v>
      </c>
      <c r="AE460" s="32">
        <v>0</v>
      </c>
      <c r="AF460" t="s">
        <v>295</v>
      </c>
      <c r="AG460">
        <v>3</v>
      </c>
      <c r="AH460"/>
    </row>
    <row r="461" spans="1:34" x14ac:dyDescent="0.25">
      <c r="A461" t="s">
        <v>1782</v>
      </c>
      <c r="B461" t="s">
        <v>965</v>
      </c>
      <c r="C461" t="s">
        <v>1447</v>
      </c>
      <c r="D461" t="s">
        <v>1713</v>
      </c>
      <c r="E461" s="32">
        <v>104.45555555555555</v>
      </c>
      <c r="F461" s="32">
        <v>3.0081299861716833</v>
      </c>
      <c r="G461" s="32">
        <v>2.8534655887671518</v>
      </c>
      <c r="H461" s="32">
        <v>0.48087012019997866</v>
      </c>
      <c r="I461" s="32">
        <v>0.32620572279544724</v>
      </c>
      <c r="J461" s="32">
        <v>314.2158888888888</v>
      </c>
      <c r="K461" s="32">
        <v>298.06033333333323</v>
      </c>
      <c r="L461" s="32">
        <v>50.229555555555542</v>
      </c>
      <c r="M461" s="32">
        <v>34.073999999999991</v>
      </c>
      <c r="N461" s="32">
        <v>11.272222222222222</v>
      </c>
      <c r="O461" s="32">
        <v>4.8833333333333337</v>
      </c>
      <c r="P461" s="32">
        <v>64.329555555555544</v>
      </c>
      <c r="Q461" s="32">
        <v>64.329555555555544</v>
      </c>
      <c r="R461" s="32">
        <v>0</v>
      </c>
      <c r="S461" s="32">
        <v>199.65677777777768</v>
      </c>
      <c r="T461" s="32">
        <v>166.86766666666659</v>
      </c>
      <c r="U461" s="32">
        <v>32.789111111111097</v>
      </c>
      <c r="V461" s="32">
        <v>0</v>
      </c>
      <c r="W461" s="32">
        <v>0</v>
      </c>
      <c r="X461" s="32">
        <v>0</v>
      </c>
      <c r="Y461" s="32">
        <v>0</v>
      </c>
      <c r="Z461" s="32">
        <v>0</v>
      </c>
      <c r="AA461" s="32">
        <v>0</v>
      </c>
      <c r="AB461" s="32">
        <v>0</v>
      </c>
      <c r="AC461" s="32">
        <v>0</v>
      </c>
      <c r="AD461" s="32">
        <v>0</v>
      </c>
      <c r="AE461" s="32">
        <v>0</v>
      </c>
      <c r="AF461" t="s">
        <v>276</v>
      </c>
      <c r="AG461">
        <v>3</v>
      </c>
      <c r="AH461"/>
    </row>
    <row r="462" spans="1:34" x14ac:dyDescent="0.25">
      <c r="A462" t="s">
        <v>1782</v>
      </c>
      <c r="B462" t="s">
        <v>1081</v>
      </c>
      <c r="C462" t="s">
        <v>1375</v>
      </c>
      <c r="D462" t="s">
        <v>1699</v>
      </c>
      <c r="E462" s="32">
        <v>152.04444444444445</v>
      </c>
      <c r="F462" s="32">
        <v>3.232709003215434</v>
      </c>
      <c r="G462" s="32">
        <v>3.0401074247296114</v>
      </c>
      <c r="H462" s="32">
        <v>0.64809485530546629</v>
      </c>
      <c r="I462" s="32">
        <v>0.45549327681964341</v>
      </c>
      <c r="J462" s="32">
        <v>491.51544444444448</v>
      </c>
      <c r="K462" s="32">
        <v>462.23144444444449</v>
      </c>
      <c r="L462" s="32">
        <v>98.539222222222236</v>
      </c>
      <c r="M462" s="32">
        <v>69.25522222222223</v>
      </c>
      <c r="N462" s="32">
        <v>24.039555555555566</v>
      </c>
      <c r="O462" s="32">
        <v>5.2444444444444445</v>
      </c>
      <c r="P462" s="32">
        <v>130.88044444444455</v>
      </c>
      <c r="Q462" s="32">
        <v>130.88044444444455</v>
      </c>
      <c r="R462" s="32">
        <v>0</v>
      </c>
      <c r="S462" s="32">
        <v>262.0957777777777</v>
      </c>
      <c r="T462" s="32">
        <v>123.62055555555551</v>
      </c>
      <c r="U462" s="32">
        <v>138.47522222222221</v>
      </c>
      <c r="V462" s="32">
        <v>0</v>
      </c>
      <c r="W462" s="32">
        <v>62.330222222222226</v>
      </c>
      <c r="X462" s="32">
        <v>11.982333333333335</v>
      </c>
      <c r="Y462" s="32">
        <v>4.8573333333333322</v>
      </c>
      <c r="Z462" s="32">
        <v>0</v>
      </c>
      <c r="AA462" s="32">
        <v>45.490555555555559</v>
      </c>
      <c r="AB462" s="32">
        <v>0</v>
      </c>
      <c r="AC462" s="32">
        <v>0</v>
      </c>
      <c r="AD462" s="32">
        <v>0</v>
      </c>
      <c r="AE462" s="32">
        <v>0</v>
      </c>
      <c r="AF462" t="s">
        <v>397</v>
      </c>
      <c r="AG462">
        <v>3</v>
      </c>
      <c r="AH462"/>
    </row>
    <row r="463" spans="1:34" x14ac:dyDescent="0.25">
      <c r="A463" t="s">
        <v>1782</v>
      </c>
      <c r="B463" t="s">
        <v>794</v>
      </c>
      <c r="C463" t="s">
        <v>1457</v>
      </c>
      <c r="D463" t="s">
        <v>1712</v>
      </c>
      <c r="E463" s="32">
        <v>137.85555555555555</v>
      </c>
      <c r="F463" s="32">
        <v>3.0650278068832115</v>
      </c>
      <c r="G463" s="32">
        <v>2.9351446763923597</v>
      </c>
      <c r="H463" s="32">
        <v>0.62113564923027331</v>
      </c>
      <c r="I463" s="32">
        <v>0.49125251873942138</v>
      </c>
      <c r="J463" s="32">
        <v>422.53111111111116</v>
      </c>
      <c r="K463" s="32">
        <v>404.62600000000009</v>
      </c>
      <c r="L463" s="32">
        <v>85.62700000000001</v>
      </c>
      <c r="M463" s="32">
        <v>67.721888888888898</v>
      </c>
      <c r="N463" s="32">
        <v>13.232888888888887</v>
      </c>
      <c r="O463" s="32">
        <v>4.6722222222222225</v>
      </c>
      <c r="P463" s="32">
        <v>82.530777777777786</v>
      </c>
      <c r="Q463" s="32">
        <v>82.530777777777786</v>
      </c>
      <c r="R463" s="32">
        <v>0</v>
      </c>
      <c r="S463" s="32">
        <v>254.37333333333336</v>
      </c>
      <c r="T463" s="32">
        <v>241.50511111111115</v>
      </c>
      <c r="U463" s="32">
        <v>12.86822222222222</v>
      </c>
      <c r="V463" s="32">
        <v>0</v>
      </c>
      <c r="W463" s="32">
        <v>70.987444444444435</v>
      </c>
      <c r="X463" s="32">
        <v>10.272444444444444</v>
      </c>
      <c r="Y463" s="32">
        <v>0</v>
      </c>
      <c r="Z463" s="32">
        <v>0</v>
      </c>
      <c r="AA463" s="32">
        <v>27.457555555555547</v>
      </c>
      <c r="AB463" s="32">
        <v>0</v>
      </c>
      <c r="AC463" s="32">
        <v>33.257444444444445</v>
      </c>
      <c r="AD463" s="32">
        <v>0</v>
      </c>
      <c r="AE463" s="32">
        <v>0</v>
      </c>
      <c r="AF463" t="s">
        <v>103</v>
      </c>
      <c r="AG463">
        <v>3</v>
      </c>
      <c r="AH463"/>
    </row>
    <row r="464" spans="1:34" x14ac:dyDescent="0.25">
      <c r="A464" t="s">
        <v>1782</v>
      </c>
      <c r="B464" t="s">
        <v>847</v>
      </c>
      <c r="C464" t="s">
        <v>1493</v>
      </c>
      <c r="D464" t="s">
        <v>1719</v>
      </c>
      <c r="E464" s="32">
        <v>120.54444444444445</v>
      </c>
      <c r="F464" s="32">
        <v>3.0966107475343359</v>
      </c>
      <c r="G464" s="32">
        <v>2.9140906996036509</v>
      </c>
      <c r="H464" s="32">
        <v>0.36116877131532849</v>
      </c>
      <c r="I464" s="32">
        <v>0.21769932712692402</v>
      </c>
      <c r="J464" s="32">
        <v>373.27922222222236</v>
      </c>
      <c r="K464" s="32">
        <v>351.27744444444454</v>
      </c>
      <c r="L464" s="32">
        <v>43.536888888888875</v>
      </c>
      <c r="M464" s="32">
        <v>26.24244444444443</v>
      </c>
      <c r="N464" s="32">
        <v>12.338888888888889</v>
      </c>
      <c r="O464" s="32">
        <v>4.9555555555555557</v>
      </c>
      <c r="P464" s="32">
        <v>119.03388888888895</v>
      </c>
      <c r="Q464" s="32">
        <v>114.32655555555561</v>
      </c>
      <c r="R464" s="32">
        <v>4.7073333333333327</v>
      </c>
      <c r="S464" s="32">
        <v>210.7084444444445</v>
      </c>
      <c r="T464" s="32">
        <v>169.91500000000005</v>
      </c>
      <c r="U464" s="32">
        <v>40.793444444444454</v>
      </c>
      <c r="V464" s="32">
        <v>0</v>
      </c>
      <c r="W464" s="32">
        <v>21.770777777777774</v>
      </c>
      <c r="X464" s="32">
        <v>9.0855555555555565</v>
      </c>
      <c r="Y464" s="32">
        <v>0</v>
      </c>
      <c r="Z464" s="32">
        <v>0</v>
      </c>
      <c r="AA464" s="32">
        <v>1.0673333333333335</v>
      </c>
      <c r="AB464" s="32">
        <v>0</v>
      </c>
      <c r="AC464" s="32">
        <v>11.617888888888885</v>
      </c>
      <c r="AD464" s="32">
        <v>0</v>
      </c>
      <c r="AE464" s="32">
        <v>0</v>
      </c>
      <c r="AF464" t="s">
        <v>158</v>
      </c>
      <c r="AG464">
        <v>3</v>
      </c>
      <c r="AH464"/>
    </row>
    <row r="465" spans="1:34" x14ac:dyDescent="0.25">
      <c r="A465" t="s">
        <v>1782</v>
      </c>
      <c r="B465" t="s">
        <v>1290</v>
      </c>
      <c r="C465" t="s">
        <v>1459</v>
      </c>
      <c r="D465" t="s">
        <v>1711</v>
      </c>
      <c r="E465" s="32">
        <v>145.9111111111111</v>
      </c>
      <c r="F465" s="32">
        <v>3.607355315260433</v>
      </c>
      <c r="G465" s="32">
        <v>3.4177459640572652</v>
      </c>
      <c r="H465" s="32">
        <v>1.2081160523911059</v>
      </c>
      <c r="I465" s="32">
        <v>1.0185067011879381</v>
      </c>
      <c r="J465" s="32">
        <v>526.35322222222226</v>
      </c>
      <c r="K465" s="32">
        <v>498.68711111111111</v>
      </c>
      <c r="L465" s="32">
        <v>176.27755555555555</v>
      </c>
      <c r="M465" s="32">
        <v>148.61144444444446</v>
      </c>
      <c r="N465" s="32">
        <v>22.421666666666667</v>
      </c>
      <c r="O465" s="32">
        <v>5.2444444444444445</v>
      </c>
      <c r="P465" s="32">
        <v>86.326555555555586</v>
      </c>
      <c r="Q465" s="32">
        <v>86.326555555555586</v>
      </c>
      <c r="R465" s="32">
        <v>0</v>
      </c>
      <c r="S465" s="32">
        <v>263.74911111111112</v>
      </c>
      <c r="T465" s="32">
        <v>243.71588888888888</v>
      </c>
      <c r="U465" s="32">
        <v>20.033222222222225</v>
      </c>
      <c r="V465" s="32">
        <v>0</v>
      </c>
      <c r="W465" s="32">
        <v>136.84088888888886</v>
      </c>
      <c r="X465" s="32">
        <v>27.689333333333334</v>
      </c>
      <c r="Y465" s="32">
        <v>0</v>
      </c>
      <c r="Z465" s="32">
        <v>0</v>
      </c>
      <c r="AA465" s="32">
        <v>5.4990000000000006</v>
      </c>
      <c r="AB465" s="32">
        <v>0</v>
      </c>
      <c r="AC465" s="32">
        <v>103.65255555555551</v>
      </c>
      <c r="AD465" s="32">
        <v>0</v>
      </c>
      <c r="AE465" s="32">
        <v>0</v>
      </c>
      <c r="AF465" t="s">
        <v>610</v>
      </c>
      <c r="AG465">
        <v>3</v>
      </c>
      <c r="AH465"/>
    </row>
    <row r="466" spans="1:34" x14ac:dyDescent="0.25">
      <c r="A466" t="s">
        <v>1782</v>
      </c>
      <c r="B466" t="s">
        <v>915</v>
      </c>
      <c r="C466" t="s">
        <v>1436</v>
      </c>
      <c r="D466" t="s">
        <v>1701</v>
      </c>
      <c r="E466" s="32">
        <v>142.4111111111111</v>
      </c>
      <c r="F466" s="32">
        <v>3.2728555824295866</v>
      </c>
      <c r="G466" s="32">
        <v>3.0582967933213707</v>
      </c>
      <c r="H466" s="32">
        <v>0.54098384957478352</v>
      </c>
      <c r="I466" s="32">
        <v>0.32642506046656788</v>
      </c>
      <c r="J466" s="32">
        <v>466.09100000000007</v>
      </c>
      <c r="K466" s="32">
        <v>435.53544444444452</v>
      </c>
      <c r="L466" s="32">
        <v>77.042111111111112</v>
      </c>
      <c r="M466" s="32">
        <v>46.486555555555555</v>
      </c>
      <c r="N466" s="32">
        <v>25.666666666666668</v>
      </c>
      <c r="O466" s="32">
        <v>4.8888888888888893</v>
      </c>
      <c r="P466" s="32">
        <v>111.95788888888882</v>
      </c>
      <c r="Q466" s="32">
        <v>111.95788888888882</v>
      </c>
      <c r="R466" s="32">
        <v>0</v>
      </c>
      <c r="S466" s="32">
        <v>277.09100000000012</v>
      </c>
      <c r="T466" s="32">
        <v>208.70422222222231</v>
      </c>
      <c r="U466" s="32">
        <v>68.386777777777795</v>
      </c>
      <c r="V466" s="32">
        <v>0</v>
      </c>
      <c r="W466" s="32">
        <v>98.055777777777777</v>
      </c>
      <c r="X466" s="32">
        <v>0.1768888888888889</v>
      </c>
      <c r="Y466" s="32">
        <v>0</v>
      </c>
      <c r="Z466" s="32">
        <v>0</v>
      </c>
      <c r="AA466" s="32">
        <v>43.476111111111102</v>
      </c>
      <c r="AB466" s="32">
        <v>0</v>
      </c>
      <c r="AC466" s="32">
        <v>54.402777777777786</v>
      </c>
      <c r="AD466" s="32">
        <v>0</v>
      </c>
      <c r="AE466" s="32">
        <v>0</v>
      </c>
      <c r="AF466" t="s">
        <v>226</v>
      </c>
      <c r="AG466">
        <v>3</v>
      </c>
      <c r="AH466"/>
    </row>
    <row r="467" spans="1:34" x14ac:dyDescent="0.25">
      <c r="A467" t="s">
        <v>1782</v>
      </c>
      <c r="B467" t="s">
        <v>818</v>
      </c>
      <c r="C467" t="s">
        <v>1436</v>
      </c>
      <c r="D467" t="s">
        <v>1701</v>
      </c>
      <c r="E467" s="32">
        <v>133.52222222222221</v>
      </c>
      <c r="F467" s="32">
        <v>3.2077340434384634</v>
      </c>
      <c r="G467" s="32">
        <v>2.9626495797620049</v>
      </c>
      <c r="H467" s="32">
        <v>0.51715569609719569</v>
      </c>
      <c r="I467" s="32">
        <v>0.35238911541982204</v>
      </c>
      <c r="J467" s="32">
        <v>428.3037777777779</v>
      </c>
      <c r="K467" s="32">
        <v>395.57955555555566</v>
      </c>
      <c r="L467" s="32">
        <v>69.051777777777787</v>
      </c>
      <c r="M467" s="32">
        <v>47.051777777777794</v>
      </c>
      <c r="N467" s="32">
        <v>16.488888888888887</v>
      </c>
      <c r="O467" s="32">
        <v>5.5111111111111111</v>
      </c>
      <c r="P467" s="32">
        <v>114.00733333333336</v>
      </c>
      <c r="Q467" s="32">
        <v>103.28311111111114</v>
      </c>
      <c r="R467" s="32">
        <v>10.724222222222222</v>
      </c>
      <c r="S467" s="32">
        <v>245.24466666666672</v>
      </c>
      <c r="T467" s="32">
        <v>176.32566666666673</v>
      </c>
      <c r="U467" s="32">
        <v>68.918999999999983</v>
      </c>
      <c r="V467" s="32">
        <v>0</v>
      </c>
      <c r="W467" s="32">
        <v>160.04488888888892</v>
      </c>
      <c r="X467" s="32">
        <v>37.840666666666664</v>
      </c>
      <c r="Y467" s="32">
        <v>0</v>
      </c>
      <c r="Z467" s="32">
        <v>0</v>
      </c>
      <c r="AA467" s="32">
        <v>50.179222222222215</v>
      </c>
      <c r="AB467" s="32">
        <v>0</v>
      </c>
      <c r="AC467" s="32">
        <v>72.025000000000034</v>
      </c>
      <c r="AD467" s="32">
        <v>0</v>
      </c>
      <c r="AE467" s="32">
        <v>0</v>
      </c>
      <c r="AF467" t="s">
        <v>128</v>
      </c>
      <c r="AG467">
        <v>3</v>
      </c>
      <c r="AH467"/>
    </row>
    <row r="468" spans="1:34" x14ac:dyDescent="0.25">
      <c r="A468" t="s">
        <v>1782</v>
      </c>
      <c r="B468" t="s">
        <v>1343</v>
      </c>
      <c r="C468" t="s">
        <v>1674</v>
      </c>
      <c r="D468" t="s">
        <v>1721</v>
      </c>
      <c r="E468" s="32">
        <v>105.16666666666667</v>
      </c>
      <c r="F468" s="32">
        <v>4.857745377707344</v>
      </c>
      <c r="G468" s="32">
        <v>4.3155583729529852</v>
      </c>
      <c r="H468" s="32">
        <v>1.4641098784997364</v>
      </c>
      <c r="I468" s="32">
        <v>0.96542525092445908</v>
      </c>
      <c r="J468" s="32">
        <v>510.87288888888901</v>
      </c>
      <c r="K468" s="32">
        <v>453.85288888888897</v>
      </c>
      <c r="L468" s="32">
        <v>153.97555555555562</v>
      </c>
      <c r="M468" s="32">
        <v>101.53055555555562</v>
      </c>
      <c r="N468" s="32">
        <v>47.378333333333337</v>
      </c>
      <c r="O468" s="32">
        <v>5.0666666666666664</v>
      </c>
      <c r="P468" s="32">
        <v>156.75777777777776</v>
      </c>
      <c r="Q468" s="32">
        <v>152.18277777777777</v>
      </c>
      <c r="R468" s="32">
        <v>4.5749999999999993</v>
      </c>
      <c r="S468" s="32">
        <v>200.13955555555557</v>
      </c>
      <c r="T468" s="32">
        <v>195.8378888888889</v>
      </c>
      <c r="U468" s="32">
        <v>4.3016666666666667</v>
      </c>
      <c r="V468" s="32">
        <v>0</v>
      </c>
      <c r="W468" s="32">
        <v>225.03744444444445</v>
      </c>
      <c r="X468" s="32">
        <v>26.179111111111109</v>
      </c>
      <c r="Y468" s="32">
        <v>0</v>
      </c>
      <c r="Z468" s="32">
        <v>0</v>
      </c>
      <c r="AA468" s="32">
        <v>69.714333333333357</v>
      </c>
      <c r="AB468" s="32">
        <v>0</v>
      </c>
      <c r="AC468" s="32">
        <v>129.14399999999998</v>
      </c>
      <c r="AD468" s="32">
        <v>0</v>
      </c>
      <c r="AE468" s="32">
        <v>0</v>
      </c>
      <c r="AF468" t="s">
        <v>665</v>
      </c>
      <c r="AG468">
        <v>3</v>
      </c>
      <c r="AH468"/>
    </row>
    <row r="469" spans="1:34" x14ac:dyDescent="0.25">
      <c r="A469" t="s">
        <v>1782</v>
      </c>
      <c r="B469" t="s">
        <v>947</v>
      </c>
      <c r="C469" t="s">
        <v>1431</v>
      </c>
      <c r="D469" t="s">
        <v>1717</v>
      </c>
      <c r="E469" s="32">
        <v>124.46666666666667</v>
      </c>
      <c r="F469" s="32">
        <v>4.0406882699517945</v>
      </c>
      <c r="G469" s="32">
        <v>3.7651946081056957</v>
      </c>
      <c r="H469" s="32">
        <v>0.82987323692197823</v>
      </c>
      <c r="I469" s="32">
        <v>0.58658721656847002</v>
      </c>
      <c r="J469" s="32">
        <v>502.93100000000004</v>
      </c>
      <c r="K469" s="32">
        <v>468.64122222222227</v>
      </c>
      <c r="L469" s="32">
        <v>103.29155555555556</v>
      </c>
      <c r="M469" s="32">
        <v>73.01055555555557</v>
      </c>
      <c r="N469" s="32">
        <v>24.681000000000004</v>
      </c>
      <c r="O469" s="32">
        <v>5.6</v>
      </c>
      <c r="P469" s="32">
        <v>143.17455555555551</v>
      </c>
      <c r="Q469" s="32">
        <v>139.16577777777775</v>
      </c>
      <c r="R469" s="32">
        <v>4.0087777777777776</v>
      </c>
      <c r="S469" s="32">
        <v>256.46488888888894</v>
      </c>
      <c r="T469" s="32">
        <v>251.87300000000005</v>
      </c>
      <c r="U469" s="32">
        <v>4.5918888888888896</v>
      </c>
      <c r="V469" s="32">
        <v>0</v>
      </c>
      <c r="W469" s="32">
        <v>232.56733333333335</v>
      </c>
      <c r="X469" s="32">
        <v>32.56744444444444</v>
      </c>
      <c r="Y469" s="32">
        <v>0</v>
      </c>
      <c r="Z469" s="32">
        <v>0</v>
      </c>
      <c r="AA469" s="32">
        <v>104.84466666666667</v>
      </c>
      <c r="AB469" s="32">
        <v>0</v>
      </c>
      <c r="AC469" s="32">
        <v>95.15522222222225</v>
      </c>
      <c r="AD469" s="32">
        <v>0</v>
      </c>
      <c r="AE469" s="32">
        <v>0</v>
      </c>
      <c r="AF469" t="s">
        <v>258</v>
      </c>
      <c r="AG469">
        <v>3</v>
      </c>
      <c r="AH469"/>
    </row>
    <row r="470" spans="1:34" x14ac:dyDescent="0.25">
      <c r="A470" t="s">
        <v>1782</v>
      </c>
      <c r="B470" t="s">
        <v>1275</v>
      </c>
      <c r="C470" t="s">
        <v>1539</v>
      </c>
      <c r="D470" t="s">
        <v>1679</v>
      </c>
      <c r="E470" s="32">
        <v>74.3</v>
      </c>
      <c r="F470" s="32">
        <v>4.2522805443397642</v>
      </c>
      <c r="G470" s="32">
        <v>3.7998355017197549</v>
      </c>
      <c r="H470" s="32">
        <v>1.2776327202033799</v>
      </c>
      <c r="I470" s="32">
        <v>0.82518767758337097</v>
      </c>
      <c r="J470" s="32">
        <v>315.94444444444446</v>
      </c>
      <c r="K470" s="32">
        <v>282.32777777777778</v>
      </c>
      <c r="L470" s="32">
        <v>94.928111111111122</v>
      </c>
      <c r="M470" s="32">
        <v>61.311444444444462</v>
      </c>
      <c r="N470" s="32">
        <v>31.494444444444444</v>
      </c>
      <c r="O470" s="32">
        <v>2.1222222222222222</v>
      </c>
      <c r="P470" s="32">
        <v>89.487777777777751</v>
      </c>
      <c r="Q470" s="32">
        <v>89.487777777777751</v>
      </c>
      <c r="R470" s="32">
        <v>0</v>
      </c>
      <c r="S470" s="32">
        <v>131.52855555555556</v>
      </c>
      <c r="T470" s="32">
        <v>131.52855555555556</v>
      </c>
      <c r="U470" s="32">
        <v>0</v>
      </c>
      <c r="V470" s="32">
        <v>0</v>
      </c>
      <c r="W470" s="32">
        <v>104.65655555555554</v>
      </c>
      <c r="X470" s="32">
        <v>13.222333333333333</v>
      </c>
      <c r="Y470" s="32">
        <v>0</v>
      </c>
      <c r="Z470" s="32">
        <v>0</v>
      </c>
      <c r="AA470" s="32">
        <v>41.877888888888883</v>
      </c>
      <c r="AB470" s="32">
        <v>0</v>
      </c>
      <c r="AC470" s="32">
        <v>49.556333333333328</v>
      </c>
      <c r="AD470" s="32">
        <v>0</v>
      </c>
      <c r="AE470" s="32">
        <v>0</v>
      </c>
      <c r="AF470" t="s">
        <v>595</v>
      </c>
      <c r="AG470">
        <v>3</v>
      </c>
      <c r="AH470"/>
    </row>
    <row r="471" spans="1:34" x14ac:dyDescent="0.25">
      <c r="A471" t="s">
        <v>1782</v>
      </c>
      <c r="B471" t="s">
        <v>690</v>
      </c>
      <c r="C471" t="s">
        <v>1504</v>
      </c>
      <c r="D471" t="s">
        <v>1709</v>
      </c>
      <c r="E471" s="32">
        <v>95.233333333333334</v>
      </c>
      <c r="F471" s="32">
        <v>3.7128969781822416</v>
      </c>
      <c r="G471" s="32">
        <v>3.345436938513592</v>
      </c>
      <c r="H471" s="32">
        <v>0.83391552910978872</v>
      </c>
      <c r="I471" s="32">
        <v>0.52251662583129155</v>
      </c>
      <c r="J471" s="32">
        <v>353.59155555555549</v>
      </c>
      <c r="K471" s="32">
        <v>318.59711111111108</v>
      </c>
      <c r="L471" s="32">
        <v>79.416555555555547</v>
      </c>
      <c r="M471" s="32">
        <v>49.760999999999996</v>
      </c>
      <c r="N471" s="32">
        <v>23.966666666666665</v>
      </c>
      <c r="O471" s="32">
        <v>5.6888888888888891</v>
      </c>
      <c r="P471" s="32">
        <v>74.816666666666663</v>
      </c>
      <c r="Q471" s="32">
        <v>69.477777777777774</v>
      </c>
      <c r="R471" s="32">
        <v>5.3388888888888886</v>
      </c>
      <c r="S471" s="32">
        <v>199.35833333333332</v>
      </c>
      <c r="T471" s="32">
        <v>199.35833333333332</v>
      </c>
      <c r="U471" s="32">
        <v>0</v>
      </c>
      <c r="V471" s="32">
        <v>0</v>
      </c>
      <c r="W471" s="32">
        <v>25.289888888888889</v>
      </c>
      <c r="X471" s="32">
        <v>1.7537777777777779</v>
      </c>
      <c r="Y471" s="32">
        <v>0</v>
      </c>
      <c r="Z471" s="32">
        <v>0</v>
      </c>
      <c r="AA471" s="32">
        <v>0.36666666666666664</v>
      </c>
      <c r="AB471" s="32">
        <v>0</v>
      </c>
      <c r="AC471" s="32">
        <v>23.169444444444444</v>
      </c>
      <c r="AD471" s="32">
        <v>0</v>
      </c>
      <c r="AE471" s="32">
        <v>0</v>
      </c>
      <c r="AF471" t="s">
        <v>394</v>
      </c>
      <c r="AG471">
        <v>3</v>
      </c>
      <c r="AH471"/>
    </row>
    <row r="472" spans="1:34" x14ac:dyDescent="0.25">
      <c r="A472" t="s">
        <v>1782</v>
      </c>
      <c r="B472" t="s">
        <v>1329</v>
      </c>
      <c r="C472" t="s">
        <v>1459</v>
      </c>
      <c r="D472" t="s">
        <v>1711</v>
      </c>
      <c r="E472" s="32">
        <v>43.5</v>
      </c>
      <c r="F472" s="32">
        <v>5.350510855683269</v>
      </c>
      <c r="G472" s="32">
        <v>4.8275223499361424</v>
      </c>
      <c r="H472" s="32">
        <v>1.9861430395913156</v>
      </c>
      <c r="I472" s="32">
        <v>1.4631545338441891</v>
      </c>
      <c r="J472" s="32">
        <v>232.74722222222221</v>
      </c>
      <c r="K472" s="32">
        <v>209.99722222222221</v>
      </c>
      <c r="L472" s="32">
        <v>86.397222222222226</v>
      </c>
      <c r="M472" s="32">
        <v>63.647222222222226</v>
      </c>
      <c r="N472" s="32">
        <v>17.594444444444445</v>
      </c>
      <c r="O472" s="32">
        <v>5.1555555555555559</v>
      </c>
      <c r="P472" s="32">
        <v>30.247222222222224</v>
      </c>
      <c r="Q472" s="32">
        <v>30.247222222222224</v>
      </c>
      <c r="R472" s="32">
        <v>0</v>
      </c>
      <c r="S472" s="32">
        <v>116.10277777777777</v>
      </c>
      <c r="T472" s="32">
        <v>116.10277777777777</v>
      </c>
      <c r="U472" s="32">
        <v>0</v>
      </c>
      <c r="V472" s="32">
        <v>0</v>
      </c>
      <c r="W472" s="32">
        <v>64.769444444444446</v>
      </c>
      <c r="X472" s="32">
        <v>13.002777777777778</v>
      </c>
      <c r="Y472" s="32">
        <v>0</v>
      </c>
      <c r="Z472" s="32">
        <v>0</v>
      </c>
      <c r="AA472" s="32">
        <v>12.747222222222222</v>
      </c>
      <c r="AB472" s="32">
        <v>0</v>
      </c>
      <c r="AC472" s="32">
        <v>39.019444444444446</v>
      </c>
      <c r="AD472" s="32">
        <v>0</v>
      </c>
      <c r="AE472" s="32">
        <v>0</v>
      </c>
      <c r="AF472" t="s">
        <v>651</v>
      </c>
      <c r="AG472">
        <v>3</v>
      </c>
      <c r="AH472"/>
    </row>
    <row r="473" spans="1:34" x14ac:dyDescent="0.25">
      <c r="A473" t="s">
        <v>1782</v>
      </c>
      <c r="B473" t="s">
        <v>1267</v>
      </c>
      <c r="C473" t="s">
        <v>1541</v>
      </c>
      <c r="D473" t="s">
        <v>1699</v>
      </c>
      <c r="E473" s="32">
        <v>121.92222222222222</v>
      </c>
      <c r="F473" s="32">
        <v>3.0738038822564473</v>
      </c>
      <c r="G473" s="32">
        <v>2.8620113004647769</v>
      </c>
      <c r="H473" s="32">
        <v>0.68298733254351596</v>
      </c>
      <c r="I473" s="32">
        <v>0.47119475075184547</v>
      </c>
      <c r="J473" s="32">
        <v>374.76499999999993</v>
      </c>
      <c r="K473" s="32">
        <v>348.94277777777774</v>
      </c>
      <c r="L473" s="32">
        <v>83.271333333333331</v>
      </c>
      <c r="M473" s="32">
        <v>57.449111111111115</v>
      </c>
      <c r="N473" s="32">
        <v>20.133333333333333</v>
      </c>
      <c r="O473" s="32">
        <v>5.6888888888888891</v>
      </c>
      <c r="P473" s="32">
        <v>104.49444444444444</v>
      </c>
      <c r="Q473" s="32">
        <v>104.49444444444444</v>
      </c>
      <c r="R473" s="32">
        <v>0</v>
      </c>
      <c r="S473" s="32">
        <v>186.99922222222222</v>
      </c>
      <c r="T473" s="32">
        <v>176.07222222222222</v>
      </c>
      <c r="U473" s="32">
        <v>0.19722222222222222</v>
      </c>
      <c r="V473" s="32">
        <v>10.729777777777779</v>
      </c>
      <c r="W473" s="32">
        <v>16.498333333333335</v>
      </c>
      <c r="X473" s="32">
        <v>5.7685555555555563</v>
      </c>
      <c r="Y473" s="32">
        <v>0</v>
      </c>
      <c r="Z473" s="32">
        <v>0</v>
      </c>
      <c r="AA473" s="32">
        <v>0</v>
      </c>
      <c r="AB473" s="32">
        <v>0</v>
      </c>
      <c r="AC473" s="32">
        <v>0</v>
      </c>
      <c r="AD473" s="32">
        <v>0</v>
      </c>
      <c r="AE473" s="32">
        <v>10.729777777777779</v>
      </c>
      <c r="AF473" t="s">
        <v>587</v>
      </c>
      <c r="AG473">
        <v>3</v>
      </c>
      <c r="AH473"/>
    </row>
    <row r="474" spans="1:34" x14ac:dyDescent="0.25">
      <c r="A474" t="s">
        <v>1782</v>
      </c>
      <c r="B474" t="s">
        <v>1164</v>
      </c>
      <c r="C474" t="s">
        <v>1634</v>
      </c>
      <c r="D474" t="s">
        <v>1699</v>
      </c>
      <c r="E474" s="32">
        <v>47.444444444444443</v>
      </c>
      <c r="F474" s="32">
        <v>4.9978056206088999</v>
      </c>
      <c r="G474" s="32">
        <v>4.8842810304449653</v>
      </c>
      <c r="H474" s="32">
        <v>1.0708384074941453</v>
      </c>
      <c r="I474" s="32">
        <v>0.9573138173302107</v>
      </c>
      <c r="J474" s="32">
        <v>237.11811111111115</v>
      </c>
      <c r="K474" s="32">
        <v>231.73200000000003</v>
      </c>
      <c r="L474" s="32">
        <v>50.80533333333333</v>
      </c>
      <c r="M474" s="32">
        <v>45.419222222222217</v>
      </c>
      <c r="N474" s="32">
        <v>5.3861111111111111</v>
      </c>
      <c r="O474" s="32">
        <v>0</v>
      </c>
      <c r="P474" s="32">
        <v>58.165222222222241</v>
      </c>
      <c r="Q474" s="32">
        <v>58.165222222222241</v>
      </c>
      <c r="R474" s="32">
        <v>0</v>
      </c>
      <c r="S474" s="32">
        <v>128.14755555555558</v>
      </c>
      <c r="T474" s="32">
        <v>128.14755555555558</v>
      </c>
      <c r="U474" s="32">
        <v>0</v>
      </c>
      <c r="V474" s="32">
        <v>0</v>
      </c>
      <c r="W474" s="32">
        <v>33.963666666666668</v>
      </c>
      <c r="X474" s="32">
        <v>1.2895555555555556</v>
      </c>
      <c r="Y474" s="32">
        <v>0</v>
      </c>
      <c r="Z474" s="32">
        <v>0</v>
      </c>
      <c r="AA474" s="32">
        <v>14.214555555555554</v>
      </c>
      <c r="AB474" s="32">
        <v>0</v>
      </c>
      <c r="AC474" s="32">
        <v>18.459555555555561</v>
      </c>
      <c r="AD474" s="32">
        <v>0</v>
      </c>
      <c r="AE474" s="32">
        <v>0</v>
      </c>
      <c r="AF474" t="s">
        <v>483</v>
      </c>
      <c r="AG474">
        <v>3</v>
      </c>
      <c r="AH474"/>
    </row>
    <row r="475" spans="1:34" x14ac:dyDescent="0.25">
      <c r="A475" t="s">
        <v>1782</v>
      </c>
      <c r="B475" t="s">
        <v>887</v>
      </c>
      <c r="C475" t="s">
        <v>1551</v>
      </c>
      <c r="D475" t="s">
        <v>1710</v>
      </c>
      <c r="E475" s="32">
        <v>123.86666666666666</v>
      </c>
      <c r="F475" s="32">
        <v>3.1244402583423039</v>
      </c>
      <c r="G475" s="32">
        <v>2.9762522425547191</v>
      </c>
      <c r="H475" s="32">
        <v>0.49014980265518476</v>
      </c>
      <c r="I475" s="32">
        <v>0.34196178686759954</v>
      </c>
      <c r="J475" s="32">
        <v>387.01400000000001</v>
      </c>
      <c r="K475" s="32">
        <v>368.65844444444451</v>
      </c>
      <c r="L475" s="32">
        <v>60.713222222222214</v>
      </c>
      <c r="M475" s="32">
        <v>42.35766666666666</v>
      </c>
      <c r="N475" s="32">
        <v>13.466666666666667</v>
      </c>
      <c r="O475" s="32">
        <v>4.8888888888888893</v>
      </c>
      <c r="P475" s="32">
        <v>93.971555555555582</v>
      </c>
      <c r="Q475" s="32">
        <v>93.971555555555582</v>
      </c>
      <c r="R475" s="32">
        <v>0</v>
      </c>
      <c r="S475" s="32">
        <v>232.32922222222223</v>
      </c>
      <c r="T475" s="32">
        <v>232.32922222222223</v>
      </c>
      <c r="U475" s="32">
        <v>0</v>
      </c>
      <c r="V475" s="32">
        <v>0</v>
      </c>
      <c r="W475" s="32">
        <v>15.510444444444442</v>
      </c>
      <c r="X475" s="32">
        <v>0</v>
      </c>
      <c r="Y475" s="32">
        <v>0</v>
      </c>
      <c r="Z475" s="32">
        <v>0</v>
      </c>
      <c r="AA475" s="32">
        <v>3.858888888888889</v>
      </c>
      <c r="AB475" s="32">
        <v>0</v>
      </c>
      <c r="AC475" s="32">
        <v>11.651555555555554</v>
      </c>
      <c r="AD475" s="32">
        <v>0</v>
      </c>
      <c r="AE475" s="32">
        <v>0</v>
      </c>
      <c r="AF475" t="s">
        <v>198</v>
      </c>
      <c r="AG475">
        <v>3</v>
      </c>
      <c r="AH475"/>
    </row>
    <row r="476" spans="1:34" x14ac:dyDescent="0.25">
      <c r="A476" t="s">
        <v>1782</v>
      </c>
      <c r="B476" t="s">
        <v>862</v>
      </c>
      <c r="C476" t="s">
        <v>1540</v>
      </c>
      <c r="D476" t="s">
        <v>1724</v>
      </c>
      <c r="E476" s="32">
        <v>122.25555555555556</v>
      </c>
      <c r="F476" s="32">
        <v>3.4284513314550575</v>
      </c>
      <c r="G476" s="32">
        <v>3.2297100790693447</v>
      </c>
      <c r="H476" s="32">
        <v>0.65007270744342449</v>
      </c>
      <c r="I476" s="32">
        <v>0.47362083068254113</v>
      </c>
      <c r="J476" s="32">
        <v>419.14722222222224</v>
      </c>
      <c r="K476" s="32">
        <v>394.85</v>
      </c>
      <c r="L476" s="32">
        <v>79.474999999999994</v>
      </c>
      <c r="M476" s="32">
        <v>57.902777777777779</v>
      </c>
      <c r="N476" s="32">
        <v>15.927777777777777</v>
      </c>
      <c r="O476" s="32">
        <v>5.6444444444444448</v>
      </c>
      <c r="P476" s="32">
        <v>105.24166666666666</v>
      </c>
      <c r="Q476" s="32">
        <v>102.51666666666667</v>
      </c>
      <c r="R476" s="32">
        <v>2.7250000000000001</v>
      </c>
      <c r="S476" s="32">
        <v>234.43055555555554</v>
      </c>
      <c r="T476" s="32">
        <v>234.43055555555554</v>
      </c>
      <c r="U476" s="32">
        <v>0</v>
      </c>
      <c r="V476" s="32">
        <v>0</v>
      </c>
      <c r="W476" s="32">
        <v>29.652777777777779</v>
      </c>
      <c r="X476" s="32">
        <v>5.8777777777777782</v>
      </c>
      <c r="Y476" s="32">
        <v>0</v>
      </c>
      <c r="Z476" s="32">
        <v>0</v>
      </c>
      <c r="AA476" s="32">
        <v>3.3833333333333333</v>
      </c>
      <c r="AB476" s="32">
        <v>0</v>
      </c>
      <c r="AC476" s="32">
        <v>20.391666666666666</v>
      </c>
      <c r="AD476" s="32">
        <v>0</v>
      </c>
      <c r="AE476" s="32">
        <v>0</v>
      </c>
      <c r="AF476" t="s">
        <v>173</v>
      </c>
      <c r="AG476">
        <v>3</v>
      </c>
      <c r="AH476"/>
    </row>
    <row r="477" spans="1:34" x14ac:dyDescent="0.25">
      <c r="A477" t="s">
        <v>1782</v>
      </c>
      <c r="B477" t="s">
        <v>737</v>
      </c>
      <c r="C477" t="s">
        <v>1477</v>
      </c>
      <c r="D477" t="s">
        <v>1684</v>
      </c>
      <c r="E477" s="32">
        <v>96.811111111111117</v>
      </c>
      <c r="F477" s="32">
        <v>3.2201021462182942</v>
      </c>
      <c r="G477" s="32">
        <v>3.0231550556639504</v>
      </c>
      <c r="H477" s="32">
        <v>0.55818891311832897</v>
      </c>
      <c r="I477" s="32">
        <v>0.41311832893377709</v>
      </c>
      <c r="J477" s="32">
        <v>311.74166666666667</v>
      </c>
      <c r="K477" s="32">
        <v>292.67500000000001</v>
      </c>
      <c r="L477" s="32">
        <v>54.038888888888891</v>
      </c>
      <c r="M477" s="32">
        <v>39.994444444444447</v>
      </c>
      <c r="N477" s="32">
        <v>8.3222222222222229</v>
      </c>
      <c r="O477" s="32">
        <v>5.7222222222222223</v>
      </c>
      <c r="P477" s="32">
        <v>85.566666666666677</v>
      </c>
      <c r="Q477" s="32">
        <v>80.544444444444451</v>
      </c>
      <c r="R477" s="32">
        <v>5.0222222222222221</v>
      </c>
      <c r="S477" s="32">
        <v>172.13611111111112</v>
      </c>
      <c r="T477" s="32">
        <v>172.13611111111112</v>
      </c>
      <c r="U477" s="32">
        <v>0</v>
      </c>
      <c r="V477" s="32">
        <v>0</v>
      </c>
      <c r="W477" s="32">
        <v>56.769444444444446</v>
      </c>
      <c r="X477" s="32">
        <v>3.2722222222222221</v>
      </c>
      <c r="Y477" s="32">
        <v>0</v>
      </c>
      <c r="Z477" s="32">
        <v>0</v>
      </c>
      <c r="AA477" s="32">
        <v>31.477777777777778</v>
      </c>
      <c r="AB477" s="32">
        <v>0</v>
      </c>
      <c r="AC477" s="32">
        <v>22.019444444444446</v>
      </c>
      <c r="AD477" s="32">
        <v>0</v>
      </c>
      <c r="AE477" s="32">
        <v>0</v>
      </c>
      <c r="AF477" t="s">
        <v>46</v>
      </c>
      <c r="AG477">
        <v>3</v>
      </c>
      <c r="AH477"/>
    </row>
    <row r="478" spans="1:34" x14ac:dyDescent="0.25">
      <c r="A478" t="s">
        <v>1782</v>
      </c>
      <c r="B478" t="s">
        <v>1019</v>
      </c>
      <c r="C478" t="s">
        <v>1441</v>
      </c>
      <c r="D478" t="s">
        <v>1697</v>
      </c>
      <c r="E478" s="32">
        <v>82.63333333333334</v>
      </c>
      <c r="F478" s="32">
        <v>3.3380059163641245</v>
      </c>
      <c r="G478" s="32">
        <v>3.1396732553448969</v>
      </c>
      <c r="H478" s="32">
        <v>0.59953610326744655</v>
      </c>
      <c r="I478" s="32">
        <v>0.44893774371386308</v>
      </c>
      <c r="J478" s="32">
        <v>275.83055555555552</v>
      </c>
      <c r="K478" s="32">
        <v>259.44166666666666</v>
      </c>
      <c r="L478" s="32">
        <v>49.541666666666671</v>
      </c>
      <c r="M478" s="32">
        <v>37.097222222222221</v>
      </c>
      <c r="N478" s="32">
        <v>7.3861111111111111</v>
      </c>
      <c r="O478" s="32">
        <v>5.0583333333333336</v>
      </c>
      <c r="P478" s="32">
        <v>81.766666666666666</v>
      </c>
      <c r="Q478" s="32">
        <v>77.822222222222223</v>
      </c>
      <c r="R478" s="32">
        <v>3.9444444444444446</v>
      </c>
      <c r="S478" s="32">
        <v>144.52222222222221</v>
      </c>
      <c r="T478" s="32">
        <v>144.52222222222221</v>
      </c>
      <c r="U478" s="32">
        <v>0</v>
      </c>
      <c r="V478" s="32">
        <v>0</v>
      </c>
      <c r="W478" s="32">
        <v>53.058333333333337</v>
      </c>
      <c r="X478" s="32">
        <v>5.6166666666666663</v>
      </c>
      <c r="Y478" s="32">
        <v>0</v>
      </c>
      <c r="Z478" s="32">
        <v>0</v>
      </c>
      <c r="AA478" s="32">
        <v>17.850000000000001</v>
      </c>
      <c r="AB478" s="32">
        <v>0</v>
      </c>
      <c r="AC478" s="32">
        <v>29.591666666666665</v>
      </c>
      <c r="AD478" s="32">
        <v>0</v>
      </c>
      <c r="AE478" s="32">
        <v>0</v>
      </c>
      <c r="AF478" t="s">
        <v>332</v>
      </c>
      <c r="AG478">
        <v>3</v>
      </c>
      <c r="AH478"/>
    </row>
    <row r="479" spans="1:34" x14ac:dyDescent="0.25">
      <c r="A479" t="s">
        <v>1782</v>
      </c>
      <c r="B479" t="s">
        <v>1232</v>
      </c>
      <c r="C479" t="s">
        <v>1647</v>
      </c>
      <c r="D479" t="s">
        <v>1683</v>
      </c>
      <c r="E479" s="32">
        <v>67.37777777777778</v>
      </c>
      <c r="F479" s="32">
        <v>3.4687912269129284</v>
      </c>
      <c r="G479" s="32">
        <v>3.2536691952506596</v>
      </c>
      <c r="H479" s="32">
        <v>0.67340039577836408</v>
      </c>
      <c r="I479" s="32">
        <v>0.45827836411609496</v>
      </c>
      <c r="J479" s="32">
        <v>233.71944444444443</v>
      </c>
      <c r="K479" s="32">
        <v>219.22499999999999</v>
      </c>
      <c r="L479" s="32">
        <v>45.37222222222222</v>
      </c>
      <c r="M479" s="32">
        <v>30.877777777777776</v>
      </c>
      <c r="N479" s="32">
        <v>9.1055555555555561</v>
      </c>
      <c r="O479" s="32">
        <v>5.3888888888888893</v>
      </c>
      <c r="P479" s="32">
        <v>60.380555555555553</v>
      </c>
      <c r="Q479" s="32">
        <v>60.380555555555553</v>
      </c>
      <c r="R479" s="32">
        <v>0</v>
      </c>
      <c r="S479" s="32">
        <v>127.96666666666667</v>
      </c>
      <c r="T479" s="32">
        <v>127.96666666666667</v>
      </c>
      <c r="U479" s="32">
        <v>0</v>
      </c>
      <c r="V479" s="32">
        <v>0</v>
      </c>
      <c r="W479" s="32">
        <v>6.9972222222222218</v>
      </c>
      <c r="X479" s="32">
        <v>0.13055555555555556</v>
      </c>
      <c r="Y479" s="32">
        <v>0</v>
      </c>
      <c r="Z479" s="32">
        <v>0</v>
      </c>
      <c r="AA479" s="32">
        <v>3.5416666666666665</v>
      </c>
      <c r="AB479" s="32">
        <v>0</v>
      </c>
      <c r="AC479" s="32">
        <v>3.3250000000000002</v>
      </c>
      <c r="AD479" s="32">
        <v>0</v>
      </c>
      <c r="AE479" s="32">
        <v>0</v>
      </c>
      <c r="AF479" t="s">
        <v>551</v>
      </c>
      <c r="AG479">
        <v>3</v>
      </c>
      <c r="AH479"/>
    </row>
    <row r="480" spans="1:34" x14ac:dyDescent="0.25">
      <c r="A480" t="s">
        <v>1782</v>
      </c>
      <c r="B480" t="s">
        <v>1206</v>
      </c>
      <c r="C480" t="s">
        <v>1647</v>
      </c>
      <c r="D480" t="s">
        <v>1683</v>
      </c>
      <c r="E480" s="32">
        <v>51.444444444444443</v>
      </c>
      <c r="F480" s="32">
        <v>3.4636069114470844</v>
      </c>
      <c r="G480" s="32">
        <v>3.3589632829373652</v>
      </c>
      <c r="H480" s="32">
        <v>0.62710583153347732</v>
      </c>
      <c r="I480" s="32">
        <v>0.54028077753779702</v>
      </c>
      <c r="J480" s="32">
        <v>178.18333333333334</v>
      </c>
      <c r="K480" s="32">
        <v>172.8</v>
      </c>
      <c r="L480" s="32">
        <v>32.261111111111113</v>
      </c>
      <c r="M480" s="32">
        <v>27.794444444444444</v>
      </c>
      <c r="N480" s="32">
        <v>2.6055555555555556</v>
      </c>
      <c r="O480" s="32">
        <v>1.8611111111111112</v>
      </c>
      <c r="P480" s="32">
        <v>37.524999999999999</v>
      </c>
      <c r="Q480" s="32">
        <v>36.608333333333334</v>
      </c>
      <c r="R480" s="32">
        <v>0.91666666666666663</v>
      </c>
      <c r="S480" s="32">
        <v>108.39722222222223</v>
      </c>
      <c r="T480" s="32">
        <v>108.39722222222223</v>
      </c>
      <c r="U480" s="32">
        <v>0</v>
      </c>
      <c r="V480" s="32">
        <v>0</v>
      </c>
      <c r="W480" s="32">
        <v>34.841666666666669</v>
      </c>
      <c r="X480" s="32">
        <v>2.7777777777777779E-3</v>
      </c>
      <c r="Y480" s="32">
        <v>0</v>
      </c>
      <c r="Z480" s="32">
        <v>0</v>
      </c>
      <c r="AA480" s="32">
        <v>10.519444444444444</v>
      </c>
      <c r="AB480" s="32">
        <v>0</v>
      </c>
      <c r="AC480" s="32">
        <v>24.319444444444443</v>
      </c>
      <c r="AD480" s="32">
        <v>0</v>
      </c>
      <c r="AE480" s="32">
        <v>0</v>
      </c>
      <c r="AF480" t="s">
        <v>525</v>
      </c>
      <c r="AG480">
        <v>3</v>
      </c>
      <c r="AH480"/>
    </row>
    <row r="481" spans="1:34" x14ac:dyDescent="0.25">
      <c r="A481" t="s">
        <v>1782</v>
      </c>
      <c r="B481" t="s">
        <v>1213</v>
      </c>
      <c r="C481" t="s">
        <v>1652</v>
      </c>
      <c r="D481" t="s">
        <v>1697</v>
      </c>
      <c r="E481" s="32">
        <v>40.322222222222223</v>
      </c>
      <c r="F481" s="32">
        <v>3.5090245246624416</v>
      </c>
      <c r="G481" s="32">
        <v>3.3060071645081286</v>
      </c>
      <c r="H481" s="32">
        <v>0.64825020666850375</v>
      </c>
      <c r="I481" s="32">
        <v>0.57481399834665192</v>
      </c>
      <c r="J481" s="32">
        <v>141.49166666666667</v>
      </c>
      <c r="K481" s="32">
        <v>133.30555555555554</v>
      </c>
      <c r="L481" s="32">
        <v>26.138888888888889</v>
      </c>
      <c r="M481" s="32">
        <v>23.177777777777777</v>
      </c>
      <c r="N481" s="32">
        <v>0</v>
      </c>
      <c r="O481" s="32">
        <v>2.9611111111111112</v>
      </c>
      <c r="P481" s="32">
        <v>36.06111111111111</v>
      </c>
      <c r="Q481" s="32">
        <v>30.836111111111112</v>
      </c>
      <c r="R481" s="32">
        <v>5.2249999999999996</v>
      </c>
      <c r="S481" s="32">
        <v>79.291666666666671</v>
      </c>
      <c r="T481" s="32">
        <v>79.291666666666671</v>
      </c>
      <c r="U481" s="32">
        <v>0</v>
      </c>
      <c r="V481" s="32">
        <v>0</v>
      </c>
      <c r="W481" s="32">
        <v>16.783333333333335</v>
      </c>
      <c r="X481" s="32">
        <v>1.4555555555555555</v>
      </c>
      <c r="Y481" s="32">
        <v>0</v>
      </c>
      <c r="Z481" s="32">
        <v>0</v>
      </c>
      <c r="AA481" s="32">
        <v>1.1888888888888889</v>
      </c>
      <c r="AB481" s="32">
        <v>0</v>
      </c>
      <c r="AC481" s="32">
        <v>14.138888888888889</v>
      </c>
      <c r="AD481" s="32">
        <v>0</v>
      </c>
      <c r="AE481" s="32">
        <v>0</v>
      </c>
      <c r="AF481" t="s">
        <v>532</v>
      </c>
      <c r="AG481">
        <v>3</v>
      </c>
      <c r="AH481"/>
    </row>
    <row r="482" spans="1:34" x14ac:dyDescent="0.25">
      <c r="A482" t="s">
        <v>1782</v>
      </c>
      <c r="B482" t="s">
        <v>692</v>
      </c>
      <c r="C482" t="s">
        <v>1381</v>
      </c>
      <c r="D482" t="s">
        <v>1682</v>
      </c>
      <c r="E482" s="32">
        <v>103.73333333333333</v>
      </c>
      <c r="F482" s="32">
        <v>3.5182626392459295</v>
      </c>
      <c r="G482" s="32">
        <v>3.3043862467866321</v>
      </c>
      <c r="H482" s="32">
        <v>0.76502249357326479</v>
      </c>
      <c r="I482" s="32">
        <v>0.60288131962296487</v>
      </c>
      <c r="J482" s="32">
        <v>364.96111111111111</v>
      </c>
      <c r="K482" s="32">
        <v>342.77499999999998</v>
      </c>
      <c r="L482" s="32">
        <v>79.358333333333334</v>
      </c>
      <c r="M482" s="32">
        <v>62.538888888888891</v>
      </c>
      <c r="N482" s="32">
        <v>12.641666666666667</v>
      </c>
      <c r="O482" s="32">
        <v>4.177777777777778</v>
      </c>
      <c r="P482" s="32">
        <v>100.23888888888888</v>
      </c>
      <c r="Q482" s="32">
        <v>94.87222222222222</v>
      </c>
      <c r="R482" s="32">
        <v>5.3666666666666663</v>
      </c>
      <c r="S482" s="32">
        <v>185.36388888888888</v>
      </c>
      <c r="T482" s="32">
        <v>185.36388888888888</v>
      </c>
      <c r="U482" s="32">
        <v>0</v>
      </c>
      <c r="V482" s="32">
        <v>0</v>
      </c>
      <c r="W482" s="32">
        <v>13.913888888888888</v>
      </c>
      <c r="X482" s="32">
        <v>0</v>
      </c>
      <c r="Y482" s="32">
        <v>0</v>
      </c>
      <c r="Z482" s="32">
        <v>0</v>
      </c>
      <c r="AA482" s="32">
        <v>4.416666666666667</v>
      </c>
      <c r="AB482" s="32">
        <v>0</v>
      </c>
      <c r="AC482" s="32">
        <v>9.4972222222222218</v>
      </c>
      <c r="AD482" s="32">
        <v>0</v>
      </c>
      <c r="AE482" s="32">
        <v>0</v>
      </c>
      <c r="AF482" t="s">
        <v>1</v>
      </c>
      <c r="AG482">
        <v>3</v>
      </c>
      <c r="AH482"/>
    </row>
    <row r="483" spans="1:34" x14ac:dyDescent="0.25">
      <c r="A483" t="s">
        <v>1782</v>
      </c>
      <c r="B483" t="s">
        <v>977</v>
      </c>
      <c r="C483" t="s">
        <v>1582</v>
      </c>
      <c r="D483" t="s">
        <v>1684</v>
      </c>
      <c r="E483" s="32">
        <v>58.766666666666666</v>
      </c>
      <c r="F483" s="32">
        <v>3.7885233503497826</v>
      </c>
      <c r="G483" s="32">
        <v>3.5867838910947247</v>
      </c>
      <c r="H483" s="32">
        <v>0.69606730951030449</v>
      </c>
      <c r="I483" s="32">
        <v>0.56428436377387026</v>
      </c>
      <c r="J483" s="32">
        <v>222.63888888888889</v>
      </c>
      <c r="K483" s="32">
        <v>210.78333333333333</v>
      </c>
      <c r="L483" s="32">
        <v>40.905555555555559</v>
      </c>
      <c r="M483" s="32">
        <v>33.161111111111111</v>
      </c>
      <c r="N483" s="32">
        <v>4.3611111111111107</v>
      </c>
      <c r="O483" s="32">
        <v>3.3833333333333333</v>
      </c>
      <c r="P483" s="32">
        <v>64.733333333333334</v>
      </c>
      <c r="Q483" s="32">
        <v>60.62222222222222</v>
      </c>
      <c r="R483" s="32">
        <v>4.1111111111111107</v>
      </c>
      <c r="S483" s="32">
        <v>117</v>
      </c>
      <c r="T483" s="32">
        <v>117</v>
      </c>
      <c r="U483" s="32">
        <v>0</v>
      </c>
      <c r="V483" s="32">
        <v>0</v>
      </c>
      <c r="W483" s="32">
        <v>48.18611111111111</v>
      </c>
      <c r="X483" s="32">
        <v>6.8388888888888886</v>
      </c>
      <c r="Y483" s="32">
        <v>0</v>
      </c>
      <c r="Z483" s="32">
        <v>0</v>
      </c>
      <c r="AA483" s="32">
        <v>18.102777777777778</v>
      </c>
      <c r="AB483" s="32">
        <v>0</v>
      </c>
      <c r="AC483" s="32">
        <v>23.244444444444444</v>
      </c>
      <c r="AD483" s="32">
        <v>0</v>
      </c>
      <c r="AE483" s="32">
        <v>0</v>
      </c>
      <c r="AF483" t="s">
        <v>288</v>
      </c>
      <c r="AG483">
        <v>3</v>
      </c>
      <c r="AH483"/>
    </row>
    <row r="484" spans="1:34" x14ac:dyDescent="0.25">
      <c r="A484" t="s">
        <v>1782</v>
      </c>
      <c r="B484" t="s">
        <v>891</v>
      </c>
      <c r="C484" t="s">
        <v>1428</v>
      </c>
      <c r="D484" t="s">
        <v>1737</v>
      </c>
      <c r="E484" s="32">
        <v>106.65555555555555</v>
      </c>
      <c r="F484" s="32">
        <v>3.521069903114908</v>
      </c>
      <c r="G484" s="32">
        <v>3.3441764767163242</v>
      </c>
      <c r="H484" s="32">
        <v>0.52177310136472554</v>
      </c>
      <c r="I484" s="32">
        <v>0.39704656735076571</v>
      </c>
      <c r="J484" s="32">
        <v>375.54166666666669</v>
      </c>
      <c r="K484" s="32">
        <v>356.67499999999995</v>
      </c>
      <c r="L484" s="32">
        <v>55.650000000000006</v>
      </c>
      <c r="M484" s="32">
        <v>42.347222222222221</v>
      </c>
      <c r="N484" s="32">
        <v>8.3527777777777779</v>
      </c>
      <c r="O484" s="32">
        <v>4.95</v>
      </c>
      <c r="P484" s="32">
        <v>104.49444444444444</v>
      </c>
      <c r="Q484" s="32">
        <v>98.930555555555557</v>
      </c>
      <c r="R484" s="32">
        <v>5.5638888888888891</v>
      </c>
      <c r="S484" s="32">
        <v>215.39722222222221</v>
      </c>
      <c r="T484" s="32">
        <v>215.39722222222221</v>
      </c>
      <c r="U484" s="32">
        <v>0</v>
      </c>
      <c r="V484" s="32">
        <v>0</v>
      </c>
      <c r="W484" s="32">
        <v>20.361111111111111</v>
      </c>
      <c r="X484" s="32">
        <v>0.65555555555555556</v>
      </c>
      <c r="Y484" s="32">
        <v>0</v>
      </c>
      <c r="Z484" s="32">
        <v>0</v>
      </c>
      <c r="AA484" s="32">
        <v>11.030555555555555</v>
      </c>
      <c r="AB484" s="32">
        <v>0</v>
      </c>
      <c r="AC484" s="32">
        <v>8.6750000000000007</v>
      </c>
      <c r="AD484" s="32">
        <v>0</v>
      </c>
      <c r="AE484" s="32">
        <v>0</v>
      </c>
      <c r="AF484" t="s">
        <v>202</v>
      </c>
      <c r="AG484">
        <v>3</v>
      </c>
      <c r="AH484"/>
    </row>
    <row r="485" spans="1:34" x14ac:dyDescent="0.25">
      <c r="A485" t="s">
        <v>1782</v>
      </c>
      <c r="B485" t="s">
        <v>1334</v>
      </c>
      <c r="C485" t="s">
        <v>1439</v>
      </c>
      <c r="D485" t="s">
        <v>1738</v>
      </c>
      <c r="E485" s="32">
        <v>36.222222222222221</v>
      </c>
      <c r="F485" s="32">
        <v>3.8249233128834357</v>
      </c>
      <c r="G485" s="32">
        <v>3.5415644171779141</v>
      </c>
      <c r="H485" s="32">
        <v>1.3068251533742332</v>
      </c>
      <c r="I485" s="32">
        <v>1.0234662576687117</v>
      </c>
      <c r="J485" s="32">
        <v>138.54722222222222</v>
      </c>
      <c r="K485" s="32">
        <v>128.28333333333333</v>
      </c>
      <c r="L485" s="32">
        <v>47.336111111111116</v>
      </c>
      <c r="M485" s="32">
        <v>37.072222222222223</v>
      </c>
      <c r="N485" s="32">
        <v>5.3250000000000002</v>
      </c>
      <c r="O485" s="32">
        <v>4.9388888888888891</v>
      </c>
      <c r="P485" s="32">
        <v>19.838888888888889</v>
      </c>
      <c r="Q485" s="32">
        <v>19.838888888888889</v>
      </c>
      <c r="R485" s="32">
        <v>0</v>
      </c>
      <c r="S485" s="32">
        <v>71.37222222222222</v>
      </c>
      <c r="T485" s="32">
        <v>71.37222222222222</v>
      </c>
      <c r="U485" s="32">
        <v>0</v>
      </c>
      <c r="V485" s="32">
        <v>0</v>
      </c>
      <c r="W485" s="32">
        <v>3.5138888888888888</v>
      </c>
      <c r="X485" s="32">
        <v>0.5</v>
      </c>
      <c r="Y485" s="32">
        <v>0</v>
      </c>
      <c r="Z485" s="32">
        <v>0</v>
      </c>
      <c r="AA485" s="32">
        <v>3.0138888888888888</v>
      </c>
      <c r="AB485" s="32">
        <v>0</v>
      </c>
      <c r="AC485" s="32">
        <v>0</v>
      </c>
      <c r="AD485" s="32">
        <v>0</v>
      </c>
      <c r="AE485" s="32">
        <v>0</v>
      </c>
      <c r="AF485" t="s">
        <v>656</v>
      </c>
      <c r="AG485">
        <v>3</v>
      </c>
      <c r="AH485"/>
    </row>
    <row r="486" spans="1:34" x14ac:dyDescent="0.25">
      <c r="A486" t="s">
        <v>1782</v>
      </c>
      <c r="B486" t="s">
        <v>836</v>
      </c>
      <c r="C486" t="s">
        <v>1530</v>
      </c>
      <c r="D486" t="s">
        <v>1704</v>
      </c>
      <c r="E486" s="32">
        <v>88.577777777777783</v>
      </c>
      <c r="F486" s="32">
        <v>3.6613146011038631</v>
      </c>
      <c r="G486" s="32">
        <v>3.4049172102358249</v>
      </c>
      <c r="H486" s="32">
        <v>0.96467636728549899</v>
      </c>
      <c r="I486" s="32">
        <v>0.76899147014550917</v>
      </c>
      <c r="J486" s="32">
        <v>324.31111111111107</v>
      </c>
      <c r="K486" s="32">
        <v>301.59999999999997</v>
      </c>
      <c r="L486" s="32">
        <v>85.448888888888874</v>
      </c>
      <c r="M486" s="32">
        <v>68.115555555555545</v>
      </c>
      <c r="N486" s="32">
        <v>11.733333333333333</v>
      </c>
      <c r="O486" s="32">
        <v>5.6</v>
      </c>
      <c r="P486" s="32">
        <v>78.600999999999999</v>
      </c>
      <c r="Q486" s="32">
        <v>73.223222222222219</v>
      </c>
      <c r="R486" s="32">
        <v>5.3777777777777782</v>
      </c>
      <c r="S486" s="32">
        <v>160.26122222222219</v>
      </c>
      <c r="T486" s="32">
        <v>155.31955555555552</v>
      </c>
      <c r="U486" s="32">
        <v>4.9416666666666664</v>
      </c>
      <c r="V486" s="32">
        <v>0</v>
      </c>
      <c r="W486" s="32">
        <v>0.41922222222222222</v>
      </c>
      <c r="X486" s="32">
        <v>0</v>
      </c>
      <c r="Y486" s="32">
        <v>0</v>
      </c>
      <c r="Z486" s="32">
        <v>0</v>
      </c>
      <c r="AA486" s="32">
        <v>8.8888888888888892E-2</v>
      </c>
      <c r="AB486" s="32">
        <v>0</v>
      </c>
      <c r="AC486" s="32">
        <v>0.33033333333333331</v>
      </c>
      <c r="AD486" s="32">
        <v>0</v>
      </c>
      <c r="AE486" s="32">
        <v>0</v>
      </c>
      <c r="AF486" t="s">
        <v>146</v>
      </c>
      <c r="AG486">
        <v>3</v>
      </c>
      <c r="AH486"/>
    </row>
    <row r="487" spans="1:34" x14ac:dyDescent="0.25">
      <c r="A487" t="s">
        <v>1782</v>
      </c>
      <c r="B487" t="s">
        <v>867</v>
      </c>
      <c r="C487" t="s">
        <v>1386</v>
      </c>
      <c r="D487" t="s">
        <v>1677</v>
      </c>
      <c r="E487" s="32">
        <v>77.355555555555554</v>
      </c>
      <c r="F487" s="32">
        <v>3.7092602700373454</v>
      </c>
      <c r="G487" s="32">
        <v>3.5120468256248203</v>
      </c>
      <c r="H487" s="32">
        <v>0.7011806952025279</v>
      </c>
      <c r="I487" s="32">
        <v>0.50396725079000282</v>
      </c>
      <c r="J487" s="32">
        <v>286.93188888888886</v>
      </c>
      <c r="K487" s="32">
        <v>271.67633333333333</v>
      </c>
      <c r="L487" s="32">
        <v>54.240222222222215</v>
      </c>
      <c r="M487" s="32">
        <v>38.984666666666662</v>
      </c>
      <c r="N487" s="32">
        <v>10.233333333333333</v>
      </c>
      <c r="O487" s="32">
        <v>5.0222222222222221</v>
      </c>
      <c r="P487" s="32">
        <v>89.658333333333331</v>
      </c>
      <c r="Q487" s="32">
        <v>89.658333333333331</v>
      </c>
      <c r="R487" s="32">
        <v>0</v>
      </c>
      <c r="S487" s="32">
        <v>143.0333333333333</v>
      </c>
      <c r="T487" s="32">
        <v>142.25277777777774</v>
      </c>
      <c r="U487" s="32">
        <v>0.78055555555555556</v>
      </c>
      <c r="V487" s="32">
        <v>0</v>
      </c>
      <c r="W487" s="32">
        <v>19.608333333333334</v>
      </c>
      <c r="X487" s="32">
        <v>4.1361111111111111</v>
      </c>
      <c r="Y487" s="32">
        <v>0</v>
      </c>
      <c r="Z487" s="32">
        <v>0</v>
      </c>
      <c r="AA487" s="32">
        <v>3.6166666666666667</v>
      </c>
      <c r="AB487" s="32">
        <v>0</v>
      </c>
      <c r="AC487" s="32">
        <v>11.855555555555556</v>
      </c>
      <c r="AD487" s="32">
        <v>0</v>
      </c>
      <c r="AE487" s="32">
        <v>0</v>
      </c>
      <c r="AF487" t="s">
        <v>178</v>
      </c>
      <c r="AG487">
        <v>3</v>
      </c>
      <c r="AH487"/>
    </row>
    <row r="488" spans="1:34" x14ac:dyDescent="0.25">
      <c r="A488" t="s">
        <v>1782</v>
      </c>
      <c r="B488" t="s">
        <v>1276</v>
      </c>
      <c r="C488" t="s">
        <v>1397</v>
      </c>
      <c r="D488" t="s">
        <v>1724</v>
      </c>
      <c r="E488" s="32">
        <v>72</v>
      </c>
      <c r="F488" s="32">
        <v>4.0926512345679029</v>
      </c>
      <c r="G488" s="32">
        <v>3.7473364197530876</v>
      </c>
      <c r="H488" s="32">
        <v>1.3124012345679015</v>
      </c>
      <c r="I488" s="32">
        <v>0.96708641975308651</v>
      </c>
      <c r="J488" s="32">
        <v>294.67088888888901</v>
      </c>
      <c r="K488" s="32">
        <v>269.8082222222223</v>
      </c>
      <c r="L488" s="32">
        <v>94.492888888888899</v>
      </c>
      <c r="M488" s="32">
        <v>69.63022222222223</v>
      </c>
      <c r="N488" s="32">
        <v>22.28488888888889</v>
      </c>
      <c r="O488" s="32">
        <v>2.5777777777777779</v>
      </c>
      <c r="P488" s="32">
        <v>36.688555555555567</v>
      </c>
      <c r="Q488" s="32">
        <v>36.688555555555567</v>
      </c>
      <c r="R488" s="32">
        <v>0</v>
      </c>
      <c r="S488" s="32">
        <v>163.48944444444453</v>
      </c>
      <c r="T488" s="32">
        <v>163.48944444444453</v>
      </c>
      <c r="U488" s="32">
        <v>0</v>
      </c>
      <c r="V488" s="32">
        <v>0</v>
      </c>
      <c r="W488" s="32">
        <v>71.644555555555556</v>
      </c>
      <c r="X488" s="32">
        <v>17.303444444444441</v>
      </c>
      <c r="Y488" s="32">
        <v>0.4</v>
      </c>
      <c r="Z488" s="32">
        <v>0</v>
      </c>
      <c r="AA488" s="32">
        <v>15.234111111111105</v>
      </c>
      <c r="AB488" s="32">
        <v>0</v>
      </c>
      <c r="AC488" s="32">
        <v>38.707000000000008</v>
      </c>
      <c r="AD488" s="32">
        <v>0</v>
      </c>
      <c r="AE488" s="32">
        <v>0</v>
      </c>
      <c r="AF488" t="s">
        <v>596</v>
      </c>
      <c r="AG488">
        <v>3</v>
      </c>
      <c r="AH488"/>
    </row>
    <row r="489" spans="1:34" x14ac:dyDescent="0.25">
      <c r="A489" t="s">
        <v>1782</v>
      </c>
      <c r="B489" t="s">
        <v>995</v>
      </c>
      <c r="C489" t="s">
        <v>1459</v>
      </c>
      <c r="D489" t="s">
        <v>1711</v>
      </c>
      <c r="E489" s="32">
        <v>53.266666666666666</v>
      </c>
      <c r="F489" s="32">
        <v>3.5568418856904462</v>
      </c>
      <c r="G489" s="32">
        <v>3.3096579057154774</v>
      </c>
      <c r="H489" s="32">
        <v>0.6805381727158949</v>
      </c>
      <c r="I489" s="32">
        <v>0.43335419274092613</v>
      </c>
      <c r="J489" s="32">
        <v>189.46111111111111</v>
      </c>
      <c r="K489" s="32">
        <v>176.29444444444442</v>
      </c>
      <c r="L489" s="32">
        <v>36.25</v>
      </c>
      <c r="M489" s="32">
        <v>23.083333333333332</v>
      </c>
      <c r="N489" s="32">
        <v>5.083333333333333</v>
      </c>
      <c r="O489" s="32">
        <v>8.0833333333333339</v>
      </c>
      <c r="P489" s="32">
        <v>35.788888888888891</v>
      </c>
      <c r="Q489" s="32">
        <v>35.788888888888891</v>
      </c>
      <c r="R489" s="32">
        <v>0</v>
      </c>
      <c r="S489" s="32">
        <v>117.42222222222222</v>
      </c>
      <c r="T489" s="32">
        <v>117.42222222222222</v>
      </c>
      <c r="U489" s="32">
        <v>0</v>
      </c>
      <c r="V489" s="32">
        <v>0</v>
      </c>
      <c r="W489" s="32">
        <v>29.969444444444445</v>
      </c>
      <c r="X489" s="32">
        <v>0.69444444444444442</v>
      </c>
      <c r="Y489" s="32">
        <v>0</v>
      </c>
      <c r="Z489" s="32">
        <v>0</v>
      </c>
      <c r="AA489" s="32">
        <v>9.9666666666666668</v>
      </c>
      <c r="AB489" s="32">
        <v>0</v>
      </c>
      <c r="AC489" s="32">
        <v>19.308333333333334</v>
      </c>
      <c r="AD489" s="32">
        <v>0</v>
      </c>
      <c r="AE489" s="32">
        <v>0</v>
      </c>
      <c r="AF489" t="s">
        <v>307</v>
      </c>
      <c r="AG489">
        <v>3</v>
      </c>
      <c r="AH489"/>
    </row>
    <row r="490" spans="1:34" x14ac:dyDescent="0.25">
      <c r="A490" t="s">
        <v>1782</v>
      </c>
      <c r="B490" t="s">
        <v>1196</v>
      </c>
      <c r="C490" t="s">
        <v>1397</v>
      </c>
      <c r="D490" t="s">
        <v>1724</v>
      </c>
      <c r="E490" s="32">
        <v>100.4</v>
      </c>
      <c r="F490" s="32">
        <v>3.4130976095617522</v>
      </c>
      <c r="G490" s="32">
        <v>3.1000719344842849</v>
      </c>
      <c r="H490" s="32">
        <v>0.64148959716688791</v>
      </c>
      <c r="I490" s="32">
        <v>0.32846392208942005</v>
      </c>
      <c r="J490" s="32">
        <v>342.67499999999995</v>
      </c>
      <c r="K490" s="32">
        <v>311.24722222222221</v>
      </c>
      <c r="L490" s="32">
        <v>64.405555555555551</v>
      </c>
      <c r="M490" s="32">
        <v>32.977777777777774</v>
      </c>
      <c r="N490" s="32">
        <v>25.838888888888889</v>
      </c>
      <c r="O490" s="32">
        <v>5.5888888888888886</v>
      </c>
      <c r="P490" s="32">
        <v>126.74722222222222</v>
      </c>
      <c r="Q490" s="32">
        <v>126.74722222222222</v>
      </c>
      <c r="R490" s="32">
        <v>0</v>
      </c>
      <c r="S490" s="32">
        <v>151.52222222222221</v>
      </c>
      <c r="T490" s="32">
        <v>151.52222222222221</v>
      </c>
      <c r="U490" s="32">
        <v>0</v>
      </c>
      <c r="V490" s="32">
        <v>0</v>
      </c>
      <c r="W490" s="32">
        <v>81.644444444444446</v>
      </c>
      <c r="X490" s="32">
        <v>17.836111111111112</v>
      </c>
      <c r="Y490" s="32">
        <v>0</v>
      </c>
      <c r="Z490" s="32">
        <v>0</v>
      </c>
      <c r="AA490" s="32">
        <v>14.1</v>
      </c>
      <c r="AB490" s="32">
        <v>0</v>
      </c>
      <c r="AC490" s="32">
        <v>49.708333333333336</v>
      </c>
      <c r="AD490" s="32">
        <v>0</v>
      </c>
      <c r="AE490" s="32">
        <v>0</v>
      </c>
      <c r="AF490" t="s">
        <v>515</v>
      </c>
      <c r="AG490">
        <v>3</v>
      </c>
      <c r="AH490"/>
    </row>
    <row r="491" spans="1:34" x14ac:dyDescent="0.25">
      <c r="A491" t="s">
        <v>1782</v>
      </c>
      <c r="B491" t="s">
        <v>1315</v>
      </c>
      <c r="C491" t="s">
        <v>1404</v>
      </c>
      <c r="D491" t="s">
        <v>1679</v>
      </c>
      <c r="E491" s="32">
        <v>112.04444444444445</v>
      </c>
      <c r="F491" s="32">
        <v>3.9264924633082106</v>
      </c>
      <c r="G491" s="32">
        <v>3.7916253470844898</v>
      </c>
      <c r="H491" s="32">
        <v>1.1217274890916302</v>
      </c>
      <c r="I491" s="32">
        <v>0.98686037286790951</v>
      </c>
      <c r="J491" s="32">
        <v>439.94166666666666</v>
      </c>
      <c r="K491" s="32">
        <v>424.83055555555552</v>
      </c>
      <c r="L491" s="32">
        <v>125.68333333333334</v>
      </c>
      <c r="M491" s="32">
        <v>110.57222222222222</v>
      </c>
      <c r="N491" s="32">
        <v>10.488888888888889</v>
      </c>
      <c r="O491" s="32">
        <v>4.6222222222222218</v>
      </c>
      <c r="P491" s="32">
        <v>108.34166666666667</v>
      </c>
      <c r="Q491" s="32">
        <v>108.34166666666667</v>
      </c>
      <c r="R491" s="32">
        <v>0</v>
      </c>
      <c r="S491" s="32">
        <v>205.91666666666666</v>
      </c>
      <c r="T491" s="32">
        <v>205.91666666666666</v>
      </c>
      <c r="U491" s="32">
        <v>0</v>
      </c>
      <c r="V491" s="32">
        <v>0</v>
      </c>
      <c r="W491" s="32">
        <v>0</v>
      </c>
      <c r="X491" s="32">
        <v>0</v>
      </c>
      <c r="Y491" s="32">
        <v>0</v>
      </c>
      <c r="Z491" s="32">
        <v>0</v>
      </c>
      <c r="AA491" s="32">
        <v>0</v>
      </c>
      <c r="AB491" s="32">
        <v>0</v>
      </c>
      <c r="AC491" s="32">
        <v>0</v>
      </c>
      <c r="AD491" s="32">
        <v>0</v>
      </c>
      <c r="AE491" s="32">
        <v>0</v>
      </c>
      <c r="AF491" t="s">
        <v>636</v>
      </c>
      <c r="AG491">
        <v>3</v>
      </c>
      <c r="AH491"/>
    </row>
    <row r="492" spans="1:34" x14ac:dyDescent="0.25">
      <c r="A492" t="s">
        <v>1782</v>
      </c>
      <c r="B492" t="s">
        <v>1340</v>
      </c>
      <c r="C492" t="s">
        <v>1370</v>
      </c>
      <c r="D492" t="s">
        <v>1704</v>
      </c>
      <c r="E492" s="32">
        <v>11.088888888888889</v>
      </c>
      <c r="F492" s="32">
        <v>8.4634268537074142</v>
      </c>
      <c r="G492" s="32">
        <v>7.7382264529058125</v>
      </c>
      <c r="H492" s="32">
        <v>3.3236472945891782</v>
      </c>
      <c r="I492" s="32">
        <v>2.5984468937875755</v>
      </c>
      <c r="J492" s="32">
        <v>93.85</v>
      </c>
      <c r="K492" s="32">
        <v>85.808333333333337</v>
      </c>
      <c r="L492" s="32">
        <v>36.855555555555554</v>
      </c>
      <c r="M492" s="32">
        <v>28.81388888888889</v>
      </c>
      <c r="N492" s="32">
        <v>2.3527777777777779</v>
      </c>
      <c r="O492" s="32">
        <v>5.6888888888888891</v>
      </c>
      <c r="P492" s="32">
        <v>15.96111111111111</v>
      </c>
      <c r="Q492" s="32">
        <v>15.96111111111111</v>
      </c>
      <c r="R492" s="32">
        <v>0</v>
      </c>
      <c r="S492" s="32">
        <v>41.033333333333331</v>
      </c>
      <c r="T492" s="32">
        <v>41.033333333333331</v>
      </c>
      <c r="U492" s="32">
        <v>0</v>
      </c>
      <c r="V492" s="32">
        <v>0</v>
      </c>
      <c r="W492" s="32">
        <v>10.172222222222222</v>
      </c>
      <c r="X492" s="32">
        <v>1.6388888888888888</v>
      </c>
      <c r="Y492" s="32">
        <v>1.1972222222222222</v>
      </c>
      <c r="Z492" s="32">
        <v>0</v>
      </c>
      <c r="AA492" s="32">
        <v>2.2944444444444443</v>
      </c>
      <c r="AB492" s="32">
        <v>0</v>
      </c>
      <c r="AC492" s="32">
        <v>5.041666666666667</v>
      </c>
      <c r="AD492" s="32">
        <v>0</v>
      </c>
      <c r="AE492" s="32">
        <v>0</v>
      </c>
      <c r="AF492" t="s">
        <v>662</v>
      </c>
      <c r="AG492">
        <v>3</v>
      </c>
      <c r="AH492"/>
    </row>
    <row r="493" spans="1:34" x14ac:dyDescent="0.25">
      <c r="A493" t="s">
        <v>1782</v>
      </c>
      <c r="B493" t="s">
        <v>1044</v>
      </c>
      <c r="C493" t="s">
        <v>1431</v>
      </c>
      <c r="D493" t="s">
        <v>1717</v>
      </c>
      <c r="E493" s="32">
        <v>97.311111111111117</v>
      </c>
      <c r="F493" s="32">
        <v>3.5273430006850881</v>
      </c>
      <c r="G493" s="32">
        <v>3.333348938113724</v>
      </c>
      <c r="H493" s="32">
        <v>0.61000799269239547</v>
      </c>
      <c r="I493" s="32">
        <v>0.45289449646037905</v>
      </c>
      <c r="J493" s="32">
        <v>343.24966666666671</v>
      </c>
      <c r="K493" s="32">
        <v>324.37188888888886</v>
      </c>
      <c r="L493" s="32">
        <v>59.36055555555555</v>
      </c>
      <c r="M493" s="32">
        <v>44.071666666666665</v>
      </c>
      <c r="N493" s="32">
        <v>10.488888888888889</v>
      </c>
      <c r="O493" s="32">
        <v>4.8</v>
      </c>
      <c r="P493" s="32">
        <v>104.71966666666667</v>
      </c>
      <c r="Q493" s="32">
        <v>101.13077777777778</v>
      </c>
      <c r="R493" s="32">
        <v>3.588888888888889</v>
      </c>
      <c r="S493" s="32">
        <v>179.16944444444445</v>
      </c>
      <c r="T493" s="32">
        <v>179.16944444444445</v>
      </c>
      <c r="U493" s="32">
        <v>0</v>
      </c>
      <c r="V493" s="32">
        <v>0</v>
      </c>
      <c r="W493" s="32">
        <v>29.50277777777778</v>
      </c>
      <c r="X493" s="32">
        <v>8.7694444444444439</v>
      </c>
      <c r="Y493" s="32">
        <v>0</v>
      </c>
      <c r="Z493" s="32">
        <v>0</v>
      </c>
      <c r="AA493" s="32">
        <v>1.1777777777777778</v>
      </c>
      <c r="AB493" s="32">
        <v>0</v>
      </c>
      <c r="AC493" s="32">
        <v>19.555555555555557</v>
      </c>
      <c r="AD493" s="32">
        <v>0</v>
      </c>
      <c r="AE493" s="32">
        <v>0</v>
      </c>
      <c r="AF493" t="s">
        <v>359</v>
      </c>
      <c r="AG493">
        <v>3</v>
      </c>
      <c r="AH493"/>
    </row>
    <row r="494" spans="1:34" x14ac:dyDescent="0.25">
      <c r="A494" t="s">
        <v>1782</v>
      </c>
      <c r="B494" t="s">
        <v>715</v>
      </c>
      <c r="C494" t="s">
        <v>1436</v>
      </c>
      <c r="D494" t="s">
        <v>1701</v>
      </c>
      <c r="E494" s="32">
        <v>99.988888888888894</v>
      </c>
      <c r="F494" s="32">
        <v>3.8824169352150237</v>
      </c>
      <c r="G494" s="32">
        <v>3.613275919546616</v>
      </c>
      <c r="H494" s="32">
        <v>0.57994777197466396</v>
      </c>
      <c r="I494" s="32">
        <v>0.36125680631181245</v>
      </c>
      <c r="J494" s="32">
        <v>388.19855555555557</v>
      </c>
      <c r="K494" s="32">
        <v>361.28744444444442</v>
      </c>
      <c r="L494" s="32">
        <v>57.988333333333344</v>
      </c>
      <c r="M494" s="32">
        <v>36.12166666666667</v>
      </c>
      <c r="N494" s="32">
        <v>11.111111111111111</v>
      </c>
      <c r="O494" s="32">
        <v>10.755555555555556</v>
      </c>
      <c r="P494" s="32">
        <v>127.84399999999999</v>
      </c>
      <c r="Q494" s="32">
        <v>122.79955555555554</v>
      </c>
      <c r="R494" s="32">
        <v>5.0444444444444443</v>
      </c>
      <c r="S494" s="32">
        <v>202.36622222222221</v>
      </c>
      <c r="T494" s="32">
        <v>202.36622222222221</v>
      </c>
      <c r="U494" s="32">
        <v>0</v>
      </c>
      <c r="V494" s="32">
        <v>0</v>
      </c>
      <c r="W494" s="32">
        <v>12.640555555555554</v>
      </c>
      <c r="X494" s="32">
        <v>0</v>
      </c>
      <c r="Y494" s="32">
        <v>0</v>
      </c>
      <c r="Z494" s="32">
        <v>0</v>
      </c>
      <c r="AA494" s="32">
        <v>0.16900000000000001</v>
      </c>
      <c r="AB494" s="32">
        <v>0</v>
      </c>
      <c r="AC494" s="32">
        <v>12.471555555555554</v>
      </c>
      <c r="AD494" s="32">
        <v>0</v>
      </c>
      <c r="AE494" s="32">
        <v>0</v>
      </c>
      <c r="AF494" t="s">
        <v>24</v>
      </c>
      <c r="AG494">
        <v>3</v>
      </c>
      <c r="AH494"/>
    </row>
    <row r="495" spans="1:34" x14ac:dyDescent="0.25">
      <c r="A495" t="s">
        <v>1782</v>
      </c>
      <c r="B495" t="s">
        <v>1260</v>
      </c>
      <c r="C495" t="s">
        <v>1664</v>
      </c>
      <c r="D495" t="s">
        <v>1698</v>
      </c>
      <c r="E495" s="32">
        <v>97.5</v>
      </c>
      <c r="F495" s="32">
        <v>3.3419806267806269</v>
      </c>
      <c r="G495" s="32">
        <v>3.1079065527065524</v>
      </c>
      <c r="H495" s="32">
        <v>0.55820512820512824</v>
      </c>
      <c r="I495" s="32">
        <v>0.32413105413105414</v>
      </c>
      <c r="J495" s="32">
        <v>325.84311111111111</v>
      </c>
      <c r="K495" s="32">
        <v>303.02088888888886</v>
      </c>
      <c r="L495" s="32">
        <v>54.425000000000004</v>
      </c>
      <c r="M495" s="32">
        <v>31.602777777777778</v>
      </c>
      <c r="N495" s="32">
        <v>17.222222222222221</v>
      </c>
      <c r="O495" s="32">
        <v>5.6</v>
      </c>
      <c r="P495" s="32">
        <v>92.38055555555556</v>
      </c>
      <c r="Q495" s="32">
        <v>92.38055555555556</v>
      </c>
      <c r="R495" s="32">
        <v>0</v>
      </c>
      <c r="S495" s="32">
        <v>179.03755555555554</v>
      </c>
      <c r="T495" s="32">
        <v>179.03755555555554</v>
      </c>
      <c r="U495" s="32">
        <v>0</v>
      </c>
      <c r="V495" s="32">
        <v>0</v>
      </c>
      <c r="W495" s="32">
        <v>50.706999999999994</v>
      </c>
      <c r="X495" s="32">
        <v>0</v>
      </c>
      <c r="Y495" s="32">
        <v>0</v>
      </c>
      <c r="Z495" s="32">
        <v>0</v>
      </c>
      <c r="AA495" s="32">
        <v>6.2722222222222221</v>
      </c>
      <c r="AB495" s="32">
        <v>0</v>
      </c>
      <c r="AC495" s="32">
        <v>44.434777777777775</v>
      </c>
      <c r="AD495" s="32">
        <v>0</v>
      </c>
      <c r="AE495" s="32">
        <v>0</v>
      </c>
      <c r="AF495" t="s">
        <v>579</v>
      </c>
      <c r="AG495">
        <v>3</v>
      </c>
      <c r="AH495"/>
    </row>
    <row r="496" spans="1:34" x14ac:dyDescent="0.25">
      <c r="A496" t="s">
        <v>1782</v>
      </c>
      <c r="B496" t="s">
        <v>769</v>
      </c>
      <c r="C496" t="s">
        <v>1492</v>
      </c>
      <c r="D496" t="s">
        <v>1710</v>
      </c>
      <c r="E496" s="32">
        <v>72.75555555555556</v>
      </c>
      <c r="F496" s="32">
        <v>3.0125839951130113</v>
      </c>
      <c r="G496" s="32">
        <v>2.8733048259010383</v>
      </c>
      <c r="H496" s="32">
        <v>0.67176237018937079</v>
      </c>
      <c r="I496" s="32">
        <v>0.53248320097739776</v>
      </c>
      <c r="J496" s="32">
        <v>219.18222222222221</v>
      </c>
      <c r="K496" s="32">
        <v>209.04888888888888</v>
      </c>
      <c r="L496" s="32">
        <v>48.87444444444445</v>
      </c>
      <c r="M496" s="32">
        <v>38.741111111111117</v>
      </c>
      <c r="N496" s="32">
        <v>10.133333333333333</v>
      </c>
      <c r="O496" s="32">
        <v>0</v>
      </c>
      <c r="P496" s="32">
        <v>36.426666666666669</v>
      </c>
      <c r="Q496" s="32">
        <v>36.426666666666669</v>
      </c>
      <c r="R496" s="32">
        <v>0</v>
      </c>
      <c r="S496" s="32">
        <v>133.8811111111111</v>
      </c>
      <c r="T496" s="32">
        <v>133.8811111111111</v>
      </c>
      <c r="U496" s="32">
        <v>0</v>
      </c>
      <c r="V496" s="32">
        <v>0</v>
      </c>
      <c r="W496" s="32">
        <v>3.2888888888888888</v>
      </c>
      <c r="X496" s="32">
        <v>0.1788888888888889</v>
      </c>
      <c r="Y496" s="32">
        <v>0</v>
      </c>
      <c r="Z496" s="32">
        <v>0</v>
      </c>
      <c r="AA496" s="32">
        <v>0.95111111111111102</v>
      </c>
      <c r="AB496" s="32">
        <v>0</v>
      </c>
      <c r="AC496" s="32">
        <v>2.1588888888888889</v>
      </c>
      <c r="AD496" s="32">
        <v>0</v>
      </c>
      <c r="AE496" s="32">
        <v>0</v>
      </c>
      <c r="AF496" t="s">
        <v>78</v>
      </c>
      <c r="AG496">
        <v>3</v>
      </c>
      <c r="AH496"/>
    </row>
    <row r="497" spans="1:34" x14ac:dyDescent="0.25">
      <c r="A497" t="s">
        <v>1782</v>
      </c>
      <c r="B497" t="s">
        <v>1311</v>
      </c>
      <c r="C497" t="s">
        <v>1429</v>
      </c>
      <c r="D497" t="s">
        <v>1733</v>
      </c>
      <c r="E497" s="32">
        <v>31.744444444444444</v>
      </c>
      <c r="F497" s="32">
        <v>3.7202345117255868</v>
      </c>
      <c r="G497" s="32">
        <v>3.4038186909345471</v>
      </c>
      <c r="H497" s="32">
        <v>0.8514525726286315</v>
      </c>
      <c r="I497" s="32">
        <v>0.53503675183759192</v>
      </c>
      <c r="J497" s="32">
        <v>118.09677777777779</v>
      </c>
      <c r="K497" s="32">
        <v>108.05233333333334</v>
      </c>
      <c r="L497" s="32">
        <v>27.02888888888889</v>
      </c>
      <c r="M497" s="32">
        <v>16.984444444444446</v>
      </c>
      <c r="N497" s="32">
        <v>5.1111111111111107</v>
      </c>
      <c r="O497" s="32">
        <v>4.9333333333333336</v>
      </c>
      <c r="P497" s="32">
        <v>23.150222222222219</v>
      </c>
      <c r="Q497" s="32">
        <v>23.150222222222219</v>
      </c>
      <c r="R497" s="32">
        <v>0</v>
      </c>
      <c r="S497" s="32">
        <v>67.917666666666676</v>
      </c>
      <c r="T497" s="32">
        <v>64.15655555555557</v>
      </c>
      <c r="U497" s="32">
        <v>3.7611111111111111</v>
      </c>
      <c r="V497" s="32">
        <v>0</v>
      </c>
      <c r="W497" s="32">
        <v>28.619444444444444</v>
      </c>
      <c r="X497" s="32">
        <v>6.1694444444444443</v>
      </c>
      <c r="Y497" s="32">
        <v>0</v>
      </c>
      <c r="Z497" s="32">
        <v>0</v>
      </c>
      <c r="AA497" s="32">
        <v>3.9055555555555554</v>
      </c>
      <c r="AB497" s="32">
        <v>0</v>
      </c>
      <c r="AC497" s="32">
        <v>18.544444444444444</v>
      </c>
      <c r="AD497" s="32">
        <v>0</v>
      </c>
      <c r="AE497" s="32">
        <v>0</v>
      </c>
      <c r="AF497" t="s">
        <v>632</v>
      </c>
      <c r="AG497">
        <v>3</v>
      </c>
      <c r="AH497"/>
    </row>
    <row r="498" spans="1:34" x14ac:dyDescent="0.25">
      <c r="A498" t="s">
        <v>1782</v>
      </c>
      <c r="B498" t="s">
        <v>1030</v>
      </c>
      <c r="C498" t="s">
        <v>1439</v>
      </c>
      <c r="D498" t="s">
        <v>1738</v>
      </c>
      <c r="E498" s="32">
        <v>78.822222222222223</v>
      </c>
      <c r="F498" s="32">
        <v>3.1889625035241047</v>
      </c>
      <c r="G498" s="32">
        <v>2.9997180716098111</v>
      </c>
      <c r="H498" s="32">
        <v>0.66979137299126024</v>
      </c>
      <c r="I498" s="32">
        <v>0.48054694107696649</v>
      </c>
      <c r="J498" s="32">
        <v>251.36111111111111</v>
      </c>
      <c r="K498" s="32">
        <v>236.44444444444446</v>
      </c>
      <c r="L498" s="32">
        <v>52.794444444444444</v>
      </c>
      <c r="M498" s="32">
        <v>37.87777777777778</v>
      </c>
      <c r="N498" s="32">
        <v>10.311111111111112</v>
      </c>
      <c r="O498" s="32">
        <v>4.6055555555555552</v>
      </c>
      <c r="P498" s="32">
        <v>51.422222222222224</v>
      </c>
      <c r="Q498" s="32">
        <v>51.422222222222224</v>
      </c>
      <c r="R498" s="32">
        <v>0</v>
      </c>
      <c r="S498" s="32">
        <v>147.14444444444445</v>
      </c>
      <c r="T498" s="32">
        <v>115.99444444444444</v>
      </c>
      <c r="U498" s="32">
        <v>31.15</v>
      </c>
      <c r="V498" s="32">
        <v>0</v>
      </c>
      <c r="W498" s="32">
        <v>26.769444444444446</v>
      </c>
      <c r="X498" s="32">
        <v>0</v>
      </c>
      <c r="Y498" s="32">
        <v>0</v>
      </c>
      <c r="Z498" s="32">
        <v>0</v>
      </c>
      <c r="AA498" s="32">
        <v>1.0944444444444446</v>
      </c>
      <c r="AB498" s="32">
        <v>0</v>
      </c>
      <c r="AC498" s="32">
        <v>25.675000000000001</v>
      </c>
      <c r="AD498" s="32">
        <v>0</v>
      </c>
      <c r="AE498" s="32">
        <v>0</v>
      </c>
      <c r="AF498" t="s">
        <v>344</v>
      </c>
      <c r="AG498">
        <v>3</v>
      </c>
      <c r="AH498"/>
    </row>
    <row r="499" spans="1:34" x14ac:dyDescent="0.25">
      <c r="A499" t="s">
        <v>1782</v>
      </c>
      <c r="B499" t="s">
        <v>1122</v>
      </c>
      <c r="C499" t="s">
        <v>1578</v>
      </c>
      <c r="D499" t="s">
        <v>1699</v>
      </c>
      <c r="E499" s="32">
        <v>14.833333333333334</v>
      </c>
      <c r="F499" s="32">
        <v>6.2546816479400746</v>
      </c>
      <c r="G499" s="32">
        <v>5.6629213483146064</v>
      </c>
      <c r="H499" s="32">
        <v>4.6758426966292133</v>
      </c>
      <c r="I499" s="32">
        <v>4.084082397003745</v>
      </c>
      <c r="J499" s="32">
        <v>92.777777777777771</v>
      </c>
      <c r="K499" s="32">
        <v>84</v>
      </c>
      <c r="L499" s="32">
        <v>69.358333333333334</v>
      </c>
      <c r="M499" s="32">
        <v>60.580555555555556</v>
      </c>
      <c r="N499" s="32">
        <v>3.5333333333333332</v>
      </c>
      <c r="O499" s="32">
        <v>5.2444444444444445</v>
      </c>
      <c r="P499" s="32">
        <v>0</v>
      </c>
      <c r="Q499" s="32">
        <v>0</v>
      </c>
      <c r="R499" s="32">
        <v>0</v>
      </c>
      <c r="S499" s="32">
        <v>23.419444444444444</v>
      </c>
      <c r="T499" s="32">
        <v>23.419444444444444</v>
      </c>
      <c r="U499" s="32">
        <v>0</v>
      </c>
      <c r="V499" s="32">
        <v>0</v>
      </c>
      <c r="W499" s="32">
        <v>0</v>
      </c>
      <c r="X499" s="32">
        <v>0</v>
      </c>
      <c r="Y499" s="32">
        <v>0</v>
      </c>
      <c r="Z499" s="32">
        <v>0</v>
      </c>
      <c r="AA499" s="32">
        <v>0</v>
      </c>
      <c r="AB499" s="32">
        <v>0</v>
      </c>
      <c r="AC499" s="32">
        <v>0</v>
      </c>
      <c r="AD499" s="32">
        <v>0</v>
      </c>
      <c r="AE499" s="32">
        <v>0</v>
      </c>
      <c r="AF499" t="s">
        <v>439</v>
      </c>
      <c r="AG499">
        <v>3</v>
      </c>
      <c r="AH499"/>
    </row>
    <row r="500" spans="1:34" x14ac:dyDescent="0.25">
      <c r="A500" t="s">
        <v>1782</v>
      </c>
      <c r="B500" t="s">
        <v>1246</v>
      </c>
      <c r="C500" t="s">
        <v>1406</v>
      </c>
      <c r="D500" t="s">
        <v>1727</v>
      </c>
      <c r="E500" s="32">
        <v>98.655555555555551</v>
      </c>
      <c r="F500" s="32">
        <v>2.9489818673274018</v>
      </c>
      <c r="G500" s="32">
        <v>2.7986270976461314</v>
      </c>
      <c r="H500" s="32">
        <v>0.44391260277058231</v>
      </c>
      <c r="I500" s="32">
        <v>0.29355783308931188</v>
      </c>
      <c r="J500" s="32">
        <v>290.93344444444443</v>
      </c>
      <c r="K500" s="32">
        <v>276.10011111111112</v>
      </c>
      <c r="L500" s="32">
        <v>43.794444444444444</v>
      </c>
      <c r="M500" s="32">
        <v>28.961111111111112</v>
      </c>
      <c r="N500" s="32">
        <v>9.5527777777777771</v>
      </c>
      <c r="O500" s="32">
        <v>5.2805555555555559</v>
      </c>
      <c r="P500" s="32">
        <v>86.936111111111117</v>
      </c>
      <c r="Q500" s="32">
        <v>86.936111111111117</v>
      </c>
      <c r="R500" s="32">
        <v>0</v>
      </c>
      <c r="S500" s="32">
        <v>160.20288888888888</v>
      </c>
      <c r="T500" s="32">
        <v>160.20288888888888</v>
      </c>
      <c r="U500" s="32">
        <v>0</v>
      </c>
      <c r="V500" s="32">
        <v>0</v>
      </c>
      <c r="W500" s="32">
        <v>123.03055555555555</v>
      </c>
      <c r="X500" s="32">
        <v>8.5</v>
      </c>
      <c r="Y500" s="32">
        <v>0</v>
      </c>
      <c r="Z500" s="32">
        <v>0</v>
      </c>
      <c r="AA500" s="32">
        <v>42.908333333333331</v>
      </c>
      <c r="AB500" s="32">
        <v>0</v>
      </c>
      <c r="AC500" s="32">
        <v>71.62222222222222</v>
      </c>
      <c r="AD500" s="32">
        <v>0</v>
      </c>
      <c r="AE500" s="32">
        <v>0</v>
      </c>
      <c r="AF500" t="s">
        <v>565</v>
      </c>
      <c r="AG500">
        <v>3</v>
      </c>
      <c r="AH500"/>
    </row>
    <row r="501" spans="1:34" x14ac:dyDescent="0.25">
      <c r="A501" t="s">
        <v>1782</v>
      </c>
      <c r="B501" t="s">
        <v>1061</v>
      </c>
      <c r="C501" t="s">
        <v>1612</v>
      </c>
      <c r="D501" t="s">
        <v>1731</v>
      </c>
      <c r="E501" s="32">
        <v>96.211111111111109</v>
      </c>
      <c r="F501" s="32">
        <v>3.2228028640720638</v>
      </c>
      <c r="G501" s="32">
        <v>2.979963044231436</v>
      </c>
      <c r="H501" s="32">
        <v>0.5125014435847095</v>
      </c>
      <c r="I501" s="32">
        <v>0.26966162374408131</v>
      </c>
      <c r="J501" s="32">
        <v>310.06944444444446</v>
      </c>
      <c r="K501" s="32">
        <v>286.70555555555558</v>
      </c>
      <c r="L501" s="32">
        <v>49.30833333333333</v>
      </c>
      <c r="M501" s="32">
        <v>25.944444444444443</v>
      </c>
      <c r="N501" s="32">
        <v>17.858333333333334</v>
      </c>
      <c r="O501" s="32">
        <v>5.5055555555555555</v>
      </c>
      <c r="P501" s="32">
        <v>93.808333333333337</v>
      </c>
      <c r="Q501" s="32">
        <v>93.808333333333337</v>
      </c>
      <c r="R501" s="32">
        <v>0</v>
      </c>
      <c r="S501" s="32">
        <v>166.95277777777778</v>
      </c>
      <c r="T501" s="32">
        <v>166.95277777777778</v>
      </c>
      <c r="U501" s="32">
        <v>0</v>
      </c>
      <c r="V501" s="32">
        <v>0</v>
      </c>
      <c r="W501" s="32">
        <v>10.341666666666667</v>
      </c>
      <c r="X501" s="32">
        <v>0.18333333333333332</v>
      </c>
      <c r="Y501" s="32">
        <v>0</v>
      </c>
      <c r="Z501" s="32">
        <v>0</v>
      </c>
      <c r="AA501" s="32">
        <v>10.158333333333333</v>
      </c>
      <c r="AB501" s="32">
        <v>0</v>
      </c>
      <c r="AC501" s="32">
        <v>0</v>
      </c>
      <c r="AD501" s="32">
        <v>0</v>
      </c>
      <c r="AE501" s="32">
        <v>0</v>
      </c>
      <c r="AF501" t="s">
        <v>376</v>
      </c>
      <c r="AG501">
        <v>3</v>
      </c>
      <c r="AH501"/>
    </row>
    <row r="502" spans="1:34" x14ac:dyDescent="0.25">
      <c r="A502" t="s">
        <v>1782</v>
      </c>
      <c r="B502" t="s">
        <v>841</v>
      </c>
      <c r="C502" t="s">
        <v>1419</v>
      </c>
      <c r="D502" t="s">
        <v>1720</v>
      </c>
      <c r="E502" s="32">
        <v>71.566666666666663</v>
      </c>
      <c r="F502" s="32">
        <v>3.1786989597888526</v>
      </c>
      <c r="G502" s="32">
        <v>3.0410650520105573</v>
      </c>
      <c r="H502" s="32">
        <v>0.48214562956062723</v>
      </c>
      <c r="I502" s="32">
        <v>0.34451172178233197</v>
      </c>
      <c r="J502" s="32">
        <v>227.48888888888888</v>
      </c>
      <c r="K502" s="32">
        <v>217.63888888888889</v>
      </c>
      <c r="L502" s="32">
        <v>34.505555555555553</v>
      </c>
      <c r="M502" s="32">
        <v>24.655555555555555</v>
      </c>
      <c r="N502" s="32">
        <v>4.6111111111111107</v>
      </c>
      <c r="O502" s="32">
        <v>5.2388888888888889</v>
      </c>
      <c r="P502" s="32">
        <v>71.163888888888891</v>
      </c>
      <c r="Q502" s="32">
        <v>71.163888888888891</v>
      </c>
      <c r="R502" s="32">
        <v>0</v>
      </c>
      <c r="S502" s="32">
        <v>121.81944444444444</v>
      </c>
      <c r="T502" s="32">
        <v>119.14722222222223</v>
      </c>
      <c r="U502" s="32">
        <v>2.6722222222222221</v>
      </c>
      <c r="V502" s="32">
        <v>0</v>
      </c>
      <c r="W502" s="32">
        <v>44.722222222222221</v>
      </c>
      <c r="X502" s="32">
        <v>2.9249999999999998</v>
      </c>
      <c r="Y502" s="32">
        <v>0</v>
      </c>
      <c r="Z502" s="32">
        <v>0</v>
      </c>
      <c r="AA502" s="32">
        <v>30.2</v>
      </c>
      <c r="AB502" s="32">
        <v>0</v>
      </c>
      <c r="AC502" s="32">
        <v>11.597222222222221</v>
      </c>
      <c r="AD502" s="32">
        <v>0</v>
      </c>
      <c r="AE502" s="32">
        <v>0</v>
      </c>
      <c r="AF502" t="s">
        <v>152</v>
      </c>
      <c r="AG502">
        <v>3</v>
      </c>
      <c r="AH502"/>
    </row>
    <row r="503" spans="1:34" x14ac:dyDescent="0.25">
      <c r="A503" t="s">
        <v>1782</v>
      </c>
      <c r="B503" t="s">
        <v>745</v>
      </c>
      <c r="C503" t="s">
        <v>1480</v>
      </c>
      <c r="D503" t="s">
        <v>1720</v>
      </c>
      <c r="E503" s="32">
        <v>123.84444444444445</v>
      </c>
      <c r="F503" s="32">
        <v>3.2310416292840474</v>
      </c>
      <c r="G503" s="32">
        <v>2.8182478019020278</v>
      </c>
      <c r="H503" s="32">
        <v>0.37325049345056516</v>
      </c>
      <c r="I503" s="32">
        <v>0</v>
      </c>
      <c r="J503" s="32">
        <v>400.14655555555549</v>
      </c>
      <c r="K503" s="32">
        <v>349.02433333333335</v>
      </c>
      <c r="L503" s="32">
        <v>46.224999999999994</v>
      </c>
      <c r="M503" s="32">
        <v>0</v>
      </c>
      <c r="N503" s="32">
        <v>40.891666666666659</v>
      </c>
      <c r="O503" s="32">
        <v>5.333333333333333</v>
      </c>
      <c r="P503" s="32">
        <v>111.8261111111111</v>
      </c>
      <c r="Q503" s="32">
        <v>106.92888888888888</v>
      </c>
      <c r="R503" s="32">
        <v>4.8972222222222221</v>
      </c>
      <c r="S503" s="32">
        <v>242.09544444444447</v>
      </c>
      <c r="T503" s="32">
        <v>202.86311111111112</v>
      </c>
      <c r="U503" s="32">
        <v>39.23233333333333</v>
      </c>
      <c r="V503" s="32">
        <v>0</v>
      </c>
      <c r="W503" s="32">
        <v>26.835222222222221</v>
      </c>
      <c r="X503" s="32">
        <v>0</v>
      </c>
      <c r="Y503" s="32">
        <v>1.3333333333333333</v>
      </c>
      <c r="Z503" s="32">
        <v>0</v>
      </c>
      <c r="AA503" s="32">
        <v>9.5172222222222231</v>
      </c>
      <c r="AB503" s="32">
        <v>0</v>
      </c>
      <c r="AC503" s="32">
        <v>15.984666666666666</v>
      </c>
      <c r="AD503" s="32">
        <v>0</v>
      </c>
      <c r="AE503" s="32">
        <v>0</v>
      </c>
      <c r="AF503" t="s">
        <v>54</v>
      </c>
      <c r="AG503">
        <v>3</v>
      </c>
      <c r="AH503"/>
    </row>
    <row r="504" spans="1:34" x14ac:dyDescent="0.25">
      <c r="A504" t="s">
        <v>1782</v>
      </c>
      <c r="B504" t="s">
        <v>1190</v>
      </c>
      <c r="C504" t="s">
        <v>1431</v>
      </c>
      <c r="D504" t="s">
        <v>1717</v>
      </c>
      <c r="E504" s="32">
        <v>107.82222222222222</v>
      </c>
      <c r="F504" s="32">
        <v>3.6420682192910134</v>
      </c>
      <c r="G504" s="32">
        <v>3.2275195795548215</v>
      </c>
      <c r="H504" s="32">
        <v>0.52299876339653739</v>
      </c>
      <c r="I504" s="32">
        <v>0.15963520197856551</v>
      </c>
      <c r="J504" s="32">
        <v>392.69588888888882</v>
      </c>
      <c r="K504" s="32">
        <v>347.99833333333322</v>
      </c>
      <c r="L504" s="32">
        <v>56.390888888888881</v>
      </c>
      <c r="M504" s="32">
        <v>17.21222222222222</v>
      </c>
      <c r="N504" s="32">
        <v>35.000888888888881</v>
      </c>
      <c r="O504" s="32">
        <v>4.177777777777778</v>
      </c>
      <c r="P504" s="32">
        <v>114.66822222222225</v>
      </c>
      <c r="Q504" s="32">
        <v>109.14933333333336</v>
      </c>
      <c r="R504" s="32">
        <v>5.5188888888888892</v>
      </c>
      <c r="S504" s="32">
        <v>221.63677777777767</v>
      </c>
      <c r="T504" s="32">
        <v>221.63677777777767</v>
      </c>
      <c r="U504" s="32">
        <v>0</v>
      </c>
      <c r="V504" s="32">
        <v>0</v>
      </c>
      <c r="W504" s="32">
        <v>80.364777777777761</v>
      </c>
      <c r="X504" s="32">
        <v>4.961333333333334</v>
      </c>
      <c r="Y504" s="32">
        <v>0</v>
      </c>
      <c r="Z504" s="32">
        <v>0</v>
      </c>
      <c r="AA504" s="32">
        <v>39.771777777777771</v>
      </c>
      <c r="AB504" s="32">
        <v>0</v>
      </c>
      <c r="AC504" s="32">
        <v>35.631666666666653</v>
      </c>
      <c r="AD504" s="32">
        <v>0</v>
      </c>
      <c r="AE504" s="32">
        <v>0</v>
      </c>
      <c r="AF504" t="s">
        <v>509</v>
      </c>
      <c r="AG504">
        <v>3</v>
      </c>
      <c r="AH504"/>
    </row>
    <row r="505" spans="1:34" x14ac:dyDescent="0.25">
      <c r="A505" t="s">
        <v>1782</v>
      </c>
      <c r="B505" t="s">
        <v>679</v>
      </c>
      <c r="C505" t="s">
        <v>1608</v>
      </c>
      <c r="D505" t="s">
        <v>1711</v>
      </c>
      <c r="E505" s="32">
        <v>76.055555555555557</v>
      </c>
      <c r="F505" s="32">
        <v>3.5877516435354271</v>
      </c>
      <c r="G505" s="32">
        <v>3.1374229364499633</v>
      </c>
      <c r="H505" s="32">
        <v>0.83679912344777208</v>
      </c>
      <c r="I505" s="32">
        <v>0.3882235208181154</v>
      </c>
      <c r="J505" s="32">
        <v>272.86844444444444</v>
      </c>
      <c r="K505" s="32">
        <v>238.61844444444444</v>
      </c>
      <c r="L505" s="32">
        <v>63.643222222222221</v>
      </c>
      <c r="M505" s="32">
        <v>29.526555555555554</v>
      </c>
      <c r="N505" s="32">
        <v>28.347222222222221</v>
      </c>
      <c r="O505" s="32">
        <v>5.7694444444444448</v>
      </c>
      <c r="P505" s="32">
        <v>70.66200000000002</v>
      </c>
      <c r="Q505" s="32">
        <v>70.52866666666668</v>
      </c>
      <c r="R505" s="32">
        <v>0.13333333333333333</v>
      </c>
      <c r="S505" s="32">
        <v>138.56322222222221</v>
      </c>
      <c r="T505" s="32">
        <v>138.56322222222221</v>
      </c>
      <c r="U505" s="32">
        <v>0</v>
      </c>
      <c r="V505" s="32">
        <v>0</v>
      </c>
      <c r="W505" s="32">
        <v>41.915666666666667</v>
      </c>
      <c r="X505" s="32">
        <v>7.3904444444444453</v>
      </c>
      <c r="Y505" s="32">
        <v>0</v>
      </c>
      <c r="Z505" s="32">
        <v>0</v>
      </c>
      <c r="AA505" s="32">
        <v>14.717555555555553</v>
      </c>
      <c r="AB505" s="32">
        <v>0</v>
      </c>
      <c r="AC505" s="32">
        <v>19.807666666666673</v>
      </c>
      <c r="AD505" s="32">
        <v>0</v>
      </c>
      <c r="AE505" s="32">
        <v>0</v>
      </c>
      <c r="AF505" t="s">
        <v>424</v>
      </c>
      <c r="AG505">
        <v>3</v>
      </c>
      <c r="AH505"/>
    </row>
    <row r="506" spans="1:34" x14ac:dyDescent="0.25">
      <c r="A506" t="s">
        <v>1782</v>
      </c>
      <c r="B506" t="s">
        <v>1086</v>
      </c>
      <c r="C506" t="s">
        <v>1617</v>
      </c>
      <c r="D506" t="s">
        <v>1720</v>
      </c>
      <c r="E506" s="32">
        <v>108.44444444444444</v>
      </c>
      <c r="F506" s="32">
        <v>3.2615747950819669</v>
      </c>
      <c r="G506" s="32">
        <v>3.0226659836065575</v>
      </c>
      <c r="H506" s="32">
        <v>0.56259836065573776</v>
      </c>
      <c r="I506" s="32">
        <v>0.32368954918032788</v>
      </c>
      <c r="J506" s="32">
        <v>353.69966666666664</v>
      </c>
      <c r="K506" s="32">
        <v>327.79133333333334</v>
      </c>
      <c r="L506" s="32">
        <v>61.010666666666673</v>
      </c>
      <c r="M506" s="32">
        <v>35.102333333333334</v>
      </c>
      <c r="N506" s="32">
        <v>20.702777777777779</v>
      </c>
      <c r="O506" s="32">
        <v>5.2055555555555557</v>
      </c>
      <c r="P506" s="32">
        <v>106.95</v>
      </c>
      <c r="Q506" s="32">
        <v>106.95</v>
      </c>
      <c r="R506" s="32">
        <v>0</v>
      </c>
      <c r="S506" s="32">
        <v>185.739</v>
      </c>
      <c r="T506" s="32">
        <v>182.29455555555555</v>
      </c>
      <c r="U506" s="32">
        <v>3.4444444444444446</v>
      </c>
      <c r="V506" s="32">
        <v>0</v>
      </c>
      <c r="W506" s="32">
        <v>43.413888888888891</v>
      </c>
      <c r="X506" s="32">
        <v>4.0222222222222221</v>
      </c>
      <c r="Y506" s="32">
        <v>0</v>
      </c>
      <c r="Z506" s="32">
        <v>0</v>
      </c>
      <c r="AA506" s="32">
        <v>24.861111111111111</v>
      </c>
      <c r="AB506" s="32">
        <v>0</v>
      </c>
      <c r="AC506" s="32">
        <v>14.530555555555555</v>
      </c>
      <c r="AD506" s="32">
        <v>0</v>
      </c>
      <c r="AE506" s="32">
        <v>0</v>
      </c>
      <c r="AF506" t="s">
        <v>402</v>
      </c>
      <c r="AG506">
        <v>3</v>
      </c>
      <c r="AH506"/>
    </row>
    <row r="507" spans="1:34" x14ac:dyDescent="0.25">
      <c r="A507" t="s">
        <v>1782</v>
      </c>
      <c r="B507" t="s">
        <v>751</v>
      </c>
      <c r="C507" t="s">
        <v>1457</v>
      </c>
      <c r="D507" t="s">
        <v>1712</v>
      </c>
      <c r="E507" s="32">
        <v>100.76666666666667</v>
      </c>
      <c r="F507" s="32">
        <v>3.3551030984673065</v>
      </c>
      <c r="G507" s="32">
        <v>2.991474252949609</v>
      </c>
      <c r="H507" s="32">
        <v>0.7308688940346233</v>
      </c>
      <c r="I507" s="32">
        <v>0.36724004851692577</v>
      </c>
      <c r="J507" s="32">
        <v>338.08255555555559</v>
      </c>
      <c r="K507" s="32">
        <v>301.44088888888894</v>
      </c>
      <c r="L507" s="32">
        <v>73.647222222222211</v>
      </c>
      <c r="M507" s="32">
        <v>37.005555555555553</v>
      </c>
      <c r="N507" s="32">
        <v>35.397222222222226</v>
      </c>
      <c r="O507" s="32">
        <v>1.2444444444444445</v>
      </c>
      <c r="P507" s="32">
        <v>81.659666666666681</v>
      </c>
      <c r="Q507" s="32">
        <v>81.659666666666681</v>
      </c>
      <c r="R507" s="32">
        <v>0</v>
      </c>
      <c r="S507" s="32">
        <v>182.77566666666667</v>
      </c>
      <c r="T507" s="32">
        <v>180.61733333333333</v>
      </c>
      <c r="U507" s="32">
        <v>2.1583333333333332</v>
      </c>
      <c r="V507" s="32">
        <v>0</v>
      </c>
      <c r="W507" s="32">
        <v>114.17944444444444</v>
      </c>
      <c r="X507" s="32">
        <v>19.769444444444446</v>
      </c>
      <c r="Y507" s="32">
        <v>22.133333333333333</v>
      </c>
      <c r="Z507" s="32">
        <v>0</v>
      </c>
      <c r="AA507" s="32">
        <v>29.639888888888891</v>
      </c>
      <c r="AB507" s="32">
        <v>0</v>
      </c>
      <c r="AC507" s="32">
        <v>42.63677777777778</v>
      </c>
      <c r="AD507" s="32">
        <v>0</v>
      </c>
      <c r="AE507" s="32">
        <v>0</v>
      </c>
      <c r="AF507" t="s">
        <v>60</v>
      </c>
      <c r="AG507">
        <v>3</v>
      </c>
      <c r="AH507"/>
    </row>
    <row r="508" spans="1:34" x14ac:dyDescent="0.25">
      <c r="A508" t="s">
        <v>1782</v>
      </c>
      <c r="B508" t="s">
        <v>803</v>
      </c>
      <c r="C508" t="s">
        <v>1502</v>
      </c>
      <c r="D508" t="s">
        <v>1690</v>
      </c>
      <c r="E508" s="32">
        <v>104.22222222222223</v>
      </c>
      <c r="F508" s="32">
        <v>4.0350927505330496</v>
      </c>
      <c r="G508" s="32">
        <v>3.7911695095948827</v>
      </c>
      <c r="H508" s="32">
        <v>0.51122814498933888</v>
      </c>
      <c r="I508" s="32">
        <v>0.31677185501066085</v>
      </c>
      <c r="J508" s="32">
        <v>420.54633333333339</v>
      </c>
      <c r="K508" s="32">
        <v>395.12411111111112</v>
      </c>
      <c r="L508" s="32">
        <v>53.281333333333322</v>
      </c>
      <c r="M508" s="32">
        <v>33.014666666666656</v>
      </c>
      <c r="N508" s="32">
        <v>14.577777777777778</v>
      </c>
      <c r="O508" s="32">
        <v>5.6888888888888891</v>
      </c>
      <c r="P508" s="32">
        <v>134.04722222222222</v>
      </c>
      <c r="Q508" s="32">
        <v>128.89166666666665</v>
      </c>
      <c r="R508" s="32">
        <v>5.1555555555555559</v>
      </c>
      <c r="S508" s="32">
        <v>233.21777777777785</v>
      </c>
      <c r="T508" s="32">
        <v>233.21777777777785</v>
      </c>
      <c r="U508" s="32">
        <v>0</v>
      </c>
      <c r="V508" s="32">
        <v>0</v>
      </c>
      <c r="W508" s="32">
        <v>0.53333333333333333</v>
      </c>
      <c r="X508" s="32">
        <v>0</v>
      </c>
      <c r="Y508" s="32">
        <v>0</v>
      </c>
      <c r="Z508" s="32">
        <v>0</v>
      </c>
      <c r="AA508" s="32">
        <v>0.53333333333333333</v>
      </c>
      <c r="AB508" s="32">
        <v>0</v>
      </c>
      <c r="AC508" s="32">
        <v>0</v>
      </c>
      <c r="AD508" s="32">
        <v>0</v>
      </c>
      <c r="AE508" s="32">
        <v>0</v>
      </c>
      <c r="AF508" t="s">
        <v>113</v>
      </c>
      <c r="AG508">
        <v>3</v>
      </c>
      <c r="AH508"/>
    </row>
    <row r="509" spans="1:34" x14ac:dyDescent="0.25">
      <c r="A509" t="s">
        <v>1782</v>
      </c>
      <c r="B509" t="s">
        <v>833</v>
      </c>
      <c r="C509" t="s">
        <v>1528</v>
      </c>
      <c r="D509" t="s">
        <v>1693</v>
      </c>
      <c r="E509" s="32">
        <v>42.966666666666669</v>
      </c>
      <c r="F509" s="32">
        <v>3.2706930437031292</v>
      </c>
      <c r="G509" s="32">
        <v>2.9472510990431857</v>
      </c>
      <c r="H509" s="32">
        <v>1.0561158520817169</v>
      </c>
      <c r="I509" s="32">
        <v>0.84199637962244633</v>
      </c>
      <c r="J509" s="32">
        <v>140.53077777777779</v>
      </c>
      <c r="K509" s="32">
        <v>126.63355555555556</v>
      </c>
      <c r="L509" s="32">
        <v>45.377777777777773</v>
      </c>
      <c r="M509" s="32">
        <v>36.177777777777777</v>
      </c>
      <c r="N509" s="32">
        <v>4.5333333333333332</v>
      </c>
      <c r="O509" s="32">
        <v>4.666666666666667</v>
      </c>
      <c r="P509" s="32">
        <v>35.230555555555554</v>
      </c>
      <c r="Q509" s="32">
        <v>30.533333333333335</v>
      </c>
      <c r="R509" s="32">
        <v>4.697222222222222</v>
      </c>
      <c r="S509" s="32">
        <v>59.922444444444452</v>
      </c>
      <c r="T509" s="32">
        <v>59.922444444444452</v>
      </c>
      <c r="U509" s="32">
        <v>0</v>
      </c>
      <c r="V509" s="32">
        <v>0</v>
      </c>
      <c r="W509" s="32">
        <v>36.25577777777778</v>
      </c>
      <c r="X509" s="32">
        <v>13.205555555555556</v>
      </c>
      <c r="Y509" s="32">
        <v>0</v>
      </c>
      <c r="Z509" s="32">
        <v>0</v>
      </c>
      <c r="AA509" s="32">
        <v>10.713888888888889</v>
      </c>
      <c r="AB509" s="32">
        <v>0</v>
      </c>
      <c r="AC509" s="32">
        <v>12.336333333333332</v>
      </c>
      <c r="AD509" s="32">
        <v>0</v>
      </c>
      <c r="AE509" s="32">
        <v>0</v>
      </c>
      <c r="AF509" t="s">
        <v>143</v>
      </c>
      <c r="AG509">
        <v>3</v>
      </c>
      <c r="AH509"/>
    </row>
    <row r="510" spans="1:34" x14ac:dyDescent="0.25">
      <c r="A510" t="s">
        <v>1782</v>
      </c>
      <c r="B510" t="s">
        <v>1128</v>
      </c>
      <c r="C510" t="s">
        <v>1399</v>
      </c>
      <c r="D510" t="s">
        <v>1709</v>
      </c>
      <c r="E510" s="32">
        <v>100.46666666666667</v>
      </c>
      <c r="F510" s="32">
        <v>2.9535545233355447</v>
      </c>
      <c r="G510" s="32">
        <v>2.8697788099977881</v>
      </c>
      <c r="H510" s="32">
        <v>0.89265649192656471</v>
      </c>
      <c r="I510" s="32">
        <v>0.80888077858880758</v>
      </c>
      <c r="J510" s="32">
        <v>296.73377777777773</v>
      </c>
      <c r="K510" s="32">
        <v>288.3171111111111</v>
      </c>
      <c r="L510" s="32">
        <v>89.682222222222208</v>
      </c>
      <c r="M510" s="32">
        <v>81.265555555555537</v>
      </c>
      <c r="N510" s="32">
        <v>0</v>
      </c>
      <c r="O510" s="32">
        <v>8.4166666666666661</v>
      </c>
      <c r="P510" s="32">
        <v>44.038444444444444</v>
      </c>
      <c r="Q510" s="32">
        <v>44.038444444444444</v>
      </c>
      <c r="R510" s="32">
        <v>0</v>
      </c>
      <c r="S510" s="32">
        <v>163.0131111111111</v>
      </c>
      <c r="T510" s="32">
        <v>163.0131111111111</v>
      </c>
      <c r="U510" s="32">
        <v>0</v>
      </c>
      <c r="V510" s="32">
        <v>0</v>
      </c>
      <c r="W510" s="32">
        <v>11.190222222222221</v>
      </c>
      <c r="X510" s="32">
        <v>0</v>
      </c>
      <c r="Y510" s="32">
        <v>0</v>
      </c>
      <c r="Z510" s="32">
        <v>0</v>
      </c>
      <c r="AA510" s="32">
        <v>5.3822222222222225</v>
      </c>
      <c r="AB510" s="32">
        <v>0</v>
      </c>
      <c r="AC510" s="32">
        <v>5.8079999999999981</v>
      </c>
      <c r="AD510" s="32">
        <v>0</v>
      </c>
      <c r="AE510" s="32">
        <v>0</v>
      </c>
      <c r="AF510" t="s">
        <v>445</v>
      </c>
      <c r="AG510">
        <v>3</v>
      </c>
      <c r="AH510"/>
    </row>
    <row r="511" spans="1:34" x14ac:dyDescent="0.25">
      <c r="A511" t="s">
        <v>1782</v>
      </c>
      <c r="B511" t="s">
        <v>1037</v>
      </c>
      <c r="C511" t="s">
        <v>1603</v>
      </c>
      <c r="D511" t="s">
        <v>1688</v>
      </c>
      <c r="E511" s="32">
        <v>100.93333333333334</v>
      </c>
      <c r="F511" s="32">
        <v>3.436314398943197</v>
      </c>
      <c r="G511" s="32">
        <v>3.06782584764421</v>
      </c>
      <c r="H511" s="32">
        <v>0.42987670629678559</v>
      </c>
      <c r="I511" s="32">
        <v>0.25522897402025541</v>
      </c>
      <c r="J511" s="32">
        <v>346.83866666666671</v>
      </c>
      <c r="K511" s="32">
        <v>309.64588888888892</v>
      </c>
      <c r="L511" s="32">
        <v>43.388888888888893</v>
      </c>
      <c r="M511" s="32">
        <v>25.761111111111113</v>
      </c>
      <c r="N511" s="32">
        <v>11.938888888888888</v>
      </c>
      <c r="O511" s="32">
        <v>5.6888888888888891</v>
      </c>
      <c r="P511" s="32">
        <v>99.901666666666671</v>
      </c>
      <c r="Q511" s="32">
        <v>80.336666666666673</v>
      </c>
      <c r="R511" s="32">
        <v>19.564999999999998</v>
      </c>
      <c r="S511" s="32">
        <v>203.54811111111113</v>
      </c>
      <c r="T511" s="32">
        <v>202.01200000000003</v>
      </c>
      <c r="U511" s="32">
        <v>1.5361111111111112</v>
      </c>
      <c r="V511" s="32">
        <v>0</v>
      </c>
      <c r="W511" s="32">
        <v>30.022222222222222</v>
      </c>
      <c r="X511" s="32">
        <v>0</v>
      </c>
      <c r="Y511" s="32">
        <v>0</v>
      </c>
      <c r="Z511" s="32">
        <v>0</v>
      </c>
      <c r="AA511" s="32">
        <v>23.411111111111111</v>
      </c>
      <c r="AB511" s="32">
        <v>0</v>
      </c>
      <c r="AC511" s="32">
        <v>6.6111111111111107</v>
      </c>
      <c r="AD511" s="32">
        <v>0</v>
      </c>
      <c r="AE511" s="32">
        <v>0</v>
      </c>
      <c r="AF511" t="s">
        <v>351</v>
      </c>
      <c r="AG511">
        <v>3</v>
      </c>
      <c r="AH511"/>
    </row>
    <row r="512" spans="1:34" x14ac:dyDescent="0.25">
      <c r="A512" t="s">
        <v>1782</v>
      </c>
      <c r="B512" t="s">
        <v>1033</v>
      </c>
      <c r="C512" t="s">
        <v>1601</v>
      </c>
      <c r="D512" t="s">
        <v>1690</v>
      </c>
      <c r="E512" s="32">
        <v>55.466666666666669</v>
      </c>
      <c r="F512" s="32">
        <v>3.1801722756410253</v>
      </c>
      <c r="G512" s="32">
        <v>2.9889663461538456</v>
      </c>
      <c r="H512" s="32">
        <v>0.59426883012820519</v>
      </c>
      <c r="I512" s="32">
        <v>0.40306290064102568</v>
      </c>
      <c r="J512" s="32">
        <v>176.39355555555554</v>
      </c>
      <c r="K512" s="32">
        <v>165.78799999999998</v>
      </c>
      <c r="L512" s="32">
        <v>32.962111111111113</v>
      </c>
      <c r="M512" s="32">
        <v>22.356555555555559</v>
      </c>
      <c r="N512" s="32">
        <v>7.7666666666666666</v>
      </c>
      <c r="O512" s="32">
        <v>2.838888888888889</v>
      </c>
      <c r="P512" s="32">
        <v>55.692888888888888</v>
      </c>
      <c r="Q512" s="32">
        <v>55.692888888888888</v>
      </c>
      <c r="R512" s="32">
        <v>0</v>
      </c>
      <c r="S512" s="32">
        <v>87.73855555555555</v>
      </c>
      <c r="T512" s="32">
        <v>86.724666666666664</v>
      </c>
      <c r="U512" s="32">
        <v>1.0138888888888888</v>
      </c>
      <c r="V512" s="32">
        <v>0</v>
      </c>
      <c r="W512" s="32">
        <v>44.647222222222219</v>
      </c>
      <c r="X512" s="32">
        <v>3.0777777777777779</v>
      </c>
      <c r="Y512" s="32">
        <v>0</v>
      </c>
      <c r="Z512" s="32">
        <v>0</v>
      </c>
      <c r="AA512" s="32">
        <v>16.466666666666665</v>
      </c>
      <c r="AB512" s="32">
        <v>0</v>
      </c>
      <c r="AC512" s="32">
        <v>24.088888888888889</v>
      </c>
      <c r="AD512" s="32">
        <v>1.0138888888888888</v>
      </c>
      <c r="AE512" s="32">
        <v>0</v>
      </c>
      <c r="AF512" t="s">
        <v>347</v>
      </c>
      <c r="AG512">
        <v>3</v>
      </c>
      <c r="AH512"/>
    </row>
    <row r="513" spans="1:34" x14ac:dyDescent="0.25">
      <c r="A513" t="s">
        <v>1782</v>
      </c>
      <c r="B513" t="s">
        <v>683</v>
      </c>
      <c r="C513" t="s">
        <v>1604</v>
      </c>
      <c r="D513" t="s">
        <v>1689</v>
      </c>
      <c r="E513" s="32">
        <v>83.888888888888886</v>
      </c>
      <c r="F513" s="32">
        <v>3.1438410596026491</v>
      </c>
      <c r="G513" s="32">
        <v>3.0378807947019868</v>
      </c>
      <c r="H513" s="32">
        <v>0.47499867549668895</v>
      </c>
      <c r="I513" s="32">
        <v>0.36903841059602666</v>
      </c>
      <c r="J513" s="32">
        <v>263.73333333333335</v>
      </c>
      <c r="K513" s="32">
        <v>254.84444444444443</v>
      </c>
      <c r="L513" s="32">
        <v>39.847111111111126</v>
      </c>
      <c r="M513" s="32">
        <v>30.958222222222236</v>
      </c>
      <c r="N513" s="32">
        <v>5.0666666666666664</v>
      </c>
      <c r="O513" s="32">
        <v>3.8222222222222224</v>
      </c>
      <c r="P513" s="32">
        <v>80.218777777777774</v>
      </c>
      <c r="Q513" s="32">
        <v>80.218777777777774</v>
      </c>
      <c r="R513" s="32">
        <v>0</v>
      </c>
      <c r="S513" s="32">
        <v>143.66744444444441</v>
      </c>
      <c r="T513" s="32">
        <v>143.66744444444441</v>
      </c>
      <c r="U513" s="32">
        <v>0</v>
      </c>
      <c r="V513" s="32">
        <v>0</v>
      </c>
      <c r="W513" s="32">
        <v>101.54833333333332</v>
      </c>
      <c r="X513" s="32">
        <v>1.0358888888888889</v>
      </c>
      <c r="Y513" s="32">
        <v>0</v>
      </c>
      <c r="Z513" s="32">
        <v>0</v>
      </c>
      <c r="AA513" s="32">
        <v>58.439111111111089</v>
      </c>
      <c r="AB513" s="32">
        <v>0</v>
      </c>
      <c r="AC513" s="32">
        <v>42.073333333333338</v>
      </c>
      <c r="AD513" s="32">
        <v>0</v>
      </c>
      <c r="AE513" s="32">
        <v>0</v>
      </c>
      <c r="AF513" t="s">
        <v>355</v>
      </c>
      <c r="AG513">
        <v>3</v>
      </c>
      <c r="AH513"/>
    </row>
    <row r="514" spans="1:34" x14ac:dyDescent="0.25">
      <c r="A514" t="s">
        <v>1782</v>
      </c>
      <c r="B514" t="s">
        <v>980</v>
      </c>
      <c r="C514" t="s">
        <v>1431</v>
      </c>
      <c r="D514" t="s">
        <v>1717</v>
      </c>
      <c r="E514" s="32">
        <v>215.7</v>
      </c>
      <c r="F514" s="32">
        <v>2.9920795343326638</v>
      </c>
      <c r="G514" s="32">
        <v>2.730038633905115</v>
      </c>
      <c r="H514" s="32">
        <v>0.42879359192293826</v>
      </c>
      <c r="I514" s="32">
        <v>0.24190851491268739</v>
      </c>
      <c r="J514" s="32">
        <v>645.39155555555556</v>
      </c>
      <c r="K514" s="32">
        <v>588.86933333333332</v>
      </c>
      <c r="L514" s="32">
        <v>92.49077777777778</v>
      </c>
      <c r="M514" s="32">
        <v>52.17966666666667</v>
      </c>
      <c r="N514" s="32">
        <v>33.144444444444446</v>
      </c>
      <c r="O514" s="32">
        <v>7.166666666666667</v>
      </c>
      <c r="P514" s="32">
        <v>176.83055555555555</v>
      </c>
      <c r="Q514" s="32">
        <v>160.61944444444444</v>
      </c>
      <c r="R514" s="32">
        <v>16.211111111111112</v>
      </c>
      <c r="S514" s="32">
        <v>376.07022222222218</v>
      </c>
      <c r="T514" s="32">
        <v>306.74722222222221</v>
      </c>
      <c r="U514" s="32">
        <v>47.841666666666669</v>
      </c>
      <c r="V514" s="32">
        <v>21.481333333333332</v>
      </c>
      <c r="W514" s="32">
        <v>23.924888888888887</v>
      </c>
      <c r="X514" s="32">
        <v>9.6241111111111106</v>
      </c>
      <c r="Y514" s="32">
        <v>0</v>
      </c>
      <c r="Z514" s="32">
        <v>0</v>
      </c>
      <c r="AA514" s="32">
        <v>0</v>
      </c>
      <c r="AB514" s="32">
        <v>0</v>
      </c>
      <c r="AC514" s="32">
        <v>0</v>
      </c>
      <c r="AD514" s="32">
        <v>0</v>
      </c>
      <c r="AE514" s="32">
        <v>14.300777777777776</v>
      </c>
      <c r="AF514" t="s">
        <v>291</v>
      </c>
      <c r="AG514">
        <v>3</v>
      </c>
      <c r="AH514"/>
    </row>
    <row r="515" spans="1:34" x14ac:dyDescent="0.25">
      <c r="A515" t="s">
        <v>1782</v>
      </c>
      <c r="B515" t="s">
        <v>755</v>
      </c>
      <c r="C515" t="s">
        <v>1370</v>
      </c>
      <c r="D515" t="s">
        <v>1704</v>
      </c>
      <c r="E515" s="32">
        <v>99.088888888888889</v>
      </c>
      <c r="F515" s="32">
        <v>2.78563018614039</v>
      </c>
      <c r="G515" s="32">
        <v>2.6552758466023776</v>
      </c>
      <c r="H515" s="32">
        <v>0.40065037003812515</v>
      </c>
      <c r="I515" s="32">
        <v>0.27029603050011214</v>
      </c>
      <c r="J515" s="32">
        <v>276.02499999999998</v>
      </c>
      <c r="K515" s="32">
        <v>263.10833333333335</v>
      </c>
      <c r="L515" s="32">
        <v>39.700000000000003</v>
      </c>
      <c r="M515" s="32">
        <v>26.783333333333335</v>
      </c>
      <c r="N515" s="32">
        <v>7.7166666666666668</v>
      </c>
      <c r="O515" s="32">
        <v>5.2</v>
      </c>
      <c r="P515" s="32">
        <v>68.897222222222226</v>
      </c>
      <c r="Q515" s="32">
        <v>68.897222222222226</v>
      </c>
      <c r="R515" s="32">
        <v>0</v>
      </c>
      <c r="S515" s="32">
        <v>167.42777777777778</v>
      </c>
      <c r="T515" s="32">
        <v>167.25555555555556</v>
      </c>
      <c r="U515" s="32">
        <v>0.17222222222222222</v>
      </c>
      <c r="V515" s="32">
        <v>0</v>
      </c>
      <c r="W515" s="32">
        <v>81.102777777777774</v>
      </c>
      <c r="X515" s="32">
        <v>10.016666666666667</v>
      </c>
      <c r="Y515" s="32">
        <v>0</v>
      </c>
      <c r="Z515" s="32">
        <v>0</v>
      </c>
      <c r="AA515" s="32">
        <v>28.622222222222224</v>
      </c>
      <c r="AB515" s="32">
        <v>0</v>
      </c>
      <c r="AC515" s="32">
        <v>42.291666666666664</v>
      </c>
      <c r="AD515" s="32">
        <v>0.17222222222222222</v>
      </c>
      <c r="AE515" s="32">
        <v>0</v>
      </c>
      <c r="AF515" t="s">
        <v>64</v>
      </c>
      <c r="AG515">
        <v>3</v>
      </c>
      <c r="AH515"/>
    </row>
    <row r="516" spans="1:34" x14ac:dyDescent="0.25">
      <c r="A516" t="s">
        <v>1782</v>
      </c>
      <c r="B516" t="s">
        <v>1139</v>
      </c>
      <c r="C516" t="s">
        <v>1401</v>
      </c>
      <c r="D516" t="s">
        <v>1736</v>
      </c>
      <c r="E516" s="32">
        <v>117.95555555555555</v>
      </c>
      <c r="F516" s="32">
        <v>2.9861953654860591</v>
      </c>
      <c r="G516" s="32">
        <v>2.7902175960813866</v>
      </c>
      <c r="H516" s="32">
        <v>0.3188583270535042</v>
      </c>
      <c r="I516" s="32">
        <v>0.2026893368500377</v>
      </c>
      <c r="J516" s="32">
        <v>352.23833333333334</v>
      </c>
      <c r="K516" s="32">
        <v>329.12166666666667</v>
      </c>
      <c r="L516" s="32">
        <v>37.611111111111114</v>
      </c>
      <c r="M516" s="32">
        <v>23.908333333333335</v>
      </c>
      <c r="N516" s="32">
        <v>8.2166666666666668</v>
      </c>
      <c r="O516" s="32">
        <v>5.4861111111111107</v>
      </c>
      <c r="P516" s="32">
        <v>88.900222222222226</v>
      </c>
      <c r="Q516" s="32">
        <v>79.486333333333334</v>
      </c>
      <c r="R516" s="32">
        <v>9.4138888888888896</v>
      </c>
      <c r="S516" s="32">
        <v>225.72700000000003</v>
      </c>
      <c r="T516" s="32">
        <v>137.18155555555558</v>
      </c>
      <c r="U516" s="32">
        <v>88.545444444444442</v>
      </c>
      <c r="V516" s="32">
        <v>0</v>
      </c>
      <c r="W516" s="32">
        <v>60.598888888888887</v>
      </c>
      <c r="X516" s="32">
        <v>5.1583333333333332</v>
      </c>
      <c r="Y516" s="32">
        <v>0</v>
      </c>
      <c r="Z516" s="32">
        <v>0</v>
      </c>
      <c r="AA516" s="32">
        <v>10.044444444444444</v>
      </c>
      <c r="AB516" s="32">
        <v>0</v>
      </c>
      <c r="AC516" s="32">
        <v>45.396111111111111</v>
      </c>
      <c r="AD516" s="32">
        <v>0</v>
      </c>
      <c r="AE516" s="32">
        <v>0</v>
      </c>
      <c r="AF516" t="s">
        <v>456</v>
      </c>
      <c r="AG516">
        <v>3</v>
      </c>
      <c r="AH516"/>
    </row>
    <row r="517" spans="1:34" x14ac:dyDescent="0.25">
      <c r="A517" t="s">
        <v>1782</v>
      </c>
      <c r="B517" t="s">
        <v>759</v>
      </c>
      <c r="C517" t="s">
        <v>1488</v>
      </c>
      <c r="D517" t="s">
        <v>1699</v>
      </c>
      <c r="E517" s="32">
        <v>55.455555555555556</v>
      </c>
      <c r="F517" s="32">
        <v>3.1640472851132038</v>
      </c>
      <c r="G517" s="32">
        <v>2.7232538569424967</v>
      </c>
      <c r="H517" s="32">
        <v>0.74078341013824889</v>
      </c>
      <c r="I517" s="32">
        <v>0.29998998196754162</v>
      </c>
      <c r="J517" s="32">
        <v>175.464</v>
      </c>
      <c r="K517" s="32">
        <v>151.01955555555557</v>
      </c>
      <c r="L517" s="32">
        <v>41.080555555555556</v>
      </c>
      <c r="M517" s="32">
        <v>16.636111111111113</v>
      </c>
      <c r="N517" s="32">
        <v>16.088888888888889</v>
      </c>
      <c r="O517" s="32">
        <v>8.3555555555555561</v>
      </c>
      <c r="P517" s="32">
        <v>30.00566666666667</v>
      </c>
      <c r="Q517" s="32">
        <v>30.00566666666667</v>
      </c>
      <c r="R517" s="32">
        <v>0</v>
      </c>
      <c r="S517" s="32">
        <v>104.37777777777778</v>
      </c>
      <c r="T517" s="32">
        <v>99.069444444444443</v>
      </c>
      <c r="U517" s="32">
        <v>5.3083333333333336</v>
      </c>
      <c r="V517" s="32">
        <v>0</v>
      </c>
      <c r="W517" s="32">
        <v>41.011222222222223</v>
      </c>
      <c r="X517" s="32">
        <v>1.9055555555555554</v>
      </c>
      <c r="Y517" s="32">
        <v>0</v>
      </c>
      <c r="Z517" s="32">
        <v>0</v>
      </c>
      <c r="AA517" s="32">
        <v>17.319555555555556</v>
      </c>
      <c r="AB517" s="32">
        <v>0</v>
      </c>
      <c r="AC517" s="32">
        <v>20.758333333333333</v>
      </c>
      <c r="AD517" s="32">
        <v>1.0277777777777777</v>
      </c>
      <c r="AE517" s="32">
        <v>0</v>
      </c>
      <c r="AF517" t="s">
        <v>68</v>
      </c>
      <c r="AG517">
        <v>3</v>
      </c>
      <c r="AH517"/>
    </row>
    <row r="518" spans="1:34" x14ac:dyDescent="0.25">
      <c r="A518" t="s">
        <v>1782</v>
      </c>
      <c r="B518" t="s">
        <v>714</v>
      </c>
      <c r="C518" t="s">
        <v>1466</v>
      </c>
      <c r="D518" t="s">
        <v>1699</v>
      </c>
      <c r="E518" s="32">
        <v>138.4111111111111</v>
      </c>
      <c r="F518" s="32">
        <v>3.6997912820101146</v>
      </c>
      <c r="G518" s="32">
        <v>3.5150758609617081</v>
      </c>
      <c r="H518" s="32">
        <v>0.58170506542506206</v>
      </c>
      <c r="I518" s="32">
        <v>0.39698964437665563</v>
      </c>
      <c r="J518" s="32">
        <v>512.09222222222218</v>
      </c>
      <c r="K518" s="32">
        <v>486.52555555555546</v>
      </c>
      <c r="L518" s="32">
        <v>80.514444444444422</v>
      </c>
      <c r="M518" s="32">
        <v>54.947777777777759</v>
      </c>
      <c r="N518" s="32">
        <v>19.877777777777776</v>
      </c>
      <c r="O518" s="32">
        <v>5.6888888888888891</v>
      </c>
      <c r="P518" s="32">
        <v>133.06222222222212</v>
      </c>
      <c r="Q518" s="32">
        <v>133.06222222222212</v>
      </c>
      <c r="R518" s="32">
        <v>0</v>
      </c>
      <c r="S518" s="32">
        <v>298.51555555555558</v>
      </c>
      <c r="T518" s="32">
        <v>286.81555555555559</v>
      </c>
      <c r="U518" s="32">
        <v>0</v>
      </c>
      <c r="V518" s="32">
        <v>11.699999999999992</v>
      </c>
      <c r="W518" s="32">
        <v>164.79999999999995</v>
      </c>
      <c r="X518" s="32">
        <v>10.723333333333331</v>
      </c>
      <c r="Y518" s="32">
        <v>0</v>
      </c>
      <c r="Z518" s="32">
        <v>0</v>
      </c>
      <c r="AA518" s="32">
        <v>42.977777777777767</v>
      </c>
      <c r="AB518" s="32">
        <v>0</v>
      </c>
      <c r="AC518" s="32">
        <v>111.09888888888887</v>
      </c>
      <c r="AD518" s="32">
        <v>0</v>
      </c>
      <c r="AE518" s="32">
        <v>0</v>
      </c>
      <c r="AF518" t="s">
        <v>23</v>
      </c>
      <c r="AG518">
        <v>3</v>
      </c>
      <c r="AH518"/>
    </row>
    <row r="519" spans="1:34" x14ac:dyDescent="0.25">
      <c r="A519" t="s">
        <v>1782</v>
      </c>
      <c r="B519" t="s">
        <v>894</v>
      </c>
      <c r="C519" t="s">
        <v>1553</v>
      </c>
      <c r="D519" t="s">
        <v>1727</v>
      </c>
      <c r="E519" s="32">
        <v>132.80000000000001</v>
      </c>
      <c r="F519" s="32">
        <v>2.7122966867469871</v>
      </c>
      <c r="G519" s="32">
        <v>2.3397573627844706</v>
      </c>
      <c r="H519" s="32">
        <v>0.44098142570281118</v>
      </c>
      <c r="I519" s="32">
        <v>0.11008785140562245</v>
      </c>
      <c r="J519" s="32">
        <v>360.19299999999993</v>
      </c>
      <c r="K519" s="32">
        <v>310.71977777777772</v>
      </c>
      <c r="L519" s="32">
        <v>58.562333333333328</v>
      </c>
      <c r="M519" s="32">
        <v>14.619666666666664</v>
      </c>
      <c r="N519" s="32">
        <v>38.475999999999999</v>
      </c>
      <c r="O519" s="32">
        <v>5.4666666666666668</v>
      </c>
      <c r="P519" s="32">
        <v>86.784555555555542</v>
      </c>
      <c r="Q519" s="32">
        <v>81.253999999999991</v>
      </c>
      <c r="R519" s="32">
        <v>5.5305555555555559</v>
      </c>
      <c r="S519" s="32">
        <v>214.84611111111104</v>
      </c>
      <c r="T519" s="32">
        <v>214.84611111111104</v>
      </c>
      <c r="U519" s="32">
        <v>0</v>
      </c>
      <c r="V519" s="32">
        <v>0</v>
      </c>
      <c r="W519" s="32">
        <v>135.80577777777779</v>
      </c>
      <c r="X519" s="32">
        <v>0.3972222222222222</v>
      </c>
      <c r="Y519" s="32">
        <v>0</v>
      </c>
      <c r="Z519" s="32">
        <v>0</v>
      </c>
      <c r="AA519" s="32">
        <v>27.056888888888878</v>
      </c>
      <c r="AB519" s="32">
        <v>0</v>
      </c>
      <c r="AC519" s="32">
        <v>108.3516666666667</v>
      </c>
      <c r="AD519" s="32">
        <v>0</v>
      </c>
      <c r="AE519" s="32">
        <v>0</v>
      </c>
      <c r="AF519" t="s">
        <v>205</v>
      </c>
      <c r="AG519">
        <v>3</v>
      </c>
      <c r="AH519"/>
    </row>
    <row r="520" spans="1:34" x14ac:dyDescent="0.25">
      <c r="A520" t="s">
        <v>1782</v>
      </c>
      <c r="B520" t="s">
        <v>1029</v>
      </c>
      <c r="C520" t="s">
        <v>1600</v>
      </c>
      <c r="D520" t="s">
        <v>1694</v>
      </c>
      <c r="E520" s="32">
        <v>105.98888888888889</v>
      </c>
      <c r="F520" s="32">
        <v>4.1965876926302546</v>
      </c>
      <c r="G520" s="32">
        <v>3.9550529405598067</v>
      </c>
      <c r="H520" s="32">
        <v>0.72617674808680155</v>
      </c>
      <c r="I520" s="32">
        <v>0.52916972428975784</v>
      </c>
      <c r="J520" s="32">
        <v>444.79166666666669</v>
      </c>
      <c r="K520" s="32">
        <v>419.19166666666666</v>
      </c>
      <c r="L520" s="32">
        <v>76.966666666666669</v>
      </c>
      <c r="M520" s="32">
        <v>56.086111111111109</v>
      </c>
      <c r="N520" s="32">
        <v>15.630555555555556</v>
      </c>
      <c r="O520" s="32">
        <v>5.25</v>
      </c>
      <c r="P520" s="32">
        <v>130.05833333333334</v>
      </c>
      <c r="Q520" s="32">
        <v>125.33888888888889</v>
      </c>
      <c r="R520" s="32">
        <v>4.7194444444444441</v>
      </c>
      <c r="S520" s="32">
        <v>237.76666666666668</v>
      </c>
      <c r="T520" s="32">
        <v>197.25555555555556</v>
      </c>
      <c r="U520" s="32">
        <v>40.511111111111113</v>
      </c>
      <c r="V520" s="32">
        <v>0</v>
      </c>
      <c r="W520" s="32">
        <v>5.677777777777778</v>
      </c>
      <c r="X520" s="32">
        <v>0</v>
      </c>
      <c r="Y520" s="32">
        <v>0</v>
      </c>
      <c r="Z520" s="32">
        <v>0</v>
      </c>
      <c r="AA520" s="32">
        <v>0</v>
      </c>
      <c r="AB520" s="32">
        <v>0</v>
      </c>
      <c r="AC520" s="32">
        <v>5.677777777777778</v>
      </c>
      <c r="AD520" s="32">
        <v>0</v>
      </c>
      <c r="AE520" s="32">
        <v>0</v>
      </c>
      <c r="AF520" t="s">
        <v>343</v>
      </c>
      <c r="AG520">
        <v>3</v>
      </c>
      <c r="AH520"/>
    </row>
    <row r="521" spans="1:34" x14ac:dyDescent="0.25">
      <c r="A521" t="s">
        <v>1782</v>
      </c>
      <c r="B521" t="s">
        <v>824</v>
      </c>
      <c r="C521" t="s">
        <v>1523</v>
      </c>
      <c r="D521" t="s">
        <v>1679</v>
      </c>
      <c r="E521" s="32">
        <v>89.833333333333329</v>
      </c>
      <c r="F521" s="32">
        <v>5.2351886209029077</v>
      </c>
      <c r="G521" s="32">
        <v>5.1382189239332101</v>
      </c>
      <c r="H521" s="32">
        <v>1.0456029684601116</v>
      </c>
      <c r="I521" s="32">
        <v>0.94863327149041465</v>
      </c>
      <c r="J521" s="32">
        <v>470.29444444444448</v>
      </c>
      <c r="K521" s="32">
        <v>461.58333333333337</v>
      </c>
      <c r="L521" s="32">
        <v>93.930000000000021</v>
      </c>
      <c r="M521" s="32">
        <v>85.218888888888912</v>
      </c>
      <c r="N521" s="32">
        <v>0</v>
      </c>
      <c r="O521" s="32">
        <v>8.7111111111111104</v>
      </c>
      <c r="P521" s="32">
        <v>113.89399999999995</v>
      </c>
      <c r="Q521" s="32">
        <v>113.89399999999995</v>
      </c>
      <c r="R521" s="32">
        <v>0</v>
      </c>
      <c r="S521" s="32">
        <v>262.47044444444452</v>
      </c>
      <c r="T521" s="32">
        <v>262.47044444444452</v>
      </c>
      <c r="U521" s="32">
        <v>0</v>
      </c>
      <c r="V521" s="32">
        <v>0</v>
      </c>
      <c r="W521" s="32">
        <v>65.644444444444446</v>
      </c>
      <c r="X521" s="32">
        <v>1.6444444444444444</v>
      </c>
      <c r="Y521" s="32">
        <v>0</v>
      </c>
      <c r="Z521" s="32">
        <v>0</v>
      </c>
      <c r="AA521" s="32">
        <v>29.288888888888888</v>
      </c>
      <c r="AB521" s="32">
        <v>0</v>
      </c>
      <c r="AC521" s="32">
        <v>34.711111111111109</v>
      </c>
      <c r="AD521" s="32">
        <v>0</v>
      </c>
      <c r="AE521" s="32">
        <v>0</v>
      </c>
      <c r="AF521" t="s">
        <v>134</v>
      </c>
      <c r="AG521">
        <v>3</v>
      </c>
      <c r="AH521"/>
    </row>
    <row r="522" spans="1:34" x14ac:dyDescent="0.25">
      <c r="A522" t="s">
        <v>1782</v>
      </c>
      <c r="B522" t="s">
        <v>682</v>
      </c>
      <c r="C522" t="s">
        <v>1397</v>
      </c>
      <c r="D522" t="s">
        <v>1724</v>
      </c>
      <c r="E522" s="32">
        <v>145.73333333333332</v>
      </c>
      <c r="F522" s="32">
        <v>4.0994388533089356</v>
      </c>
      <c r="G522" s="32">
        <v>3.7528774016468436</v>
      </c>
      <c r="H522" s="32">
        <v>0.53194571515706013</v>
      </c>
      <c r="I522" s="32">
        <v>0.25789112534309244</v>
      </c>
      <c r="J522" s="32">
        <v>597.42488888888886</v>
      </c>
      <c r="K522" s="32">
        <v>546.91933333333327</v>
      </c>
      <c r="L522" s="32">
        <v>77.522222222222226</v>
      </c>
      <c r="M522" s="32">
        <v>37.583333333333336</v>
      </c>
      <c r="N522" s="32">
        <v>34.383333333333333</v>
      </c>
      <c r="O522" s="32">
        <v>5.5555555555555554</v>
      </c>
      <c r="P522" s="32">
        <v>182.44111111111113</v>
      </c>
      <c r="Q522" s="32">
        <v>171.87444444444446</v>
      </c>
      <c r="R522" s="32">
        <v>10.566666666666666</v>
      </c>
      <c r="S522" s="32">
        <v>337.46155555555549</v>
      </c>
      <c r="T522" s="32">
        <v>325.28933333333327</v>
      </c>
      <c r="U522" s="32">
        <v>12.172222222222222</v>
      </c>
      <c r="V522" s="32">
        <v>0</v>
      </c>
      <c r="W522" s="32">
        <v>85.219333333333338</v>
      </c>
      <c r="X522" s="32">
        <v>0</v>
      </c>
      <c r="Y522" s="32">
        <v>0</v>
      </c>
      <c r="Z522" s="32">
        <v>0</v>
      </c>
      <c r="AA522" s="32">
        <v>34.632777777777783</v>
      </c>
      <c r="AB522" s="32">
        <v>0</v>
      </c>
      <c r="AC522" s="32">
        <v>50.586555555555556</v>
      </c>
      <c r="AD522" s="32">
        <v>0</v>
      </c>
      <c r="AE522" s="32">
        <v>0</v>
      </c>
      <c r="AF522" t="s">
        <v>293</v>
      </c>
      <c r="AG522">
        <v>3</v>
      </c>
      <c r="AH522"/>
    </row>
    <row r="523" spans="1:34" x14ac:dyDescent="0.25">
      <c r="A523" t="s">
        <v>1782</v>
      </c>
      <c r="B523" t="s">
        <v>1158</v>
      </c>
      <c r="C523" t="s">
        <v>1434</v>
      </c>
      <c r="D523" t="s">
        <v>1697</v>
      </c>
      <c r="E523" s="32">
        <v>51.31111111111111</v>
      </c>
      <c r="F523" s="32">
        <v>3.47957557384149</v>
      </c>
      <c r="G523" s="32">
        <v>3.1388977912516243</v>
      </c>
      <c r="H523" s="32">
        <v>1.0304785621481161</v>
      </c>
      <c r="I523" s="32">
        <v>0.68980077955825037</v>
      </c>
      <c r="J523" s="32">
        <v>178.5408888888889</v>
      </c>
      <c r="K523" s="32">
        <v>161.06033333333335</v>
      </c>
      <c r="L523" s="32">
        <v>52.875</v>
      </c>
      <c r="M523" s="32">
        <v>35.394444444444446</v>
      </c>
      <c r="N523" s="32">
        <v>12.313888888888888</v>
      </c>
      <c r="O523" s="32">
        <v>5.166666666666667</v>
      </c>
      <c r="P523" s="32">
        <v>39.194444444444443</v>
      </c>
      <c r="Q523" s="32">
        <v>39.194444444444443</v>
      </c>
      <c r="R523" s="32">
        <v>0</v>
      </c>
      <c r="S523" s="32">
        <v>86.471444444444444</v>
      </c>
      <c r="T523" s="32">
        <v>86.471444444444444</v>
      </c>
      <c r="U523" s="32">
        <v>0</v>
      </c>
      <c r="V523" s="32">
        <v>0</v>
      </c>
      <c r="W523" s="32">
        <v>17.794444444444444</v>
      </c>
      <c r="X523" s="32">
        <v>5.1361111111111111</v>
      </c>
      <c r="Y523" s="32">
        <v>0</v>
      </c>
      <c r="Z523" s="32">
        <v>0</v>
      </c>
      <c r="AA523" s="32">
        <v>5.5111111111111111</v>
      </c>
      <c r="AB523" s="32">
        <v>0</v>
      </c>
      <c r="AC523" s="32">
        <v>7.1472222222222221</v>
      </c>
      <c r="AD523" s="32">
        <v>0</v>
      </c>
      <c r="AE523" s="32">
        <v>0</v>
      </c>
      <c r="AF523" t="s">
        <v>477</v>
      </c>
      <c r="AG523">
        <v>3</v>
      </c>
      <c r="AH523"/>
    </row>
    <row r="524" spans="1:34" x14ac:dyDescent="0.25">
      <c r="A524" t="s">
        <v>1782</v>
      </c>
      <c r="B524" t="s">
        <v>801</v>
      </c>
      <c r="C524" t="s">
        <v>1506</v>
      </c>
      <c r="D524" t="s">
        <v>1679</v>
      </c>
      <c r="E524" s="32">
        <v>96.6</v>
      </c>
      <c r="F524" s="32">
        <v>4.5113480561306645</v>
      </c>
      <c r="G524" s="32">
        <v>3.9099562916954222</v>
      </c>
      <c r="H524" s="32">
        <v>1.3544110881067404</v>
      </c>
      <c r="I524" s="32">
        <v>0.7530193236714976</v>
      </c>
      <c r="J524" s="32">
        <v>435.79622222222218</v>
      </c>
      <c r="K524" s="32">
        <v>377.70177777777775</v>
      </c>
      <c r="L524" s="32">
        <v>130.83611111111111</v>
      </c>
      <c r="M524" s="32">
        <v>72.74166666666666</v>
      </c>
      <c r="N524" s="32">
        <v>54.45</v>
      </c>
      <c r="O524" s="32">
        <v>3.6444444444444444</v>
      </c>
      <c r="P524" s="32">
        <v>29.560111111111109</v>
      </c>
      <c r="Q524" s="32">
        <v>29.560111111111109</v>
      </c>
      <c r="R524" s="32">
        <v>0</v>
      </c>
      <c r="S524" s="32">
        <v>275.39999999999998</v>
      </c>
      <c r="T524" s="32">
        <v>275.39999999999998</v>
      </c>
      <c r="U524" s="32">
        <v>0</v>
      </c>
      <c r="V524" s="32">
        <v>0</v>
      </c>
      <c r="W524" s="32">
        <v>5.8378888888888891</v>
      </c>
      <c r="X524" s="32">
        <v>0.4777777777777778</v>
      </c>
      <c r="Y524" s="32">
        <v>0</v>
      </c>
      <c r="Z524" s="32">
        <v>0</v>
      </c>
      <c r="AA524" s="32">
        <v>5.3601111111111113</v>
      </c>
      <c r="AB524" s="32">
        <v>0</v>
      </c>
      <c r="AC524" s="32">
        <v>0</v>
      </c>
      <c r="AD524" s="32">
        <v>0</v>
      </c>
      <c r="AE524" s="32">
        <v>0</v>
      </c>
      <c r="AF524" t="s">
        <v>110</v>
      </c>
      <c r="AG524">
        <v>3</v>
      </c>
      <c r="AH524"/>
    </row>
    <row r="525" spans="1:34" x14ac:dyDescent="0.25">
      <c r="A525" t="s">
        <v>1782</v>
      </c>
      <c r="B525" t="s">
        <v>1302</v>
      </c>
      <c r="C525" t="s">
        <v>1463</v>
      </c>
      <c r="D525" t="s">
        <v>1706</v>
      </c>
      <c r="E525" s="32">
        <v>69.75555555555556</v>
      </c>
      <c r="F525" s="32">
        <v>3.674577891048104</v>
      </c>
      <c r="G525" s="32">
        <v>3.2578846766486143</v>
      </c>
      <c r="H525" s="32">
        <v>1.3697435489009238</v>
      </c>
      <c r="I525" s="32">
        <v>0.9530503345014335</v>
      </c>
      <c r="J525" s="32">
        <v>256.32222222222219</v>
      </c>
      <c r="K525" s="32">
        <v>227.25555555555556</v>
      </c>
      <c r="L525" s="32">
        <v>95.547222222222217</v>
      </c>
      <c r="M525" s="32">
        <v>66.480555555555554</v>
      </c>
      <c r="N525" s="32">
        <v>24.733333333333334</v>
      </c>
      <c r="O525" s="32">
        <v>4.333333333333333</v>
      </c>
      <c r="P525" s="32">
        <v>37.341666666666669</v>
      </c>
      <c r="Q525" s="32">
        <v>37.341666666666669</v>
      </c>
      <c r="R525" s="32">
        <v>0</v>
      </c>
      <c r="S525" s="32">
        <v>123.43333333333332</v>
      </c>
      <c r="T525" s="32">
        <v>102.6</v>
      </c>
      <c r="U525" s="32">
        <v>20.833333333333332</v>
      </c>
      <c r="V525" s="32">
        <v>0</v>
      </c>
      <c r="W525" s="32">
        <v>0</v>
      </c>
      <c r="X525" s="32">
        <v>0</v>
      </c>
      <c r="Y525" s="32">
        <v>0</v>
      </c>
      <c r="Z525" s="32">
        <v>0</v>
      </c>
      <c r="AA525" s="32">
        <v>0</v>
      </c>
      <c r="AB525" s="32">
        <v>0</v>
      </c>
      <c r="AC525" s="32">
        <v>0</v>
      </c>
      <c r="AD525" s="32">
        <v>0</v>
      </c>
      <c r="AE525" s="32">
        <v>0</v>
      </c>
      <c r="AF525" t="s">
        <v>623</v>
      </c>
      <c r="AG525">
        <v>3</v>
      </c>
      <c r="AH525"/>
    </row>
    <row r="526" spans="1:34" x14ac:dyDescent="0.25">
      <c r="A526" t="s">
        <v>1782</v>
      </c>
      <c r="B526" t="s">
        <v>731</v>
      </c>
      <c r="C526" t="s">
        <v>1390</v>
      </c>
      <c r="D526" t="s">
        <v>1715</v>
      </c>
      <c r="E526" s="32">
        <v>78.355555555555554</v>
      </c>
      <c r="F526" s="32">
        <v>3.9882331253545091</v>
      </c>
      <c r="G526" s="32">
        <v>3.7752084515031203</v>
      </c>
      <c r="H526" s="32">
        <v>0.99188173567782179</v>
      </c>
      <c r="I526" s="32">
        <v>0.85801900170164491</v>
      </c>
      <c r="J526" s="32">
        <v>312.50022222222219</v>
      </c>
      <c r="K526" s="32">
        <v>295.80855555555559</v>
      </c>
      <c r="L526" s="32">
        <v>77.719444444444434</v>
      </c>
      <c r="M526" s="32">
        <v>67.230555555555554</v>
      </c>
      <c r="N526" s="32">
        <v>5.0666666666666664</v>
      </c>
      <c r="O526" s="32">
        <v>5.4222222222222225</v>
      </c>
      <c r="P526" s="32">
        <v>74.788888888888891</v>
      </c>
      <c r="Q526" s="32">
        <v>68.586111111111109</v>
      </c>
      <c r="R526" s="32">
        <v>6.2027777777777775</v>
      </c>
      <c r="S526" s="32">
        <v>159.99188888888889</v>
      </c>
      <c r="T526" s="32">
        <v>159.99188888888889</v>
      </c>
      <c r="U526" s="32">
        <v>0</v>
      </c>
      <c r="V526" s="32">
        <v>0</v>
      </c>
      <c r="W526" s="32">
        <v>14.984444444444442</v>
      </c>
      <c r="X526" s="32">
        <v>0</v>
      </c>
      <c r="Y526" s="32">
        <v>0</v>
      </c>
      <c r="Z526" s="32">
        <v>0</v>
      </c>
      <c r="AA526" s="32">
        <v>3.3472222222222223</v>
      </c>
      <c r="AB526" s="32">
        <v>0</v>
      </c>
      <c r="AC526" s="32">
        <v>11.637222222222221</v>
      </c>
      <c r="AD526" s="32">
        <v>0</v>
      </c>
      <c r="AE526" s="32">
        <v>0</v>
      </c>
      <c r="AF526" t="s">
        <v>40</v>
      </c>
      <c r="AG526">
        <v>3</v>
      </c>
      <c r="AH526"/>
    </row>
    <row r="527" spans="1:34" x14ac:dyDescent="0.25">
      <c r="A527" t="s">
        <v>1782</v>
      </c>
      <c r="B527" t="s">
        <v>781</v>
      </c>
      <c r="C527" t="s">
        <v>1358</v>
      </c>
      <c r="D527" t="s">
        <v>1697</v>
      </c>
      <c r="E527" s="32">
        <v>137.24444444444444</v>
      </c>
      <c r="F527" s="32">
        <v>4.3184706930051817</v>
      </c>
      <c r="G527" s="32">
        <v>4.0370992551813476</v>
      </c>
      <c r="H527" s="32">
        <v>0.70561447538860111</v>
      </c>
      <c r="I527" s="32">
        <v>0.42424303756476689</v>
      </c>
      <c r="J527" s="32">
        <v>592.68611111111113</v>
      </c>
      <c r="K527" s="32">
        <v>554.06944444444446</v>
      </c>
      <c r="L527" s="32">
        <v>96.841666666666669</v>
      </c>
      <c r="M527" s="32">
        <v>58.225000000000001</v>
      </c>
      <c r="N527" s="32">
        <v>34.972222222222221</v>
      </c>
      <c r="O527" s="32">
        <v>3.6444444444444444</v>
      </c>
      <c r="P527" s="32">
        <v>217.71666666666667</v>
      </c>
      <c r="Q527" s="32">
        <v>217.71666666666667</v>
      </c>
      <c r="R527" s="32">
        <v>0</v>
      </c>
      <c r="S527" s="32">
        <v>278.12777777777779</v>
      </c>
      <c r="T527" s="32">
        <v>226.15</v>
      </c>
      <c r="U527" s="32">
        <v>51.977777777777774</v>
      </c>
      <c r="V527" s="32">
        <v>0</v>
      </c>
      <c r="W527" s="32">
        <v>0.21666666666666667</v>
      </c>
      <c r="X527" s="32">
        <v>0</v>
      </c>
      <c r="Y527" s="32">
        <v>0</v>
      </c>
      <c r="Z527" s="32">
        <v>0</v>
      </c>
      <c r="AA527" s="32">
        <v>0</v>
      </c>
      <c r="AB527" s="32">
        <v>0</v>
      </c>
      <c r="AC527" s="32">
        <v>0</v>
      </c>
      <c r="AD527" s="32">
        <v>0.21666666666666667</v>
      </c>
      <c r="AE527" s="32">
        <v>0</v>
      </c>
      <c r="AF527" t="s">
        <v>90</v>
      </c>
      <c r="AG527">
        <v>3</v>
      </c>
      <c r="AH527"/>
    </row>
    <row r="528" spans="1:34" x14ac:dyDescent="0.25">
      <c r="A528" t="s">
        <v>1782</v>
      </c>
      <c r="B528" t="s">
        <v>1230</v>
      </c>
      <c r="C528" t="s">
        <v>1522</v>
      </c>
      <c r="D528" t="s">
        <v>1679</v>
      </c>
      <c r="E528" s="32">
        <v>111.24444444444444</v>
      </c>
      <c r="F528" s="32">
        <v>3.4211666000799048</v>
      </c>
      <c r="G528" s="32">
        <v>3.1592169396723935</v>
      </c>
      <c r="H528" s="32">
        <v>0.75128445864962046</v>
      </c>
      <c r="I528" s="32">
        <v>0.58630743108270078</v>
      </c>
      <c r="J528" s="32">
        <v>380.58577777777782</v>
      </c>
      <c r="K528" s="32">
        <v>351.44533333333334</v>
      </c>
      <c r="L528" s="32">
        <v>83.576222222222214</v>
      </c>
      <c r="M528" s="32">
        <v>65.223444444444439</v>
      </c>
      <c r="N528" s="32">
        <v>13.552777777777777</v>
      </c>
      <c r="O528" s="32">
        <v>4.8</v>
      </c>
      <c r="P528" s="32">
        <v>112.86844444444446</v>
      </c>
      <c r="Q528" s="32">
        <v>102.0807777777778</v>
      </c>
      <c r="R528" s="32">
        <v>10.787666666666663</v>
      </c>
      <c r="S528" s="32">
        <v>184.14111111111112</v>
      </c>
      <c r="T528" s="32">
        <v>178.35466666666667</v>
      </c>
      <c r="U528" s="32">
        <v>5.7864444444444443</v>
      </c>
      <c r="V528" s="32">
        <v>0</v>
      </c>
      <c r="W528" s="32">
        <v>109.70844444444442</v>
      </c>
      <c r="X528" s="32">
        <v>8.8591111111111083</v>
      </c>
      <c r="Y528" s="32">
        <v>0</v>
      </c>
      <c r="Z528" s="32">
        <v>0</v>
      </c>
      <c r="AA528" s="32">
        <v>26.175555555555558</v>
      </c>
      <c r="AB528" s="32">
        <v>0</v>
      </c>
      <c r="AC528" s="32">
        <v>74.673777777777758</v>
      </c>
      <c r="AD528" s="32">
        <v>0</v>
      </c>
      <c r="AE528" s="32">
        <v>0</v>
      </c>
      <c r="AF528" t="s">
        <v>549</v>
      </c>
      <c r="AG528">
        <v>3</v>
      </c>
      <c r="AH528"/>
    </row>
    <row r="529" spans="1:34" x14ac:dyDescent="0.25">
      <c r="A529" t="s">
        <v>1782</v>
      </c>
      <c r="B529" t="s">
        <v>1075</v>
      </c>
      <c r="C529" t="s">
        <v>1365</v>
      </c>
      <c r="D529" t="s">
        <v>1698</v>
      </c>
      <c r="E529" s="32">
        <v>99.63333333333334</v>
      </c>
      <c r="F529" s="32">
        <v>4.3409010817441729</v>
      </c>
      <c r="G529" s="32">
        <v>4.1456161480985836</v>
      </c>
      <c r="H529" s="32">
        <v>0.86832273893163814</v>
      </c>
      <c r="I529" s="32">
        <v>0.67303780528604873</v>
      </c>
      <c r="J529" s="32">
        <v>432.49844444444443</v>
      </c>
      <c r="K529" s="32">
        <v>413.04155555555553</v>
      </c>
      <c r="L529" s="32">
        <v>86.513888888888886</v>
      </c>
      <c r="M529" s="32">
        <v>67.056999999999988</v>
      </c>
      <c r="N529" s="32">
        <v>14.540222222222221</v>
      </c>
      <c r="O529" s="32">
        <v>4.916666666666667</v>
      </c>
      <c r="P529" s="32">
        <v>95.140777777777757</v>
      </c>
      <c r="Q529" s="32">
        <v>95.140777777777757</v>
      </c>
      <c r="R529" s="32">
        <v>0</v>
      </c>
      <c r="S529" s="32">
        <v>250.84377777777775</v>
      </c>
      <c r="T529" s="32">
        <v>197.97788888888888</v>
      </c>
      <c r="U529" s="32">
        <v>52.865888888888875</v>
      </c>
      <c r="V529" s="32">
        <v>0</v>
      </c>
      <c r="W529" s="32">
        <v>0</v>
      </c>
      <c r="X529" s="32">
        <v>0</v>
      </c>
      <c r="Y529" s="32">
        <v>0</v>
      </c>
      <c r="Z529" s="32">
        <v>0</v>
      </c>
      <c r="AA529" s="32">
        <v>0</v>
      </c>
      <c r="AB529" s="32">
        <v>0</v>
      </c>
      <c r="AC529" s="32">
        <v>0</v>
      </c>
      <c r="AD529" s="32">
        <v>0</v>
      </c>
      <c r="AE529" s="32">
        <v>0</v>
      </c>
      <c r="AF529" t="s">
        <v>390</v>
      </c>
      <c r="AG529">
        <v>3</v>
      </c>
      <c r="AH529"/>
    </row>
    <row r="530" spans="1:34" x14ac:dyDescent="0.25">
      <c r="A530" t="s">
        <v>1782</v>
      </c>
      <c r="B530" t="s">
        <v>767</v>
      </c>
      <c r="C530" t="s">
        <v>1463</v>
      </c>
      <c r="D530" t="s">
        <v>1706</v>
      </c>
      <c r="E530" s="32">
        <v>100.25555555555556</v>
      </c>
      <c r="F530" s="32">
        <v>3.9515061509475786</v>
      </c>
      <c r="G530" s="32">
        <v>3.740742546824781</v>
      </c>
      <c r="H530" s="32">
        <v>0.55347445417266994</v>
      </c>
      <c r="I530" s="32">
        <v>0.34271085004987267</v>
      </c>
      <c r="J530" s="32">
        <v>396.16044444444447</v>
      </c>
      <c r="K530" s="32">
        <v>375.03022222222222</v>
      </c>
      <c r="L530" s="32">
        <v>55.488888888888901</v>
      </c>
      <c r="M530" s="32">
        <v>34.358666666666679</v>
      </c>
      <c r="N530" s="32">
        <v>15.474666666666664</v>
      </c>
      <c r="O530" s="32">
        <v>5.6555555555555559</v>
      </c>
      <c r="P530" s="32">
        <v>93.265999999999991</v>
      </c>
      <c r="Q530" s="32">
        <v>93.265999999999991</v>
      </c>
      <c r="R530" s="32">
        <v>0</v>
      </c>
      <c r="S530" s="32">
        <v>247.40555555555557</v>
      </c>
      <c r="T530" s="32">
        <v>247.40555555555557</v>
      </c>
      <c r="U530" s="32">
        <v>0</v>
      </c>
      <c r="V530" s="32">
        <v>0</v>
      </c>
      <c r="W530" s="32">
        <v>30.57311111111111</v>
      </c>
      <c r="X530" s="32">
        <v>6.2583333333333337</v>
      </c>
      <c r="Y530" s="32">
        <v>0</v>
      </c>
      <c r="Z530" s="32">
        <v>0</v>
      </c>
      <c r="AA530" s="32">
        <v>15.128666666666664</v>
      </c>
      <c r="AB530" s="32">
        <v>0</v>
      </c>
      <c r="AC530" s="32">
        <v>9.1861111111111118</v>
      </c>
      <c r="AD530" s="32">
        <v>0</v>
      </c>
      <c r="AE530" s="32">
        <v>0</v>
      </c>
      <c r="AF530" t="s">
        <v>76</v>
      </c>
      <c r="AG530">
        <v>3</v>
      </c>
      <c r="AH530"/>
    </row>
    <row r="531" spans="1:34" x14ac:dyDescent="0.25">
      <c r="A531" t="s">
        <v>1782</v>
      </c>
      <c r="B531" t="s">
        <v>869</v>
      </c>
      <c r="C531" t="s">
        <v>1544</v>
      </c>
      <c r="D531" t="s">
        <v>1679</v>
      </c>
      <c r="E531" s="32">
        <v>124.7</v>
      </c>
      <c r="F531" s="32">
        <v>3.6476147197718976</v>
      </c>
      <c r="G531" s="32">
        <v>3.4736861801657311</v>
      </c>
      <c r="H531" s="32">
        <v>0.50499599037690457</v>
      </c>
      <c r="I531" s="32">
        <v>0.41304196738839877</v>
      </c>
      <c r="J531" s="32">
        <v>454.85755555555562</v>
      </c>
      <c r="K531" s="32">
        <v>433.1686666666667</v>
      </c>
      <c r="L531" s="32">
        <v>62.972999999999999</v>
      </c>
      <c r="M531" s="32">
        <v>51.50633333333333</v>
      </c>
      <c r="N531" s="32">
        <v>5.6888888888888891</v>
      </c>
      <c r="O531" s="32">
        <v>5.7777777777777777</v>
      </c>
      <c r="P531" s="32">
        <v>122.59033333333338</v>
      </c>
      <c r="Q531" s="32">
        <v>112.36811111111116</v>
      </c>
      <c r="R531" s="32">
        <v>10.222222222222221</v>
      </c>
      <c r="S531" s="32">
        <v>269.29422222222223</v>
      </c>
      <c r="T531" s="32">
        <v>269.29422222222223</v>
      </c>
      <c r="U531" s="32">
        <v>0</v>
      </c>
      <c r="V531" s="32">
        <v>0</v>
      </c>
      <c r="W531" s="32">
        <v>19.194444444444443</v>
      </c>
      <c r="X531" s="32">
        <v>4</v>
      </c>
      <c r="Y531" s="32">
        <v>0</v>
      </c>
      <c r="Z531" s="32">
        <v>5.7777777777777777</v>
      </c>
      <c r="AA531" s="32">
        <v>9.4166666666666661</v>
      </c>
      <c r="AB531" s="32">
        <v>0</v>
      </c>
      <c r="AC531" s="32">
        <v>0</v>
      </c>
      <c r="AD531" s="32">
        <v>0</v>
      </c>
      <c r="AE531" s="32">
        <v>0</v>
      </c>
      <c r="AF531" t="s">
        <v>180</v>
      </c>
      <c r="AG531">
        <v>3</v>
      </c>
      <c r="AH531"/>
    </row>
    <row r="532" spans="1:34" x14ac:dyDescent="0.25">
      <c r="A532" t="s">
        <v>1782</v>
      </c>
      <c r="B532" t="s">
        <v>729</v>
      </c>
      <c r="C532" t="s">
        <v>1449</v>
      </c>
      <c r="D532" t="s">
        <v>1693</v>
      </c>
      <c r="E532" s="32">
        <v>77.87777777777778</v>
      </c>
      <c r="F532" s="32">
        <v>3.1759166785561423</v>
      </c>
      <c r="G532" s="32">
        <v>2.9626908260807534</v>
      </c>
      <c r="H532" s="32">
        <v>0.45794692538165216</v>
      </c>
      <c r="I532" s="32">
        <v>0.24472107290626338</v>
      </c>
      <c r="J532" s="32">
        <v>247.33333333333334</v>
      </c>
      <c r="K532" s="32">
        <v>230.72777777777779</v>
      </c>
      <c r="L532" s="32">
        <v>35.663888888888891</v>
      </c>
      <c r="M532" s="32">
        <v>19.058333333333334</v>
      </c>
      <c r="N532" s="32">
        <v>10.916666666666666</v>
      </c>
      <c r="O532" s="32">
        <v>5.6888888888888891</v>
      </c>
      <c r="P532" s="32">
        <v>71.077777777777783</v>
      </c>
      <c r="Q532" s="32">
        <v>71.077777777777783</v>
      </c>
      <c r="R532" s="32">
        <v>0</v>
      </c>
      <c r="S532" s="32">
        <v>140.59166666666667</v>
      </c>
      <c r="T532" s="32">
        <v>140.59166666666667</v>
      </c>
      <c r="U532" s="32">
        <v>0</v>
      </c>
      <c r="V532" s="32">
        <v>0</v>
      </c>
      <c r="W532" s="32">
        <v>0.71111111111111114</v>
      </c>
      <c r="X532" s="32">
        <v>0.71111111111111114</v>
      </c>
      <c r="Y532" s="32">
        <v>0</v>
      </c>
      <c r="Z532" s="32">
        <v>0</v>
      </c>
      <c r="AA532" s="32">
        <v>0</v>
      </c>
      <c r="AB532" s="32">
        <v>0</v>
      </c>
      <c r="AC532" s="32">
        <v>0</v>
      </c>
      <c r="AD532" s="32">
        <v>0</v>
      </c>
      <c r="AE532" s="32">
        <v>0</v>
      </c>
      <c r="AF532" t="s">
        <v>38</v>
      </c>
      <c r="AG532">
        <v>3</v>
      </c>
      <c r="AH532"/>
    </row>
    <row r="533" spans="1:34" x14ac:dyDescent="0.25">
      <c r="A533" t="s">
        <v>1782</v>
      </c>
      <c r="B533" t="s">
        <v>820</v>
      </c>
      <c r="C533" t="s">
        <v>1519</v>
      </c>
      <c r="D533" t="s">
        <v>1730</v>
      </c>
      <c r="E533" s="32">
        <v>40.277777777777779</v>
      </c>
      <c r="F533" s="32">
        <v>3.6993572413793108</v>
      </c>
      <c r="G533" s="32">
        <v>3.2949434482758626</v>
      </c>
      <c r="H533" s="32">
        <v>0.94100965517241386</v>
      </c>
      <c r="I533" s="32">
        <v>0.60942344827586203</v>
      </c>
      <c r="J533" s="32">
        <v>149.00188888888891</v>
      </c>
      <c r="K533" s="32">
        <v>132.71300000000002</v>
      </c>
      <c r="L533" s="32">
        <v>37.901777777777781</v>
      </c>
      <c r="M533" s="32">
        <v>24.54622222222222</v>
      </c>
      <c r="N533" s="32">
        <v>7.8888888888888893</v>
      </c>
      <c r="O533" s="32">
        <v>5.4666666666666668</v>
      </c>
      <c r="P533" s="32">
        <v>42.178222222222225</v>
      </c>
      <c r="Q533" s="32">
        <v>39.244888888888894</v>
      </c>
      <c r="R533" s="32">
        <v>2.9333333333333331</v>
      </c>
      <c r="S533" s="32">
        <v>68.921888888888901</v>
      </c>
      <c r="T533" s="32">
        <v>62.77000000000001</v>
      </c>
      <c r="U533" s="32">
        <v>6.1518888888888883</v>
      </c>
      <c r="V533" s="32">
        <v>0</v>
      </c>
      <c r="W533" s="32">
        <v>27.207222222222221</v>
      </c>
      <c r="X533" s="32">
        <v>0</v>
      </c>
      <c r="Y533" s="32">
        <v>0</v>
      </c>
      <c r="Z533" s="32">
        <v>0</v>
      </c>
      <c r="AA533" s="32">
        <v>8.1233333333333331</v>
      </c>
      <c r="AB533" s="32">
        <v>0</v>
      </c>
      <c r="AC533" s="32">
        <v>19.08388888888889</v>
      </c>
      <c r="AD533" s="32">
        <v>0</v>
      </c>
      <c r="AE533" s="32">
        <v>0</v>
      </c>
      <c r="AF533" t="s">
        <v>130</v>
      </c>
      <c r="AG533">
        <v>3</v>
      </c>
      <c r="AH533"/>
    </row>
    <row r="534" spans="1:34" x14ac:dyDescent="0.25">
      <c r="A534" t="s">
        <v>1782</v>
      </c>
      <c r="B534" t="s">
        <v>1183</v>
      </c>
      <c r="C534" t="s">
        <v>1499</v>
      </c>
      <c r="D534" t="s">
        <v>1727</v>
      </c>
      <c r="E534" s="32">
        <v>151.92222222222222</v>
      </c>
      <c r="F534" s="32">
        <v>3.0621429093834562</v>
      </c>
      <c r="G534" s="32">
        <v>2.8871856944342871</v>
      </c>
      <c r="H534" s="32">
        <v>0.40956191033423534</v>
      </c>
      <c r="I534" s="32">
        <v>0.25098734732684852</v>
      </c>
      <c r="J534" s="32">
        <v>465.20755555555553</v>
      </c>
      <c r="K534" s="32">
        <v>438.6276666666667</v>
      </c>
      <c r="L534" s="32">
        <v>62.221555555555554</v>
      </c>
      <c r="M534" s="32">
        <v>38.130555555555553</v>
      </c>
      <c r="N534" s="32">
        <v>20.163444444444444</v>
      </c>
      <c r="O534" s="32">
        <v>3.9275555555555557</v>
      </c>
      <c r="P534" s="32">
        <v>117.29722222222223</v>
      </c>
      <c r="Q534" s="32">
        <v>114.80833333333334</v>
      </c>
      <c r="R534" s="32">
        <v>2.4888888888888889</v>
      </c>
      <c r="S534" s="32">
        <v>285.68877777777777</v>
      </c>
      <c r="T534" s="32">
        <v>253.97211111111113</v>
      </c>
      <c r="U534" s="32">
        <v>31.716666666666665</v>
      </c>
      <c r="V534" s="32">
        <v>0</v>
      </c>
      <c r="W534" s="32">
        <v>134.89988888888888</v>
      </c>
      <c r="X534" s="32">
        <v>9.9</v>
      </c>
      <c r="Y534" s="32">
        <v>0</v>
      </c>
      <c r="Z534" s="32">
        <v>0</v>
      </c>
      <c r="AA534" s="32">
        <v>36.758333333333333</v>
      </c>
      <c r="AB534" s="32">
        <v>0</v>
      </c>
      <c r="AC534" s="32">
        <v>88.24155555555555</v>
      </c>
      <c r="AD534" s="32">
        <v>0</v>
      </c>
      <c r="AE534" s="32">
        <v>0</v>
      </c>
      <c r="AF534" t="s">
        <v>502</v>
      </c>
      <c r="AG534">
        <v>3</v>
      </c>
      <c r="AH534"/>
    </row>
    <row r="535" spans="1:34" x14ac:dyDescent="0.25">
      <c r="A535" t="s">
        <v>1782</v>
      </c>
      <c r="B535" t="s">
        <v>1278</v>
      </c>
      <c r="C535" t="s">
        <v>1666</v>
      </c>
      <c r="D535" t="s">
        <v>1724</v>
      </c>
      <c r="E535" s="32">
        <v>33.133333333333333</v>
      </c>
      <c r="F535" s="32">
        <v>3.511737089201878</v>
      </c>
      <c r="G535" s="32">
        <v>3.0590207914151577</v>
      </c>
      <c r="H535" s="32">
        <v>1.2604795439302483</v>
      </c>
      <c r="I535" s="32">
        <v>0.8077632461435279</v>
      </c>
      <c r="J535" s="32">
        <v>116.35555555555555</v>
      </c>
      <c r="K535" s="32">
        <v>101.35555555555555</v>
      </c>
      <c r="L535" s="32">
        <v>41.763888888888893</v>
      </c>
      <c r="M535" s="32">
        <v>26.763888888888889</v>
      </c>
      <c r="N535" s="32">
        <v>9.3555555555555561</v>
      </c>
      <c r="O535" s="32">
        <v>5.6444444444444448</v>
      </c>
      <c r="P535" s="32">
        <v>22.43611111111111</v>
      </c>
      <c r="Q535" s="32">
        <v>22.43611111111111</v>
      </c>
      <c r="R535" s="32">
        <v>0</v>
      </c>
      <c r="S535" s="32">
        <v>52.155555555555559</v>
      </c>
      <c r="T535" s="32">
        <v>52.155555555555559</v>
      </c>
      <c r="U535" s="32">
        <v>0</v>
      </c>
      <c r="V535" s="32">
        <v>0</v>
      </c>
      <c r="W535" s="32">
        <v>0</v>
      </c>
      <c r="X535" s="32">
        <v>0</v>
      </c>
      <c r="Y535" s="32">
        <v>0</v>
      </c>
      <c r="Z535" s="32">
        <v>0</v>
      </c>
      <c r="AA535" s="32">
        <v>0</v>
      </c>
      <c r="AB535" s="32">
        <v>0</v>
      </c>
      <c r="AC535" s="32">
        <v>0</v>
      </c>
      <c r="AD535" s="32">
        <v>0</v>
      </c>
      <c r="AE535" s="32">
        <v>0</v>
      </c>
      <c r="AF535" t="s">
        <v>598</v>
      </c>
      <c r="AG535">
        <v>3</v>
      </c>
      <c r="AH535"/>
    </row>
    <row r="536" spans="1:34" x14ac:dyDescent="0.25">
      <c r="A536" t="s">
        <v>1782</v>
      </c>
      <c r="B536" t="s">
        <v>1312</v>
      </c>
      <c r="C536" t="s">
        <v>1468</v>
      </c>
      <c r="D536" t="s">
        <v>1715</v>
      </c>
      <c r="E536" s="32">
        <v>35.111111111111114</v>
      </c>
      <c r="F536" s="32">
        <v>3.1354683544303796</v>
      </c>
      <c r="G536" s="32">
        <v>2.9432215189873419</v>
      </c>
      <c r="H536" s="32">
        <v>0.61993670886075936</v>
      </c>
      <c r="I536" s="32">
        <v>0.47563291139240499</v>
      </c>
      <c r="J536" s="32">
        <v>110.08977777777778</v>
      </c>
      <c r="K536" s="32">
        <v>103.33977777777778</v>
      </c>
      <c r="L536" s="32">
        <v>21.766666666666666</v>
      </c>
      <c r="M536" s="32">
        <v>16.7</v>
      </c>
      <c r="N536" s="32">
        <v>0</v>
      </c>
      <c r="O536" s="32">
        <v>5.0666666666666664</v>
      </c>
      <c r="P536" s="32">
        <v>28.725000000000001</v>
      </c>
      <c r="Q536" s="32">
        <v>27.041666666666668</v>
      </c>
      <c r="R536" s="32">
        <v>1.6833333333333333</v>
      </c>
      <c r="S536" s="32">
        <v>59.598111111111109</v>
      </c>
      <c r="T536" s="32">
        <v>51.025888888888886</v>
      </c>
      <c r="U536" s="32">
        <v>8.5722222222222229</v>
      </c>
      <c r="V536" s="32">
        <v>0</v>
      </c>
      <c r="W536" s="32">
        <v>25.856444444444445</v>
      </c>
      <c r="X536" s="32">
        <v>5.8250000000000002</v>
      </c>
      <c r="Y536" s="32">
        <v>0</v>
      </c>
      <c r="Z536" s="32">
        <v>0</v>
      </c>
      <c r="AA536" s="32">
        <v>12.716666666666667</v>
      </c>
      <c r="AB536" s="32">
        <v>0</v>
      </c>
      <c r="AC536" s="32">
        <v>6.5647777777777785</v>
      </c>
      <c r="AD536" s="32">
        <v>0.75</v>
      </c>
      <c r="AE536" s="32">
        <v>0</v>
      </c>
      <c r="AF536" t="s">
        <v>633</v>
      </c>
      <c r="AG536">
        <v>3</v>
      </c>
      <c r="AH536"/>
    </row>
    <row r="537" spans="1:34" x14ac:dyDescent="0.25">
      <c r="A537" t="s">
        <v>1782</v>
      </c>
      <c r="B537" t="s">
        <v>1144</v>
      </c>
      <c r="C537" t="s">
        <v>1627</v>
      </c>
      <c r="D537" t="s">
        <v>1734</v>
      </c>
      <c r="E537" s="32">
        <v>96.74444444444444</v>
      </c>
      <c r="F537" s="32">
        <v>3.6566693465028139</v>
      </c>
      <c r="G537" s="32">
        <v>3.3670460548983585</v>
      </c>
      <c r="H537" s="32">
        <v>0.71297461812334906</v>
      </c>
      <c r="I537" s="32">
        <v>0.4233513265188929</v>
      </c>
      <c r="J537" s="32">
        <v>353.76244444444444</v>
      </c>
      <c r="K537" s="32">
        <v>325.74300000000005</v>
      </c>
      <c r="L537" s="32">
        <v>68.976333333333329</v>
      </c>
      <c r="M537" s="32">
        <v>40.956888888888891</v>
      </c>
      <c r="N537" s="32">
        <v>23.041666666666668</v>
      </c>
      <c r="O537" s="32">
        <v>4.9777777777777779</v>
      </c>
      <c r="P537" s="32">
        <v>78.754999999999995</v>
      </c>
      <c r="Q537" s="32">
        <v>78.754999999999995</v>
      </c>
      <c r="R537" s="32">
        <v>0</v>
      </c>
      <c r="S537" s="32">
        <v>206.03111111111113</v>
      </c>
      <c r="T537" s="32">
        <v>138.05322222222225</v>
      </c>
      <c r="U537" s="32">
        <v>67.977888888888884</v>
      </c>
      <c r="V537" s="32">
        <v>0</v>
      </c>
      <c r="W537" s="32">
        <v>94.742333333333335</v>
      </c>
      <c r="X537" s="32">
        <v>16.905555555555555</v>
      </c>
      <c r="Y537" s="32">
        <v>0</v>
      </c>
      <c r="Z537" s="32">
        <v>0</v>
      </c>
      <c r="AA537" s="32">
        <v>44.736111111111114</v>
      </c>
      <c r="AB537" s="32">
        <v>0</v>
      </c>
      <c r="AC537" s="32">
        <v>33.100666666666669</v>
      </c>
      <c r="AD537" s="32">
        <v>0</v>
      </c>
      <c r="AE537" s="32">
        <v>0</v>
      </c>
      <c r="AF537" t="s">
        <v>462</v>
      </c>
      <c r="AG537">
        <v>3</v>
      </c>
      <c r="AH537"/>
    </row>
    <row r="538" spans="1:34" x14ac:dyDescent="0.25">
      <c r="A538" t="s">
        <v>1782</v>
      </c>
      <c r="B538" t="s">
        <v>685</v>
      </c>
      <c r="C538" t="s">
        <v>1631</v>
      </c>
      <c r="D538" t="s">
        <v>1711</v>
      </c>
      <c r="E538" s="32">
        <v>112.78888888888889</v>
      </c>
      <c r="F538" s="32">
        <v>4.520819623682395</v>
      </c>
      <c r="G538" s="32">
        <v>4.0523239089744845</v>
      </c>
      <c r="H538" s="32">
        <v>1.0709782287459366</v>
      </c>
      <c r="I538" s="32">
        <v>0.60248251403802588</v>
      </c>
      <c r="J538" s="32">
        <v>509.89822222222216</v>
      </c>
      <c r="K538" s="32">
        <v>457.05711111111106</v>
      </c>
      <c r="L538" s="32">
        <v>120.79444444444447</v>
      </c>
      <c r="M538" s="32">
        <v>67.953333333333347</v>
      </c>
      <c r="N538" s="32">
        <v>47.03</v>
      </c>
      <c r="O538" s="32">
        <v>5.8111111111111109</v>
      </c>
      <c r="P538" s="32">
        <v>90.520666666666671</v>
      </c>
      <c r="Q538" s="32">
        <v>90.520666666666671</v>
      </c>
      <c r="R538" s="32">
        <v>0</v>
      </c>
      <c r="S538" s="32">
        <v>298.58311111111107</v>
      </c>
      <c r="T538" s="32">
        <v>246.07199999999992</v>
      </c>
      <c r="U538" s="32">
        <v>52.511111111111134</v>
      </c>
      <c r="V538" s="32">
        <v>0</v>
      </c>
      <c r="W538" s="32">
        <v>286.40600000000006</v>
      </c>
      <c r="X538" s="32">
        <v>58.595555555555556</v>
      </c>
      <c r="Y538" s="32">
        <v>0</v>
      </c>
      <c r="Z538" s="32">
        <v>0</v>
      </c>
      <c r="AA538" s="32">
        <v>78.075111111111127</v>
      </c>
      <c r="AB538" s="32">
        <v>0</v>
      </c>
      <c r="AC538" s="32">
        <v>149.73533333333341</v>
      </c>
      <c r="AD538" s="32">
        <v>0</v>
      </c>
      <c r="AE538" s="32">
        <v>0</v>
      </c>
      <c r="AF538" t="s">
        <v>474</v>
      </c>
      <c r="AG538">
        <v>3</v>
      </c>
      <c r="AH538"/>
    </row>
    <row r="539" spans="1:34" x14ac:dyDescent="0.25">
      <c r="A539" t="s">
        <v>1782</v>
      </c>
      <c r="B539" t="s">
        <v>1287</v>
      </c>
      <c r="C539" t="s">
        <v>1651</v>
      </c>
      <c r="D539" t="s">
        <v>1727</v>
      </c>
      <c r="E539" s="32">
        <v>103.51111111111111</v>
      </c>
      <c r="F539" s="32">
        <v>3.5285133104336635</v>
      </c>
      <c r="G539" s="32">
        <v>3.2813578789179916</v>
      </c>
      <c r="H539" s="32">
        <v>0.85945255474452553</v>
      </c>
      <c r="I539" s="32">
        <v>0.63290682696436251</v>
      </c>
      <c r="J539" s="32">
        <v>365.24033333333341</v>
      </c>
      <c r="K539" s="32">
        <v>339.6570000000001</v>
      </c>
      <c r="L539" s="32">
        <v>88.962888888888884</v>
      </c>
      <c r="M539" s="32">
        <v>65.512888888888895</v>
      </c>
      <c r="N539" s="32">
        <v>17.333333333333332</v>
      </c>
      <c r="O539" s="32">
        <v>6.1166666666666663</v>
      </c>
      <c r="P539" s="32">
        <v>55.890999999999998</v>
      </c>
      <c r="Q539" s="32">
        <v>53.757666666666665</v>
      </c>
      <c r="R539" s="32">
        <v>2.1333333333333333</v>
      </c>
      <c r="S539" s="32">
        <v>220.38644444444455</v>
      </c>
      <c r="T539" s="32">
        <v>150.71755555555566</v>
      </c>
      <c r="U539" s="32">
        <v>69.668888888888887</v>
      </c>
      <c r="V539" s="32">
        <v>0</v>
      </c>
      <c r="W539" s="32">
        <v>71.382555555555555</v>
      </c>
      <c r="X539" s="32">
        <v>4.8176666666666659</v>
      </c>
      <c r="Y539" s="32">
        <v>0</v>
      </c>
      <c r="Z539" s="32">
        <v>0</v>
      </c>
      <c r="AA539" s="32">
        <v>11.96044444444445</v>
      </c>
      <c r="AB539" s="32">
        <v>0</v>
      </c>
      <c r="AC539" s="32">
        <v>54.604444444444439</v>
      </c>
      <c r="AD539" s="32">
        <v>0</v>
      </c>
      <c r="AE539" s="32">
        <v>0</v>
      </c>
      <c r="AF539" t="s">
        <v>607</v>
      </c>
      <c r="AG539">
        <v>3</v>
      </c>
      <c r="AH539"/>
    </row>
    <row r="540" spans="1:34" x14ac:dyDescent="0.25">
      <c r="A540" t="s">
        <v>1782</v>
      </c>
      <c r="B540" t="s">
        <v>990</v>
      </c>
      <c r="C540" t="s">
        <v>1406</v>
      </c>
      <c r="D540" t="s">
        <v>1727</v>
      </c>
      <c r="E540" s="32">
        <v>86.322222222222223</v>
      </c>
      <c r="F540" s="32">
        <v>3.8138421933324764</v>
      </c>
      <c r="G540" s="32">
        <v>3.573833183163857</v>
      </c>
      <c r="H540" s="32">
        <v>0.52073497232591071</v>
      </c>
      <c r="I540" s="32">
        <v>0.40038486291672032</v>
      </c>
      <c r="J540" s="32">
        <v>329.21933333333345</v>
      </c>
      <c r="K540" s="32">
        <v>308.50122222222228</v>
      </c>
      <c r="L540" s="32">
        <v>44.951000000000008</v>
      </c>
      <c r="M540" s="32">
        <v>34.562111111111115</v>
      </c>
      <c r="N540" s="32">
        <v>4.9777777777777779</v>
      </c>
      <c r="O540" s="32">
        <v>5.4111111111111114</v>
      </c>
      <c r="P540" s="32">
        <v>98.007666666666665</v>
      </c>
      <c r="Q540" s="32">
        <v>87.678444444444438</v>
      </c>
      <c r="R540" s="32">
        <v>10.329222222222223</v>
      </c>
      <c r="S540" s="32">
        <v>186.26066666666674</v>
      </c>
      <c r="T540" s="32">
        <v>186.26066666666674</v>
      </c>
      <c r="U540" s="32">
        <v>0</v>
      </c>
      <c r="V540" s="32">
        <v>0</v>
      </c>
      <c r="W540" s="32">
        <v>56.174999999999997</v>
      </c>
      <c r="X540" s="32">
        <v>5.2444444444444445</v>
      </c>
      <c r="Y540" s="32">
        <v>0</v>
      </c>
      <c r="Z540" s="32">
        <v>0</v>
      </c>
      <c r="AA540" s="32">
        <v>1.8722222222222222</v>
      </c>
      <c r="AB540" s="32">
        <v>0</v>
      </c>
      <c r="AC540" s="32">
        <v>49.05833333333333</v>
      </c>
      <c r="AD540" s="32">
        <v>0</v>
      </c>
      <c r="AE540" s="32">
        <v>0</v>
      </c>
      <c r="AF540" t="s">
        <v>302</v>
      </c>
      <c r="AG540">
        <v>3</v>
      </c>
      <c r="AH540"/>
    </row>
    <row r="541" spans="1:34" x14ac:dyDescent="0.25">
      <c r="A541" t="s">
        <v>1782</v>
      </c>
      <c r="B541" t="s">
        <v>1317</v>
      </c>
      <c r="C541" t="s">
        <v>1489</v>
      </c>
      <c r="D541" t="s">
        <v>1682</v>
      </c>
      <c r="E541" s="32">
        <v>28.655555555555555</v>
      </c>
      <c r="F541" s="32">
        <v>4.3511050794881738</v>
      </c>
      <c r="G541" s="32">
        <v>4.1525785188057389</v>
      </c>
      <c r="H541" s="32">
        <v>1.5802636680884063</v>
      </c>
      <c r="I541" s="32">
        <v>1.3817371074059712</v>
      </c>
      <c r="J541" s="32">
        <v>124.68333333333334</v>
      </c>
      <c r="K541" s="32">
        <v>118.99444444444444</v>
      </c>
      <c r="L541" s="32">
        <v>45.283333333333331</v>
      </c>
      <c r="M541" s="32">
        <v>39.594444444444441</v>
      </c>
      <c r="N541" s="32">
        <v>0</v>
      </c>
      <c r="O541" s="32">
        <v>5.6888888888888891</v>
      </c>
      <c r="P541" s="32">
        <v>16.230555555555554</v>
      </c>
      <c r="Q541" s="32">
        <v>16.230555555555554</v>
      </c>
      <c r="R541" s="32">
        <v>0</v>
      </c>
      <c r="S541" s="32">
        <v>63.169444444444444</v>
      </c>
      <c r="T541" s="32">
        <v>63.169444444444444</v>
      </c>
      <c r="U541" s="32">
        <v>0</v>
      </c>
      <c r="V541" s="32">
        <v>0</v>
      </c>
      <c r="W541" s="32">
        <v>3.2055555555555557</v>
      </c>
      <c r="X541" s="32">
        <v>0</v>
      </c>
      <c r="Y541" s="32">
        <v>0</v>
      </c>
      <c r="Z541" s="32">
        <v>0</v>
      </c>
      <c r="AA541" s="32">
        <v>2.4500000000000002</v>
      </c>
      <c r="AB541" s="32">
        <v>0</v>
      </c>
      <c r="AC541" s="32">
        <v>0.75555555555555554</v>
      </c>
      <c r="AD541" s="32">
        <v>0</v>
      </c>
      <c r="AE541" s="32">
        <v>0</v>
      </c>
      <c r="AF541" t="s">
        <v>638</v>
      </c>
      <c r="AG541">
        <v>3</v>
      </c>
      <c r="AH541"/>
    </row>
    <row r="542" spans="1:34" x14ac:dyDescent="0.25">
      <c r="A542" t="s">
        <v>1782</v>
      </c>
      <c r="B542" t="s">
        <v>986</v>
      </c>
      <c r="C542" t="s">
        <v>1587</v>
      </c>
      <c r="D542" t="s">
        <v>1684</v>
      </c>
      <c r="E542" s="32">
        <v>39.322222222222223</v>
      </c>
      <c r="F542" s="32">
        <v>5.3985702175755872</v>
      </c>
      <c r="G542" s="32">
        <v>4.9300762927380619</v>
      </c>
      <c r="H542" s="32">
        <v>1.8117462560045214</v>
      </c>
      <c r="I542" s="32">
        <v>1.3432523311669968</v>
      </c>
      <c r="J542" s="32">
        <v>212.2837777777778</v>
      </c>
      <c r="K542" s="32">
        <v>193.86155555555558</v>
      </c>
      <c r="L542" s="32">
        <v>71.241888888888909</v>
      </c>
      <c r="M542" s="32">
        <v>52.819666666666691</v>
      </c>
      <c r="N542" s="32">
        <v>14.622222222222222</v>
      </c>
      <c r="O542" s="32">
        <v>3.8</v>
      </c>
      <c r="P542" s="32">
        <v>6.7722222222222248</v>
      </c>
      <c r="Q542" s="32">
        <v>6.7722222222222248</v>
      </c>
      <c r="R542" s="32">
        <v>0</v>
      </c>
      <c r="S542" s="32">
        <v>134.26966666666664</v>
      </c>
      <c r="T542" s="32">
        <v>108.03633333333332</v>
      </c>
      <c r="U542" s="32">
        <v>26.233333333333334</v>
      </c>
      <c r="V542" s="32">
        <v>0</v>
      </c>
      <c r="W542" s="32">
        <v>28.386555555555557</v>
      </c>
      <c r="X542" s="32">
        <v>5.8735555555555559</v>
      </c>
      <c r="Y542" s="32">
        <v>0</v>
      </c>
      <c r="Z542" s="32">
        <v>0</v>
      </c>
      <c r="AA542" s="32">
        <v>0</v>
      </c>
      <c r="AB542" s="32">
        <v>0</v>
      </c>
      <c r="AC542" s="32">
        <v>22.513000000000002</v>
      </c>
      <c r="AD542" s="32">
        <v>0</v>
      </c>
      <c r="AE542" s="32">
        <v>0</v>
      </c>
      <c r="AF542" t="s">
        <v>298</v>
      </c>
      <c r="AG542">
        <v>3</v>
      </c>
      <c r="AH542"/>
    </row>
    <row r="543" spans="1:34" x14ac:dyDescent="0.25">
      <c r="A543" t="s">
        <v>1782</v>
      </c>
      <c r="B543" t="s">
        <v>1028</v>
      </c>
      <c r="C543" t="s">
        <v>1599</v>
      </c>
      <c r="D543" t="s">
        <v>1739</v>
      </c>
      <c r="E543" s="32">
        <v>101.84444444444445</v>
      </c>
      <c r="F543" s="32">
        <v>3.3075769146847045</v>
      </c>
      <c r="G543" s="32">
        <v>3.0933067859480685</v>
      </c>
      <c r="H543" s="32">
        <v>0.60001636482653287</v>
      </c>
      <c r="I543" s="32">
        <v>0.43426794675976427</v>
      </c>
      <c r="J543" s="32">
        <v>336.85833333333335</v>
      </c>
      <c r="K543" s="32">
        <v>315.0361111111111</v>
      </c>
      <c r="L543" s="32">
        <v>61.108333333333334</v>
      </c>
      <c r="M543" s="32">
        <v>44.227777777777774</v>
      </c>
      <c r="N543" s="32">
        <v>11.902777777777779</v>
      </c>
      <c r="O543" s="32">
        <v>4.9777777777777779</v>
      </c>
      <c r="P543" s="32">
        <v>84.411111111111111</v>
      </c>
      <c r="Q543" s="32">
        <v>79.469444444444449</v>
      </c>
      <c r="R543" s="32">
        <v>4.9416666666666664</v>
      </c>
      <c r="S543" s="32">
        <v>191.3388888888889</v>
      </c>
      <c r="T543" s="32">
        <v>118.90277777777777</v>
      </c>
      <c r="U543" s="32">
        <v>72.436111111111117</v>
      </c>
      <c r="V543" s="32">
        <v>0</v>
      </c>
      <c r="W543" s="32">
        <v>30.547222222222221</v>
      </c>
      <c r="X543" s="32">
        <v>0</v>
      </c>
      <c r="Y543" s="32">
        <v>0</v>
      </c>
      <c r="Z543" s="32">
        <v>0</v>
      </c>
      <c r="AA543" s="32">
        <v>2.1277777777777778</v>
      </c>
      <c r="AB543" s="32">
        <v>0</v>
      </c>
      <c r="AC543" s="32">
        <v>28.419444444444444</v>
      </c>
      <c r="AD543" s="32">
        <v>0</v>
      </c>
      <c r="AE543" s="32">
        <v>0</v>
      </c>
      <c r="AF543" t="s">
        <v>342</v>
      </c>
      <c r="AG543">
        <v>3</v>
      </c>
      <c r="AH543"/>
    </row>
    <row r="544" spans="1:34" x14ac:dyDescent="0.25">
      <c r="A544" t="s">
        <v>1782</v>
      </c>
      <c r="B544" t="s">
        <v>1241</v>
      </c>
      <c r="C544" t="s">
        <v>1455</v>
      </c>
      <c r="D544" t="s">
        <v>1677</v>
      </c>
      <c r="E544" s="32">
        <v>50.81111111111111</v>
      </c>
      <c r="F544" s="32">
        <v>6.0998250601355783</v>
      </c>
      <c r="G544" s="32">
        <v>5.5263503170785047</v>
      </c>
      <c r="H544" s="32">
        <v>0.78996282527881034</v>
      </c>
      <c r="I544" s="32">
        <v>0.51224579050951236</v>
      </c>
      <c r="J544" s="32">
        <v>309.93888888888887</v>
      </c>
      <c r="K544" s="32">
        <v>280.8</v>
      </c>
      <c r="L544" s="32">
        <v>40.138888888888886</v>
      </c>
      <c r="M544" s="32">
        <v>26.027777777777779</v>
      </c>
      <c r="N544" s="32">
        <v>8.9444444444444446</v>
      </c>
      <c r="O544" s="32">
        <v>5.166666666666667</v>
      </c>
      <c r="P544" s="32">
        <v>58.075000000000003</v>
      </c>
      <c r="Q544" s="32">
        <v>43.047222222222224</v>
      </c>
      <c r="R544" s="32">
        <v>15.027777777777779</v>
      </c>
      <c r="S544" s="32">
        <v>211.72499999999999</v>
      </c>
      <c r="T544" s="32">
        <v>211.72499999999999</v>
      </c>
      <c r="U544" s="32">
        <v>0</v>
      </c>
      <c r="V544" s="32">
        <v>0</v>
      </c>
      <c r="W544" s="32">
        <v>73.391666666666666</v>
      </c>
      <c r="X544" s="32">
        <v>4.916666666666667</v>
      </c>
      <c r="Y544" s="32">
        <v>0</v>
      </c>
      <c r="Z544" s="32">
        <v>0</v>
      </c>
      <c r="AA544" s="32">
        <v>12.219444444444445</v>
      </c>
      <c r="AB544" s="32">
        <v>0</v>
      </c>
      <c r="AC544" s="32">
        <v>56.255555555555553</v>
      </c>
      <c r="AD544" s="32">
        <v>0</v>
      </c>
      <c r="AE544" s="32">
        <v>0</v>
      </c>
      <c r="AF544" t="s">
        <v>560</v>
      </c>
      <c r="AG544">
        <v>3</v>
      </c>
      <c r="AH544"/>
    </row>
    <row r="545" spans="1:34" x14ac:dyDescent="0.25">
      <c r="A545" t="s">
        <v>1782</v>
      </c>
      <c r="B545" t="s">
        <v>881</v>
      </c>
      <c r="C545" t="s">
        <v>1410</v>
      </c>
      <c r="D545" t="s">
        <v>1702</v>
      </c>
      <c r="E545" s="32">
        <v>82.711111111111109</v>
      </c>
      <c r="F545" s="32">
        <v>3.4150040300913487</v>
      </c>
      <c r="G545" s="32">
        <v>3.1392114454594302</v>
      </c>
      <c r="H545" s="32">
        <v>0.67331810854379381</v>
      </c>
      <c r="I545" s="32">
        <v>0.3975255239118754</v>
      </c>
      <c r="J545" s="32">
        <v>282.45877777777775</v>
      </c>
      <c r="K545" s="32">
        <v>259.64766666666662</v>
      </c>
      <c r="L545" s="32">
        <v>55.6908888888889</v>
      </c>
      <c r="M545" s="32">
        <v>32.879777777777782</v>
      </c>
      <c r="N545" s="32">
        <v>17.211111111111112</v>
      </c>
      <c r="O545" s="32">
        <v>5.6</v>
      </c>
      <c r="P545" s="32">
        <v>66.183555555555515</v>
      </c>
      <c r="Q545" s="32">
        <v>66.183555555555515</v>
      </c>
      <c r="R545" s="32">
        <v>0</v>
      </c>
      <c r="S545" s="32">
        <v>160.58433333333332</v>
      </c>
      <c r="T545" s="32">
        <v>146.47844444444445</v>
      </c>
      <c r="U545" s="32">
        <v>14.105888888888883</v>
      </c>
      <c r="V545" s="32">
        <v>0</v>
      </c>
      <c r="W545" s="32">
        <v>16.661666666666665</v>
      </c>
      <c r="X545" s="32">
        <v>5.5814444444444451</v>
      </c>
      <c r="Y545" s="32">
        <v>0</v>
      </c>
      <c r="Z545" s="32">
        <v>2.7555555555555555</v>
      </c>
      <c r="AA545" s="32">
        <v>6.8729999999999993</v>
      </c>
      <c r="AB545" s="32">
        <v>0</v>
      </c>
      <c r="AC545" s="32">
        <v>1.4516666666666667</v>
      </c>
      <c r="AD545" s="32">
        <v>0</v>
      </c>
      <c r="AE545" s="32">
        <v>0</v>
      </c>
      <c r="AF545" t="s">
        <v>192</v>
      </c>
      <c r="AG545">
        <v>3</v>
      </c>
      <c r="AH545"/>
    </row>
    <row r="546" spans="1:34" x14ac:dyDescent="0.25">
      <c r="A546" t="s">
        <v>1782</v>
      </c>
      <c r="B546" t="s">
        <v>789</v>
      </c>
      <c r="C546" t="s">
        <v>1378</v>
      </c>
      <c r="D546" t="s">
        <v>1710</v>
      </c>
      <c r="E546" s="32">
        <v>157.37777777777777</v>
      </c>
      <c r="F546" s="32">
        <v>3.0748552668737648</v>
      </c>
      <c r="G546" s="32">
        <v>2.9976878000564815</v>
      </c>
      <c r="H546" s="32">
        <v>0.4628282970912172</v>
      </c>
      <c r="I546" s="32">
        <v>0.42632730866986734</v>
      </c>
      <c r="J546" s="32">
        <v>483.91388888888889</v>
      </c>
      <c r="K546" s="32">
        <v>471.76944444444445</v>
      </c>
      <c r="L546" s="32">
        <v>72.838888888888889</v>
      </c>
      <c r="M546" s="32">
        <v>67.094444444444449</v>
      </c>
      <c r="N546" s="32">
        <v>0.14444444444444443</v>
      </c>
      <c r="O546" s="32">
        <v>5.6</v>
      </c>
      <c r="P546" s="32">
        <v>129.68333333333334</v>
      </c>
      <c r="Q546" s="32">
        <v>123.28333333333333</v>
      </c>
      <c r="R546" s="32">
        <v>6.4</v>
      </c>
      <c r="S546" s="32">
        <v>281.39166666666665</v>
      </c>
      <c r="T546" s="32">
        <v>273.73611111111109</v>
      </c>
      <c r="U546" s="32">
        <v>7.6555555555555559</v>
      </c>
      <c r="V546" s="32">
        <v>0</v>
      </c>
      <c r="W546" s="32">
        <v>15.08611111111111</v>
      </c>
      <c r="X546" s="32">
        <v>3.3250000000000002</v>
      </c>
      <c r="Y546" s="32">
        <v>0</v>
      </c>
      <c r="Z546" s="32">
        <v>0</v>
      </c>
      <c r="AA546" s="32">
        <v>10.433333333333334</v>
      </c>
      <c r="AB546" s="32">
        <v>0</v>
      </c>
      <c r="AC546" s="32">
        <v>1.3277777777777777</v>
      </c>
      <c r="AD546" s="32">
        <v>0</v>
      </c>
      <c r="AE546" s="32">
        <v>0</v>
      </c>
      <c r="AF546" t="s">
        <v>98</v>
      </c>
      <c r="AG546">
        <v>3</v>
      </c>
      <c r="AH546"/>
    </row>
    <row r="547" spans="1:34" x14ac:dyDescent="0.25">
      <c r="A547" t="s">
        <v>1782</v>
      </c>
      <c r="B547" t="s">
        <v>849</v>
      </c>
      <c r="C547" t="s">
        <v>1535</v>
      </c>
      <c r="D547" t="s">
        <v>1679</v>
      </c>
      <c r="E547" s="32">
        <v>87.044444444444451</v>
      </c>
      <c r="F547" s="32">
        <v>3.1654837886137344</v>
      </c>
      <c r="G547" s="32">
        <v>3.0648327801889197</v>
      </c>
      <c r="H547" s="32">
        <v>0.51798570334439631</v>
      </c>
      <c r="I547" s="32">
        <v>0.41733469491958136</v>
      </c>
      <c r="J547" s="32">
        <v>275.53777777777776</v>
      </c>
      <c r="K547" s="32">
        <v>266.77666666666664</v>
      </c>
      <c r="L547" s="32">
        <v>45.087777777777788</v>
      </c>
      <c r="M547" s="32">
        <v>36.326666666666675</v>
      </c>
      <c r="N547" s="32">
        <v>3.5166666666666666</v>
      </c>
      <c r="O547" s="32">
        <v>5.2444444444444445</v>
      </c>
      <c r="P547" s="32">
        <v>79.048888888888882</v>
      </c>
      <c r="Q547" s="32">
        <v>79.048888888888882</v>
      </c>
      <c r="R547" s="32">
        <v>0</v>
      </c>
      <c r="S547" s="32">
        <v>151.40111111111111</v>
      </c>
      <c r="T547" s="32">
        <v>151.40111111111111</v>
      </c>
      <c r="U547" s="32">
        <v>0</v>
      </c>
      <c r="V547" s="32">
        <v>0</v>
      </c>
      <c r="W547" s="32">
        <v>26.835555555555555</v>
      </c>
      <c r="X547" s="32">
        <v>2.1166666666666667</v>
      </c>
      <c r="Y547" s="32">
        <v>0</v>
      </c>
      <c r="Z547" s="32">
        <v>0</v>
      </c>
      <c r="AA547" s="32">
        <v>7.0222222222222221</v>
      </c>
      <c r="AB547" s="32">
        <v>0</v>
      </c>
      <c r="AC547" s="32">
        <v>17.696666666666665</v>
      </c>
      <c r="AD547" s="32">
        <v>0</v>
      </c>
      <c r="AE547" s="32">
        <v>0</v>
      </c>
      <c r="AF547" t="s">
        <v>160</v>
      </c>
      <c r="AG547">
        <v>3</v>
      </c>
      <c r="AH547"/>
    </row>
    <row r="548" spans="1:34" x14ac:dyDescent="0.25">
      <c r="A548" t="s">
        <v>1782</v>
      </c>
      <c r="B548" t="s">
        <v>738</v>
      </c>
      <c r="C548" t="s">
        <v>1431</v>
      </c>
      <c r="D548" t="s">
        <v>1717</v>
      </c>
      <c r="E548" s="32">
        <v>61.666666666666664</v>
      </c>
      <c r="F548" s="32">
        <v>4.9089549549549565</v>
      </c>
      <c r="G548" s="32">
        <v>4.6790450450450463</v>
      </c>
      <c r="H548" s="32">
        <v>0.85581081081081078</v>
      </c>
      <c r="I548" s="32">
        <v>0.62590090090090089</v>
      </c>
      <c r="J548" s="32">
        <v>302.71888888888896</v>
      </c>
      <c r="K548" s="32">
        <v>288.54111111111115</v>
      </c>
      <c r="L548" s="32">
        <v>52.774999999999999</v>
      </c>
      <c r="M548" s="32">
        <v>38.597222222222221</v>
      </c>
      <c r="N548" s="32">
        <v>8.4888888888888889</v>
      </c>
      <c r="O548" s="32">
        <v>5.6888888888888891</v>
      </c>
      <c r="P548" s="32">
        <v>63.75</v>
      </c>
      <c r="Q548" s="32">
        <v>63.75</v>
      </c>
      <c r="R548" s="32">
        <v>0</v>
      </c>
      <c r="S548" s="32">
        <v>186.19388888888895</v>
      </c>
      <c r="T548" s="32">
        <v>186.19388888888895</v>
      </c>
      <c r="U548" s="32">
        <v>0</v>
      </c>
      <c r="V548" s="32">
        <v>0</v>
      </c>
      <c r="W548" s="32">
        <v>0</v>
      </c>
      <c r="X548" s="32">
        <v>0</v>
      </c>
      <c r="Y548" s="32">
        <v>0</v>
      </c>
      <c r="Z548" s="32">
        <v>0</v>
      </c>
      <c r="AA548" s="32">
        <v>0</v>
      </c>
      <c r="AB548" s="32">
        <v>0</v>
      </c>
      <c r="AC548" s="32">
        <v>0</v>
      </c>
      <c r="AD548" s="32">
        <v>0</v>
      </c>
      <c r="AE548" s="32">
        <v>0</v>
      </c>
      <c r="AF548" t="s">
        <v>47</v>
      </c>
      <c r="AG548">
        <v>3</v>
      </c>
      <c r="AH548"/>
    </row>
    <row r="549" spans="1:34" x14ac:dyDescent="0.25">
      <c r="A549" t="s">
        <v>1782</v>
      </c>
      <c r="B549" t="s">
        <v>953</v>
      </c>
      <c r="C549" t="s">
        <v>1412</v>
      </c>
      <c r="D549" t="s">
        <v>1708</v>
      </c>
      <c r="E549" s="32">
        <v>97</v>
      </c>
      <c r="F549" s="32">
        <v>3.24898969072165</v>
      </c>
      <c r="G549" s="32">
        <v>3.0312920962199317</v>
      </c>
      <c r="H549" s="32">
        <v>0.46495189003436432</v>
      </c>
      <c r="I549" s="32">
        <v>0.31558190148911808</v>
      </c>
      <c r="J549" s="32">
        <v>315.15200000000004</v>
      </c>
      <c r="K549" s="32">
        <v>294.03533333333337</v>
      </c>
      <c r="L549" s="32">
        <v>45.100333333333339</v>
      </c>
      <c r="M549" s="32">
        <v>30.611444444444452</v>
      </c>
      <c r="N549" s="32">
        <v>9.7777777777777786</v>
      </c>
      <c r="O549" s="32">
        <v>4.7111111111111112</v>
      </c>
      <c r="P549" s="32">
        <v>90.878444444444469</v>
      </c>
      <c r="Q549" s="32">
        <v>84.250666666666689</v>
      </c>
      <c r="R549" s="32">
        <v>6.6277777777777782</v>
      </c>
      <c r="S549" s="32">
        <v>179.17322222222222</v>
      </c>
      <c r="T549" s="32">
        <v>179.17322222222222</v>
      </c>
      <c r="U549" s="32">
        <v>0</v>
      </c>
      <c r="V549" s="32">
        <v>0</v>
      </c>
      <c r="W549" s="32">
        <v>65.421444444444447</v>
      </c>
      <c r="X549" s="32">
        <v>4.5947777777777778</v>
      </c>
      <c r="Y549" s="32">
        <v>0</v>
      </c>
      <c r="Z549" s="32">
        <v>0</v>
      </c>
      <c r="AA549" s="32">
        <v>13.514555555555555</v>
      </c>
      <c r="AB549" s="32">
        <v>0</v>
      </c>
      <c r="AC549" s="32">
        <v>47.312111111111115</v>
      </c>
      <c r="AD549" s="32">
        <v>0</v>
      </c>
      <c r="AE549" s="32">
        <v>0</v>
      </c>
      <c r="AF549" t="s">
        <v>264</v>
      </c>
      <c r="AG549">
        <v>3</v>
      </c>
      <c r="AH549"/>
    </row>
    <row r="550" spans="1:34" x14ac:dyDescent="0.25">
      <c r="A550" t="s">
        <v>1782</v>
      </c>
      <c r="B550" t="s">
        <v>1105</v>
      </c>
      <c r="C550" t="s">
        <v>1585</v>
      </c>
      <c r="D550" t="s">
        <v>1720</v>
      </c>
      <c r="E550" s="32">
        <v>28.477777777777778</v>
      </c>
      <c r="F550" s="32">
        <v>3.1670464299648837</v>
      </c>
      <c r="G550" s="32">
        <v>3.0139445961763549</v>
      </c>
      <c r="H550" s="32">
        <v>0.86072961373390544</v>
      </c>
      <c r="I550" s="32">
        <v>0.70762777994537629</v>
      </c>
      <c r="J550" s="32">
        <v>90.19044444444441</v>
      </c>
      <c r="K550" s="32">
        <v>85.830444444444424</v>
      </c>
      <c r="L550" s="32">
        <v>24.511666666666663</v>
      </c>
      <c r="M550" s="32">
        <v>20.15166666666666</v>
      </c>
      <c r="N550" s="32">
        <v>0.23777777777777775</v>
      </c>
      <c r="O550" s="32">
        <v>4.1222222222222218</v>
      </c>
      <c r="P550" s="32">
        <v>24.293333333333319</v>
      </c>
      <c r="Q550" s="32">
        <v>24.293333333333319</v>
      </c>
      <c r="R550" s="32">
        <v>0</v>
      </c>
      <c r="S550" s="32">
        <v>41.385444444444438</v>
      </c>
      <c r="T550" s="32">
        <v>41.385444444444438</v>
      </c>
      <c r="U550" s="32">
        <v>0</v>
      </c>
      <c r="V550" s="32">
        <v>0</v>
      </c>
      <c r="W550" s="32">
        <v>11.494333333333334</v>
      </c>
      <c r="X550" s="32">
        <v>8.611111111111111E-2</v>
      </c>
      <c r="Y550" s="32">
        <v>0</v>
      </c>
      <c r="Z550" s="32">
        <v>0</v>
      </c>
      <c r="AA550" s="32">
        <v>5.1611111111111114</v>
      </c>
      <c r="AB550" s="32">
        <v>0</v>
      </c>
      <c r="AC550" s="32">
        <v>6.2471111111111108</v>
      </c>
      <c r="AD550" s="32">
        <v>0</v>
      </c>
      <c r="AE550" s="32">
        <v>0</v>
      </c>
      <c r="AF550" t="s">
        <v>421</v>
      </c>
      <c r="AG550">
        <v>3</v>
      </c>
      <c r="AH550"/>
    </row>
    <row r="551" spans="1:34" x14ac:dyDescent="0.25">
      <c r="A551" t="s">
        <v>1782</v>
      </c>
      <c r="B551" t="s">
        <v>1218</v>
      </c>
      <c r="C551" t="s">
        <v>1568</v>
      </c>
      <c r="D551" t="s">
        <v>1737</v>
      </c>
      <c r="E551" s="32">
        <v>7.3777777777777782</v>
      </c>
      <c r="F551" s="32">
        <v>8.3844879518072286</v>
      </c>
      <c r="G551" s="32">
        <v>7.6580271084337337</v>
      </c>
      <c r="H551" s="32">
        <v>3.7817921686746985</v>
      </c>
      <c r="I551" s="32">
        <v>3.0553313253012044</v>
      </c>
      <c r="J551" s="32">
        <v>61.858888888888885</v>
      </c>
      <c r="K551" s="32">
        <v>56.499222222222215</v>
      </c>
      <c r="L551" s="32">
        <v>27.90122222222222</v>
      </c>
      <c r="M551" s="32">
        <v>22.541555555555554</v>
      </c>
      <c r="N551" s="32">
        <v>5.3596666666666666</v>
      </c>
      <c r="O551" s="32">
        <v>0</v>
      </c>
      <c r="P551" s="32">
        <v>20.734666666666666</v>
      </c>
      <c r="Q551" s="32">
        <v>20.734666666666666</v>
      </c>
      <c r="R551" s="32">
        <v>0</v>
      </c>
      <c r="S551" s="32">
        <v>13.222999999999999</v>
      </c>
      <c r="T551" s="32">
        <v>13.222999999999999</v>
      </c>
      <c r="U551" s="32">
        <v>0</v>
      </c>
      <c r="V551" s="32">
        <v>0</v>
      </c>
      <c r="W551" s="32">
        <v>0</v>
      </c>
      <c r="X551" s="32">
        <v>0</v>
      </c>
      <c r="Y551" s="32">
        <v>0</v>
      </c>
      <c r="Z551" s="32">
        <v>0</v>
      </c>
      <c r="AA551" s="32">
        <v>0</v>
      </c>
      <c r="AB551" s="32">
        <v>0</v>
      </c>
      <c r="AC551" s="32">
        <v>0</v>
      </c>
      <c r="AD551" s="32">
        <v>0</v>
      </c>
      <c r="AE551" s="32">
        <v>0</v>
      </c>
      <c r="AF551" t="s">
        <v>537</v>
      </c>
      <c r="AG551">
        <v>3</v>
      </c>
      <c r="AH551"/>
    </row>
    <row r="552" spans="1:34" x14ac:dyDescent="0.25">
      <c r="A552" t="s">
        <v>1782</v>
      </c>
      <c r="B552" t="s">
        <v>1112</v>
      </c>
      <c r="C552" t="s">
        <v>1624</v>
      </c>
      <c r="D552" t="s">
        <v>1743</v>
      </c>
      <c r="E552" s="32">
        <v>79.277777777777771</v>
      </c>
      <c r="F552" s="32">
        <v>3.5054309740714795</v>
      </c>
      <c r="G552" s="32">
        <v>3.1228801681850036</v>
      </c>
      <c r="H552" s="32">
        <v>0.49074982480728807</v>
      </c>
      <c r="I552" s="32">
        <v>0.26401541695865455</v>
      </c>
      <c r="J552" s="32">
        <v>277.90277777777783</v>
      </c>
      <c r="K552" s="32">
        <v>247.57499999999999</v>
      </c>
      <c r="L552" s="32">
        <v>38.905555555555559</v>
      </c>
      <c r="M552" s="32">
        <v>20.930555555555557</v>
      </c>
      <c r="N552" s="32">
        <v>17.975000000000001</v>
      </c>
      <c r="O552" s="32">
        <v>0</v>
      </c>
      <c r="P552" s="32">
        <v>89.355555555555554</v>
      </c>
      <c r="Q552" s="32">
        <v>77.00277777777778</v>
      </c>
      <c r="R552" s="32">
        <v>12.352777777777778</v>
      </c>
      <c r="S552" s="32">
        <v>149.64166666666665</v>
      </c>
      <c r="T552" s="32">
        <v>149.28333333333333</v>
      </c>
      <c r="U552" s="32">
        <v>0.35833333333333334</v>
      </c>
      <c r="V552" s="32">
        <v>0</v>
      </c>
      <c r="W552" s="32">
        <v>68.355555555555554</v>
      </c>
      <c r="X552" s="32">
        <v>9.5111111111111111</v>
      </c>
      <c r="Y552" s="32">
        <v>0</v>
      </c>
      <c r="Z552" s="32">
        <v>0</v>
      </c>
      <c r="AA552" s="32">
        <v>36.6</v>
      </c>
      <c r="AB552" s="32">
        <v>0</v>
      </c>
      <c r="AC552" s="32">
        <v>22.244444444444444</v>
      </c>
      <c r="AD552" s="32">
        <v>0</v>
      </c>
      <c r="AE552" s="32">
        <v>0</v>
      </c>
      <c r="AF552" t="s">
        <v>429</v>
      </c>
      <c r="AG552">
        <v>3</v>
      </c>
      <c r="AH552"/>
    </row>
    <row r="553" spans="1:34" x14ac:dyDescent="0.25">
      <c r="A553" t="s">
        <v>1782</v>
      </c>
      <c r="B553" t="s">
        <v>1048</v>
      </c>
      <c r="C553" t="s">
        <v>1606</v>
      </c>
      <c r="D553" t="s">
        <v>1679</v>
      </c>
      <c r="E553" s="32">
        <v>62.266666666666666</v>
      </c>
      <c r="F553" s="32">
        <v>3.9904086366880795</v>
      </c>
      <c r="G553" s="32">
        <v>3.6020699500356885</v>
      </c>
      <c r="H553" s="32">
        <v>1.4080228408279802</v>
      </c>
      <c r="I553" s="32">
        <v>1.0196841541755892</v>
      </c>
      <c r="J553" s="32">
        <v>248.46944444444441</v>
      </c>
      <c r="K553" s="32">
        <v>224.28888888888886</v>
      </c>
      <c r="L553" s="32">
        <v>87.672888888888906</v>
      </c>
      <c r="M553" s="32">
        <v>63.492333333333356</v>
      </c>
      <c r="N553" s="32">
        <v>18.669444444444448</v>
      </c>
      <c r="O553" s="32">
        <v>5.5111111111111111</v>
      </c>
      <c r="P553" s="32">
        <v>13.383333333333333</v>
      </c>
      <c r="Q553" s="32">
        <v>13.383333333333333</v>
      </c>
      <c r="R553" s="32">
        <v>0</v>
      </c>
      <c r="S553" s="32">
        <v>147.41322222222217</v>
      </c>
      <c r="T553" s="32">
        <v>143.0465555555555</v>
      </c>
      <c r="U553" s="32">
        <v>4.3666666666666663</v>
      </c>
      <c r="V553" s="32">
        <v>0</v>
      </c>
      <c r="W553" s="32">
        <v>32.845666666666666</v>
      </c>
      <c r="X553" s="32">
        <v>3.5628888888888883</v>
      </c>
      <c r="Y553" s="32">
        <v>0</v>
      </c>
      <c r="Z553" s="32">
        <v>0</v>
      </c>
      <c r="AA553" s="32">
        <v>0.70833333333333337</v>
      </c>
      <c r="AB553" s="32">
        <v>0</v>
      </c>
      <c r="AC553" s="32">
        <v>28.574444444444442</v>
      </c>
      <c r="AD553" s="32">
        <v>0</v>
      </c>
      <c r="AE553" s="32">
        <v>0</v>
      </c>
      <c r="AF553" t="s">
        <v>363</v>
      </c>
      <c r="AG553">
        <v>3</v>
      </c>
      <c r="AH553"/>
    </row>
    <row r="554" spans="1:34" x14ac:dyDescent="0.25">
      <c r="A554" t="s">
        <v>1782</v>
      </c>
      <c r="B554" t="s">
        <v>808</v>
      </c>
      <c r="C554" t="s">
        <v>1512</v>
      </c>
      <c r="D554" t="s">
        <v>1681</v>
      </c>
      <c r="E554" s="32">
        <v>79.355555555555554</v>
      </c>
      <c r="F554" s="32">
        <v>3.3023802856342761</v>
      </c>
      <c r="G554" s="32">
        <v>3.0843923270792493</v>
      </c>
      <c r="H554" s="32">
        <v>0.68325539064687757</v>
      </c>
      <c r="I554" s="32">
        <v>0.51623354802576316</v>
      </c>
      <c r="J554" s="32">
        <v>262.0622222222222</v>
      </c>
      <c r="K554" s="32">
        <v>244.76366666666664</v>
      </c>
      <c r="L554" s="32">
        <v>54.220111111111109</v>
      </c>
      <c r="M554" s="32">
        <v>40.966000000000001</v>
      </c>
      <c r="N554" s="32">
        <v>7.3634444444444407</v>
      </c>
      <c r="O554" s="32">
        <v>5.8906666666666663</v>
      </c>
      <c r="P554" s="32">
        <v>58.48366666666665</v>
      </c>
      <c r="Q554" s="32">
        <v>54.439222222222206</v>
      </c>
      <c r="R554" s="32">
        <v>4.0444444444444443</v>
      </c>
      <c r="S554" s="32">
        <v>149.35844444444444</v>
      </c>
      <c r="T554" s="32">
        <v>113.59933333333332</v>
      </c>
      <c r="U554" s="32">
        <v>35.75911111111111</v>
      </c>
      <c r="V554" s="32">
        <v>0</v>
      </c>
      <c r="W554" s="32">
        <v>74.373111111111101</v>
      </c>
      <c r="X554" s="32">
        <v>3.7440000000000002</v>
      </c>
      <c r="Y554" s="32">
        <v>1.3333333333333333</v>
      </c>
      <c r="Z554" s="32">
        <v>0</v>
      </c>
      <c r="AA554" s="32">
        <v>24.085333333333327</v>
      </c>
      <c r="AB554" s="32">
        <v>0</v>
      </c>
      <c r="AC554" s="32">
        <v>11.93255555555556</v>
      </c>
      <c r="AD554" s="32">
        <v>33.277888888888882</v>
      </c>
      <c r="AE554" s="32">
        <v>0</v>
      </c>
      <c r="AF554" t="s">
        <v>118</v>
      </c>
      <c r="AG554">
        <v>3</v>
      </c>
      <c r="AH554"/>
    </row>
    <row r="555" spans="1:34" x14ac:dyDescent="0.25">
      <c r="A555" t="s">
        <v>1782</v>
      </c>
      <c r="B555" t="s">
        <v>1010</v>
      </c>
      <c r="C555" t="s">
        <v>1593</v>
      </c>
      <c r="D555" t="s">
        <v>1677</v>
      </c>
      <c r="E555" s="32">
        <v>100.55555555555556</v>
      </c>
      <c r="F555" s="32">
        <v>4.9979745856353581</v>
      </c>
      <c r="G555" s="32">
        <v>4.8828939226519337</v>
      </c>
      <c r="H555" s="32">
        <v>1.4397867403314917</v>
      </c>
      <c r="I555" s="32">
        <v>1.3247060773480663</v>
      </c>
      <c r="J555" s="32">
        <v>502.57411111111105</v>
      </c>
      <c r="K555" s="32">
        <v>491.00211111111111</v>
      </c>
      <c r="L555" s="32">
        <v>144.77855555555556</v>
      </c>
      <c r="M555" s="32">
        <v>133.20655555555555</v>
      </c>
      <c r="N555" s="32">
        <v>0</v>
      </c>
      <c r="O555" s="32">
        <v>11.572000000000001</v>
      </c>
      <c r="P555" s="32">
        <v>117.99177777777774</v>
      </c>
      <c r="Q555" s="32">
        <v>117.99177777777774</v>
      </c>
      <c r="R555" s="32">
        <v>0</v>
      </c>
      <c r="S555" s="32">
        <v>239.80377777777781</v>
      </c>
      <c r="T555" s="32">
        <v>239.80377777777781</v>
      </c>
      <c r="U555" s="32">
        <v>0</v>
      </c>
      <c r="V555" s="32">
        <v>0</v>
      </c>
      <c r="W555" s="32">
        <v>0</v>
      </c>
      <c r="X555" s="32">
        <v>0</v>
      </c>
      <c r="Y555" s="32">
        <v>0</v>
      </c>
      <c r="Z555" s="32">
        <v>0</v>
      </c>
      <c r="AA555" s="32">
        <v>0</v>
      </c>
      <c r="AB555" s="32">
        <v>0</v>
      </c>
      <c r="AC555" s="32">
        <v>0</v>
      </c>
      <c r="AD555" s="32">
        <v>0</v>
      </c>
      <c r="AE555" s="32">
        <v>0</v>
      </c>
      <c r="AF555" t="s">
        <v>323</v>
      </c>
      <c r="AG555">
        <v>3</v>
      </c>
      <c r="AH555"/>
    </row>
    <row r="556" spans="1:34" x14ac:dyDescent="0.25">
      <c r="A556" t="s">
        <v>1782</v>
      </c>
      <c r="B556" t="s">
        <v>1351</v>
      </c>
      <c r="C556" t="s">
        <v>1676</v>
      </c>
      <c r="D556" t="s">
        <v>1721</v>
      </c>
      <c r="E556" s="32">
        <v>142.28888888888889</v>
      </c>
      <c r="F556" s="32">
        <v>5.5930282679993741</v>
      </c>
      <c r="G556" s="32">
        <v>5.4988536623457742</v>
      </c>
      <c r="H556" s="32">
        <v>1.0435022645634853</v>
      </c>
      <c r="I556" s="32">
        <v>0.94932765890988569</v>
      </c>
      <c r="J556" s="32">
        <v>795.8257777777776</v>
      </c>
      <c r="K556" s="32">
        <v>782.42577777777763</v>
      </c>
      <c r="L556" s="32">
        <v>148.47877777777771</v>
      </c>
      <c r="M556" s="32">
        <v>135.07877777777773</v>
      </c>
      <c r="N556" s="32">
        <v>9.9833333333333325</v>
      </c>
      <c r="O556" s="32">
        <v>3.4166666666666665</v>
      </c>
      <c r="P556" s="32">
        <v>151.9813333333334</v>
      </c>
      <c r="Q556" s="32">
        <v>151.9813333333334</v>
      </c>
      <c r="R556" s="32">
        <v>0</v>
      </c>
      <c r="S556" s="32">
        <v>495.36566666666647</v>
      </c>
      <c r="T556" s="32">
        <v>495.36566666666647</v>
      </c>
      <c r="U556" s="32">
        <v>0</v>
      </c>
      <c r="V556" s="32">
        <v>0</v>
      </c>
      <c r="W556" s="32">
        <v>0.94333333333333336</v>
      </c>
      <c r="X556" s="32">
        <v>0</v>
      </c>
      <c r="Y556" s="32">
        <v>5.5555555555555552E-2</v>
      </c>
      <c r="Z556" s="32">
        <v>0</v>
      </c>
      <c r="AA556" s="32">
        <v>8.8888888888888892E-2</v>
      </c>
      <c r="AB556" s="32">
        <v>0</v>
      </c>
      <c r="AC556" s="32">
        <v>0.79888888888888898</v>
      </c>
      <c r="AD556" s="32">
        <v>0</v>
      </c>
      <c r="AE556" s="32">
        <v>0</v>
      </c>
      <c r="AF556" t="s">
        <v>673</v>
      </c>
      <c r="AG556">
        <v>3</v>
      </c>
      <c r="AH556"/>
    </row>
    <row r="557" spans="1:34" x14ac:dyDescent="0.25">
      <c r="A557" t="s">
        <v>1782</v>
      </c>
      <c r="B557" t="s">
        <v>1071</v>
      </c>
      <c r="C557" t="s">
        <v>1382</v>
      </c>
      <c r="D557" t="s">
        <v>1681</v>
      </c>
      <c r="E557" s="32">
        <v>129.36666666666667</v>
      </c>
      <c r="F557" s="32">
        <v>4.0285991582925362</v>
      </c>
      <c r="G557" s="32">
        <v>3.683294683500816</v>
      </c>
      <c r="H557" s="32">
        <v>0.74930602078502095</v>
      </c>
      <c r="I557" s="32">
        <v>0.44293051618998536</v>
      </c>
      <c r="J557" s="32">
        <v>521.16644444444444</v>
      </c>
      <c r="K557" s="32">
        <v>476.4955555555556</v>
      </c>
      <c r="L557" s="32">
        <v>96.935222222222222</v>
      </c>
      <c r="M557" s="32">
        <v>57.300444444444445</v>
      </c>
      <c r="N557" s="32">
        <v>34.745888888888892</v>
      </c>
      <c r="O557" s="32">
        <v>4.8888888888888893</v>
      </c>
      <c r="P557" s="32">
        <v>144.4807777777778</v>
      </c>
      <c r="Q557" s="32">
        <v>139.44466666666671</v>
      </c>
      <c r="R557" s="32">
        <v>5.0361111111111114</v>
      </c>
      <c r="S557" s="32">
        <v>279.75044444444444</v>
      </c>
      <c r="T557" s="32">
        <v>253.39488888888889</v>
      </c>
      <c r="U557" s="32">
        <v>26.355555555555551</v>
      </c>
      <c r="V557" s="32">
        <v>0</v>
      </c>
      <c r="W557" s="32">
        <v>94.848333333333329</v>
      </c>
      <c r="X557" s="32">
        <v>2.2060000000000004</v>
      </c>
      <c r="Y557" s="32">
        <v>0</v>
      </c>
      <c r="Z557" s="32">
        <v>0</v>
      </c>
      <c r="AA557" s="32">
        <v>18.355777777777774</v>
      </c>
      <c r="AB557" s="32">
        <v>0</v>
      </c>
      <c r="AC557" s="32">
        <v>49.514333333333333</v>
      </c>
      <c r="AD557" s="32">
        <v>24.772222222222222</v>
      </c>
      <c r="AE557" s="32">
        <v>0</v>
      </c>
      <c r="AF557" t="s">
        <v>386</v>
      </c>
      <c r="AG557">
        <v>3</v>
      </c>
      <c r="AH557"/>
    </row>
    <row r="558" spans="1:34" x14ac:dyDescent="0.25">
      <c r="A558" t="s">
        <v>1782</v>
      </c>
      <c r="B558" t="s">
        <v>1123</v>
      </c>
      <c r="C558" t="s">
        <v>1459</v>
      </c>
      <c r="D558" t="s">
        <v>1711</v>
      </c>
      <c r="E558" s="32">
        <v>87.6</v>
      </c>
      <c r="F558" s="32">
        <v>3.8231456113647906</v>
      </c>
      <c r="G558" s="32">
        <v>3.5821194824961955</v>
      </c>
      <c r="H558" s="32">
        <v>0.76842592592592585</v>
      </c>
      <c r="I558" s="32">
        <v>0.52841451040081178</v>
      </c>
      <c r="J558" s="32">
        <v>334.90755555555563</v>
      </c>
      <c r="K558" s="32">
        <v>313.7936666666667</v>
      </c>
      <c r="L558" s="32">
        <v>67.314111111111103</v>
      </c>
      <c r="M558" s="32">
        <v>46.289111111111104</v>
      </c>
      <c r="N558" s="32">
        <v>14.269444444444444</v>
      </c>
      <c r="O558" s="32">
        <v>6.7555555555555555</v>
      </c>
      <c r="P558" s="32">
        <v>79.424555555555571</v>
      </c>
      <c r="Q558" s="32">
        <v>79.335666666666683</v>
      </c>
      <c r="R558" s="32">
        <v>8.8888888888888892E-2</v>
      </c>
      <c r="S558" s="32">
        <v>188.16888888888889</v>
      </c>
      <c r="T558" s="32">
        <v>121.54844444444443</v>
      </c>
      <c r="U558" s="32">
        <v>66.620444444444473</v>
      </c>
      <c r="V558" s="32">
        <v>0</v>
      </c>
      <c r="W558" s="32">
        <v>153.26544444444446</v>
      </c>
      <c r="X558" s="32">
        <v>32.689111111111117</v>
      </c>
      <c r="Y558" s="32">
        <v>1.8666666666666667</v>
      </c>
      <c r="Z558" s="32">
        <v>0</v>
      </c>
      <c r="AA558" s="32">
        <v>67.807111111111126</v>
      </c>
      <c r="AB558" s="32">
        <v>8.8888888888888892E-2</v>
      </c>
      <c r="AC558" s="32">
        <v>50.81366666666667</v>
      </c>
      <c r="AD558" s="32">
        <v>0</v>
      </c>
      <c r="AE558" s="32">
        <v>0</v>
      </c>
      <c r="AF558" t="s">
        <v>440</v>
      </c>
      <c r="AG558">
        <v>3</v>
      </c>
      <c r="AH558"/>
    </row>
    <row r="559" spans="1:34" x14ac:dyDescent="0.25">
      <c r="A559" t="s">
        <v>1782</v>
      </c>
      <c r="B559" t="s">
        <v>1354</v>
      </c>
      <c r="C559" t="s">
        <v>1459</v>
      </c>
      <c r="D559" t="s">
        <v>1711</v>
      </c>
      <c r="E559" s="32">
        <v>144.84444444444443</v>
      </c>
      <c r="F559" s="32">
        <v>4.1650966554157707</v>
      </c>
      <c r="G559" s="32">
        <v>4.0549555078244843</v>
      </c>
      <c r="H559" s="32">
        <v>1.2446080085915923</v>
      </c>
      <c r="I559" s="32">
        <v>1.1344668610003068</v>
      </c>
      <c r="J559" s="32">
        <v>603.29111111111092</v>
      </c>
      <c r="K559" s="32">
        <v>587.33777777777755</v>
      </c>
      <c r="L559" s="32">
        <v>180.27455555555551</v>
      </c>
      <c r="M559" s="32">
        <v>164.32122222222219</v>
      </c>
      <c r="N559" s="32">
        <v>10.886666666666667</v>
      </c>
      <c r="O559" s="32">
        <v>5.0666666666666664</v>
      </c>
      <c r="P559" s="32">
        <v>124.58200000000001</v>
      </c>
      <c r="Q559" s="32">
        <v>124.58200000000001</v>
      </c>
      <c r="R559" s="32">
        <v>0</v>
      </c>
      <c r="S559" s="32">
        <v>298.43455555555539</v>
      </c>
      <c r="T559" s="32">
        <v>298.43455555555539</v>
      </c>
      <c r="U559" s="32">
        <v>0</v>
      </c>
      <c r="V559" s="32">
        <v>0</v>
      </c>
      <c r="W559" s="32">
        <v>0</v>
      </c>
      <c r="X559" s="32">
        <v>0</v>
      </c>
      <c r="Y559" s="32">
        <v>0</v>
      </c>
      <c r="Z559" s="32">
        <v>0</v>
      </c>
      <c r="AA559" s="32">
        <v>0</v>
      </c>
      <c r="AB559" s="32">
        <v>0</v>
      </c>
      <c r="AC559" s="32">
        <v>0</v>
      </c>
      <c r="AD559" s="32">
        <v>0</v>
      </c>
      <c r="AE559" s="32">
        <v>0</v>
      </c>
      <c r="AF559" t="s">
        <v>676</v>
      </c>
      <c r="AG559">
        <v>3</v>
      </c>
      <c r="AH559"/>
    </row>
    <row r="560" spans="1:34" x14ac:dyDescent="0.25">
      <c r="A560" t="s">
        <v>1782</v>
      </c>
      <c r="B560" t="s">
        <v>858</v>
      </c>
      <c r="C560" t="s">
        <v>1392</v>
      </c>
      <c r="D560" t="s">
        <v>1723</v>
      </c>
      <c r="E560" s="32">
        <v>82.844444444444449</v>
      </c>
      <c r="F560" s="32">
        <v>4.1277159334763951</v>
      </c>
      <c r="G560" s="32">
        <v>3.9596298283261797</v>
      </c>
      <c r="H560" s="32">
        <v>0.53490477467811159</v>
      </c>
      <c r="I560" s="32">
        <v>0.36681866952789699</v>
      </c>
      <c r="J560" s="32">
        <v>341.95833333333337</v>
      </c>
      <c r="K560" s="32">
        <v>328.0333333333333</v>
      </c>
      <c r="L560" s="32">
        <v>44.31388888888889</v>
      </c>
      <c r="M560" s="32">
        <v>30.388888888888889</v>
      </c>
      <c r="N560" s="32">
        <v>8.8416666666666668</v>
      </c>
      <c r="O560" s="32">
        <v>5.083333333333333</v>
      </c>
      <c r="P560" s="32">
        <v>93.322222222222223</v>
      </c>
      <c r="Q560" s="32">
        <v>93.322222222222223</v>
      </c>
      <c r="R560" s="32">
        <v>0</v>
      </c>
      <c r="S560" s="32">
        <v>204.32222222222222</v>
      </c>
      <c r="T560" s="32">
        <v>204.32222222222222</v>
      </c>
      <c r="U560" s="32">
        <v>0</v>
      </c>
      <c r="V560" s="32">
        <v>0</v>
      </c>
      <c r="W560" s="32">
        <v>2.3527777777777779</v>
      </c>
      <c r="X560" s="32">
        <v>2.3527777777777779</v>
      </c>
      <c r="Y560" s="32">
        <v>0</v>
      </c>
      <c r="Z560" s="32">
        <v>0</v>
      </c>
      <c r="AA560" s="32">
        <v>0</v>
      </c>
      <c r="AB560" s="32">
        <v>0</v>
      </c>
      <c r="AC560" s="32">
        <v>0</v>
      </c>
      <c r="AD560" s="32">
        <v>0</v>
      </c>
      <c r="AE560" s="32">
        <v>0</v>
      </c>
      <c r="AF560" t="s">
        <v>169</v>
      </c>
      <c r="AG560">
        <v>3</v>
      </c>
      <c r="AH560"/>
    </row>
    <row r="561" spans="1:34" x14ac:dyDescent="0.25">
      <c r="A561" t="s">
        <v>1782</v>
      </c>
      <c r="B561" t="s">
        <v>1057</v>
      </c>
      <c r="C561" t="s">
        <v>1497</v>
      </c>
      <c r="D561" t="s">
        <v>1692</v>
      </c>
      <c r="E561" s="32">
        <v>44.288888888888891</v>
      </c>
      <c r="F561" s="32">
        <v>3.8800426492724531</v>
      </c>
      <c r="G561" s="32">
        <v>3.6219518314099348</v>
      </c>
      <c r="H561" s="32">
        <v>0.83902408429503261</v>
      </c>
      <c r="I561" s="32">
        <v>0.58093326643251375</v>
      </c>
      <c r="J561" s="32">
        <v>171.84277777777777</v>
      </c>
      <c r="K561" s="32">
        <v>160.41222222222223</v>
      </c>
      <c r="L561" s="32">
        <v>37.159444444444446</v>
      </c>
      <c r="M561" s="32">
        <v>25.728888888888889</v>
      </c>
      <c r="N561" s="32">
        <v>5.9749999999999996</v>
      </c>
      <c r="O561" s="32">
        <v>5.4555555555555557</v>
      </c>
      <c r="P561" s="32">
        <v>31.483333333333334</v>
      </c>
      <c r="Q561" s="32">
        <v>31.483333333333334</v>
      </c>
      <c r="R561" s="32">
        <v>0</v>
      </c>
      <c r="S561" s="32">
        <v>103.2</v>
      </c>
      <c r="T561" s="32">
        <v>103.2</v>
      </c>
      <c r="U561" s="32">
        <v>0</v>
      </c>
      <c r="V561" s="32">
        <v>0</v>
      </c>
      <c r="W561" s="32">
        <v>31.116666666666667</v>
      </c>
      <c r="X561" s="32">
        <v>11.252777777777778</v>
      </c>
      <c r="Y561" s="32">
        <v>0</v>
      </c>
      <c r="Z561" s="32">
        <v>0</v>
      </c>
      <c r="AA561" s="32">
        <v>4.1277777777777782</v>
      </c>
      <c r="AB561" s="32">
        <v>0</v>
      </c>
      <c r="AC561" s="32">
        <v>15.736111111111111</v>
      </c>
      <c r="AD561" s="32">
        <v>0</v>
      </c>
      <c r="AE561" s="32">
        <v>0</v>
      </c>
      <c r="AF561" t="s">
        <v>372</v>
      </c>
      <c r="AG561">
        <v>3</v>
      </c>
      <c r="AH561"/>
    </row>
    <row r="562" spans="1:34" x14ac:dyDescent="0.25">
      <c r="A562" t="s">
        <v>1782</v>
      </c>
      <c r="B562" t="s">
        <v>1345</v>
      </c>
      <c r="C562" t="s">
        <v>1455</v>
      </c>
      <c r="D562" t="s">
        <v>1692</v>
      </c>
      <c r="E562" s="32">
        <v>31.822222222222223</v>
      </c>
      <c r="F562" s="32">
        <v>4.8040328212290504</v>
      </c>
      <c r="G562" s="32">
        <v>4.4890013966480442</v>
      </c>
      <c r="H562" s="32">
        <v>1.2300384078212292</v>
      </c>
      <c r="I562" s="32">
        <v>0.91500698324022345</v>
      </c>
      <c r="J562" s="32">
        <v>152.875</v>
      </c>
      <c r="K562" s="32">
        <v>142.85</v>
      </c>
      <c r="L562" s="32">
        <v>39.14255555555556</v>
      </c>
      <c r="M562" s="32">
        <v>29.117555555555555</v>
      </c>
      <c r="N562" s="32">
        <v>5.333333333333333</v>
      </c>
      <c r="O562" s="32">
        <v>4.6916666666666664</v>
      </c>
      <c r="P562" s="32">
        <v>44.204666666666668</v>
      </c>
      <c r="Q562" s="32">
        <v>44.204666666666668</v>
      </c>
      <c r="R562" s="32">
        <v>0</v>
      </c>
      <c r="S562" s="32">
        <v>69.527777777777771</v>
      </c>
      <c r="T562" s="32">
        <v>69.527777777777771</v>
      </c>
      <c r="U562" s="32">
        <v>0</v>
      </c>
      <c r="V562" s="32">
        <v>0</v>
      </c>
      <c r="W562" s="32">
        <v>35.786111111111111</v>
      </c>
      <c r="X562" s="32">
        <v>3.6111111111111112</v>
      </c>
      <c r="Y562" s="32">
        <v>0</v>
      </c>
      <c r="Z562" s="32">
        <v>0</v>
      </c>
      <c r="AA562" s="32">
        <v>12.255555555555556</v>
      </c>
      <c r="AB562" s="32">
        <v>0</v>
      </c>
      <c r="AC562" s="32">
        <v>19.919444444444444</v>
      </c>
      <c r="AD562" s="32">
        <v>0</v>
      </c>
      <c r="AE562" s="32">
        <v>0</v>
      </c>
      <c r="AF562" t="s">
        <v>667</v>
      </c>
      <c r="AG562">
        <v>3</v>
      </c>
      <c r="AH562"/>
    </row>
    <row r="563" spans="1:34" x14ac:dyDescent="0.25">
      <c r="A563" t="s">
        <v>1782</v>
      </c>
      <c r="B563" t="s">
        <v>912</v>
      </c>
      <c r="C563" t="s">
        <v>1418</v>
      </c>
      <c r="D563" t="s">
        <v>1701</v>
      </c>
      <c r="E563" s="32">
        <v>70.311111111111117</v>
      </c>
      <c r="F563" s="32">
        <v>3.6740455120101134</v>
      </c>
      <c r="G563" s="32">
        <v>3.5209560682680148</v>
      </c>
      <c r="H563" s="32">
        <v>0.71461441213653587</v>
      </c>
      <c r="I563" s="32">
        <v>0.56152496839443733</v>
      </c>
      <c r="J563" s="32">
        <v>258.32622222222221</v>
      </c>
      <c r="K563" s="32">
        <v>247.56233333333333</v>
      </c>
      <c r="L563" s="32">
        <v>50.245333333333328</v>
      </c>
      <c r="M563" s="32">
        <v>39.481444444444442</v>
      </c>
      <c r="N563" s="32">
        <v>7.0444444444444443</v>
      </c>
      <c r="O563" s="32">
        <v>3.7194444444444446</v>
      </c>
      <c r="P563" s="32">
        <v>75.253999999999991</v>
      </c>
      <c r="Q563" s="32">
        <v>75.253999999999991</v>
      </c>
      <c r="R563" s="32">
        <v>0</v>
      </c>
      <c r="S563" s="32">
        <v>132.8268888888889</v>
      </c>
      <c r="T563" s="32">
        <v>132.8268888888889</v>
      </c>
      <c r="U563" s="32">
        <v>0</v>
      </c>
      <c r="V563" s="32">
        <v>0</v>
      </c>
      <c r="W563" s="32">
        <v>79.092555555555549</v>
      </c>
      <c r="X563" s="32">
        <v>7.6231111111111103</v>
      </c>
      <c r="Y563" s="32">
        <v>0</v>
      </c>
      <c r="Z563" s="32">
        <v>0</v>
      </c>
      <c r="AA563" s="32">
        <v>32.227777777777774</v>
      </c>
      <c r="AB563" s="32">
        <v>0</v>
      </c>
      <c r="AC563" s="32">
        <v>39.241666666666667</v>
      </c>
      <c r="AD563" s="32">
        <v>0</v>
      </c>
      <c r="AE563" s="32">
        <v>0</v>
      </c>
      <c r="AF563" t="s">
        <v>223</v>
      </c>
      <c r="AG563">
        <v>3</v>
      </c>
      <c r="AH563"/>
    </row>
    <row r="564" spans="1:34" x14ac:dyDescent="0.25">
      <c r="A564" t="s">
        <v>1782</v>
      </c>
      <c r="B564" t="s">
        <v>1031</v>
      </c>
      <c r="C564" t="s">
        <v>1436</v>
      </c>
      <c r="D564" t="s">
        <v>1701</v>
      </c>
      <c r="E564" s="32">
        <v>78.13333333333334</v>
      </c>
      <c r="F564" s="32">
        <v>3.6873677474402728</v>
      </c>
      <c r="G564" s="32">
        <v>3.472101820250284</v>
      </c>
      <c r="H564" s="32">
        <v>0.65371444823663249</v>
      </c>
      <c r="I564" s="32">
        <v>0.43844852104664389</v>
      </c>
      <c r="J564" s="32">
        <v>288.10633333333334</v>
      </c>
      <c r="K564" s="32">
        <v>271.28688888888888</v>
      </c>
      <c r="L564" s="32">
        <v>51.076888888888888</v>
      </c>
      <c r="M564" s="32">
        <v>34.257444444444445</v>
      </c>
      <c r="N564" s="32">
        <v>10.152777777777779</v>
      </c>
      <c r="O564" s="32">
        <v>6.666666666666667</v>
      </c>
      <c r="P564" s="32">
        <v>75.963888888888889</v>
      </c>
      <c r="Q564" s="32">
        <v>75.963888888888889</v>
      </c>
      <c r="R564" s="32">
        <v>0</v>
      </c>
      <c r="S564" s="32">
        <v>161.06555555555556</v>
      </c>
      <c r="T564" s="32">
        <v>161.06555555555556</v>
      </c>
      <c r="U564" s="32">
        <v>0</v>
      </c>
      <c r="V564" s="32">
        <v>0</v>
      </c>
      <c r="W564" s="32">
        <v>19.046111111111109</v>
      </c>
      <c r="X564" s="32">
        <v>3.0444444444444443</v>
      </c>
      <c r="Y564" s="32">
        <v>0</v>
      </c>
      <c r="Z564" s="32">
        <v>0</v>
      </c>
      <c r="AA564" s="32">
        <v>10.161111111111111</v>
      </c>
      <c r="AB564" s="32">
        <v>0</v>
      </c>
      <c r="AC564" s="32">
        <v>5.8405555555555555</v>
      </c>
      <c r="AD564" s="32">
        <v>0</v>
      </c>
      <c r="AE564" s="32">
        <v>0</v>
      </c>
      <c r="AF564" t="s">
        <v>345</v>
      </c>
      <c r="AG564">
        <v>3</v>
      </c>
      <c r="AH564"/>
    </row>
    <row r="565" spans="1:34" x14ac:dyDescent="0.25">
      <c r="A565" t="s">
        <v>1782</v>
      </c>
      <c r="B565" t="s">
        <v>1322</v>
      </c>
      <c r="C565" t="s">
        <v>1396</v>
      </c>
      <c r="D565" t="s">
        <v>1701</v>
      </c>
      <c r="E565" s="32">
        <v>34.93333333333333</v>
      </c>
      <c r="F565" s="32">
        <v>3.9801876590330791</v>
      </c>
      <c r="G565" s="32">
        <v>3.8155089058524179</v>
      </c>
      <c r="H565" s="32">
        <v>0.99506361323155235</v>
      </c>
      <c r="I565" s="32">
        <v>0.83038486005089074</v>
      </c>
      <c r="J565" s="32">
        <v>139.04122222222222</v>
      </c>
      <c r="K565" s="32">
        <v>133.28844444444445</v>
      </c>
      <c r="L565" s="32">
        <v>34.760888888888893</v>
      </c>
      <c r="M565" s="32">
        <v>29.008111111111113</v>
      </c>
      <c r="N565" s="32">
        <v>0.83611111111111114</v>
      </c>
      <c r="O565" s="32">
        <v>4.916666666666667</v>
      </c>
      <c r="P565" s="32">
        <v>31.479999999999997</v>
      </c>
      <c r="Q565" s="32">
        <v>31.479999999999997</v>
      </c>
      <c r="R565" s="32">
        <v>0</v>
      </c>
      <c r="S565" s="32">
        <v>72.800333333333327</v>
      </c>
      <c r="T565" s="32">
        <v>72.800333333333327</v>
      </c>
      <c r="U565" s="32">
        <v>0</v>
      </c>
      <c r="V565" s="32">
        <v>0</v>
      </c>
      <c r="W565" s="32">
        <v>53.37722222222223</v>
      </c>
      <c r="X565" s="32">
        <v>10.333333333333334</v>
      </c>
      <c r="Y565" s="32">
        <v>0</v>
      </c>
      <c r="Z565" s="32">
        <v>0</v>
      </c>
      <c r="AA565" s="32">
        <v>14.163333333333334</v>
      </c>
      <c r="AB565" s="32">
        <v>0</v>
      </c>
      <c r="AC565" s="32">
        <v>28.880555555555556</v>
      </c>
      <c r="AD565" s="32">
        <v>0</v>
      </c>
      <c r="AE565" s="32">
        <v>0</v>
      </c>
      <c r="AF565" t="s">
        <v>643</v>
      </c>
      <c r="AG565">
        <v>3</v>
      </c>
      <c r="AH565"/>
    </row>
    <row r="566" spans="1:34" x14ac:dyDescent="0.25">
      <c r="A566" t="s">
        <v>1782</v>
      </c>
      <c r="B566" t="s">
        <v>719</v>
      </c>
      <c r="C566" t="s">
        <v>1366</v>
      </c>
      <c r="D566" t="s">
        <v>1716</v>
      </c>
      <c r="E566" s="32">
        <v>339.47777777777776</v>
      </c>
      <c r="F566" s="32">
        <v>2.9396726998985372</v>
      </c>
      <c r="G566" s="32">
        <v>2.8559738814519036</v>
      </c>
      <c r="H566" s="32">
        <v>0.36544136418682288</v>
      </c>
      <c r="I566" s="32">
        <v>0.32579713939711324</v>
      </c>
      <c r="J566" s="32">
        <v>997.95355555555557</v>
      </c>
      <c r="K566" s="32">
        <v>969.53966666666668</v>
      </c>
      <c r="L566" s="32">
        <v>124.05922222222222</v>
      </c>
      <c r="M566" s="32">
        <v>110.60088888888889</v>
      </c>
      <c r="N566" s="32">
        <v>8.125</v>
      </c>
      <c r="O566" s="32">
        <v>5.333333333333333</v>
      </c>
      <c r="P566" s="32">
        <v>313.62777777777779</v>
      </c>
      <c r="Q566" s="32">
        <v>298.67222222222222</v>
      </c>
      <c r="R566" s="32">
        <v>14.955555555555556</v>
      </c>
      <c r="S566" s="32">
        <v>560.26655555555556</v>
      </c>
      <c r="T566" s="32">
        <v>482.00188888888886</v>
      </c>
      <c r="U566" s="32">
        <v>78.26466666666667</v>
      </c>
      <c r="V566" s="32">
        <v>0</v>
      </c>
      <c r="W566" s="32">
        <v>268.06944444444446</v>
      </c>
      <c r="X566" s="32">
        <v>46.380555555555553</v>
      </c>
      <c r="Y566" s="32">
        <v>0</v>
      </c>
      <c r="Z566" s="32">
        <v>0</v>
      </c>
      <c r="AA566" s="32">
        <v>84.313888888888883</v>
      </c>
      <c r="AB566" s="32">
        <v>0</v>
      </c>
      <c r="AC566" s="32">
        <v>137.375</v>
      </c>
      <c r="AD566" s="32">
        <v>0</v>
      </c>
      <c r="AE566" s="32">
        <v>0</v>
      </c>
      <c r="AF566" t="s">
        <v>28</v>
      </c>
      <c r="AG566">
        <v>3</v>
      </c>
      <c r="AH566"/>
    </row>
    <row r="567" spans="1:34" x14ac:dyDescent="0.25">
      <c r="A567" t="s">
        <v>1782</v>
      </c>
      <c r="B567" t="s">
        <v>1069</v>
      </c>
      <c r="C567" t="s">
        <v>1459</v>
      </c>
      <c r="D567" t="s">
        <v>1711</v>
      </c>
      <c r="E567" s="32">
        <v>77.011111111111106</v>
      </c>
      <c r="F567" s="32">
        <v>2.0897475111816473</v>
      </c>
      <c r="G567" s="32">
        <v>1.8174015293608423</v>
      </c>
      <c r="H567" s="32">
        <v>0.58809262732650414</v>
      </c>
      <c r="I567" s="32">
        <v>0.38846342519117011</v>
      </c>
      <c r="J567" s="32">
        <v>160.93377777777775</v>
      </c>
      <c r="K567" s="32">
        <v>139.96011111111108</v>
      </c>
      <c r="L567" s="32">
        <v>45.289666666666662</v>
      </c>
      <c r="M567" s="32">
        <v>29.915999999999997</v>
      </c>
      <c r="N567" s="32">
        <v>0</v>
      </c>
      <c r="O567" s="32">
        <v>15.373666666666665</v>
      </c>
      <c r="P567" s="32">
        <v>24.277222222222214</v>
      </c>
      <c r="Q567" s="32">
        <v>18.677222222222216</v>
      </c>
      <c r="R567" s="32">
        <v>5.6</v>
      </c>
      <c r="S567" s="32">
        <v>91.366888888888866</v>
      </c>
      <c r="T567" s="32">
        <v>68.555666666666653</v>
      </c>
      <c r="U567" s="32">
        <v>22.81122222222222</v>
      </c>
      <c r="V567" s="32">
        <v>0</v>
      </c>
      <c r="W567" s="32">
        <v>0.18355555555555556</v>
      </c>
      <c r="X567" s="32">
        <v>0</v>
      </c>
      <c r="Y567" s="32">
        <v>0</v>
      </c>
      <c r="Z567" s="32">
        <v>0</v>
      </c>
      <c r="AA567" s="32">
        <v>0.18355555555555556</v>
      </c>
      <c r="AB567" s="32">
        <v>0</v>
      </c>
      <c r="AC567" s="32">
        <v>0</v>
      </c>
      <c r="AD567" s="32">
        <v>0</v>
      </c>
      <c r="AE567" s="32">
        <v>0</v>
      </c>
      <c r="AF567" t="s">
        <v>384</v>
      </c>
      <c r="AG567">
        <v>3</v>
      </c>
      <c r="AH567"/>
    </row>
    <row r="568" spans="1:34" x14ac:dyDescent="0.25">
      <c r="A568" t="s">
        <v>1782</v>
      </c>
      <c r="B568" t="s">
        <v>1085</v>
      </c>
      <c r="C568" t="s">
        <v>1373</v>
      </c>
      <c r="D568" t="s">
        <v>1699</v>
      </c>
      <c r="E568" s="32">
        <v>75.722222222222229</v>
      </c>
      <c r="F568" s="32">
        <v>3.7383198826118846</v>
      </c>
      <c r="G568" s="32">
        <v>3.1412912692589869</v>
      </c>
      <c r="H568" s="32">
        <v>0.982281731474688</v>
      </c>
      <c r="I568" s="32">
        <v>0.38525311812179014</v>
      </c>
      <c r="J568" s="32">
        <v>283.07388888888886</v>
      </c>
      <c r="K568" s="32">
        <v>237.86555555555552</v>
      </c>
      <c r="L568" s="32">
        <v>74.380555555555546</v>
      </c>
      <c r="M568" s="32">
        <v>29.172222222222221</v>
      </c>
      <c r="N568" s="32">
        <v>39.519444444444439</v>
      </c>
      <c r="O568" s="32">
        <v>5.6888888888888891</v>
      </c>
      <c r="P568" s="32">
        <v>53.24722222222222</v>
      </c>
      <c r="Q568" s="32">
        <v>53.24722222222222</v>
      </c>
      <c r="R568" s="32">
        <v>0</v>
      </c>
      <c r="S568" s="32">
        <v>155.44611111111109</v>
      </c>
      <c r="T568" s="32">
        <v>151.43222222222221</v>
      </c>
      <c r="U568" s="32">
        <v>4.0138888888888893</v>
      </c>
      <c r="V568" s="32">
        <v>0</v>
      </c>
      <c r="W568" s="32">
        <v>15.472222222222221</v>
      </c>
      <c r="X568" s="32">
        <v>0</v>
      </c>
      <c r="Y568" s="32">
        <v>15.472222222222221</v>
      </c>
      <c r="Z568" s="32">
        <v>0</v>
      </c>
      <c r="AA568" s="32">
        <v>0</v>
      </c>
      <c r="AB568" s="32">
        <v>0</v>
      </c>
      <c r="AC568" s="32">
        <v>0</v>
      </c>
      <c r="AD568" s="32">
        <v>0</v>
      </c>
      <c r="AE568" s="32">
        <v>0</v>
      </c>
      <c r="AF568" t="s">
        <v>401</v>
      </c>
      <c r="AG568">
        <v>3</v>
      </c>
      <c r="AH568"/>
    </row>
    <row r="569" spans="1:34" x14ac:dyDescent="0.25">
      <c r="A569" t="s">
        <v>1782</v>
      </c>
      <c r="B569" t="s">
        <v>1067</v>
      </c>
      <c r="C569" t="s">
        <v>1431</v>
      </c>
      <c r="D569" t="s">
        <v>1717</v>
      </c>
      <c r="E569" s="32">
        <v>70.977777777777774</v>
      </c>
      <c r="F569" s="32">
        <v>4.5031653099561666</v>
      </c>
      <c r="G569" s="32">
        <v>3.8513822792736367</v>
      </c>
      <c r="H569" s="32">
        <v>1.1821383844708826</v>
      </c>
      <c r="I569" s="32">
        <v>0.61530995616781448</v>
      </c>
      <c r="J569" s="32">
        <v>319.62466666666654</v>
      </c>
      <c r="K569" s="32">
        <v>273.36255555555545</v>
      </c>
      <c r="L569" s="32">
        <v>83.905555555555537</v>
      </c>
      <c r="M569" s="32">
        <v>43.673333333333318</v>
      </c>
      <c r="N569" s="32">
        <v>34.632222222222218</v>
      </c>
      <c r="O569" s="32">
        <v>5.6</v>
      </c>
      <c r="P569" s="32">
        <v>79.370666666666637</v>
      </c>
      <c r="Q569" s="32">
        <v>73.340777777777745</v>
      </c>
      <c r="R569" s="32">
        <v>6.0298888888888893</v>
      </c>
      <c r="S569" s="32">
        <v>156.3484444444444</v>
      </c>
      <c r="T569" s="32">
        <v>156.3484444444444</v>
      </c>
      <c r="U569" s="32">
        <v>0</v>
      </c>
      <c r="V569" s="32">
        <v>0</v>
      </c>
      <c r="W569" s="32">
        <v>0</v>
      </c>
      <c r="X569" s="32">
        <v>0</v>
      </c>
      <c r="Y569" s="32">
        <v>0</v>
      </c>
      <c r="Z569" s="32">
        <v>0</v>
      </c>
      <c r="AA569" s="32">
        <v>0</v>
      </c>
      <c r="AB569" s="32">
        <v>0</v>
      </c>
      <c r="AC569" s="32">
        <v>0</v>
      </c>
      <c r="AD569" s="32">
        <v>0</v>
      </c>
      <c r="AE569" s="32">
        <v>0</v>
      </c>
      <c r="AF569" t="s">
        <v>382</v>
      </c>
      <c r="AG569">
        <v>3</v>
      </c>
      <c r="AH569"/>
    </row>
    <row r="570" spans="1:34" x14ac:dyDescent="0.25">
      <c r="A570" t="s">
        <v>1782</v>
      </c>
      <c r="B570" t="s">
        <v>773</v>
      </c>
      <c r="C570" t="s">
        <v>1493</v>
      </c>
      <c r="D570" t="s">
        <v>1719</v>
      </c>
      <c r="E570" s="32">
        <v>162.26666666666668</v>
      </c>
      <c r="F570" s="32">
        <v>2.8665098603122434</v>
      </c>
      <c r="G570" s="32">
        <v>2.5961387291153106</v>
      </c>
      <c r="H570" s="32">
        <v>0.43318200493015607</v>
      </c>
      <c r="I570" s="32">
        <v>0.22799849356340729</v>
      </c>
      <c r="J570" s="32">
        <v>465.13900000000007</v>
      </c>
      <c r="K570" s="32">
        <v>421.2667777777778</v>
      </c>
      <c r="L570" s="32">
        <v>70.290999999999997</v>
      </c>
      <c r="M570" s="32">
        <v>36.99655555555556</v>
      </c>
      <c r="N570" s="32">
        <v>27.694444444444443</v>
      </c>
      <c r="O570" s="32">
        <v>5.6</v>
      </c>
      <c r="P570" s="32">
        <v>123.88388888888889</v>
      </c>
      <c r="Q570" s="32">
        <v>113.30611111111111</v>
      </c>
      <c r="R570" s="32">
        <v>10.577777777777778</v>
      </c>
      <c r="S570" s="32">
        <v>270.96411111111115</v>
      </c>
      <c r="T570" s="32">
        <v>251.13355555555557</v>
      </c>
      <c r="U570" s="32">
        <v>19.830555555555556</v>
      </c>
      <c r="V570" s="32">
        <v>0</v>
      </c>
      <c r="W570" s="32">
        <v>17.872999999999998</v>
      </c>
      <c r="X570" s="32">
        <v>0</v>
      </c>
      <c r="Y570" s="32">
        <v>0</v>
      </c>
      <c r="Z570" s="32">
        <v>0</v>
      </c>
      <c r="AA570" s="32">
        <v>10.953333333333333</v>
      </c>
      <c r="AB570" s="32">
        <v>0</v>
      </c>
      <c r="AC570" s="32">
        <v>6.9196666666666662</v>
      </c>
      <c r="AD570" s="32">
        <v>0</v>
      </c>
      <c r="AE570" s="32">
        <v>0</v>
      </c>
      <c r="AF570" t="s">
        <v>82</v>
      </c>
      <c r="AG570">
        <v>3</v>
      </c>
      <c r="AH570"/>
    </row>
    <row r="571" spans="1:34" x14ac:dyDescent="0.25">
      <c r="A571" t="s">
        <v>1782</v>
      </c>
      <c r="B571" t="s">
        <v>704</v>
      </c>
      <c r="C571" t="s">
        <v>1459</v>
      </c>
      <c r="D571" t="s">
        <v>1711</v>
      </c>
      <c r="E571" s="32">
        <v>142.5888888888889</v>
      </c>
      <c r="F571" s="32">
        <v>2.8498496064832848</v>
      </c>
      <c r="G571" s="32">
        <v>2.7810231434582713</v>
      </c>
      <c r="H571" s="32">
        <v>0.20910932751500033</v>
      </c>
      <c r="I571" s="32">
        <v>0.17669290111431463</v>
      </c>
      <c r="J571" s="32">
        <v>406.35688888888888</v>
      </c>
      <c r="K571" s="32">
        <v>396.54300000000001</v>
      </c>
      <c r="L571" s="32">
        <v>29.816666666666663</v>
      </c>
      <c r="M571" s="32">
        <v>25.194444444444443</v>
      </c>
      <c r="N571" s="32">
        <v>0</v>
      </c>
      <c r="O571" s="32">
        <v>4.6222222222222218</v>
      </c>
      <c r="P571" s="32">
        <v>115.1982222222222</v>
      </c>
      <c r="Q571" s="32">
        <v>110.00655555555554</v>
      </c>
      <c r="R571" s="32">
        <v>5.1916666666666664</v>
      </c>
      <c r="S571" s="32">
        <v>261.34199999999998</v>
      </c>
      <c r="T571" s="32">
        <v>193.45311111111113</v>
      </c>
      <c r="U571" s="32">
        <v>67.888888888888886</v>
      </c>
      <c r="V571" s="32">
        <v>0</v>
      </c>
      <c r="W571" s="32">
        <v>83.093777777777774</v>
      </c>
      <c r="X571" s="32">
        <v>0</v>
      </c>
      <c r="Y571" s="32">
        <v>0</v>
      </c>
      <c r="Z571" s="32">
        <v>0</v>
      </c>
      <c r="AA571" s="32">
        <v>35.772444444444446</v>
      </c>
      <c r="AB571" s="32">
        <v>0</v>
      </c>
      <c r="AC571" s="32">
        <v>47.321333333333321</v>
      </c>
      <c r="AD571" s="32">
        <v>0</v>
      </c>
      <c r="AE571" s="32">
        <v>0</v>
      </c>
      <c r="AF571" t="s">
        <v>13</v>
      </c>
      <c r="AG571">
        <v>3</v>
      </c>
      <c r="AH571"/>
    </row>
    <row r="572" spans="1:34" x14ac:dyDescent="0.25">
      <c r="A572" t="s">
        <v>1782</v>
      </c>
      <c r="B572" t="s">
        <v>1168</v>
      </c>
      <c r="C572" t="s">
        <v>1393</v>
      </c>
      <c r="D572" t="s">
        <v>1704</v>
      </c>
      <c r="E572" s="32">
        <v>68.888888888888886</v>
      </c>
      <c r="F572" s="32">
        <v>4.9386225806451609</v>
      </c>
      <c r="G572" s="32">
        <v>4.4463241935483868</v>
      </c>
      <c r="H572" s="32">
        <v>1.0501612903225808</v>
      </c>
      <c r="I572" s="32">
        <v>0.72173387096774189</v>
      </c>
      <c r="J572" s="32">
        <v>340.2162222222222</v>
      </c>
      <c r="K572" s="32">
        <v>306.30233333333331</v>
      </c>
      <c r="L572" s="32">
        <v>72.344444444444449</v>
      </c>
      <c r="M572" s="32">
        <v>49.719444444444441</v>
      </c>
      <c r="N572" s="32">
        <v>16.958333333333332</v>
      </c>
      <c r="O572" s="32">
        <v>5.666666666666667</v>
      </c>
      <c r="P572" s="32">
        <v>108.10277777777777</v>
      </c>
      <c r="Q572" s="32">
        <v>96.813888888888883</v>
      </c>
      <c r="R572" s="32">
        <v>11.28888888888889</v>
      </c>
      <c r="S572" s="32">
        <v>159.76900000000001</v>
      </c>
      <c r="T572" s="32">
        <v>156.994</v>
      </c>
      <c r="U572" s="32">
        <v>2.7749999999999999</v>
      </c>
      <c r="V572" s="32">
        <v>0</v>
      </c>
      <c r="W572" s="32">
        <v>0</v>
      </c>
      <c r="X572" s="32">
        <v>0</v>
      </c>
      <c r="Y572" s="32">
        <v>0</v>
      </c>
      <c r="Z572" s="32">
        <v>0</v>
      </c>
      <c r="AA572" s="32">
        <v>0</v>
      </c>
      <c r="AB572" s="32">
        <v>0</v>
      </c>
      <c r="AC572" s="32">
        <v>0</v>
      </c>
      <c r="AD572" s="32">
        <v>0</v>
      </c>
      <c r="AE572" s="32">
        <v>0</v>
      </c>
      <c r="AF572" t="s">
        <v>487</v>
      </c>
      <c r="AG572">
        <v>3</v>
      </c>
      <c r="AH572"/>
    </row>
    <row r="573" spans="1:34" x14ac:dyDescent="0.25">
      <c r="A573" t="s">
        <v>1782</v>
      </c>
      <c r="B573" t="s">
        <v>1026</v>
      </c>
      <c r="C573" t="s">
        <v>1598</v>
      </c>
      <c r="D573" t="s">
        <v>1711</v>
      </c>
      <c r="E573" s="32">
        <v>57.68888888888889</v>
      </c>
      <c r="F573" s="32">
        <v>3.5107858243451462</v>
      </c>
      <c r="G573" s="32">
        <v>3.4142912172573188</v>
      </c>
      <c r="H573" s="32">
        <v>0.88212634822804303</v>
      </c>
      <c r="I573" s="32">
        <v>0.78563174114021572</v>
      </c>
      <c r="J573" s="32">
        <v>202.53333333333333</v>
      </c>
      <c r="K573" s="32">
        <v>196.96666666666667</v>
      </c>
      <c r="L573" s="32">
        <v>50.888888888888886</v>
      </c>
      <c r="M573" s="32">
        <v>45.322222222222223</v>
      </c>
      <c r="N573" s="32">
        <v>5.5666666666666664</v>
      </c>
      <c r="O573" s="32">
        <v>0</v>
      </c>
      <c r="P573" s="32">
        <v>30.333333333333332</v>
      </c>
      <c r="Q573" s="32">
        <v>30.333333333333332</v>
      </c>
      <c r="R573" s="32">
        <v>0</v>
      </c>
      <c r="S573" s="32">
        <v>121.31111111111112</v>
      </c>
      <c r="T573" s="32">
        <v>121.31111111111112</v>
      </c>
      <c r="U573" s="32">
        <v>0</v>
      </c>
      <c r="V573" s="32">
        <v>0</v>
      </c>
      <c r="W573" s="32">
        <v>0</v>
      </c>
      <c r="X573" s="32">
        <v>0</v>
      </c>
      <c r="Y573" s="32">
        <v>0</v>
      </c>
      <c r="Z573" s="32">
        <v>0</v>
      </c>
      <c r="AA573" s="32">
        <v>0</v>
      </c>
      <c r="AB573" s="32">
        <v>0</v>
      </c>
      <c r="AC573" s="32">
        <v>0</v>
      </c>
      <c r="AD573" s="32">
        <v>0</v>
      </c>
      <c r="AE573" s="32">
        <v>0</v>
      </c>
      <c r="AF573" t="s">
        <v>340</v>
      </c>
      <c r="AG573">
        <v>3</v>
      </c>
      <c r="AH573"/>
    </row>
    <row r="574" spans="1:34" x14ac:dyDescent="0.25">
      <c r="A574" t="s">
        <v>1782</v>
      </c>
      <c r="B574" t="s">
        <v>802</v>
      </c>
      <c r="C574" t="s">
        <v>1507</v>
      </c>
      <c r="D574" t="s">
        <v>1699</v>
      </c>
      <c r="E574" s="32">
        <v>176.92222222222222</v>
      </c>
      <c r="F574" s="32">
        <v>3.5539904540601652</v>
      </c>
      <c r="G574" s="32">
        <v>3.1457275639012754</v>
      </c>
      <c r="H574" s="32">
        <v>0.41990642466871819</v>
      </c>
      <c r="I574" s="32">
        <v>0.15503673930791939</v>
      </c>
      <c r="J574" s="32">
        <v>628.77988888888899</v>
      </c>
      <c r="K574" s="32">
        <v>556.54911111111119</v>
      </c>
      <c r="L574" s="32">
        <v>74.290777777777777</v>
      </c>
      <c r="M574" s="32">
        <v>27.429444444444449</v>
      </c>
      <c r="N574" s="32">
        <v>41.17799999999999</v>
      </c>
      <c r="O574" s="32">
        <v>5.6833333333333336</v>
      </c>
      <c r="P574" s="32">
        <v>193.2548888888889</v>
      </c>
      <c r="Q574" s="32">
        <v>167.88544444444446</v>
      </c>
      <c r="R574" s="32">
        <v>25.369444444444444</v>
      </c>
      <c r="S574" s="32">
        <v>361.23422222222234</v>
      </c>
      <c r="T574" s="32">
        <v>361.23422222222234</v>
      </c>
      <c r="U574" s="32">
        <v>0</v>
      </c>
      <c r="V574" s="32">
        <v>0</v>
      </c>
      <c r="W574" s="32">
        <v>82.608555555555554</v>
      </c>
      <c r="X574" s="32">
        <v>0.53288888888888886</v>
      </c>
      <c r="Y574" s="32">
        <v>0</v>
      </c>
      <c r="Z574" s="32">
        <v>0</v>
      </c>
      <c r="AA574" s="32">
        <v>29.835888888888888</v>
      </c>
      <c r="AB574" s="32">
        <v>0</v>
      </c>
      <c r="AC574" s="32">
        <v>52.239777777777775</v>
      </c>
      <c r="AD574" s="32">
        <v>0</v>
      </c>
      <c r="AE574" s="32">
        <v>0</v>
      </c>
      <c r="AF574" t="s">
        <v>112</v>
      </c>
      <c r="AG574">
        <v>3</v>
      </c>
      <c r="AH574"/>
    </row>
    <row r="575" spans="1:34" x14ac:dyDescent="0.25">
      <c r="A575" t="s">
        <v>1782</v>
      </c>
      <c r="B575" t="s">
        <v>1082</v>
      </c>
      <c r="C575" t="s">
        <v>1431</v>
      </c>
      <c r="D575" t="s">
        <v>1717</v>
      </c>
      <c r="E575" s="32">
        <v>95.12222222222222</v>
      </c>
      <c r="F575" s="32">
        <v>3.5132227543511276</v>
      </c>
      <c r="G575" s="32">
        <v>3.3795935054316089</v>
      </c>
      <c r="H575" s="32">
        <v>0.5745824085971265</v>
      </c>
      <c r="I575" s="32">
        <v>0.44095315967760773</v>
      </c>
      <c r="J575" s="32">
        <v>334.1855555555556</v>
      </c>
      <c r="K575" s="32">
        <v>321.47444444444449</v>
      </c>
      <c r="L575" s="32">
        <v>54.655555555555559</v>
      </c>
      <c r="M575" s="32">
        <v>41.944444444444443</v>
      </c>
      <c r="N575" s="32">
        <v>7.4666666666666668</v>
      </c>
      <c r="O575" s="32">
        <v>5.2444444444444445</v>
      </c>
      <c r="P575" s="32">
        <v>101.2958888888889</v>
      </c>
      <c r="Q575" s="32">
        <v>101.2958888888889</v>
      </c>
      <c r="R575" s="32">
        <v>0</v>
      </c>
      <c r="S575" s="32">
        <v>178.23411111111113</v>
      </c>
      <c r="T575" s="32">
        <v>178.23411111111113</v>
      </c>
      <c r="U575" s="32">
        <v>0</v>
      </c>
      <c r="V575" s="32">
        <v>0</v>
      </c>
      <c r="W575" s="32">
        <v>58.047222222222217</v>
      </c>
      <c r="X575" s="32">
        <v>5.55</v>
      </c>
      <c r="Y575" s="32">
        <v>0</v>
      </c>
      <c r="Z575" s="32">
        <v>0</v>
      </c>
      <c r="AA575" s="32">
        <v>12.955555555555556</v>
      </c>
      <c r="AB575" s="32">
        <v>0</v>
      </c>
      <c r="AC575" s="32">
        <v>39.541666666666664</v>
      </c>
      <c r="AD575" s="32">
        <v>0</v>
      </c>
      <c r="AE575" s="32">
        <v>0</v>
      </c>
      <c r="AF575" t="s">
        <v>398</v>
      </c>
      <c r="AG575">
        <v>3</v>
      </c>
      <c r="AH575"/>
    </row>
    <row r="576" spans="1:34" x14ac:dyDescent="0.25">
      <c r="A576" t="s">
        <v>1782</v>
      </c>
      <c r="B576" t="s">
        <v>757</v>
      </c>
      <c r="C576" t="s">
        <v>1431</v>
      </c>
      <c r="D576" t="s">
        <v>1717</v>
      </c>
      <c r="E576" s="32">
        <v>203.56666666666666</v>
      </c>
      <c r="F576" s="32">
        <v>3.3239364663500899</v>
      </c>
      <c r="G576" s="32">
        <v>3.218169859723814</v>
      </c>
      <c r="H576" s="32">
        <v>0.48068882702909227</v>
      </c>
      <c r="I576" s="32">
        <v>0.40112166366464713</v>
      </c>
      <c r="J576" s="32">
        <v>676.64266666666663</v>
      </c>
      <c r="K576" s="32">
        <v>655.11211111111106</v>
      </c>
      <c r="L576" s="32">
        <v>97.85222222222221</v>
      </c>
      <c r="M576" s="32">
        <v>81.655000000000001</v>
      </c>
      <c r="N576" s="32">
        <v>10.508333333333333</v>
      </c>
      <c r="O576" s="32">
        <v>5.6888888888888891</v>
      </c>
      <c r="P576" s="32">
        <v>200.05122222222224</v>
      </c>
      <c r="Q576" s="32">
        <v>194.71788888888889</v>
      </c>
      <c r="R576" s="32">
        <v>5.333333333333333</v>
      </c>
      <c r="S576" s="32">
        <v>378.73922222222222</v>
      </c>
      <c r="T576" s="32">
        <v>378.73922222222222</v>
      </c>
      <c r="U576" s="32">
        <v>0</v>
      </c>
      <c r="V576" s="32">
        <v>0</v>
      </c>
      <c r="W576" s="32">
        <v>220.81477777777778</v>
      </c>
      <c r="X576" s="32">
        <v>3.3794444444444443</v>
      </c>
      <c r="Y576" s="32">
        <v>0</v>
      </c>
      <c r="Z576" s="32">
        <v>0</v>
      </c>
      <c r="AA576" s="32">
        <v>96.731333333333325</v>
      </c>
      <c r="AB576" s="32">
        <v>0</v>
      </c>
      <c r="AC576" s="32">
        <v>120.70400000000001</v>
      </c>
      <c r="AD576" s="32">
        <v>0</v>
      </c>
      <c r="AE576" s="32">
        <v>0</v>
      </c>
      <c r="AF576" t="s">
        <v>66</v>
      </c>
      <c r="AG576">
        <v>3</v>
      </c>
      <c r="AH576"/>
    </row>
    <row r="577" spans="1:34" x14ac:dyDescent="0.25">
      <c r="A577" t="s">
        <v>1782</v>
      </c>
      <c r="B577" t="s">
        <v>747</v>
      </c>
      <c r="C577" t="s">
        <v>1481</v>
      </c>
      <c r="D577" t="s">
        <v>1684</v>
      </c>
      <c r="E577" s="32">
        <v>81.599999999999994</v>
      </c>
      <c r="F577" s="32">
        <v>3.4790713507625277</v>
      </c>
      <c r="G577" s="32">
        <v>3.1548202614379095</v>
      </c>
      <c r="H577" s="32">
        <v>0.9188997821350765</v>
      </c>
      <c r="I577" s="32">
        <v>0.59464869281045762</v>
      </c>
      <c r="J577" s="32">
        <v>283.89222222222224</v>
      </c>
      <c r="K577" s="32">
        <v>257.43333333333339</v>
      </c>
      <c r="L577" s="32">
        <v>74.982222222222234</v>
      </c>
      <c r="M577" s="32">
        <v>48.523333333333341</v>
      </c>
      <c r="N577" s="32">
        <v>17.397777777777776</v>
      </c>
      <c r="O577" s="32">
        <v>9.0611111111111118</v>
      </c>
      <c r="P577" s="32">
        <v>32.843333333333327</v>
      </c>
      <c r="Q577" s="32">
        <v>32.843333333333327</v>
      </c>
      <c r="R577" s="32">
        <v>0</v>
      </c>
      <c r="S577" s="32">
        <v>176.06666666666672</v>
      </c>
      <c r="T577" s="32">
        <v>176.06666666666672</v>
      </c>
      <c r="U577" s="32">
        <v>0</v>
      </c>
      <c r="V577" s="32">
        <v>0</v>
      </c>
      <c r="W577" s="32">
        <v>63.19</v>
      </c>
      <c r="X577" s="32">
        <v>10.85</v>
      </c>
      <c r="Y577" s="32">
        <v>0</v>
      </c>
      <c r="Z577" s="32">
        <v>0</v>
      </c>
      <c r="AA577" s="32">
        <v>2.2588888888888889</v>
      </c>
      <c r="AB577" s="32">
        <v>0</v>
      </c>
      <c r="AC577" s="32">
        <v>50.081111111111113</v>
      </c>
      <c r="AD577" s="32">
        <v>0</v>
      </c>
      <c r="AE577" s="32">
        <v>0</v>
      </c>
      <c r="AF577" t="s">
        <v>56</v>
      </c>
      <c r="AG577">
        <v>3</v>
      </c>
      <c r="AH577"/>
    </row>
    <row r="578" spans="1:34" x14ac:dyDescent="0.25">
      <c r="A578" t="s">
        <v>1782</v>
      </c>
      <c r="B578" t="s">
        <v>693</v>
      </c>
      <c r="C578" t="s">
        <v>1452</v>
      </c>
      <c r="D578" t="s">
        <v>1679</v>
      </c>
      <c r="E578" s="32">
        <v>175.35555555555555</v>
      </c>
      <c r="F578" s="32">
        <v>4.3066246356608797</v>
      </c>
      <c r="G578" s="32">
        <v>4.0373209986060061</v>
      </c>
      <c r="H578" s="32">
        <v>0.9475288303130146</v>
      </c>
      <c r="I578" s="32">
        <v>0.70684957546572047</v>
      </c>
      <c r="J578" s="32">
        <v>755.19055555555553</v>
      </c>
      <c r="K578" s="32">
        <v>707.96666666666658</v>
      </c>
      <c r="L578" s="32">
        <v>166.15444444444441</v>
      </c>
      <c r="M578" s="32">
        <v>123.95</v>
      </c>
      <c r="N578" s="32">
        <v>36.959999999999958</v>
      </c>
      <c r="O578" s="32">
        <v>5.2444444444444445</v>
      </c>
      <c r="P578" s="32">
        <v>175.30833333333334</v>
      </c>
      <c r="Q578" s="32">
        <v>170.28888888888889</v>
      </c>
      <c r="R578" s="32">
        <v>5.0194444444444448</v>
      </c>
      <c r="S578" s="32">
        <v>413.72777777777776</v>
      </c>
      <c r="T578" s="32">
        <v>410.75</v>
      </c>
      <c r="U578" s="32">
        <v>2.9777777777777779</v>
      </c>
      <c r="V578" s="32">
        <v>0</v>
      </c>
      <c r="W578" s="32">
        <v>50.913888888888891</v>
      </c>
      <c r="X578" s="32">
        <v>1.9</v>
      </c>
      <c r="Y578" s="32">
        <v>1.1555555555555554</v>
      </c>
      <c r="Z578" s="32">
        <v>0</v>
      </c>
      <c r="AA578" s="32">
        <v>47.858333333333334</v>
      </c>
      <c r="AB578" s="32">
        <v>0</v>
      </c>
      <c r="AC578" s="32">
        <v>0</v>
      </c>
      <c r="AD578" s="32">
        <v>0</v>
      </c>
      <c r="AE578" s="32">
        <v>0</v>
      </c>
      <c r="AF578" t="s">
        <v>2</v>
      </c>
      <c r="AG578">
        <v>3</v>
      </c>
      <c r="AH578"/>
    </row>
    <row r="579" spans="1:34" x14ac:dyDescent="0.25">
      <c r="A579" t="s">
        <v>1782</v>
      </c>
      <c r="B579" t="s">
        <v>1244</v>
      </c>
      <c r="C579" t="s">
        <v>1457</v>
      </c>
      <c r="D579" t="s">
        <v>1712</v>
      </c>
      <c r="E579" s="32">
        <v>24.533333333333335</v>
      </c>
      <c r="F579" s="32">
        <v>4.0717844202898537</v>
      </c>
      <c r="G579" s="32">
        <v>3.6022192028985489</v>
      </c>
      <c r="H579" s="32">
        <v>1.8825407608695648</v>
      </c>
      <c r="I579" s="32">
        <v>1.4368885869565213</v>
      </c>
      <c r="J579" s="32">
        <v>99.894444444444417</v>
      </c>
      <c r="K579" s="32">
        <v>88.374444444444407</v>
      </c>
      <c r="L579" s="32">
        <v>46.184999999999995</v>
      </c>
      <c r="M579" s="32">
        <v>35.251666666666658</v>
      </c>
      <c r="N579" s="32">
        <v>5.5111111111111111</v>
      </c>
      <c r="O579" s="32">
        <v>5.4222222222222225</v>
      </c>
      <c r="P579" s="32">
        <v>13.569999999999999</v>
      </c>
      <c r="Q579" s="32">
        <v>12.983333333333331</v>
      </c>
      <c r="R579" s="32">
        <v>0.58666666666666711</v>
      </c>
      <c r="S579" s="32">
        <v>40.139444444444429</v>
      </c>
      <c r="T579" s="32">
        <v>40.139444444444429</v>
      </c>
      <c r="U579" s="32">
        <v>0</v>
      </c>
      <c r="V579" s="32">
        <v>0</v>
      </c>
      <c r="W579" s="32">
        <v>0.39444444444444443</v>
      </c>
      <c r="X579" s="32">
        <v>0.39444444444444443</v>
      </c>
      <c r="Y579" s="32">
        <v>0</v>
      </c>
      <c r="Z579" s="32">
        <v>0</v>
      </c>
      <c r="AA579" s="32">
        <v>0</v>
      </c>
      <c r="AB579" s="32">
        <v>0</v>
      </c>
      <c r="AC579" s="32">
        <v>0</v>
      </c>
      <c r="AD579" s="32">
        <v>0</v>
      </c>
      <c r="AE579" s="32">
        <v>0</v>
      </c>
      <c r="AF579" t="s">
        <v>563</v>
      </c>
      <c r="AG579">
        <v>3</v>
      </c>
      <c r="AH579"/>
    </row>
    <row r="580" spans="1:34" x14ac:dyDescent="0.25">
      <c r="A580" t="s">
        <v>1782</v>
      </c>
      <c r="B580" t="s">
        <v>821</v>
      </c>
      <c r="C580" t="s">
        <v>1520</v>
      </c>
      <c r="D580" t="s">
        <v>1727</v>
      </c>
      <c r="E580" s="32">
        <v>40.111111111111114</v>
      </c>
      <c r="F580" s="32">
        <v>4.2992188365650961</v>
      </c>
      <c r="G580" s="32">
        <v>3.9644265927977829</v>
      </c>
      <c r="H580" s="32">
        <v>1.0114265927977837</v>
      </c>
      <c r="I580" s="32">
        <v>0.70932132963988892</v>
      </c>
      <c r="J580" s="32">
        <v>172.44644444444444</v>
      </c>
      <c r="K580" s="32">
        <v>159.01755555555553</v>
      </c>
      <c r="L580" s="32">
        <v>40.569444444444436</v>
      </c>
      <c r="M580" s="32">
        <v>28.451666666666657</v>
      </c>
      <c r="N580" s="32">
        <v>6.4288888888888893</v>
      </c>
      <c r="O580" s="32">
        <v>5.6888888888888891</v>
      </c>
      <c r="P580" s="32">
        <v>40.234777777777765</v>
      </c>
      <c r="Q580" s="32">
        <v>38.923666666666655</v>
      </c>
      <c r="R580" s="32">
        <v>1.3111111111111111</v>
      </c>
      <c r="S580" s="32">
        <v>91.64222222222223</v>
      </c>
      <c r="T580" s="32">
        <v>91.64222222222223</v>
      </c>
      <c r="U580" s="32">
        <v>0</v>
      </c>
      <c r="V580" s="32">
        <v>0</v>
      </c>
      <c r="W580" s="32">
        <v>0</v>
      </c>
      <c r="X580" s="32">
        <v>0</v>
      </c>
      <c r="Y580" s="32">
        <v>0</v>
      </c>
      <c r="Z580" s="32">
        <v>0</v>
      </c>
      <c r="AA580" s="32">
        <v>0</v>
      </c>
      <c r="AB580" s="32">
        <v>0</v>
      </c>
      <c r="AC580" s="32">
        <v>0</v>
      </c>
      <c r="AD580" s="32">
        <v>0</v>
      </c>
      <c r="AE580" s="32">
        <v>0</v>
      </c>
      <c r="AF580" t="s">
        <v>131</v>
      </c>
      <c r="AG580">
        <v>3</v>
      </c>
      <c r="AH580"/>
    </row>
    <row r="581" spans="1:34" x14ac:dyDescent="0.25">
      <c r="A581" t="s">
        <v>1782</v>
      </c>
      <c r="B581" t="s">
        <v>1170</v>
      </c>
      <c r="C581" t="s">
        <v>1637</v>
      </c>
      <c r="D581" t="s">
        <v>1721</v>
      </c>
      <c r="E581" s="32">
        <v>102.87777777777778</v>
      </c>
      <c r="F581" s="32">
        <v>3.501250675018901</v>
      </c>
      <c r="G581" s="32">
        <v>3.1063872988443677</v>
      </c>
      <c r="H581" s="32">
        <v>0.61692623393455026</v>
      </c>
      <c r="I581" s="32">
        <v>0.22206285776001727</v>
      </c>
      <c r="J581" s="32">
        <v>360.20088888888893</v>
      </c>
      <c r="K581" s="32">
        <v>319.57822222222222</v>
      </c>
      <c r="L581" s="32">
        <v>63.468000000000011</v>
      </c>
      <c r="M581" s="32">
        <v>22.845333333333333</v>
      </c>
      <c r="N581" s="32">
        <v>35.467111111111116</v>
      </c>
      <c r="O581" s="32">
        <v>5.1555555555555559</v>
      </c>
      <c r="P581" s="32">
        <v>94.15211111111114</v>
      </c>
      <c r="Q581" s="32">
        <v>94.15211111111114</v>
      </c>
      <c r="R581" s="32">
        <v>0</v>
      </c>
      <c r="S581" s="32">
        <v>202.58077777777777</v>
      </c>
      <c r="T581" s="32">
        <v>202.58077777777777</v>
      </c>
      <c r="U581" s="32">
        <v>0</v>
      </c>
      <c r="V581" s="32">
        <v>0</v>
      </c>
      <c r="W581" s="32">
        <v>124.16633333333334</v>
      </c>
      <c r="X581" s="32">
        <v>6.9611111111111112</v>
      </c>
      <c r="Y581" s="32">
        <v>0.16666666666666666</v>
      </c>
      <c r="Z581" s="32">
        <v>0</v>
      </c>
      <c r="AA581" s="32">
        <v>32.486111111111114</v>
      </c>
      <c r="AB581" s="32">
        <v>0</v>
      </c>
      <c r="AC581" s="32">
        <v>84.552444444444447</v>
      </c>
      <c r="AD581" s="32">
        <v>0</v>
      </c>
      <c r="AE581" s="32">
        <v>0</v>
      </c>
      <c r="AF581" t="s">
        <v>489</v>
      </c>
      <c r="AG581">
        <v>3</v>
      </c>
      <c r="AH581"/>
    </row>
    <row r="582" spans="1:34" x14ac:dyDescent="0.25">
      <c r="A582" t="s">
        <v>1782</v>
      </c>
      <c r="B582" t="s">
        <v>1039</v>
      </c>
      <c r="C582" t="s">
        <v>1500</v>
      </c>
      <c r="D582" t="s">
        <v>1679</v>
      </c>
      <c r="E582" s="32">
        <v>106.73333333333333</v>
      </c>
      <c r="F582" s="32">
        <v>3.2071559442015407</v>
      </c>
      <c r="G582" s="32">
        <v>2.7258546741619822</v>
      </c>
      <c r="H582" s="32">
        <v>0.64248802831563612</v>
      </c>
      <c r="I582" s="32">
        <v>0.27408286487611905</v>
      </c>
      <c r="J582" s="32">
        <v>342.31044444444444</v>
      </c>
      <c r="K582" s="32">
        <v>290.93955555555556</v>
      </c>
      <c r="L582" s="32">
        <v>68.574888888888893</v>
      </c>
      <c r="M582" s="32">
        <v>29.253777777777774</v>
      </c>
      <c r="N582" s="32">
        <v>34.698888888888895</v>
      </c>
      <c r="O582" s="32">
        <v>4.6222222222222218</v>
      </c>
      <c r="P582" s="32">
        <v>108.62133333333334</v>
      </c>
      <c r="Q582" s="32">
        <v>96.571555555555562</v>
      </c>
      <c r="R582" s="32">
        <v>12.049777777777779</v>
      </c>
      <c r="S582" s="32">
        <v>165.1142222222222</v>
      </c>
      <c r="T582" s="32">
        <v>165.1142222222222</v>
      </c>
      <c r="U582" s="32">
        <v>0</v>
      </c>
      <c r="V582" s="32">
        <v>0</v>
      </c>
      <c r="W582" s="32">
        <v>86.952222222222218</v>
      </c>
      <c r="X582" s="32">
        <v>4.0111111111111111</v>
      </c>
      <c r="Y582" s="32">
        <v>0</v>
      </c>
      <c r="Z582" s="32">
        <v>0</v>
      </c>
      <c r="AA582" s="32">
        <v>37.599444444444444</v>
      </c>
      <c r="AB582" s="32">
        <v>0</v>
      </c>
      <c r="AC582" s="32">
        <v>45.341666666666669</v>
      </c>
      <c r="AD582" s="32">
        <v>0</v>
      </c>
      <c r="AE582" s="32">
        <v>0</v>
      </c>
      <c r="AF582" t="s">
        <v>353</v>
      </c>
      <c r="AG582">
        <v>3</v>
      </c>
      <c r="AH582"/>
    </row>
    <row r="583" spans="1:34" x14ac:dyDescent="0.25">
      <c r="A583" t="s">
        <v>1782</v>
      </c>
      <c r="B583" t="s">
        <v>992</v>
      </c>
      <c r="C583" t="s">
        <v>1431</v>
      </c>
      <c r="D583" t="s">
        <v>1717</v>
      </c>
      <c r="E583" s="32">
        <v>170.2</v>
      </c>
      <c r="F583" s="32">
        <v>3.393569003786395</v>
      </c>
      <c r="G583" s="32">
        <v>3.2572587805196505</v>
      </c>
      <c r="H583" s="32">
        <v>0.43626778952865913</v>
      </c>
      <c r="I583" s="32">
        <v>0.36419571745658708</v>
      </c>
      <c r="J583" s="32">
        <v>577.58544444444442</v>
      </c>
      <c r="K583" s="32">
        <v>554.38544444444449</v>
      </c>
      <c r="L583" s="32">
        <v>74.25277777777778</v>
      </c>
      <c r="M583" s="32">
        <v>61.986111111111114</v>
      </c>
      <c r="N583" s="32">
        <v>6.5777777777777775</v>
      </c>
      <c r="O583" s="32">
        <v>5.6888888888888891</v>
      </c>
      <c r="P583" s="32">
        <v>182.64277777777778</v>
      </c>
      <c r="Q583" s="32">
        <v>171.70944444444444</v>
      </c>
      <c r="R583" s="32">
        <v>10.933333333333334</v>
      </c>
      <c r="S583" s="32">
        <v>320.6898888888889</v>
      </c>
      <c r="T583" s="32">
        <v>320.6898888888889</v>
      </c>
      <c r="U583" s="32">
        <v>0</v>
      </c>
      <c r="V583" s="32">
        <v>0</v>
      </c>
      <c r="W583" s="32">
        <v>127.47055555555555</v>
      </c>
      <c r="X583" s="32">
        <v>3.7111111111111112</v>
      </c>
      <c r="Y583" s="32">
        <v>0</v>
      </c>
      <c r="Z583" s="32">
        <v>0</v>
      </c>
      <c r="AA583" s="32">
        <v>78.062222222222218</v>
      </c>
      <c r="AB583" s="32">
        <v>0</v>
      </c>
      <c r="AC583" s="32">
        <v>45.697222222222223</v>
      </c>
      <c r="AD583" s="32">
        <v>0</v>
      </c>
      <c r="AE583" s="32">
        <v>0</v>
      </c>
      <c r="AF583" t="s">
        <v>304</v>
      </c>
      <c r="AG583">
        <v>3</v>
      </c>
      <c r="AH583"/>
    </row>
    <row r="584" spans="1:34" x14ac:dyDescent="0.25">
      <c r="A584" t="s">
        <v>1782</v>
      </c>
      <c r="B584" t="s">
        <v>790</v>
      </c>
      <c r="C584" t="s">
        <v>1501</v>
      </c>
      <c r="D584" t="s">
        <v>1710</v>
      </c>
      <c r="E584" s="32">
        <v>90.066666666666663</v>
      </c>
      <c r="F584" s="32">
        <v>3.0881125092524053</v>
      </c>
      <c r="G584" s="32">
        <v>2.8677510486059705</v>
      </c>
      <c r="H584" s="32">
        <v>0.69719960523069335</v>
      </c>
      <c r="I584" s="32">
        <v>0.49494201825808043</v>
      </c>
      <c r="J584" s="32">
        <v>278.13599999999997</v>
      </c>
      <c r="K584" s="32">
        <v>258.28877777777774</v>
      </c>
      <c r="L584" s="32">
        <v>62.794444444444444</v>
      </c>
      <c r="M584" s="32">
        <v>44.577777777777776</v>
      </c>
      <c r="N584" s="32">
        <v>12.527777777777779</v>
      </c>
      <c r="O584" s="32">
        <v>5.6888888888888891</v>
      </c>
      <c r="P584" s="32">
        <v>61.42766666666666</v>
      </c>
      <c r="Q584" s="32">
        <v>59.797111111111107</v>
      </c>
      <c r="R584" s="32">
        <v>1.6305555555555555</v>
      </c>
      <c r="S584" s="32">
        <v>153.91388888888889</v>
      </c>
      <c r="T584" s="32">
        <v>85.674999999999997</v>
      </c>
      <c r="U584" s="32">
        <v>68.238888888888894</v>
      </c>
      <c r="V584" s="32">
        <v>0</v>
      </c>
      <c r="W584" s="32">
        <v>5.8332222222222221</v>
      </c>
      <c r="X584" s="32">
        <v>4.2305555555555552</v>
      </c>
      <c r="Y584" s="32">
        <v>0</v>
      </c>
      <c r="Z584" s="32">
        <v>0</v>
      </c>
      <c r="AA584" s="32">
        <v>1.6026666666666665</v>
      </c>
      <c r="AB584" s="32">
        <v>0</v>
      </c>
      <c r="AC584" s="32">
        <v>0</v>
      </c>
      <c r="AD584" s="32">
        <v>0</v>
      </c>
      <c r="AE584" s="32">
        <v>0</v>
      </c>
      <c r="AF584" t="s">
        <v>99</v>
      </c>
      <c r="AG584">
        <v>3</v>
      </c>
      <c r="AH584"/>
    </row>
    <row r="585" spans="1:34" x14ac:dyDescent="0.25">
      <c r="A585" t="s">
        <v>1782</v>
      </c>
      <c r="B585" t="s">
        <v>1304</v>
      </c>
      <c r="C585" t="s">
        <v>1578</v>
      </c>
      <c r="D585" t="s">
        <v>1699</v>
      </c>
      <c r="E585" s="32">
        <v>124.25555555555556</v>
      </c>
      <c r="F585" s="32">
        <v>3.1204220692121973</v>
      </c>
      <c r="G585" s="32">
        <v>2.9530251274255575</v>
      </c>
      <c r="H585" s="32">
        <v>0.5899105785567379</v>
      </c>
      <c r="I585" s="32">
        <v>0.42251363677009746</v>
      </c>
      <c r="J585" s="32">
        <v>387.72977777777783</v>
      </c>
      <c r="K585" s="32">
        <v>366.92977777777787</v>
      </c>
      <c r="L585" s="32">
        <v>73.299666666666667</v>
      </c>
      <c r="M585" s="32">
        <v>52.49966666666667</v>
      </c>
      <c r="N585" s="32">
        <v>16.533333333333335</v>
      </c>
      <c r="O585" s="32">
        <v>4.2666666666666666</v>
      </c>
      <c r="P585" s="32">
        <v>105.29411111111111</v>
      </c>
      <c r="Q585" s="32">
        <v>105.29411111111111</v>
      </c>
      <c r="R585" s="32">
        <v>0</v>
      </c>
      <c r="S585" s="32">
        <v>209.13600000000005</v>
      </c>
      <c r="T585" s="32">
        <v>209.13600000000005</v>
      </c>
      <c r="U585" s="32">
        <v>0</v>
      </c>
      <c r="V585" s="32">
        <v>0</v>
      </c>
      <c r="W585" s="32">
        <v>81.785333333333341</v>
      </c>
      <c r="X585" s="32">
        <v>9.621888888888888</v>
      </c>
      <c r="Y585" s="32">
        <v>0</v>
      </c>
      <c r="Z585" s="32">
        <v>0</v>
      </c>
      <c r="AA585" s="32">
        <v>18.132999999999999</v>
      </c>
      <c r="AB585" s="32">
        <v>0</v>
      </c>
      <c r="AC585" s="32">
        <v>54.030444444444456</v>
      </c>
      <c r="AD585" s="32">
        <v>0</v>
      </c>
      <c r="AE585" s="32">
        <v>0</v>
      </c>
      <c r="AF585" t="s">
        <v>625</v>
      </c>
      <c r="AG585">
        <v>3</v>
      </c>
      <c r="AH585"/>
    </row>
    <row r="586" spans="1:34" x14ac:dyDescent="0.25">
      <c r="A586" t="s">
        <v>1782</v>
      </c>
      <c r="B586" t="s">
        <v>1152</v>
      </c>
      <c r="C586" t="s">
        <v>1629</v>
      </c>
      <c r="D586" t="s">
        <v>1680</v>
      </c>
      <c r="E586" s="32">
        <v>56.955555555555556</v>
      </c>
      <c r="F586" s="32">
        <v>3.2170834959032382</v>
      </c>
      <c r="G586" s="32">
        <v>2.9252380023410067</v>
      </c>
      <c r="H586" s="32">
        <v>0.6091494342567304</v>
      </c>
      <c r="I586" s="32">
        <v>0.31730394069449863</v>
      </c>
      <c r="J586" s="32">
        <v>183.23077777777777</v>
      </c>
      <c r="K586" s="32">
        <v>166.60855555555557</v>
      </c>
      <c r="L586" s="32">
        <v>34.694444444444443</v>
      </c>
      <c r="M586" s="32">
        <v>18.072222222222223</v>
      </c>
      <c r="N586" s="32">
        <v>10.933333333333334</v>
      </c>
      <c r="O586" s="32">
        <v>5.6888888888888891</v>
      </c>
      <c r="P586" s="32">
        <v>52.700777777777773</v>
      </c>
      <c r="Q586" s="32">
        <v>52.700777777777773</v>
      </c>
      <c r="R586" s="32">
        <v>0</v>
      </c>
      <c r="S586" s="32">
        <v>95.835555555555544</v>
      </c>
      <c r="T586" s="32">
        <v>70.685555555555553</v>
      </c>
      <c r="U586" s="32">
        <v>25.15</v>
      </c>
      <c r="V586" s="32">
        <v>0</v>
      </c>
      <c r="W586" s="32">
        <v>52.733555555555562</v>
      </c>
      <c r="X586" s="32">
        <v>7.1444444444444448</v>
      </c>
      <c r="Y586" s="32">
        <v>0</v>
      </c>
      <c r="Z586" s="32">
        <v>0</v>
      </c>
      <c r="AA586" s="32">
        <v>14.928555555555558</v>
      </c>
      <c r="AB586" s="32">
        <v>0</v>
      </c>
      <c r="AC586" s="32">
        <v>30.660555555555558</v>
      </c>
      <c r="AD586" s="32">
        <v>0</v>
      </c>
      <c r="AE586" s="32">
        <v>0</v>
      </c>
      <c r="AF586" t="s">
        <v>470</v>
      </c>
      <c r="AG586">
        <v>3</v>
      </c>
      <c r="AH586"/>
    </row>
    <row r="587" spans="1:34" x14ac:dyDescent="0.25">
      <c r="A587" t="s">
        <v>1782</v>
      </c>
      <c r="B587" t="s">
        <v>1245</v>
      </c>
      <c r="C587" t="s">
        <v>1532</v>
      </c>
      <c r="D587" t="s">
        <v>1723</v>
      </c>
      <c r="E587" s="32">
        <v>42.31111111111111</v>
      </c>
      <c r="F587" s="32">
        <v>3.7302363445378162</v>
      </c>
      <c r="G587" s="32">
        <v>3.4938918067226901</v>
      </c>
      <c r="H587" s="32">
        <v>0.57443539915966391</v>
      </c>
      <c r="I587" s="32">
        <v>0.33809086134453781</v>
      </c>
      <c r="J587" s="32">
        <v>157.83044444444448</v>
      </c>
      <c r="K587" s="32">
        <v>147.83044444444448</v>
      </c>
      <c r="L587" s="32">
        <v>24.305</v>
      </c>
      <c r="M587" s="32">
        <v>14.305</v>
      </c>
      <c r="N587" s="32">
        <v>4.4000000000000004</v>
      </c>
      <c r="O587" s="32">
        <v>5.6</v>
      </c>
      <c r="P587" s="32">
        <v>59.067777777777785</v>
      </c>
      <c r="Q587" s="32">
        <v>59.067777777777785</v>
      </c>
      <c r="R587" s="32">
        <v>0</v>
      </c>
      <c r="S587" s="32">
        <v>74.457666666666697</v>
      </c>
      <c r="T587" s="32">
        <v>74.457666666666697</v>
      </c>
      <c r="U587" s="32">
        <v>0</v>
      </c>
      <c r="V587" s="32">
        <v>0</v>
      </c>
      <c r="W587" s="32">
        <v>15.490444444444446</v>
      </c>
      <c r="X587" s="32">
        <v>0.17222222222222222</v>
      </c>
      <c r="Y587" s="32">
        <v>0</v>
      </c>
      <c r="Z587" s="32">
        <v>0</v>
      </c>
      <c r="AA587" s="32">
        <v>11.335333333333335</v>
      </c>
      <c r="AB587" s="32">
        <v>0</v>
      </c>
      <c r="AC587" s="32">
        <v>3.9828888888888887</v>
      </c>
      <c r="AD587" s="32">
        <v>0</v>
      </c>
      <c r="AE587" s="32">
        <v>0</v>
      </c>
      <c r="AF587" t="s">
        <v>564</v>
      </c>
      <c r="AG587">
        <v>3</v>
      </c>
      <c r="AH587"/>
    </row>
    <row r="588" spans="1:34" x14ac:dyDescent="0.25">
      <c r="A588" t="s">
        <v>1782</v>
      </c>
      <c r="B588" t="s">
        <v>839</v>
      </c>
      <c r="C588" t="s">
        <v>1532</v>
      </c>
      <c r="D588" t="s">
        <v>1723</v>
      </c>
      <c r="E588" s="32">
        <v>88.344444444444449</v>
      </c>
      <c r="F588" s="32">
        <v>3.6189234058608979</v>
      </c>
      <c r="G588" s="32">
        <v>3.4919205131430004</v>
      </c>
      <c r="H588" s="32">
        <v>0.52363224751603565</v>
      </c>
      <c r="I588" s="32">
        <v>0.39662935479813854</v>
      </c>
      <c r="J588" s="32">
        <v>319.7117777777778</v>
      </c>
      <c r="K588" s="32">
        <v>308.49177777777777</v>
      </c>
      <c r="L588" s="32">
        <v>46.26</v>
      </c>
      <c r="M588" s="32">
        <v>35.04</v>
      </c>
      <c r="N588" s="32">
        <v>6.1199999999999992</v>
      </c>
      <c r="O588" s="32">
        <v>5.0999999999999996</v>
      </c>
      <c r="P588" s="32">
        <v>88.926222222222222</v>
      </c>
      <c r="Q588" s="32">
        <v>88.926222222222222</v>
      </c>
      <c r="R588" s="32">
        <v>0</v>
      </c>
      <c r="S588" s="32">
        <v>184.52555555555554</v>
      </c>
      <c r="T588" s="32">
        <v>184.52555555555554</v>
      </c>
      <c r="U588" s="32">
        <v>0</v>
      </c>
      <c r="V588" s="32">
        <v>0</v>
      </c>
      <c r="W588" s="32">
        <v>13.221444444444444</v>
      </c>
      <c r="X588" s="32">
        <v>0.25555555555555554</v>
      </c>
      <c r="Y588" s="32">
        <v>0</v>
      </c>
      <c r="Z588" s="32">
        <v>0</v>
      </c>
      <c r="AA588" s="32">
        <v>6.4111111111111114</v>
      </c>
      <c r="AB588" s="32">
        <v>0</v>
      </c>
      <c r="AC588" s="32">
        <v>6.5547777777777769</v>
      </c>
      <c r="AD588" s="32">
        <v>0</v>
      </c>
      <c r="AE588" s="32">
        <v>0</v>
      </c>
      <c r="AF588" t="s">
        <v>150</v>
      </c>
      <c r="AG588">
        <v>3</v>
      </c>
      <c r="AH588"/>
    </row>
    <row r="589" spans="1:34" x14ac:dyDescent="0.25">
      <c r="A589" t="s">
        <v>1782</v>
      </c>
      <c r="B589" t="s">
        <v>1236</v>
      </c>
      <c r="C589" t="s">
        <v>1533</v>
      </c>
      <c r="D589" t="s">
        <v>1679</v>
      </c>
      <c r="E589" s="32">
        <v>93.9</v>
      </c>
      <c r="F589" s="32">
        <v>2.9300970299372855</v>
      </c>
      <c r="G589" s="32">
        <v>2.7682226955389888</v>
      </c>
      <c r="H589" s="32">
        <v>0.44695893977044132</v>
      </c>
      <c r="I589" s="32">
        <v>0.28508460537214531</v>
      </c>
      <c r="J589" s="32">
        <v>275.13611111111112</v>
      </c>
      <c r="K589" s="32">
        <v>259.93611111111107</v>
      </c>
      <c r="L589" s="32">
        <v>41.969444444444441</v>
      </c>
      <c r="M589" s="32">
        <v>26.769444444444446</v>
      </c>
      <c r="N589" s="32">
        <v>10.666666666666666</v>
      </c>
      <c r="O589" s="32">
        <v>4.5333333333333332</v>
      </c>
      <c r="P589" s="32">
        <v>82.536111111111111</v>
      </c>
      <c r="Q589" s="32">
        <v>82.536111111111111</v>
      </c>
      <c r="R589" s="32">
        <v>0</v>
      </c>
      <c r="S589" s="32">
        <v>150.63055555555556</v>
      </c>
      <c r="T589" s="32">
        <v>127.41388888888889</v>
      </c>
      <c r="U589" s="32">
        <v>23.216666666666665</v>
      </c>
      <c r="V589" s="32">
        <v>0</v>
      </c>
      <c r="W589" s="32">
        <v>39.280555555555551</v>
      </c>
      <c r="X589" s="32">
        <v>0.7944444444444444</v>
      </c>
      <c r="Y589" s="32">
        <v>0</v>
      </c>
      <c r="Z589" s="32">
        <v>0</v>
      </c>
      <c r="AA589" s="32">
        <v>14.691666666666666</v>
      </c>
      <c r="AB589" s="32">
        <v>0</v>
      </c>
      <c r="AC589" s="32">
        <v>23.794444444444444</v>
      </c>
      <c r="AD589" s="32">
        <v>0</v>
      </c>
      <c r="AE589" s="32">
        <v>0</v>
      </c>
      <c r="AF589" t="s">
        <v>555</v>
      </c>
      <c r="AG589">
        <v>3</v>
      </c>
      <c r="AH589"/>
    </row>
    <row r="590" spans="1:34" x14ac:dyDescent="0.25">
      <c r="A590" t="s">
        <v>1782</v>
      </c>
      <c r="B590" t="s">
        <v>1145</v>
      </c>
      <c r="C590" t="s">
        <v>1388</v>
      </c>
      <c r="D590" t="s">
        <v>1740</v>
      </c>
      <c r="E590" s="32">
        <v>88.433333333333337</v>
      </c>
      <c r="F590" s="32">
        <v>2.8220379444653849</v>
      </c>
      <c r="G590" s="32">
        <v>2.3606985802236462</v>
      </c>
      <c r="H590" s="32">
        <v>0.66388993592159828</v>
      </c>
      <c r="I590" s="32">
        <v>0.20255057167985926</v>
      </c>
      <c r="J590" s="32">
        <v>249.56222222222223</v>
      </c>
      <c r="K590" s="32">
        <v>208.76444444444445</v>
      </c>
      <c r="L590" s="32">
        <v>58.710000000000008</v>
      </c>
      <c r="M590" s="32">
        <v>17.912222222222223</v>
      </c>
      <c r="N590" s="32">
        <v>35.797777777777782</v>
      </c>
      <c r="O590" s="32">
        <v>5</v>
      </c>
      <c r="P590" s="32">
        <v>40.746111111111105</v>
      </c>
      <c r="Q590" s="32">
        <v>40.746111111111105</v>
      </c>
      <c r="R590" s="32">
        <v>0</v>
      </c>
      <c r="S590" s="32">
        <v>150.10611111111112</v>
      </c>
      <c r="T590" s="32">
        <v>146.38388888888889</v>
      </c>
      <c r="U590" s="32">
        <v>3.7222222222222228</v>
      </c>
      <c r="V590" s="32">
        <v>0</v>
      </c>
      <c r="W590" s="32">
        <v>0</v>
      </c>
      <c r="X590" s="32">
        <v>0</v>
      </c>
      <c r="Y590" s="32">
        <v>0</v>
      </c>
      <c r="Z590" s="32">
        <v>0</v>
      </c>
      <c r="AA590" s="32">
        <v>0</v>
      </c>
      <c r="AB590" s="32">
        <v>0</v>
      </c>
      <c r="AC590" s="32">
        <v>0</v>
      </c>
      <c r="AD590" s="32">
        <v>0</v>
      </c>
      <c r="AE590" s="32">
        <v>0</v>
      </c>
      <c r="AF590" t="s">
        <v>463</v>
      </c>
      <c r="AG590">
        <v>3</v>
      </c>
      <c r="AH590"/>
    </row>
    <row r="591" spans="1:34" x14ac:dyDescent="0.25">
      <c r="A591" t="s">
        <v>1782</v>
      </c>
      <c r="B591" t="s">
        <v>799</v>
      </c>
      <c r="C591" t="s">
        <v>1505</v>
      </c>
      <c r="D591" t="s">
        <v>1703</v>
      </c>
      <c r="E591" s="32">
        <v>56.68888888888889</v>
      </c>
      <c r="F591" s="32">
        <v>3.8883908271266177</v>
      </c>
      <c r="G591" s="32">
        <v>3.6494257154057235</v>
      </c>
      <c r="H591" s="32">
        <v>0.88841042728341835</v>
      </c>
      <c r="I591" s="32">
        <v>0.7049529596236771</v>
      </c>
      <c r="J591" s="32">
        <v>220.42855555555559</v>
      </c>
      <c r="K591" s="32">
        <v>206.88188888888891</v>
      </c>
      <c r="L591" s="32">
        <v>50.363000000000007</v>
      </c>
      <c r="M591" s="32">
        <v>39.963000000000008</v>
      </c>
      <c r="N591" s="32">
        <v>4.8</v>
      </c>
      <c r="O591" s="32">
        <v>5.6</v>
      </c>
      <c r="P591" s="32">
        <v>42.299111111111117</v>
      </c>
      <c r="Q591" s="32">
        <v>39.152444444444448</v>
      </c>
      <c r="R591" s="32">
        <v>3.1466666666666705</v>
      </c>
      <c r="S591" s="32">
        <v>127.76644444444446</v>
      </c>
      <c r="T591" s="32">
        <v>127.76644444444446</v>
      </c>
      <c r="U591" s="32">
        <v>0</v>
      </c>
      <c r="V591" s="32">
        <v>0</v>
      </c>
      <c r="W591" s="32">
        <v>16.527999999999999</v>
      </c>
      <c r="X591" s="32">
        <v>6.1049999999999995</v>
      </c>
      <c r="Y591" s="32">
        <v>0</v>
      </c>
      <c r="Z591" s="32">
        <v>5.6</v>
      </c>
      <c r="AA591" s="32">
        <v>3.8452222222222221</v>
      </c>
      <c r="AB591" s="32">
        <v>0</v>
      </c>
      <c r="AC591" s="32">
        <v>0.97777777777777775</v>
      </c>
      <c r="AD591" s="32">
        <v>0</v>
      </c>
      <c r="AE591" s="32">
        <v>0</v>
      </c>
      <c r="AF591" t="s">
        <v>108</v>
      </c>
      <c r="AG591">
        <v>3</v>
      </c>
      <c r="AH591"/>
    </row>
    <row r="592" spans="1:34" x14ac:dyDescent="0.25">
      <c r="A592" t="s">
        <v>1782</v>
      </c>
      <c r="B592" t="s">
        <v>1155</v>
      </c>
      <c r="C592" t="s">
        <v>1357</v>
      </c>
      <c r="D592" t="s">
        <v>1684</v>
      </c>
      <c r="E592" s="32">
        <v>201.15555555555557</v>
      </c>
      <c r="F592" s="32">
        <v>3.1906070481661506</v>
      </c>
      <c r="G592" s="32">
        <v>2.9609892841361023</v>
      </c>
      <c r="H592" s="32">
        <v>0.47620691559876266</v>
      </c>
      <c r="I592" s="32">
        <v>0.27209456473707466</v>
      </c>
      <c r="J592" s="32">
        <v>641.80833333333328</v>
      </c>
      <c r="K592" s="32">
        <v>595.61944444444441</v>
      </c>
      <c r="L592" s="32">
        <v>95.791666666666657</v>
      </c>
      <c r="M592" s="32">
        <v>54.733333333333334</v>
      </c>
      <c r="N592" s="32">
        <v>35.81388888888889</v>
      </c>
      <c r="O592" s="32">
        <v>5.2444444444444445</v>
      </c>
      <c r="P592" s="32">
        <v>175.34788888888889</v>
      </c>
      <c r="Q592" s="32">
        <v>170.21733333333333</v>
      </c>
      <c r="R592" s="32">
        <v>5.1305555555555555</v>
      </c>
      <c r="S592" s="32">
        <v>370.66877777777779</v>
      </c>
      <c r="T592" s="32">
        <v>308.27699999999999</v>
      </c>
      <c r="U592" s="32">
        <v>62.391777777777797</v>
      </c>
      <c r="V592" s="32">
        <v>0</v>
      </c>
      <c r="W592" s="32">
        <v>182.10000000000002</v>
      </c>
      <c r="X592" s="32">
        <v>10.891666666666667</v>
      </c>
      <c r="Y592" s="32">
        <v>0</v>
      </c>
      <c r="Z592" s="32">
        <v>0</v>
      </c>
      <c r="AA592" s="32">
        <v>65.63333333333334</v>
      </c>
      <c r="AB592" s="32">
        <v>0</v>
      </c>
      <c r="AC592" s="32">
        <v>100.62222222222222</v>
      </c>
      <c r="AD592" s="32">
        <v>4.9527777777777775</v>
      </c>
      <c r="AE592" s="32">
        <v>0</v>
      </c>
      <c r="AF592" t="s">
        <v>473</v>
      </c>
      <c r="AG592">
        <v>3</v>
      </c>
      <c r="AH592"/>
    </row>
    <row r="593" spans="1:34" x14ac:dyDescent="0.25">
      <c r="A593" t="s">
        <v>1782</v>
      </c>
      <c r="B593" t="s">
        <v>1256</v>
      </c>
      <c r="C593" t="s">
        <v>1663</v>
      </c>
      <c r="D593" t="s">
        <v>1687</v>
      </c>
      <c r="E593" s="32">
        <v>58.955555555555556</v>
      </c>
      <c r="F593" s="32">
        <v>3.1670750094232942</v>
      </c>
      <c r="G593" s="32">
        <v>2.9840746324915188</v>
      </c>
      <c r="H593" s="32">
        <v>0.69195250659630603</v>
      </c>
      <c r="I593" s="32">
        <v>0.50895212966453074</v>
      </c>
      <c r="J593" s="32">
        <v>186.71666666666667</v>
      </c>
      <c r="K593" s="32">
        <v>175.92777777777778</v>
      </c>
      <c r="L593" s="32">
        <v>40.794444444444444</v>
      </c>
      <c r="M593" s="32">
        <v>30.005555555555556</v>
      </c>
      <c r="N593" s="32">
        <v>6.3</v>
      </c>
      <c r="O593" s="32">
        <v>4.4888888888888889</v>
      </c>
      <c r="P593" s="32">
        <v>40.905555555555559</v>
      </c>
      <c r="Q593" s="32">
        <v>40.905555555555559</v>
      </c>
      <c r="R593" s="32">
        <v>0</v>
      </c>
      <c r="S593" s="32">
        <v>105.01666666666667</v>
      </c>
      <c r="T593" s="32">
        <v>100.68333333333334</v>
      </c>
      <c r="U593" s="32">
        <v>4.333333333333333</v>
      </c>
      <c r="V593" s="32">
        <v>0</v>
      </c>
      <c r="W593" s="32">
        <v>35.858333333333334</v>
      </c>
      <c r="X593" s="32">
        <v>1.8</v>
      </c>
      <c r="Y593" s="32">
        <v>0.1</v>
      </c>
      <c r="Z593" s="32">
        <v>0</v>
      </c>
      <c r="AA593" s="32">
        <v>9.1999999999999993</v>
      </c>
      <c r="AB593" s="32">
        <v>0</v>
      </c>
      <c r="AC593" s="32">
        <v>24.758333333333333</v>
      </c>
      <c r="AD593" s="32">
        <v>0</v>
      </c>
      <c r="AE593" s="32">
        <v>0</v>
      </c>
      <c r="AF593" t="s">
        <v>575</v>
      </c>
      <c r="AG593">
        <v>3</v>
      </c>
      <c r="AH593"/>
    </row>
    <row r="594" spans="1:34" x14ac:dyDescent="0.25">
      <c r="A594" t="s">
        <v>1782</v>
      </c>
      <c r="B594" t="s">
        <v>1034</v>
      </c>
      <c r="C594" t="s">
        <v>1461</v>
      </c>
      <c r="D594" t="s">
        <v>1696</v>
      </c>
      <c r="E594" s="32">
        <v>92.844444444444449</v>
      </c>
      <c r="F594" s="32">
        <v>3.8580421254188599</v>
      </c>
      <c r="G594" s="32">
        <v>3.4669937769267585</v>
      </c>
      <c r="H594" s="32">
        <v>0.51127692675921488</v>
      </c>
      <c r="I594" s="32">
        <v>0.2955516993776926</v>
      </c>
      <c r="J594" s="32">
        <v>358.19777777777773</v>
      </c>
      <c r="K594" s="32">
        <v>321.89111111111106</v>
      </c>
      <c r="L594" s="32">
        <v>47.469222222222221</v>
      </c>
      <c r="M594" s="32">
        <v>27.440333333333328</v>
      </c>
      <c r="N594" s="32">
        <v>18.162333333333336</v>
      </c>
      <c r="O594" s="32">
        <v>1.866555555555556</v>
      </c>
      <c r="P594" s="32">
        <v>116.41422222222218</v>
      </c>
      <c r="Q594" s="32">
        <v>100.13644444444441</v>
      </c>
      <c r="R594" s="32">
        <v>16.277777777777775</v>
      </c>
      <c r="S594" s="32">
        <v>194.31433333333334</v>
      </c>
      <c r="T594" s="32">
        <v>194.31433333333334</v>
      </c>
      <c r="U594" s="32">
        <v>0</v>
      </c>
      <c r="V594" s="32">
        <v>0</v>
      </c>
      <c r="W594" s="32">
        <v>122.13455555555556</v>
      </c>
      <c r="X594" s="32">
        <v>6.2085555555555549</v>
      </c>
      <c r="Y594" s="32">
        <v>0</v>
      </c>
      <c r="Z594" s="32">
        <v>0</v>
      </c>
      <c r="AA594" s="32">
        <v>47.025333333333329</v>
      </c>
      <c r="AB594" s="32">
        <v>0</v>
      </c>
      <c r="AC594" s="32">
        <v>68.90066666666668</v>
      </c>
      <c r="AD594" s="32">
        <v>0</v>
      </c>
      <c r="AE594" s="32">
        <v>0</v>
      </c>
      <c r="AF594" t="s">
        <v>348</v>
      </c>
      <c r="AG594">
        <v>3</v>
      </c>
      <c r="AH594"/>
    </row>
    <row r="595" spans="1:34" x14ac:dyDescent="0.25">
      <c r="A595" t="s">
        <v>1782</v>
      </c>
      <c r="B595" t="s">
        <v>882</v>
      </c>
      <c r="C595" t="s">
        <v>1393</v>
      </c>
      <c r="D595" t="s">
        <v>1704</v>
      </c>
      <c r="E595" s="32">
        <v>145.37777777777777</v>
      </c>
      <c r="F595" s="32">
        <v>3.0804532253133603</v>
      </c>
      <c r="G595" s="32">
        <v>2.9308430143686945</v>
      </c>
      <c r="H595" s="32">
        <v>0.33730128401100584</v>
      </c>
      <c r="I595" s="32">
        <v>0.21035233873433204</v>
      </c>
      <c r="J595" s="32">
        <v>447.82944444444445</v>
      </c>
      <c r="K595" s="32">
        <v>426.07944444444439</v>
      </c>
      <c r="L595" s="32">
        <v>49.036111111111111</v>
      </c>
      <c r="M595" s="32">
        <v>30.580555555555556</v>
      </c>
      <c r="N595" s="32">
        <v>15.133333333333333</v>
      </c>
      <c r="O595" s="32">
        <v>3.3222222222222224</v>
      </c>
      <c r="P595" s="32">
        <v>126.75</v>
      </c>
      <c r="Q595" s="32">
        <v>123.45555555555555</v>
      </c>
      <c r="R595" s="32">
        <v>3.2944444444444443</v>
      </c>
      <c r="S595" s="32">
        <v>272.04333333333329</v>
      </c>
      <c r="T595" s="32">
        <v>200.17533333333333</v>
      </c>
      <c r="U595" s="32">
        <v>71.867999999999995</v>
      </c>
      <c r="V595" s="32">
        <v>0</v>
      </c>
      <c r="W595" s="32">
        <v>171.30866666666665</v>
      </c>
      <c r="X595" s="32">
        <v>19.072222222222223</v>
      </c>
      <c r="Y595" s="32">
        <v>0</v>
      </c>
      <c r="Z595" s="32">
        <v>1.1555555555555554</v>
      </c>
      <c r="AA595" s="32">
        <v>65.688888888888883</v>
      </c>
      <c r="AB595" s="32">
        <v>0</v>
      </c>
      <c r="AC595" s="32">
        <v>85.391999999999996</v>
      </c>
      <c r="AD595" s="32">
        <v>0</v>
      </c>
      <c r="AE595" s="32">
        <v>0</v>
      </c>
      <c r="AF595" t="s">
        <v>193</v>
      </c>
      <c r="AG595">
        <v>3</v>
      </c>
      <c r="AH595"/>
    </row>
    <row r="596" spans="1:34" x14ac:dyDescent="0.25">
      <c r="A596" t="s">
        <v>1782</v>
      </c>
      <c r="B596" t="s">
        <v>866</v>
      </c>
      <c r="C596" t="s">
        <v>1542</v>
      </c>
      <c r="D596" t="s">
        <v>1698</v>
      </c>
      <c r="E596" s="32">
        <v>52.833333333333336</v>
      </c>
      <c r="F596" s="32">
        <v>3.5662986330178752</v>
      </c>
      <c r="G596" s="32">
        <v>3.2858569926393266</v>
      </c>
      <c r="H596" s="32">
        <v>0.88375394321766554</v>
      </c>
      <c r="I596" s="32">
        <v>0.60331230283911674</v>
      </c>
      <c r="J596" s="32">
        <v>188.41944444444442</v>
      </c>
      <c r="K596" s="32">
        <v>173.60277777777776</v>
      </c>
      <c r="L596" s="32">
        <v>46.691666666666663</v>
      </c>
      <c r="M596" s="32">
        <v>31.875</v>
      </c>
      <c r="N596" s="32">
        <v>5.6916666666666664</v>
      </c>
      <c r="O596" s="32">
        <v>9.125</v>
      </c>
      <c r="P596" s="32">
        <v>55.163888888888891</v>
      </c>
      <c r="Q596" s="32">
        <v>55.163888888888891</v>
      </c>
      <c r="R596" s="32">
        <v>0</v>
      </c>
      <c r="S596" s="32">
        <v>86.563888888888883</v>
      </c>
      <c r="T596" s="32">
        <v>86.391666666666666</v>
      </c>
      <c r="U596" s="32">
        <v>0.17222222222222222</v>
      </c>
      <c r="V596" s="32">
        <v>0</v>
      </c>
      <c r="W596" s="32">
        <v>5.9888888888888889</v>
      </c>
      <c r="X596" s="32">
        <v>2.161111111111111</v>
      </c>
      <c r="Y596" s="32">
        <v>0</v>
      </c>
      <c r="Z596" s="32">
        <v>0</v>
      </c>
      <c r="AA596" s="32">
        <v>0.25555555555555554</v>
      </c>
      <c r="AB596" s="32">
        <v>0</v>
      </c>
      <c r="AC596" s="32">
        <v>3.5722222222222224</v>
      </c>
      <c r="AD596" s="32">
        <v>0</v>
      </c>
      <c r="AE596" s="32">
        <v>0</v>
      </c>
      <c r="AF596" t="s">
        <v>177</v>
      </c>
      <c r="AG596">
        <v>3</v>
      </c>
      <c r="AH596"/>
    </row>
    <row r="597" spans="1:34" x14ac:dyDescent="0.25">
      <c r="A597" t="s">
        <v>1782</v>
      </c>
      <c r="B597" t="s">
        <v>1091</v>
      </c>
      <c r="C597" t="s">
        <v>1495</v>
      </c>
      <c r="D597" t="s">
        <v>1726</v>
      </c>
      <c r="E597" s="32">
        <v>86.355555555555554</v>
      </c>
      <c r="F597" s="32">
        <v>3.1969634585692224</v>
      </c>
      <c r="G597" s="32">
        <v>2.6340131240349973</v>
      </c>
      <c r="H597" s="32">
        <v>0.65772645393721041</v>
      </c>
      <c r="I597" s="32">
        <v>9.4776119402985096E-2</v>
      </c>
      <c r="J597" s="32">
        <v>276.07555555555552</v>
      </c>
      <c r="K597" s="32">
        <v>227.46166666666667</v>
      </c>
      <c r="L597" s="32">
        <v>56.798333333333325</v>
      </c>
      <c r="M597" s="32">
        <v>8.1844444444444466</v>
      </c>
      <c r="N597" s="32">
        <v>42.413888888888877</v>
      </c>
      <c r="O597" s="32">
        <v>6.2</v>
      </c>
      <c r="P597" s="32">
        <v>65.11055555555555</v>
      </c>
      <c r="Q597" s="32">
        <v>65.11055555555555</v>
      </c>
      <c r="R597" s="32">
        <v>0</v>
      </c>
      <c r="S597" s="32">
        <v>154.16666666666666</v>
      </c>
      <c r="T597" s="32">
        <v>153.73111111111109</v>
      </c>
      <c r="U597" s="32">
        <v>0.43555555555555558</v>
      </c>
      <c r="V597" s="32">
        <v>0</v>
      </c>
      <c r="W597" s="32">
        <v>8.3333333333333329E-2</v>
      </c>
      <c r="X597" s="32">
        <v>0</v>
      </c>
      <c r="Y597" s="32">
        <v>8.3333333333333329E-2</v>
      </c>
      <c r="Z597" s="32">
        <v>0</v>
      </c>
      <c r="AA597" s="32">
        <v>0</v>
      </c>
      <c r="AB597" s="32">
        <v>0</v>
      </c>
      <c r="AC597" s="32">
        <v>0</v>
      </c>
      <c r="AD597" s="32">
        <v>0</v>
      </c>
      <c r="AE597" s="32">
        <v>0</v>
      </c>
      <c r="AF597" t="s">
        <v>407</v>
      </c>
      <c r="AG597">
        <v>3</v>
      </c>
      <c r="AH597"/>
    </row>
    <row r="598" spans="1:34" x14ac:dyDescent="0.25">
      <c r="A598" t="s">
        <v>1782</v>
      </c>
      <c r="B598" t="s">
        <v>1271</v>
      </c>
      <c r="C598" t="s">
        <v>1431</v>
      </c>
      <c r="D598" t="s">
        <v>1717</v>
      </c>
      <c r="E598" s="32">
        <v>16.899999999999999</v>
      </c>
      <c r="F598" s="32">
        <v>5.5055884286653525</v>
      </c>
      <c r="G598" s="32">
        <v>5.2163050624589085</v>
      </c>
      <c r="H598" s="32">
        <v>3.2345496383957926</v>
      </c>
      <c r="I598" s="32">
        <v>2.9452662721893494</v>
      </c>
      <c r="J598" s="32">
        <v>93.044444444444451</v>
      </c>
      <c r="K598" s="32">
        <v>88.155555555555551</v>
      </c>
      <c r="L598" s="32">
        <v>54.663888888888891</v>
      </c>
      <c r="M598" s="32">
        <v>49.774999999999999</v>
      </c>
      <c r="N598" s="32">
        <v>0</v>
      </c>
      <c r="O598" s="32">
        <v>4.8888888888888893</v>
      </c>
      <c r="P598" s="32">
        <v>0</v>
      </c>
      <c r="Q598" s="32">
        <v>0</v>
      </c>
      <c r="R598" s="32">
        <v>0</v>
      </c>
      <c r="S598" s="32">
        <v>38.380555555555553</v>
      </c>
      <c r="T598" s="32">
        <v>38.380555555555553</v>
      </c>
      <c r="U598" s="32">
        <v>0</v>
      </c>
      <c r="V598" s="32">
        <v>0</v>
      </c>
      <c r="W598" s="32">
        <v>0</v>
      </c>
      <c r="X598" s="32">
        <v>0</v>
      </c>
      <c r="Y598" s="32">
        <v>0</v>
      </c>
      <c r="Z598" s="32">
        <v>0</v>
      </c>
      <c r="AA598" s="32">
        <v>0</v>
      </c>
      <c r="AB598" s="32">
        <v>0</v>
      </c>
      <c r="AC598" s="32">
        <v>0</v>
      </c>
      <c r="AD598" s="32">
        <v>0</v>
      </c>
      <c r="AE598" s="32">
        <v>0</v>
      </c>
      <c r="AF598" t="s">
        <v>591</v>
      </c>
      <c r="AG598">
        <v>3</v>
      </c>
      <c r="AH598"/>
    </row>
    <row r="599" spans="1:34" x14ac:dyDescent="0.25">
      <c r="A599" t="s">
        <v>1782</v>
      </c>
      <c r="B599" t="s">
        <v>996</v>
      </c>
      <c r="C599" t="s">
        <v>1560</v>
      </c>
      <c r="D599" t="s">
        <v>1721</v>
      </c>
      <c r="E599" s="32">
        <v>86.344444444444449</v>
      </c>
      <c r="F599" s="32">
        <v>4.3625659503281433</v>
      </c>
      <c r="G599" s="32">
        <v>3.8975678805816498</v>
      </c>
      <c r="H599" s="32">
        <v>1.2022905674945308</v>
      </c>
      <c r="I599" s="32">
        <v>0.7897953931282975</v>
      </c>
      <c r="J599" s="32">
        <v>376.68333333333334</v>
      </c>
      <c r="K599" s="32">
        <v>336.53333333333336</v>
      </c>
      <c r="L599" s="32">
        <v>103.8111111111111</v>
      </c>
      <c r="M599" s="32">
        <v>68.194444444444443</v>
      </c>
      <c r="N599" s="32">
        <v>30.372222222222224</v>
      </c>
      <c r="O599" s="32">
        <v>5.2444444444444445</v>
      </c>
      <c r="P599" s="32">
        <v>63.886111111111106</v>
      </c>
      <c r="Q599" s="32">
        <v>59.352777777777774</v>
      </c>
      <c r="R599" s="32">
        <v>4.5333333333333332</v>
      </c>
      <c r="S599" s="32">
        <v>208.98611111111111</v>
      </c>
      <c r="T599" s="32">
        <v>207.20277777777778</v>
      </c>
      <c r="U599" s="32">
        <v>1.7833333333333334</v>
      </c>
      <c r="V599" s="32">
        <v>0</v>
      </c>
      <c r="W599" s="32">
        <v>8.8888888888888892E-2</v>
      </c>
      <c r="X599" s="32">
        <v>8.8888888888888892E-2</v>
      </c>
      <c r="Y599" s="32">
        <v>0</v>
      </c>
      <c r="Z599" s="32">
        <v>0</v>
      </c>
      <c r="AA599" s="32">
        <v>0</v>
      </c>
      <c r="AB599" s="32">
        <v>0</v>
      </c>
      <c r="AC599" s="32">
        <v>0</v>
      </c>
      <c r="AD599" s="32">
        <v>0</v>
      </c>
      <c r="AE599" s="32">
        <v>0</v>
      </c>
      <c r="AF599" t="s">
        <v>308</v>
      </c>
      <c r="AG599">
        <v>3</v>
      </c>
      <c r="AH599"/>
    </row>
    <row r="600" spans="1:34" x14ac:dyDescent="0.25">
      <c r="A600" t="s">
        <v>1782</v>
      </c>
      <c r="B600" t="s">
        <v>1293</v>
      </c>
      <c r="C600" t="s">
        <v>1431</v>
      </c>
      <c r="D600" t="s">
        <v>1717</v>
      </c>
      <c r="E600" s="32">
        <v>42.466666666666669</v>
      </c>
      <c r="F600" s="32">
        <v>4.7549790685504982</v>
      </c>
      <c r="G600" s="32">
        <v>3.7752380952380959</v>
      </c>
      <c r="H600" s="32">
        <v>1.284552590266876</v>
      </c>
      <c r="I600" s="32">
        <v>0.30481161695447417</v>
      </c>
      <c r="J600" s="32">
        <v>201.92811111111115</v>
      </c>
      <c r="K600" s="32">
        <v>160.32177777777781</v>
      </c>
      <c r="L600" s="32">
        <v>54.550666666666672</v>
      </c>
      <c r="M600" s="32">
        <v>12.944333333333336</v>
      </c>
      <c r="N600" s="32">
        <v>36.806333333333342</v>
      </c>
      <c r="O600" s="32">
        <v>4.8</v>
      </c>
      <c r="P600" s="32">
        <v>68.406000000000034</v>
      </c>
      <c r="Q600" s="32">
        <v>68.406000000000034</v>
      </c>
      <c r="R600" s="32">
        <v>0</v>
      </c>
      <c r="S600" s="32">
        <v>78.971444444444444</v>
      </c>
      <c r="T600" s="32">
        <v>78.971444444444444</v>
      </c>
      <c r="U600" s="32">
        <v>0</v>
      </c>
      <c r="V600" s="32">
        <v>0</v>
      </c>
      <c r="W600" s="32">
        <v>22.984777777777779</v>
      </c>
      <c r="X600" s="32">
        <v>3.1555555555555554</v>
      </c>
      <c r="Y600" s="32">
        <v>0</v>
      </c>
      <c r="Z600" s="32">
        <v>0</v>
      </c>
      <c r="AA600" s="32">
        <v>2.5256666666666665</v>
      </c>
      <c r="AB600" s="32">
        <v>0</v>
      </c>
      <c r="AC600" s="32">
        <v>17.303555555555558</v>
      </c>
      <c r="AD600" s="32">
        <v>0</v>
      </c>
      <c r="AE600" s="32">
        <v>0</v>
      </c>
      <c r="AF600" t="s">
        <v>613</v>
      </c>
      <c r="AG600">
        <v>3</v>
      </c>
      <c r="AH600"/>
    </row>
    <row r="601" spans="1:34" x14ac:dyDescent="0.25">
      <c r="A601" t="s">
        <v>1782</v>
      </c>
      <c r="B601" t="s">
        <v>1303</v>
      </c>
      <c r="C601" t="s">
        <v>1448</v>
      </c>
      <c r="D601" t="s">
        <v>1721</v>
      </c>
      <c r="E601" s="32">
        <v>33.611111111111114</v>
      </c>
      <c r="F601" s="32">
        <v>4.727748760330579</v>
      </c>
      <c r="G601" s="32">
        <v>3.8784925619834718</v>
      </c>
      <c r="H601" s="32">
        <v>1.6445454545454543</v>
      </c>
      <c r="I601" s="32">
        <v>0.96619834710743779</v>
      </c>
      <c r="J601" s="32">
        <v>158.90488888888893</v>
      </c>
      <c r="K601" s="32">
        <v>130.36044444444448</v>
      </c>
      <c r="L601" s="32">
        <v>55.274999999999999</v>
      </c>
      <c r="M601" s="32">
        <v>32.474999999999994</v>
      </c>
      <c r="N601" s="32">
        <v>17.2</v>
      </c>
      <c r="O601" s="32">
        <v>5.6</v>
      </c>
      <c r="P601" s="32">
        <v>33.026666666666671</v>
      </c>
      <c r="Q601" s="32">
        <v>27.282222222222224</v>
      </c>
      <c r="R601" s="32">
        <v>5.7444444444444445</v>
      </c>
      <c r="S601" s="32">
        <v>70.603222222222257</v>
      </c>
      <c r="T601" s="32">
        <v>70.603222222222257</v>
      </c>
      <c r="U601" s="32">
        <v>0</v>
      </c>
      <c r="V601" s="32">
        <v>0</v>
      </c>
      <c r="W601" s="32">
        <v>12.342222222222222</v>
      </c>
      <c r="X601" s="32">
        <v>2.2333333333333334</v>
      </c>
      <c r="Y601" s="32">
        <v>0</v>
      </c>
      <c r="Z601" s="32">
        <v>0</v>
      </c>
      <c r="AA601" s="32">
        <v>3.1144444444444446</v>
      </c>
      <c r="AB601" s="32">
        <v>0</v>
      </c>
      <c r="AC601" s="32">
        <v>6.9944444444444445</v>
      </c>
      <c r="AD601" s="32">
        <v>0</v>
      </c>
      <c r="AE601" s="32">
        <v>0</v>
      </c>
      <c r="AF601" t="s">
        <v>624</v>
      </c>
      <c r="AG601">
        <v>3</v>
      </c>
      <c r="AH601"/>
    </row>
    <row r="602" spans="1:34" x14ac:dyDescent="0.25">
      <c r="A602" t="s">
        <v>1782</v>
      </c>
      <c r="B602" t="s">
        <v>1165</v>
      </c>
      <c r="C602" t="s">
        <v>1365</v>
      </c>
      <c r="D602" t="s">
        <v>1698</v>
      </c>
      <c r="E602" s="32">
        <v>63.055555555555557</v>
      </c>
      <c r="F602" s="32">
        <v>4.6038555066079301</v>
      </c>
      <c r="G602" s="32">
        <v>4.3329832599118951</v>
      </c>
      <c r="H602" s="32">
        <v>1.0487224669603528</v>
      </c>
      <c r="I602" s="32">
        <v>0.77785022026431738</v>
      </c>
      <c r="J602" s="32">
        <v>290.29866666666669</v>
      </c>
      <c r="K602" s="32">
        <v>273.21866666666671</v>
      </c>
      <c r="L602" s="32">
        <v>66.127777777777794</v>
      </c>
      <c r="M602" s="32">
        <v>49.047777777777789</v>
      </c>
      <c r="N602" s="32">
        <v>12.163333333333336</v>
      </c>
      <c r="O602" s="32">
        <v>4.916666666666667</v>
      </c>
      <c r="P602" s="32">
        <v>62.046555555555528</v>
      </c>
      <c r="Q602" s="32">
        <v>62.046555555555528</v>
      </c>
      <c r="R602" s="32">
        <v>0</v>
      </c>
      <c r="S602" s="32">
        <v>162.1243333333334</v>
      </c>
      <c r="T602" s="32">
        <v>129.80755555555561</v>
      </c>
      <c r="U602" s="32">
        <v>32.31677777777778</v>
      </c>
      <c r="V602" s="32">
        <v>0</v>
      </c>
      <c r="W602" s="32">
        <v>0</v>
      </c>
      <c r="X602" s="32">
        <v>0</v>
      </c>
      <c r="Y602" s="32">
        <v>0</v>
      </c>
      <c r="Z602" s="32">
        <v>0</v>
      </c>
      <c r="AA602" s="32">
        <v>0</v>
      </c>
      <c r="AB602" s="32">
        <v>0</v>
      </c>
      <c r="AC602" s="32">
        <v>0</v>
      </c>
      <c r="AD602" s="32">
        <v>0</v>
      </c>
      <c r="AE602" s="32">
        <v>0</v>
      </c>
      <c r="AF602" t="s">
        <v>484</v>
      </c>
      <c r="AG602">
        <v>3</v>
      </c>
      <c r="AH602"/>
    </row>
    <row r="603" spans="1:34" x14ac:dyDescent="0.25">
      <c r="A603" t="s">
        <v>1782</v>
      </c>
      <c r="B603" t="s">
        <v>1227</v>
      </c>
      <c r="C603" t="s">
        <v>1384</v>
      </c>
      <c r="D603" t="s">
        <v>1688</v>
      </c>
      <c r="E603" s="32">
        <v>60.322222222222223</v>
      </c>
      <c r="F603" s="32">
        <v>3.214634370970713</v>
      </c>
      <c r="G603" s="32">
        <v>2.9874746730521275</v>
      </c>
      <c r="H603" s="32">
        <v>0.7612359550561798</v>
      </c>
      <c r="I603" s="32">
        <v>0.53407625713759443</v>
      </c>
      <c r="J603" s="32">
        <v>193.91388888888889</v>
      </c>
      <c r="K603" s="32">
        <v>180.21111111111111</v>
      </c>
      <c r="L603" s="32">
        <v>45.919444444444444</v>
      </c>
      <c r="M603" s="32">
        <v>32.216666666666669</v>
      </c>
      <c r="N603" s="32">
        <v>8.4916666666666671</v>
      </c>
      <c r="O603" s="32">
        <v>5.2111111111111112</v>
      </c>
      <c r="P603" s="32">
        <v>36.413888888888891</v>
      </c>
      <c r="Q603" s="32">
        <v>36.413888888888891</v>
      </c>
      <c r="R603" s="32">
        <v>0</v>
      </c>
      <c r="S603" s="32">
        <v>111.58055555555555</v>
      </c>
      <c r="T603" s="32">
        <v>97.386111111111106</v>
      </c>
      <c r="U603" s="32">
        <v>14.194444444444445</v>
      </c>
      <c r="V603" s="32">
        <v>0</v>
      </c>
      <c r="W603" s="32">
        <v>1.3944444444444444</v>
      </c>
      <c r="X603" s="32">
        <v>0</v>
      </c>
      <c r="Y603" s="32">
        <v>0</v>
      </c>
      <c r="Z603" s="32">
        <v>0</v>
      </c>
      <c r="AA603" s="32">
        <v>1.3944444444444444</v>
      </c>
      <c r="AB603" s="32">
        <v>0</v>
      </c>
      <c r="AC603" s="32">
        <v>0</v>
      </c>
      <c r="AD603" s="32">
        <v>0</v>
      </c>
      <c r="AE603" s="32">
        <v>0</v>
      </c>
      <c r="AF603" t="s">
        <v>546</v>
      </c>
      <c r="AG603">
        <v>3</v>
      </c>
      <c r="AH603"/>
    </row>
    <row r="604" spans="1:34" x14ac:dyDescent="0.25">
      <c r="A604" t="s">
        <v>1782</v>
      </c>
      <c r="B604" t="s">
        <v>917</v>
      </c>
      <c r="C604" t="s">
        <v>1533</v>
      </c>
      <c r="D604" t="s">
        <v>1679</v>
      </c>
      <c r="E604" s="32">
        <v>106.57777777777778</v>
      </c>
      <c r="F604" s="32">
        <v>2.820006255212677</v>
      </c>
      <c r="G604" s="32">
        <v>2.5907787739783155</v>
      </c>
      <c r="H604" s="32">
        <v>0.52567243536280228</v>
      </c>
      <c r="I604" s="32">
        <v>0.29748748957464555</v>
      </c>
      <c r="J604" s="32">
        <v>300.55</v>
      </c>
      <c r="K604" s="32">
        <v>276.11944444444447</v>
      </c>
      <c r="L604" s="32">
        <v>56.024999999999999</v>
      </c>
      <c r="M604" s="32">
        <v>31.705555555555556</v>
      </c>
      <c r="N604" s="32">
        <v>14.986111111111111</v>
      </c>
      <c r="O604" s="32">
        <v>9.3333333333333339</v>
      </c>
      <c r="P604" s="32">
        <v>51.605555555555561</v>
      </c>
      <c r="Q604" s="32">
        <v>51.494444444444447</v>
      </c>
      <c r="R604" s="32">
        <v>0.1111111111111111</v>
      </c>
      <c r="S604" s="32">
        <v>192.91944444444442</v>
      </c>
      <c r="T604" s="32">
        <v>187.04166666666666</v>
      </c>
      <c r="U604" s="32">
        <v>5.8777777777777782</v>
      </c>
      <c r="V604" s="32">
        <v>0</v>
      </c>
      <c r="W604" s="32">
        <v>35.563888888888883</v>
      </c>
      <c r="X604" s="32">
        <v>2.7222222222222223</v>
      </c>
      <c r="Y604" s="32">
        <v>0.16666666666666666</v>
      </c>
      <c r="Z604" s="32">
        <v>0</v>
      </c>
      <c r="AA604" s="32">
        <v>18.738888888888887</v>
      </c>
      <c r="AB604" s="32">
        <v>0.1111111111111111</v>
      </c>
      <c r="AC604" s="32">
        <v>13.824999999999999</v>
      </c>
      <c r="AD604" s="32">
        <v>0</v>
      </c>
      <c r="AE604" s="32">
        <v>0</v>
      </c>
      <c r="AF604" t="s">
        <v>228</v>
      </c>
      <c r="AG604">
        <v>3</v>
      </c>
      <c r="AH604"/>
    </row>
    <row r="605" spans="1:34" x14ac:dyDescent="0.25">
      <c r="A605" t="s">
        <v>1782</v>
      </c>
      <c r="B605" t="s">
        <v>842</v>
      </c>
      <c r="C605" t="s">
        <v>1533</v>
      </c>
      <c r="D605" t="s">
        <v>1679</v>
      </c>
      <c r="E605" s="32">
        <v>89.4</v>
      </c>
      <c r="F605" s="32">
        <v>3.0146035297042011</v>
      </c>
      <c r="G605" s="32">
        <v>2.694910514541387</v>
      </c>
      <c r="H605" s="32">
        <v>0.72989684315187664</v>
      </c>
      <c r="I605" s="32">
        <v>0.42368878946060151</v>
      </c>
      <c r="J605" s="32">
        <v>269.50555555555559</v>
      </c>
      <c r="K605" s="32">
        <v>240.92500000000001</v>
      </c>
      <c r="L605" s="32">
        <v>65.25277777777778</v>
      </c>
      <c r="M605" s="32">
        <v>37.87777777777778</v>
      </c>
      <c r="N605" s="32">
        <v>16.441666666666666</v>
      </c>
      <c r="O605" s="32">
        <v>10.933333333333334</v>
      </c>
      <c r="P605" s="32">
        <v>37.49722222222222</v>
      </c>
      <c r="Q605" s="32">
        <v>36.291666666666664</v>
      </c>
      <c r="R605" s="32">
        <v>1.2055555555555555</v>
      </c>
      <c r="S605" s="32">
        <v>166.75555555555556</v>
      </c>
      <c r="T605" s="32">
        <v>161.58333333333334</v>
      </c>
      <c r="U605" s="32">
        <v>5.1722222222222225</v>
      </c>
      <c r="V605" s="32">
        <v>0</v>
      </c>
      <c r="W605" s="32">
        <v>73.838888888888889</v>
      </c>
      <c r="X605" s="32">
        <v>3.8861111111111111</v>
      </c>
      <c r="Y605" s="32">
        <v>0</v>
      </c>
      <c r="Z605" s="32">
        <v>0</v>
      </c>
      <c r="AA605" s="32">
        <v>15.188888888888888</v>
      </c>
      <c r="AB605" s="32">
        <v>0.1361111111111111</v>
      </c>
      <c r="AC605" s="32">
        <v>54.62777777777778</v>
      </c>
      <c r="AD605" s="32">
        <v>0</v>
      </c>
      <c r="AE605" s="32">
        <v>0</v>
      </c>
      <c r="AF605" t="s">
        <v>153</v>
      </c>
      <c r="AG605">
        <v>3</v>
      </c>
      <c r="AH605"/>
    </row>
    <row r="606" spans="1:34" x14ac:dyDescent="0.25">
      <c r="A606" t="s">
        <v>1782</v>
      </c>
      <c r="B606" t="s">
        <v>1176</v>
      </c>
      <c r="C606" t="s">
        <v>1512</v>
      </c>
      <c r="D606" t="s">
        <v>1681</v>
      </c>
      <c r="E606" s="32">
        <v>94.344444444444449</v>
      </c>
      <c r="F606" s="32">
        <v>3.3192792368390061</v>
      </c>
      <c r="G606" s="32">
        <v>3.059504180897421</v>
      </c>
      <c r="H606" s="32">
        <v>0.88319985867388995</v>
      </c>
      <c r="I606" s="32">
        <v>0.62342480273230483</v>
      </c>
      <c r="J606" s="32">
        <v>313.15555555555557</v>
      </c>
      <c r="K606" s="32">
        <v>288.64722222222224</v>
      </c>
      <c r="L606" s="32">
        <v>83.325000000000003</v>
      </c>
      <c r="M606" s="32">
        <v>58.81666666666667</v>
      </c>
      <c r="N606" s="32">
        <v>19.263888888888889</v>
      </c>
      <c r="O606" s="32">
        <v>5.2444444444444445</v>
      </c>
      <c r="P606" s="32">
        <v>73.436111111111117</v>
      </c>
      <c r="Q606" s="32">
        <v>73.436111111111117</v>
      </c>
      <c r="R606" s="32">
        <v>0</v>
      </c>
      <c r="S606" s="32">
        <v>156.39444444444445</v>
      </c>
      <c r="T606" s="32">
        <v>109.56666666666666</v>
      </c>
      <c r="U606" s="32">
        <v>46.827777777777776</v>
      </c>
      <c r="V606" s="32">
        <v>0</v>
      </c>
      <c r="W606" s="32">
        <v>16.875</v>
      </c>
      <c r="X606" s="32">
        <v>0.13055555555555556</v>
      </c>
      <c r="Y606" s="32">
        <v>0</v>
      </c>
      <c r="Z606" s="32">
        <v>0</v>
      </c>
      <c r="AA606" s="32">
        <v>11.175000000000001</v>
      </c>
      <c r="AB606" s="32">
        <v>0</v>
      </c>
      <c r="AC606" s="32">
        <v>5.5694444444444446</v>
      </c>
      <c r="AD606" s="32">
        <v>0</v>
      </c>
      <c r="AE606" s="32">
        <v>0</v>
      </c>
      <c r="AF606" t="s">
        <v>495</v>
      </c>
      <c r="AG606">
        <v>3</v>
      </c>
      <c r="AH606"/>
    </row>
    <row r="607" spans="1:34" x14ac:dyDescent="0.25">
      <c r="A607" t="s">
        <v>1782</v>
      </c>
      <c r="B607" t="s">
        <v>1250</v>
      </c>
      <c r="C607" t="s">
        <v>1633</v>
      </c>
      <c r="D607" t="s">
        <v>1719</v>
      </c>
      <c r="E607" s="32">
        <v>49.644444444444446</v>
      </c>
      <c r="F607" s="32">
        <v>4.9134400179051028</v>
      </c>
      <c r="G607" s="32">
        <v>4.3184870188003579</v>
      </c>
      <c r="H607" s="32">
        <v>2.7999664279319605</v>
      </c>
      <c r="I607" s="32">
        <v>2.2050134288272156</v>
      </c>
      <c r="J607" s="32">
        <v>243.92499999999998</v>
      </c>
      <c r="K607" s="32">
        <v>214.38888888888889</v>
      </c>
      <c r="L607" s="32">
        <v>139.00277777777777</v>
      </c>
      <c r="M607" s="32">
        <v>109.46666666666667</v>
      </c>
      <c r="N607" s="32">
        <v>24.824999999999999</v>
      </c>
      <c r="O607" s="32">
        <v>4.7111111111111112</v>
      </c>
      <c r="P607" s="32">
        <v>0</v>
      </c>
      <c r="Q607" s="32">
        <v>0</v>
      </c>
      <c r="R607" s="32">
        <v>0</v>
      </c>
      <c r="S607" s="32">
        <v>104.92222222222222</v>
      </c>
      <c r="T607" s="32">
        <v>104.92222222222222</v>
      </c>
      <c r="U607" s="32">
        <v>0</v>
      </c>
      <c r="V607" s="32">
        <v>0</v>
      </c>
      <c r="W607" s="32">
        <v>0</v>
      </c>
      <c r="X607" s="32">
        <v>0</v>
      </c>
      <c r="Y607" s="32">
        <v>0</v>
      </c>
      <c r="Z607" s="32">
        <v>0</v>
      </c>
      <c r="AA607" s="32">
        <v>0</v>
      </c>
      <c r="AB607" s="32">
        <v>0</v>
      </c>
      <c r="AC607" s="32">
        <v>0</v>
      </c>
      <c r="AD607" s="32">
        <v>0</v>
      </c>
      <c r="AE607" s="32">
        <v>0</v>
      </c>
      <c r="AF607" t="s">
        <v>569</v>
      </c>
      <c r="AG607">
        <v>3</v>
      </c>
      <c r="AH607"/>
    </row>
    <row r="608" spans="1:34" x14ac:dyDescent="0.25">
      <c r="A608" t="s">
        <v>1782</v>
      </c>
      <c r="B608" t="s">
        <v>783</v>
      </c>
      <c r="C608" t="s">
        <v>1426</v>
      </c>
      <c r="D608" t="s">
        <v>1684</v>
      </c>
      <c r="E608" s="32">
        <v>93.322222222222223</v>
      </c>
      <c r="F608" s="32">
        <v>3.1341171568043813</v>
      </c>
      <c r="G608" s="32">
        <v>2.9068877247291338</v>
      </c>
      <c r="H608" s="32">
        <v>0.66787117513989769</v>
      </c>
      <c r="I608" s="32">
        <v>0.48883200380997738</v>
      </c>
      <c r="J608" s="32">
        <v>292.48277777777776</v>
      </c>
      <c r="K608" s="32">
        <v>271.27722222222218</v>
      </c>
      <c r="L608" s="32">
        <v>62.327222222222225</v>
      </c>
      <c r="M608" s="32">
        <v>45.61888888888889</v>
      </c>
      <c r="N608" s="32">
        <v>8.9472222222222229</v>
      </c>
      <c r="O608" s="32">
        <v>7.7611111111111111</v>
      </c>
      <c r="P608" s="32">
        <v>45.87222222222222</v>
      </c>
      <c r="Q608" s="32">
        <v>41.375</v>
      </c>
      <c r="R608" s="32">
        <v>4.4972222222222218</v>
      </c>
      <c r="S608" s="32">
        <v>184.28333333333333</v>
      </c>
      <c r="T608" s="32">
        <v>142.07499999999999</v>
      </c>
      <c r="U608" s="32">
        <v>42.208333333333336</v>
      </c>
      <c r="V608" s="32">
        <v>0</v>
      </c>
      <c r="W608" s="32">
        <v>29</v>
      </c>
      <c r="X608" s="32">
        <v>7.4805555555555552</v>
      </c>
      <c r="Y608" s="32">
        <v>0</v>
      </c>
      <c r="Z608" s="32">
        <v>0</v>
      </c>
      <c r="AA608" s="32">
        <v>12.677777777777777</v>
      </c>
      <c r="AB608" s="32">
        <v>0</v>
      </c>
      <c r="AC608" s="32">
        <v>8.8416666666666668</v>
      </c>
      <c r="AD608" s="32">
        <v>0</v>
      </c>
      <c r="AE608" s="32">
        <v>0</v>
      </c>
      <c r="AF608" t="s">
        <v>92</v>
      </c>
      <c r="AG608">
        <v>3</v>
      </c>
      <c r="AH608"/>
    </row>
    <row r="609" spans="1:34" x14ac:dyDescent="0.25">
      <c r="A609" t="s">
        <v>1782</v>
      </c>
      <c r="B609" t="s">
        <v>1162</v>
      </c>
      <c r="C609" t="s">
        <v>1497</v>
      </c>
      <c r="D609" t="s">
        <v>1692</v>
      </c>
      <c r="E609" s="32">
        <v>125.06666666666666</v>
      </c>
      <c r="F609" s="32">
        <v>3.3459052949538024</v>
      </c>
      <c r="G609" s="32">
        <v>3.2215493958777541</v>
      </c>
      <c r="H609" s="32">
        <v>0.47961265103056155</v>
      </c>
      <c r="I609" s="32">
        <v>0.38741737739872073</v>
      </c>
      <c r="J609" s="32">
        <v>418.4612222222222</v>
      </c>
      <c r="K609" s="32">
        <v>402.90844444444446</v>
      </c>
      <c r="L609" s="32">
        <v>59.983555555555562</v>
      </c>
      <c r="M609" s="32">
        <v>48.453000000000003</v>
      </c>
      <c r="N609" s="32">
        <v>5.4861111111111107</v>
      </c>
      <c r="O609" s="32">
        <v>6.0444444444444443</v>
      </c>
      <c r="P609" s="32">
        <v>101.21377777777776</v>
      </c>
      <c r="Q609" s="32">
        <v>97.191555555555539</v>
      </c>
      <c r="R609" s="32">
        <v>4.0222222222222221</v>
      </c>
      <c r="S609" s="32">
        <v>257.26388888888891</v>
      </c>
      <c r="T609" s="32">
        <v>202.19722222222222</v>
      </c>
      <c r="U609" s="32">
        <v>55.06666666666667</v>
      </c>
      <c r="V609" s="32">
        <v>0</v>
      </c>
      <c r="W609" s="32">
        <v>9.8794444444444451</v>
      </c>
      <c r="X609" s="32">
        <v>3.064111111111111</v>
      </c>
      <c r="Y609" s="32">
        <v>0</v>
      </c>
      <c r="Z609" s="32">
        <v>0</v>
      </c>
      <c r="AA609" s="32">
        <v>6.8153333333333332</v>
      </c>
      <c r="AB609" s="32">
        <v>0</v>
      </c>
      <c r="AC609" s="32">
        <v>0</v>
      </c>
      <c r="AD609" s="32">
        <v>0</v>
      </c>
      <c r="AE609" s="32">
        <v>0</v>
      </c>
      <c r="AF609" t="s">
        <v>481</v>
      </c>
      <c r="AG609">
        <v>3</v>
      </c>
      <c r="AH609"/>
    </row>
    <row r="610" spans="1:34" x14ac:dyDescent="0.25">
      <c r="A610" t="s">
        <v>1782</v>
      </c>
      <c r="B610" t="s">
        <v>1011</v>
      </c>
      <c r="C610" t="s">
        <v>1545</v>
      </c>
      <c r="D610" t="s">
        <v>1724</v>
      </c>
      <c r="E610" s="32">
        <v>103.16666666666667</v>
      </c>
      <c r="F610" s="32">
        <v>3.2196144318793753</v>
      </c>
      <c r="G610" s="32">
        <v>3.056044157242864</v>
      </c>
      <c r="H610" s="32">
        <v>0.71868605277329023</v>
      </c>
      <c r="I610" s="32">
        <v>0.58349488422186324</v>
      </c>
      <c r="J610" s="32">
        <v>332.15688888888889</v>
      </c>
      <c r="K610" s="32">
        <v>315.28188888888883</v>
      </c>
      <c r="L610" s="32">
        <v>74.144444444444446</v>
      </c>
      <c r="M610" s="32">
        <v>60.197222222222223</v>
      </c>
      <c r="N610" s="32">
        <v>4.8555555555555552</v>
      </c>
      <c r="O610" s="32">
        <v>9.0916666666666668</v>
      </c>
      <c r="P610" s="32">
        <v>74.817555555555558</v>
      </c>
      <c r="Q610" s="32">
        <v>71.88977777777778</v>
      </c>
      <c r="R610" s="32">
        <v>2.9277777777777776</v>
      </c>
      <c r="S610" s="32">
        <v>183.1948888888889</v>
      </c>
      <c r="T610" s="32">
        <v>163.70877777777778</v>
      </c>
      <c r="U610" s="32">
        <v>19.486111111111111</v>
      </c>
      <c r="V610" s="32">
        <v>0</v>
      </c>
      <c r="W610" s="32">
        <v>93.206888888888869</v>
      </c>
      <c r="X610" s="32">
        <v>8.5444444444444443</v>
      </c>
      <c r="Y610" s="32">
        <v>0</v>
      </c>
      <c r="Z610" s="32">
        <v>0</v>
      </c>
      <c r="AA610" s="32">
        <v>21.153666666666663</v>
      </c>
      <c r="AB610" s="32">
        <v>0</v>
      </c>
      <c r="AC610" s="32">
        <v>63.508777777777766</v>
      </c>
      <c r="AD610" s="32">
        <v>0</v>
      </c>
      <c r="AE610" s="32">
        <v>0</v>
      </c>
      <c r="AF610" t="s">
        <v>324</v>
      </c>
      <c r="AG610">
        <v>3</v>
      </c>
      <c r="AH610"/>
    </row>
    <row r="611" spans="1:34" x14ac:dyDescent="0.25">
      <c r="A611" t="s">
        <v>1782</v>
      </c>
      <c r="B611" t="s">
        <v>1087</v>
      </c>
      <c r="C611" t="s">
        <v>1382</v>
      </c>
      <c r="D611" t="s">
        <v>1681</v>
      </c>
      <c r="E611" s="32">
        <v>105.12222222222222</v>
      </c>
      <c r="F611" s="32">
        <v>3.4735725610400596</v>
      </c>
      <c r="G611" s="32">
        <v>3.2791427967445306</v>
      </c>
      <c r="H611" s="32">
        <v>0.52423316774125361</v>
      </c>
      <c r="I611" s="32">
        <v>0.38159496881936372</v>
      </c>
      <c r="J611" s="32">
        <v>365.14966666666669</v>
      </c>
      <c r="K611" s="32">
        <v>344.71077777777782</v>
      </c>
      <c r="L611" s="32">
        <v>55.108555555555562</v>
      </c>
      <c r="M611" s="32">
        <v>40.114111111111114</v>
      </c>
      <c r="N611" s="32">
        <v>10.377777777777778</v>
      </c>
      <c r="O611" s="32">
        <v>4.6166666666666663</v>
      </c>
      <c r="P611" s="32">
        <v>110.2951111111111</v>
      </c>
      <c r="Q611" s="32">
        <v>104.85066666666665</v>
      </c>
      <c r="R611" s="32">
        <v>5.4444444444444446</v>
      </c>
      <c r="S611" s="32">
        <v>199.74600000000004</v>
      </c>
      <c r="T611" s="32">
        <v>130.13766666666669</v>
      </c>
      <c r="U611" s="32">
        <v>54.894444444444446</v>
      </c>
      <c r="V611" s="32">
        <v>14.713888888888889</v>
      </c>
      <c r="W611" s="32">
        <v>27.521888888888888</v>
      </c>
      <c r="X611" s="32">
        <v>0.128</v>
      </c>
      <c r="Y611" s="32">
        <v>0</v>
      </c>
      <c r="Z611" s="32">
        <v>0</v>
      </c>
      <c r="AA611" s="32">
        <v>6.1562222222222225</v>
      </c>
      <c r="AB611" s="32">
        <v>0</v>
      </c>
      <c r="AC611" s="32">
        <v>21.237666666666666</v>
      </c>
      <c r="AD611" s="32">
        <v>0</v>
      </c>
      <c r="AE611" s="32">
        <v>0</v>
      </c>
      <c r="AF611" t="s">
        <v>403</v>
      </c>
      <c r="AG611">
        <v>3</v>
      </c>
      <c r="AH611"/>
    </row>
    <row r="612" spans="1:34" x14ac:dyDescent="0.25">
      <c r="A612" t="s">
        <v>1782</v>
      </c>
      <c r="B612" t="s">
        <v>958</v>
      </c>
      <c r="C612" t="s">
        <v>1579</v>
      </c>
      <c r="D612" t="s">
        <v>1727</v>
      </c>
      <c r="E612" s="32">
        <v>137.11111111111111</v>
      </c>
      <c r="F612" s="32">
        <v>2.6734991896272287</v>
      </c>
      <c r="G612" s="32">
        <v>2.5068865478119937</v>
      </c>
      <c r="H612" s="32">
        <v>0.44896677471636953</v>
      </c>
      <c r="I612" s="32">
        <v>0.31329011345218799</v>
      </c>
      <c r="J612" s="32">
        <v>366.56644444444447</v>
      </c>
      <c r="K612" s="32">
        <v>343.72200000000004</v>
      </c>
      <c r="L612" s="32">
        <v>61.558333333333337</v>
      </c>
      <c r="M612" s="32">
        <v>42.955555555555556</v>
      </c>
      <c r="N612" s="32">
        <v>14.513888888888889</v>
      </c>
      <c r="O612" s="32">
        <v>4.0888888888888886</v>
      </c>
      <c r="P612" s="32">
        <v>97.605555555555554</v>
      </c>
      <c r="Q612" s="32">
        <v>93.363888888888894</v>
      </c>
      <c r="R612" s="32">
        <v>4.2416666666666663</v>
      </c>
      <c r="S612" s="32">
        <v>207.40255555555555</v>
      </c>
      <c r="T612" s="32">
        <v>186.50533333333334</v>
      </c>
      <c r="U612" s="32">
        <v>20.897222222222222</v>
      </c>
      <c r="V612" s="32">
        <v>0</v>
      </c>
      <c r="W612" s="32">
        <v>8.4108888888888895</v>
      </c>
      <c r="X612" s="32">
        <v>0</v>
      </c>
      <c r="Y612" s="32">
        <v>0</v>
      </c>
      <c r="Z612" s="32">
        <v>0</v>
      </c>
      <c r="AA612" s="32">
        <v>0</v>
      </c>
      <c r="AB612" s="32">
        <v>0</v>
      </c>
      <c r="AC612" s="32">
        <v>6.4497777777777783</v>
      </c>
      <c r="AD612" s="32">
        <v>1.961111111111111</v>
      </c>
      <c r="AE612" s="32">
        <v>0</v>
      </c>
      <c r="AF612" t="s">
        <v>269</v>
      </c>
      <c r="AG612">
        <v>3</v>
      </c>
      <c r="AH612"/>
    </row>
    <row r="613" spans="1:34" x14ac:dyDescent="0.25">
      <c r="A613" t="s">
        <v>1782</v>
      </c>
      <c r="B613" t="s">
        <v>926</v>
      </c>
      <c r="C613" t="s">
        <v>1431</v>
      </c>
      <c r="D613" t="s">
        <v>1717</v>
      </c>
      <c r="E613" s="32">
        <v>152.85555555555555</v>
      </c>
      <c r="F613" s="32">
        <v>3.0647801119430107</v>
      </c>
      <c r="G613" s="32">
        <v>2.997676092171258</v>
      </c>
      <c r="H613" s="32">
        <v>0.35146543577814932</v>
      </c>
      <c r="I613" s="32">
        <v>0.28668750454314168</v>
      </c>
      <c r="J613" s="32">
        <v>468.46866666666665</v>
      </c>
      <c r="K613" s="32">
        <v>458.2114444444444</v>
      </c>
      <c r="L613" s="32">
        <v>53.723444444444446</v>
      </c>
      <c r="M613" s="32">
        <v>43.821777777777775</v>
      </c>
      <c r="N613" s="32">
        <v>8.6</v>
      </c>
      <c r="O613" s="32">
        <v>1.3016666666666667</v>
      </c>
      <c r="P613" s="32">
        <v>97.815999999999946</v>
      </c>
      <c r="Q613" s="32">
        <v>97.460444444444391</v>
      </c>
      <c r="R613" s="32">
        <v>0.35555555555555557</v>
      </c>
      <c r="S613" s="32">
        <v>316.92922222222222</v>
      </c>
      <c r="T613" s="32">
        <v>316.92922222222222</v>
      </c>
      <c r="U613" s="32">
        <v>0</v>
      </c>
      <c r="V613" s="32">
        <v>0</v>
      </c>
      <c r="W613" s="32">
        <v>133.96077777777776</v>
      </c>
      <c r="X613" s="32">
        <v>25.55511111111111</v>
      </c>
      <c r="Y613" s="32">
        <v>0</v>
      </c>
      <c r="Z613" s="32">
        <v>0.50166666666666671</v>
      </c>
      <c r="AA613" s="32">
        <v>42.726222222222226</v>
      </c>
      <c r="AB613" s="32">
        <v>0</v>
      </c>
      <c r="AC613" s="32">
        <v>65.177777777777763</v>
      </c>
      <c r="AD613" s="32">
        <v>0</v>
      </c>
      <c r="AE613" s="32">
        <v>0</v>
      </c>
      <c r="AF613" t="s">
        <v>237</v>
      </c>
      <c r="AG613">
        <v>3</v>
      </c>
      <c r="AH613"/>
    </row>
    <row r="614" spans="1:34" x14ac:dyDescent="0.25">
      <c r="A614" t="s">
        <v>1782</v>
      </c>
      <c r="B614" t="s">
        <v>1342</v>
      </c>
      <c r="C614" t="s">
        <v>1431</v>
      </c>
      <c r="D614" t="s">
        <v>1717</v>
      </c>
      <c r="E614" s="32">
        <v>47.87777777777778</v>
      </c>
      <c r="F614" s="32">
        <v>6.2364307263866339</v>
      </c>
      <c r="G614" s="32">
        <v>5.9726131352982144</v>
      </c>
      <c r="H614" s="32">
        <v>1.3433441633789744</v>
      </c>
      <c r="I614" s="32">
        <v>1.160004641448132</v>
      </c>
      <c r="J614" s="32">
        <v>298.58644444444451</v>
      </c>
      <c r="K614" s="32">
        <v>285.95544444444454</v>
      </c>
      <c r="L614" s="32">
        <v>64.316333333333347</v>
      </c>
      <c r="M614" s="32">
        <v>55.538444444444458</v>
      </c>
      <c r="N614" s="32">
        <v>4.4275555555555552</v>
      </c>
      <c r="O614" s="32">
        <v>4.3503333333333334</v>
      </c>
      <c r="P614" s="32">
        <v>104.4657777777778</v>
      </c>
      <c r="Q614" s="32">
        <v>100.61266666666668</v>
      </c>
      <c r="R614" s="32">
        <v>3.853111111111112</v>
      </c>
      <c r="S614" s="32">
        <v>129.80433333333337</v>
      </c>
      <c r="T614" s="32">
        <v>129.80433333333337</v>
      </c>
      <c r="U614" s="32">
        <v>0</v>
      </c>
      <c r="V614" s="32">
        <v>0</v>
      </c>
      <c r="W614" s="32">
        <v>154.24111111111111</v>
      </c>
      <c r="X614" s="32">
        <v>34.412666666666681</v>
      </c>
      <c r="Y614" s="32">
        <v>0.37777777777777777</v>
      </c>
      <c r="Z614" s="32">
        <v>0</v>
      </c>
      <c r="AA614" s="32">
        <v>56.333333333333321</v>
      </c>
      <c r="AB614" s="32">
        <v>0</v>
      </c>
      <c r="AC614" s="32">
        <v>63.117333333333335</v>
      </c>
      <c r="AD614" s="32">
        <v>0</v>
      </c>
      <c r="AE614" s="32">
        <v>0</v>
      </c>
      <c r="AF614" t="s">
        <v>664</v>
      </c>
      <c r="AG614">
        <v>3</v>
      </c>
      <c r="AH614"/>
    </row>
    <row r="615" spans="1:34" x14ac:dyDescent="0.25">
      <c r="A615" t="s">
        <v>1782</v>
      </c>
      <c r="B615" t="s">
        <v>959</v>
      </c>
      <c r="C615" t="s">
        <v>1397</v>
      </c>
      <c r="D615" t="s">
        <v>1724</v>
      </c>
      <c r="E615" s="32">
        <v>85.066666666666663</v>
      </c>
      <c r="F615" s="32">
        <v>3.1698236677115985</v>
      </c>
      <c r="G615" s="32">
        <v>2.8908268025078376</v>
      </c>
      <c r="H615" s="32">
        <v>0.76639237199582033</v>
      </c>
      <c r="I615" s="32">
        <v>0.54767502612330199</v>
      </c>
      <c r="J615" s="32">
        <v>269.6463333333333</v>
      </c>
      <c r="K615" s="32">
        <v>245.91300000000004</v>
      </c>
      <c r="L615" s="32">
        <v>65.194444444444443</v>
      </c>
      <c r="M615" s="32">
        <v>46.588888888888889</v>
      </c>
      <c r="N615" s="32">
        <v>13.802777777777777</v>
      </c>
      <c r="O615" s="32">
        <v>4.802777777777778</v>
      </c>
      <c r="P615" s="32">
        <v>79.866666666666674</v>
      </c>
      <c r="Q615" s="32">
        <v>74.738888888888894</v>
      </c>
      <c r="R615" s="32">
        <v>5.1277777777777782</v>
      </c>
      <c r="S615" s="32">
        <v>124.58522222222223</v>
      </c>
      <c r="T615" s="32">
        <v>91.631000000000014</v>
      </c>
      <c r="U615" s="32">
        <v>32.954222222222221</v>
      </c>
      <c r="V615" s="32">
        <v>0</v>
      </c>
      <c r="W615" s="32">
        <v>46.810111111111112</v>
      </c>
      <c r="X615" s="32">
        <v>2.8833333333333333</v>
      </c>
      <c r="Y615" s="32">
        <v>0</v>
      </c>
      <c r="Z615" s="32">
        <v>0</v>
      </c>
      <c r="AA615" s="32">
        <v>14.444444444444445</v>
      </c>
      <c r="AB615" s="32">
        <v>0</v>
      </c>
      <c r="AC615" s="32">
        <v>29.482333333333333</v>
      </c>
      <c r="AD615" s="32">
        <v>0</v>
      </c>
      <c r="AE615" s="32">
        <v>0</v>
      </c>
      <c r="AF615" t="s">
        <v>270</v>
      </c>
      <c r="AG615">
        <v>3</v>
      </c>
      <c r="AH615"/>
    </row>
    <row r="616" spans="1:34" x14ac:dyDescent="0.25">
      <c r="A616" t="s">
        <v>1782</v>
      </c>
      <c r="B616" t="s">
        <v>1324</v>
      </c>
      <c r="C616" t="s">
        <v>1672</v>
      </c>
      <c r="D616" t="s">
        <v>1721</v>
      </c>
      <c r="E616" s="32">
        <v>105.72222222222223</v>
      </c>
      <c r="F616" s="32">
        <v>3.4150457172884923</v>
      </c>
      <c r="G616" s="32">
        <v>3.2340945874934324</v>
      </c>
      <c r="H616" s="32">
        <v>0.48570047293746715</v>
      </c>
      <c r="I616" s="32">
        <v>0.3752170257488176</v>
      </c>
      <c r="J616" s="32">
        <v>361.0462222222223</v>
      </c>
      <c r="K616" s="32">
        <v>341.91566666666677</v>
      </c>
      <c r="L616" s="32">
        <v>51.349333333333334</v>
      </c>
      <c r="M616" s="32">
        <v>39.668777777777777</v>
      </c>
      <c r="N616" s="32">
        <v>5.9916666666666663</v>
      </c>
      <c r="O616" s="32">
        <v>5.6888888888888891</v>
      </c>
      <c r="P616" s="32">
        <v>104.91866666666664</v>
      </c>
      <c r="Q616" s="32">
        <v>97.468666666666635</v>
      </c>
      <c r="R616" s="32">
        <v>7.45</v>
      </c>
      <c r="S616" s="32">
        <v>204.77822222222233</v>
      </c>
      <c r="T616" s="32">
        <v>204.77822222222233</v>
      </c>
      <c r="U616" s="32">
        <v>0</v>
      </c>
      <c r="V616" s="32">
        <v>0</v>
      </c>
      <c r="W616" s="32">
        <v>146.81355555555555</v>
      </c>
      <c r="X616" s="32">
        <v>15.174333333333331</v>
      </c>
      <c r="Y616" s="32">
        <v>0</v>
      </c>
      <c r="Z616" s="32">
        <v>0</v>
      </c>
      <c r="AA616" s="32">
        <v>43.799888888888894</v>
      </c>
      <c r="AB616" s="32">
        <v>0</v>
      </c>
      <c r="AC616" s="32">
        <v>87.839333333333329</v>
      </c>
      <c r="AD616" s="32">
        <v>0</v>
      </c>
      <c r="AE616" s="32">
        <v>0</v>
      </c>
      <c r="AF616" t="s">
        <v>645</v>
      </c>
      <c r="AG616">
        <v>3</v>
      </c>
      <c r="AH616"/>
    </row>
    <row r="617" spans="1:34" x14ac:dyDescent="0.25">
      <c r="A617" t="s">
        <v>1782</v>
      </c>
      <c r="B617" t="s">
        <v>709</v>
      </c>
      <c r="C617" t="s">
        <v>1463</v>
      </c>
      <c r="D617" t="s">
        <v>1706</v>
      </c>
      <c r="E617" s="32">
        <v>96.5</v>
      </c>
      <c r="F617" s="32">
        <v>1.6320115141047782</v>
      </c>
      <c r="G617" s="32">
        <v>1.5979297639608518</v>
      </c>
      <c r="H617" s="32">
        <v>0.26237766263673007</v>
      </c>
      <c r="I617" s="32">
        <v>0.22829591249280376</v>
      </c>
      <c r="J617" s="32">
        <v>157.4891111111111</v>
      </c>
      <c r="K617" s="32">
        <v>154.20022222222221</v>
      </c>
      <c r="L617" s="32">
        <v>25.31944444444445</v>
      </c>
      <c r="M617" s="32">
        <v>22.030555555555562</v>
      </c>
      <c r="N617" s="32">
        <v>0</v>
      </c>
      <c r="O617" s="32">
        <v>3.2888888888888888</v>
      </c>
      <c r="P617" s="32">
        <v>33.141222222222225</v>
      </c>
      <c r="Q617" s="32">
        <v>33.141222222222225</v>
      </c>
      <c r="R617" s="32">
        <v>0</v>
      </c>
      <c r="S617" s="32">
        <v>99.028444444444446</v>
      </c>
      <c r="T617" s="32">
        <v>95.379555555555555</v>
      </c>
      <c r="U617" s="32">
        <v>3.6488888888888886</v>
      </c>
      <c r="V617" s="32">
        <v>0</v>
      </c>
      <c r="W617" s="32">
        <v>4.8387777777777776</v>
      </c>
      <c r="X617" s="32">
        <v>0</v>
      </c>
      <c r="Y617" s="32">
        <v>0</v>
      </c>
      <c r="Z617" s="32">
        <v>0</v>
      </c>
      <c r="AA617" s="32">
        <v>4.8387777777777776</v>
      </c>
      <c r="AB617" s="32">
        <v>0</v>
      </c>
      <c r="AC617" s="32">
        <v>0</v>
      </c>
      <c r="AD617" s="32">
        <v>0</v>
      </c>
      <c r="AE617" s="32">
        <v>0</v>
      </c>
      <c r="AF617" t="s">
        <v>18</v>
      </c>
      <c r="AG617">
        <v>3</v>
      </c>
      <c r="AH617"/>
    </row>
    <row r="618" spans="1:34" x14ac:dyDescent="0.25">
      <c r="A618" t="s">
        <v>1782</v>
      </c>
      <c r="B618" t="s">
        <v>1073</v>
      </c>
      <c r="C618" t="s">
        <v>1496</v>
      </c>
      <c r="D618" t="s">
        <v>1683</v>
      </c>
      <c r="E618" s="32">
        <v>103.4</v>
      </c>
      <c r="F618" s="32">
        <v>2.9869976359338066</v>
      </c>
      <c r="G618" s="32">
        <v>2.8582634859230605</v>
      </c>
      <c r="H618" s="32">
        <v>0.63515473887814311</v>
      </c>
      <c r="I618" s="32">
        <v>0.50642058886739738</v>
      </c>
      <c r="J618" s="32">
        <v>308.85555555555561</v>
      </c>
      <c r="K618" s="32">
        <v>295.54444444444448</v>
      </c>
      <c r="L618" s="32">
        <v>65.674999999999997</v>
      </c>
      <c r="M618" s="32">
        <v>52.363888888888887</v>
      </c>
      <c r="N618" s="32">
        <v>8.844444444444445</v>
      </c>
      <c r="O618" s="32">
        <v>4.4666666666666668</v>
      </c>
      <c r="P618" s="32">
        <v>55.06666666666667</v>
      </c>
      <c r="Q618" s="32">
        <v>55.06666666666667</v>
      </c>
      <c r="R618" s="32">
        <v>0</v>
      </c>
      <c r="S618" s="32">
        <v>188.11388888888888</v>
      </c>
      <c r="T618" s="32">
        <v>126.75277777777778</v>
      </c>
      <c r="U618" s="32">
        <v>61.361111111111114</v>
      </c>
      <c r="V618" s="32">
        <v>0</v>
      </c>
      <c r="W618" s="32">
        <v>2.2333333333333334</v>
      </c>
      <c r="X618" s="32">
        <v>0.40555555555555556</v>
      </c>
      <c r="Y618" s="32">
        <v>0</v>
      </c>
      <c r="Z618" s="32">
        <v>0</v>
      </c>
      <c r="AA618" s="32">
        <v>1.8277777777777777</v>
      </c>
      <c r="AB618" s="32">
        <v>0</v>
      </c>
      <c r="AC618" s="32">
        <v>0</v>
      </c>
      <c r="AD618" s="32">
        <v>0</v>
      </c>
      <c r="AE618" s="32">
        <v>0</v>
      </c>
      <c r="AF618" t="s">
        <v>388</v>
      </c>
      <c r="AG618">
        <v>3</v>
      </c>
      <c r="AH618"/>
    </row>
    <row r="619" spans="1:34" x14ac:dyDescent="0.25">
      <c r="A619" t="s">
        <v>1782</v>
      </c>
      <c r="B619" t="s">
        <v>1046</v>
      </c>
      <c r="C619" t="s">
        <v>1524</v>
      </c>
      <c r="D619" t="s">
        <v>1704</v>
      </c>
      <c r="E619" s="32">
        <v>57.133333333333333</v>
      </c>
      <c r="F619" s="32">
        <v>4.5682516530532862</v>
      </c>
      <c r="G619" s="32">
        <v>4.1831874756903922</v>
      </c>
      <c r="H619" s="32">
        <v>0.81407817969661611</v>
      </c>
      <c r="I619" s="32">
        <v>0.52391870867366797</v>
      </c>
      <c r="J619" s="32">
        <v>260.99944444444441</v>
      </c>
      <c r="K619" s="32">
        <v>238.99944444444441</v>
      </c>
      <c r="L619" s="32">
        <v>46.511000000000003</v>
      </c>
      <c r="M619" s="32">
        <v>29.933222222222231</v>
      </c>
      <c r="N619" s="32">
        <v>11.177777777777777</v>
      </c>
      <c r="O619" s="32">
        <v>5.4</v>
      </c>
      <c r="P619" s="32">
        <v>69.002333333333326</v>
      </c>
      <c r="Q619" s="32">
        <v>63.580111111111101</v>
      </c>
      <c r="R619" s="32">
        <v>5.4222222222222225</v>
      </c>
      <c r="S619" s="32">
        <v>145.48611111111109</v>
      </c>
      <c r="T619" s="32">
        <v>145.48611111111109</v>
      </c>
      <c r="U619" s="32">
        <v>0</v>
      </c>
      <c r="V619" s="32">
        <v>0</v>
      </c>
      <c r="W619" s="32">
        <v>40.951555555555565</v>
      </c>
      <c r="X619" s="32">
        <v>2.1296666666666662</v>
      </c>
      <c r="Y619" s="32">
        <v>0</v>
      </c>
      <c r="Z619" s="32">
        <v>0</v>
      </c>
      <c r="AA619" s="32">
        <v>9.9241111111111149</v>
      </c>
      <c r="AB619" s="32">
        <v>0</v>
      </c>
      <c r="AC619" s="32">
        <v>28.897777777777783</v>
      </c>
      <c r="AD619" s="32">
        <v>0</v>
      </c>
      <c r="AE619" s="32">
        <v>0</v>
      </c>
      <c r="AF619" t="s">
        <v>361</v>
      </c>
      <c r="AG619">
        <v>3</v>
      </c>
      <c r="AH619"/>
    </row>
    <row r="620" spans="1:34" x14ac:dyDescent="0.25">
      <c r="A620" t="s">
        <v>1782</v>
      </c>
      <c r="B620" t="s">
        <v>1110</v>
      </c>
      <c r="C620" t="s">
        <v>1431</v>
      </c>
      <c r="D620" t="s">
        <v>1717</v>
      </c>
      <c r="E620" s="32">
        <v>98.577777777777783</v>
      </c>
      <c r="F620" s="32">
        <v>3.4817188908926955</v>
      </c>
      <c r="G620" s="32">
        <v>3.1559467989179435</v>
      </c>
      <c r="H620" s="32">
        <v>0.49298354373309278</v>
      </c>
      <c r="I620" s="32">
        <v>0.17442515779981962</v>
      </c>
      <c r="J620" s="32">
        <v>343.22011111111107</v>
      </c>
      <c r="K620" s="32">
        <v>311.10622222222219</v>
      </c>
      <c r="L620" s="32">
        <v>48.597222222222214</v>
      </c>
      <c r="M620" s="32">
        <v>17.194444444444443</v>
      </c>
      <c r="N620" s="32">
        <v>26.780555555555555</v>
      </c>
      <c r="O620" s="32">
        <v>4.6222222222222218</v>
      </c>
      <c r="P620" s="32">
        <v>82.920333333333332</v>
      </c>
      <c r="Q620" s="32">
        <v>82.209222222222223</v>
      </c>
      <c r="R620" s="32">
        <v>0.71111111111111114</v>
      </c>
      <c r="S620" s="32">
        <v>211.70255555555553</v>
      </c>
      <c r="T620" s="32">
        <v>207.37755555555555</v>
      </c>
      <c r="U620" s="32">
        <v>4.3250000000000002</v>
      </c>
      <c r="V620" s="32">
        <v>0</v>
      </c>
      <c r="W620" s="32">
        <v>39.51177777777778</v>
      </c>
      <c r="X620" s="32">
        <v>8.3305555555555557</v>
      </c>
      <c r="Y620" s="32">
        <v>0</v>
      </c>
      <c r="Z620" s="32">
        <v>0</v>
      </c>
      <c r="AA620" s="32">
        <v>22.489777777777778</v>
      </c>
      <c r="AB620" s="32">
        <v>0</v>
      </c>
      <c r="AC620" s="32">
        <v>8.6914444444444445</v>
      </c>
      <c r="AD620" s="32">
        <v>0</v>
      </c>
      <c r="AE620" s="32">
        <v>0</v>
      </c>
      <c r="AF620" t="s">
        <v>427</v>
      </c>
      <c r="AG620">
        <v>3</v>
      </c>
      <c r="AH620"/>
    </row>
    <row r="621" spans="1:34" x14ac:dyDescent="0.25">
      <c r="A621" t="s">
        <v>1782</v>
      </c>
      <c r="B621" t="s">
        <v>1116</v>
      </c>
      <c r="C621" t="s">
        <v>1459</v>
      </c>
      <c r="D621" t="s">
        <v>1711</v>
      </c>
      <c r="E621" s="32">
        <v>98.611111111111114</v>
      </c>
      <c r="F621" s="32">
        <v>3.6381847887323948</v>
      </c>
      <c r="G621" s="32">
        <v>3.1902354929577466</v>
      </c>
      <c r="H621" s="32">
        <v>0.77206535211267613</v>
      </c>
      <c r="I621" s="32">
        <v>0.32411605633802831</v>
      </c>
      <c r="J621" s="32">
        <v>358.76544444444448</v>
      </c>
      <c r="K621" s="32">
        <v>314.59266666666667</v>
      </c>
      <c r="L621" s="32">
        <v>76.134222222222235</v>
      </c>
      <c r="M621" s="32">
        <v>31.96144444444446</v>
      </c>
      <c r="N621" s="32">
        <v>37.594999999999985</v>
      </c>
      <c r="O621" s="32">
        <v>6.5777777777777775</v>
      </c>
      <c r="P621" s="32">
        <v>30.117444444444452</v>
      </c>
      <c r="Q621" s="32">
        <v>30.117444444444452</v>
      </c>
      <c r="R621" s="32">
        <v>0</v>
      </c>
      <c r="S621" s="32">
        <v>252.51377777777779</v>
      </c>
      <c r="T621" s="32">
        <v>178.88155555555556</v>
      </c>
      <c r="U621" s="32">
        <v>73.632222222222225</v>
      </c>
      <c r="V621" s="32">
        <v>0</v>
      </c>
      <c r="W621" s="32">
        <v>128.10466666666667</v>
      </c>
      <c r="X621" s="32">
        <v>9.6481111111111098</v>
      </c>
      <c r="Y621" s="32">
        <v>0</v>
      </c>
      <c r="Z621" s="32">
        <v>0</v>
      </c>
      <c r="AA621" s="32">
        <v>28.034111111111123</v>
      </c>
      <c r="AB621" s="32">
        <v>0</v>
      </c>
      <c r="AC621" s="32">
        <v>90.422444444444452</v>
      </c>
      <c r="AD621" s="32">
        <v>0</v>
      </c>
      <c r="AE621" s="32">
        <v>0</v>
      </c>
      <c r="AF621" t="s">
        <v>433</v>
      </c>
      <c r="AG621">
        <v>3</v>
      </c>
      <c r="AH621"/>
    </row>
    <row r="622" spans="1:34" x14ac:dyDescent="0.25">
      <c r="A622" t="s">
        <v>1782</v>
      </c>
      <c r="B622" t="s">
        <v>1314</v>
      </c>
      <c r="C622" t="s">
        <v>1459</v>
      </c>
      <c r="D622" t="s">
        <v>1711</v>
      </c>
      <c r="E622" s="32">
        <v>15.577777777777778</v>
      </c>
      <c r="F622" s="32">
        <v>5.5431098430813126</v>
      </c>
      <c r="G622" s="32">
        <v>4.0759914407988589</v>
      </c>
      <c r="H622" s="32">
        <v>2.6239942938659051</v>
      </c>
      <c r="I622" s="32">
        <v>1.1568758915834523</v>
      </c>
      <c r="J622" s="32">
        <v>86.349333333333334</v>
      </c>
      <c r="K622" s="32">
        <v>63.494888888888894</v>
      </c>
      <c r="L622" s="32">
        <v>40.875999999999991</v>
      </c>
      <c r="M622" s="32">
        <v>18.021555555555555</v>
      </c>
      <c r="N622" s="32">
        <v>17.876666666666665</v>
      </c>
      <c r="O622" s="32">
        <v>4.9777777777777779</v>
      </c>
      <c r="P622" s="32">
        <v>19.928888888888892</v>
      </c>
      <c r="Q622" s="32">
        <v>19.928888888888892</v>
      </c>
      <c r="R622" s="32">
        <v>0</v>
      </c>
      <c r="S622" s="32">
        <v>25.544444444444448</v>
      </c>
      <c r="T622" s="32">
        <v>25.544444444444448</v>
      </c>
      <c r="U622" s="32">
        <v>0</v>
      </c>
      <c r="V622" s="32">
        <v>0</v>
      </c>
      <c r="W622" s="32">
        <v>0</v>
      </c>
      <c r="X622" s="32">
        <v>0</v>
      </c>
      <c r="Y622" s="32">
        <v>0</v>
      </c>
      <c r="Z622" s="32">
        <v>0</v>
      </c>
      <c r="AA622" s="32">
        <v>0</v>
      </c>
      <c r="AB622" s="32">
        <v>0</v>
      </c>
      <c r="AC622" s="32">
        <v>0</v>
      </c>
      <c r="AD622" s="32">
        <v>0</v>
      </c>
      <c r="AE622" s="32">
        <v>0</v>
      </c>
      <c r="AF622" t="s">
        <v>635</v>
      </c>
      <c r="AG622">
        <v>3</v>
      </c>
      <c r="AH622"/>
    </row>
    <row r="623" spans="1:34" x14ac:dyDescent="0.25">
      <c r="A623" t="s">
        <v>1782</v>
      </c>
      <c r="B623" t="s">
        <v>1261</v>
      </c>
      <c r="C623" t="s">
        <v>1408</v>
      </c>
      <c r="D623" t="s">
        <v>1740</v>
      </c>
      <c r="E623" s="32">
        <v>12.4</v>
      </c>
      <c r="F623" s="32">
        <v>5.5677419354838698</v>
      </c>
      <c r="G623" s="32">
        <v>4.9547939068100346</v>
      </c>
      <c r="H623" s="32">
        <v>2.1887544802867378</v>
      </c>
      <c r="I623" s="32">
        <v>1.5758064516129029</v>
      </c>
      <c r="J623" s="32">
        <v>69.039999999999992</v>
      </c>
      <c r="K623" s="32">
        <v>61.439444444444433</v>
      </c>
      <c r="L623" s="32">
        <v>27.140555555555551</v>
      </c>
      <c r="M623" s="32">
        <v>19.539999999999996</v>
      </c>
      <c r="N623" s="32">
        <v>2.8444444444444446</v>
      </c>
      <c r="O623" s="32">
        <v>4.7561111111111112</v>
      </c>
      <c r="P623" s="32">
        <v>23.152777777777771</v>
      </c>
      <c r="Q623" s="32">
        <v>23.152777777777771</v>
      </c>
      <c r="R623" s="32">
        <v>0</v>
      </c>
      <c r="S623" s="32">
        <v>18.746666666666666</v>
      </c>
      <c r="T623" s="32">
        <v>18.746666666666666</v>
      </c>
      <c r="U623" s="32">
        <v>0</v>
      </c>
      <c r="V623" s="32">
        <v>0</v>
      </c>
      <c r="W623" s="32">
        <v>0</v>
      </c>
      <c r="X623" s="32">
        <v>0</v>
      </c>
      <c r="Y623" s="32">
        <v>0</v>
      </c>
      <c r="Z623" s="32">
        <v>0</v>
      </c>
      <c r="AA623" s="32">
        <v>0</v>
      </c>
      <c r="AB623" s="32">
        <v>0</v>
      </c>
      <c r="AC623" s="32">
        <v>0</v>
      </c>
      <c r="AD623" s="32">
        <v>0</v>
      </c>
      <c r="AE623" s="32">
        <v>0</v>
      </c>
      <c r="AF623" t="s">
        <v>580</v>
      </c>
      <c r="AG623">
        <v>3</v>
      </c>
      <c r="AH623"/>
    </row>
    <row r="624" spans="1:34" x14ac:dyDescent="0.25">
      <c r="A624" t="s">
        <v>1782</v>
      </c>
      <c r="B624" t="s">
        <v>749</v>
      </c>
      <c r="C624" t="s">
        <v>1482</v>
      </c>
      <c r="D624" t="s">
        <v>1712</v>
      </c>
      <c r="E624" s="32">
        <v>149.72222222222223</v>
      </c>
      <c r="F624" s="32">
        <v>2.9181083487940631</v>
      </c>
      <c r="G624" s="32">
        <v>2.8076964749536173</v>
      </c>
      <c r="H624" s="32">
        <v>0.70682597402597414</v>
      </c>
      <c r="I624" s="32">
        <v>0.59641410018552887</v>
      </c>
      <c r="J624" s="32">
        <v>436.90566666666666</v>
      </c>
      <c r="K624" s="32">
        <v>420.3745555555555</v>
      </c>
      <c r="L624" s="32">
        <v>105.82755555555558</v>
      </c>
      <c r="M624" s="32">
        <v>89.296444444444461</v>
      </c>
      <c r="N624" s="32">
        <v>11.308888888888889</v>
      </c>
      <c r="O624" s="32">
        <v>5.2222222222222223</v>
      </c>
      <c r="P624" s="32">
        <v>89.24166666666666</v>
      </c>
      <c r="Q624" s="32">
        <v>89.24166666666666</v>
      </c>
      <c r="R624" s="32">
        <v>0</v>
      </c>
      <c r="S624" s="32">
        <v>241.83644444444442</v>
      </c>
      <c r="T624" s="32">
        <v>241.83644444444442</v>
      </c>
      <c r="U624" s="32">
        <v>0</v>
      </c>
      <c r="V624" s="32">
        <v>0</v>
      </c>
      <c r="W624" s="32">
        <v>143.9028888888889</v>
      </c>
      <c r="X624" s="32">
        <v>17.791777777777778</v>
      </c>
      <c r="Y624" s="32">
        <v>0</v>
      </c>
      <c r="Z624" s="32">
        <v>0</v>
      </c>
      <c r="AA624" s="32">
        <v>29.786111111111111</v>
      </c>
      <c r="AB624" s="32">
        <v>0</v>
      </c>
      <c r="AC624" s="32">
        <v>96.325000000000003</v>
      </c>
      <c r="AD624" s="32">
        <v>0</v>
      </c>
      <c r="AE624" s="32">
        <v>0</v>
      </c>
      <c r="AF624" t="s">
        <v>58</v>
      </c>
      <c r="AG624">
        <v>3</v>
      </c>
      <c r="AH624"/>
    </row>
    <row r="625" spans="1:34" x14ac:dyDescent="0.25">
      <c r="A625" t="s">
        <v>1782</v>
      </c>
      <c r="B625" t="s">
        <v>1154</v>
      </c>
      <c r="C625" t="s">
        <v>1391</v>
      </c>
      <c r="D625" t="s">
        <v>1732</v>
      </c>
      <c r="E625" s="32">
        <v>105.1</v>
      </c>
      <c r="F625" s="32">
        <v>4.3351474785918169</v>
      </c>
      <c r="G625" s="32">
        <v>4.0827106459456592</v>
      </c>
      <c r="H625" s="32">
        <v>0.60172216936251188</v>
      </c>
      <c r="I625" s="32">
        <v>0.4013859816048207</v>
      </c>
      <c r="J625" s="32">
        <v>455.62399999999991</v>
      </c>
      <c r="K625" s="32">
        <v>429.09288888888875</v>
      </c>
      <c r="L625" s="32">
        <v>63.240999999999993</v>
      </c>
      <c r="M625" s="32">
        <v>42.185666666666656</v>
      </c>
      <c r="N625" s="32">
        <v>15.721999999999998</v>
      </c>
      <c r="O625" s="32">
        <v>5.333333333333333</v>
      </c>
      <c r="P625" s="32">
        <v>148.79944444444442</v>
      </c>
      <c r="Q625" s="32">
        <v>143.32366666666664</v>
      </c>
      <c r="R625" s="32">
        <v>5.4757777777777781</v>
      </c>
      <c r="S625" s="32">
        <v>243.58355555555551</v>
      </c>
      <c r="T625" s="32">
        <v>227.40788888888883</v>
      </c>
      <c r="U625" s="32">
        <v>16.175666666666665</v>
      </c>
      <c r="V625" s="32">
        <v>0</v>
      </c>
      <c r="W625" s="32">
        <v>7.261000000000001</v>
      </c>
      <c r="X625" s="32">
        <v>1.7333333333333334</v>
      </c>
      <c r="Y625" s="32">
        <v>0</v>
      </c>
      <c r="Z625" s="32">
        <v>0</v>
      </c>
      <c r="AA625" s="32">
        <v>3.1721111111111111</v>
      </c>
      <c r="AB625" s="32">
        <v>0</v>
      </c>
      <c r="AC625" s="32">
        <v>2.3555555555555556</v>
      </c>
      <c r="AD625" s="32">
        <v>0</v>
      </c>
      <c r="AE625" s="32">
        <v>0</v>
      </c>
      <c r="AF625" t="s">
        <v>472</v>
      </c>
      <c r="AG625">
        <v>3</v>
      </c>
      <c r="AH625"/>
    </row>
    <row r="626" spans="1:34" x14ac:dyDescent="0.25">
      <c r="A626" t="s">
        <v>1782</v>
      </c>
      <c r="B626" t="s">
        <v>1223</v>
      </c>
      <c r="C626" t="s">
        <v>1543</v>
      </c>
      <c r="D626" t="s">
        <v>1736</v>
      </c>
      <c r="E626" s="32">
        <v>118.1</v>
      </c>
      <c r="F626" s="32">
        <v>4.0235675980807226</v>
      </c>
      <c r="G626" s="32">
        <v>3.8295230031047134</v>
      </c>
      <c r="H626" s="32">
        <v>0.44776084297676177</v>
      </c>
      <c r="I626" s="32">
        <v>0.34666948913350271</v>
      </c>
      <c r="J626" s="32">
        <v>475.18333333333334</v>
      </c>
      <c r="K626" s="32">
        <v>452.26666666666665</v>
      </c>
      <c r="L626" s="32">
        <v>52.88055555555556</v>
      </c>
      <c r="M626" s="32">
        <v>40.94166666666667</v>
      </c>
      <c r="N626" s="32">
        <v>6.9222222222222225</v>
      </c>
      <c r="O626" s="32">
        <v>5.0166666666666666</v>
      </c>
      <c r="P626" s="32">
        <v>148.84166666666667</v>
      </c>
      <c r="Q626" s="32">
        <v>137.86388888888888</v>
      </c>
      <c r="R626" s="32">
        <v>10.977777777777778</v>
      </c>
      <c r="S626" s="32">
        <v>273.46111111111111</v>
      </c>
      <c r="T626" s="32">
        <v>273.46111111111111</v>
      </c>
      <c r="U626" s="32">
        <v>0</v>
      </c>
      <c r="V626" s="32">
        <v>0</v>
      </c>
      <c r="W626" s="32">
        <v>0</v>
      </c>
      <c r="X626" s="32">
        <v>0</v>
      </c>
      <c r="Y626" s="32">
        <v>0</v>
      </c>
      <c r="Z626" s="32">
        <v>0</v>
      </c>
      <c r="AA626" s="32">
        <v>0</v>
      </c>
      <c r="AB626" s="32">
        <v>0</v>
      </c>
      <c r="AC626" s="32">
        <v>0</v>
      </c>
      <c r="AD626" s="32">
        <v>0</v>
      </c>
      <c r="AE626" s="32">
        <v>0</v>
      </c>
      <c r="AF626" t="s">
        <v>542</v>
      </c>
      <c r="AG626">
        <v>3</v>
      </c>
      <c r="AH626"/>
    </row>
    <row r="627" spans="1:34" x14ac:dyDescent="0.25">
      <c r="A627" t="s">
        <v>1782</v>
      </c>
      <c r="B627" t="s">
        <v>1335</v>
      </c>
      <c r="C627" t="s">
        <v>1546</v>
      </c>
      <c r="D627" t="s">
        <v>1698</v>
      </c>
      <c r="E627" s="32">
        <v>40.366666666666667</v>
      </c>
      <c r="F627" s="32">
        <v>4.1150839526562066</v>
      </c>
      <c r="G627" s="32">
        <v>3.6862097440132127</v>
      </c>
      <c r="H627" s="32">
        <v>1.1188687035507845</v>
      </c>
      <c r="I627" s="32">
        <v>0.80973025048169556</v>
      </c>
      <c r="J627" s="32">
        <v>166.11222222222221</v>
      </c>
      <c r="K627" s="32">
        <v>148.80000000000001</v>
      </c>
      <c r="L627" s="32">
        <v>45.164999999999999</v>
      </c>
      <c r="M627" s="32">
        <v>32.68611111111111</v>
      </c>
      <c r="N627" s="32">
        <v>7.1455555555555561</v>
      </c>
      <c r="O627" s="32">
        <v>5.333333333333333</v>
      </c>
      <c r="P627" s="32">
        <v>45.172222222222224</v>
      </c>
      <c r="Q627" s="32">
        <v>40.338888888888889</v>
      </c>
      <c r="R627" s="32">
        <v>4.833333333333333</v>
      </c>
      <c r="S627" s="32">
        <v>75.775000000000006</v>
      </c>
      <c r="T627" s="32">
        <v>75.775000000000006</v>
      </c>
      <c r="U627" s="32">
        <v>0</v>
      </c>
      <c r="V627" s="32">
        <v>0</v>
      </c>
      <c r="W627" s="32">
        <v>79.142777777777781</v>
      </c>
      <c r="X627" s="32">
        <v>6.8250000000000002</v>
      </c>
      <c r="Y627" s="32">
        <v>1.9788888888888889</v>
      </c>
      <c r="Z627" s="32">
        <v>0</v>
      </c>
      <c r="AA627" s="32">
        <v>17.56388888888889</v>
      </c>
      <c r="AB627" s="32">
        <v>0</v>
      </c>
      <c r="AC627" s="32">
        <v>52.774999999999999</v>
      </c>
      <c r="AD627" s="32">
        <v>0</v>
      </c>
      <c r="AE627" s="32">
        <v>0</v>
      </c>
      <c r="AF627" t="s">
        <v>657</v>
      </c>
      <c r="AG627">
        <v>3</v>
      </c>
      <c r="AH627"/>
    </row>
    <row r="628" spans="1:34" x14ac:dyDescent="0.25">
      <c r="A628" t="s">
        <v>1782</v>
      </c>
      <c r="B628" t="s">
        <v>1346</v>
      </c>
      <c r="C628" t="s">
        <v>1439</v>
      </c>
      <c r="D628" t="s">
        <v>1738</v>
      </c>
      <c r="E628" s="32">
        <v>10.933333333333334</v>
      </c>
      <c r="F628" s="32">
        <v>6.1102642276422747</v>
      </c>
      <c r="G628" s="32">
        <v>5.5539634146341461</v>
      </c>
      <c r="H628" s="32">
        <v>2.2779471544715442</v>
      </c>
      <c r="I628" s="32">
        <v>1.721646341463414</v>
      </c>
      <c r="J628" s="32">
        <v>66.805555555555543</v>
      </c>
      <c r="K628" s="32">
        <v>60.723333333333329</v>
      </c>
      <c r="L628" s="32">
        <v>24.905555555555551</v>
      </c>
      <c r="M628" s="32">
        <v>18.823333333333327</v>
      </c>
      <c r="N628" s="32">
        <v>0.39333333333333331</v>
      </c>
      <c r="O628" s="32">
        <v>5.6888888888888891</v>
      </c>
      <c r="P628" s="32">
        <v>13.836666666666661</v>
      </c>
      <c r="Q628" s="32">
        <v>13.836666666666661</v>
      </c>
      <c r="R628" s="32">
        <v>0</v>
      </c>
      <c r="S628" s="32">
        <v>28.06333333333334</v>
      </c>
      <c r="T628" s="32">
        <v>28.06333333333334</v>
      </c>
      <c r="U628" s="32">
        <v>0</v>
      </c>
      <c r="V628" s="32">
        <v>0</v>
      </c>
      <c r="W628" s="32">
        <v>0</v>
      </c>
      <c r="X628" s="32">
        <v>0</v>
      </c>
      <c r="Y628" s="32">
        <v>0</v>
      </c>
      <c r="Z628" s="32">
        <v>0</v>
      </c>
      <c r="AA628" s="32">
        <v>0</v>
      </c>
      <c r="AB628" s="32">
        <v>0</v>
      </c>
      <c r="AC628" s="32">
        <v>0</v>
      </c>
      <c r="AD628" s="32">
        <v>0</v>
      </c>
      <c r="AE628" s="32">
        <v>0</v>
      </c>
      <c r="AF628" t="s">
        <v>668</v>
      </c>
      <c r="AG628">
        <v>3</v>
      </c>
      <c r="AH628"/>
    </row>
    <row r="629" spans="1:34" x14ac:dyDescent="0.25">
      <c r="A629" t="s">
        <v>1782</v>
      </c>
      <c r="B629" t="s">
        <v>1310</v>
      </c>
      <c r="C629" t="s">
        <v>1625</v>
      </c>
      <c r="D629" t="s">
        <v>1741</v>
      </c>
      <c r="E629" s="32">
        <v>29.977777777777778</v>
      </c>
      <c r="F629" s="32">
        <v>4.7150852483320973</v>
      </c>
      <c r="G629" s="32">
        <v>4.3711267605633797</v>
      </c>
      <c r="H629" s="32">
        <v>1.0805411415863606</v>
      </c>
      <c r="I629" s="32">
        <v>0.73658265381764287</v>
      </c>
      <c r="J629" s="32">
        <v>141.34777777777776</v>
      </c>
      <c r="K629" s="32">
        <v>131.03666666666666</v>
      </c>
      <c r="L629" s="32">
        <v>32.39222222222223</v>
      </c>
      <c r="M629" s="32">
        <v>22.081111111111117</v>
      </c>
      <c r="N629" s="32">
        <v>0</v>
      </c>
      <c r="O629" s="32">
        <v>10.311111111111112</v>
      </c>
      <c r="P629" s="32">
        <v>24.49</v>
      </c>
      <c r="Q629" s="32">
        <v>24.49</v>
      </c>
      <c r="R629" s="32">
        <v>0</v>
      </c>
      <c r="S629" s="32">
        <v>84.465555555555554</v>
      </c>
      <c r="T629" s="32">
        <v>84.465555555555554</v>
      </c>
      <c r="U629" s="32">
        <v>0</v>
      </c>
      <c r="V629" s="32">
        <v>0</v>
      </c>
      <c r="W629" s="32">
        <v>0</v>
      </c>
      <c r="X629" s="32">
        <v>0</v>
      </c>
      <c r="Y629" s="32">
        <v>0</v>
      </c>
      <c r="Z629" s="32">
        <v>0</v>
      </c>
      <c r="AA629" s="32">
        <v>0</v>
      </c>
      <c r="AB629" s="32">
        <v>0</v>
      </c>
      <c r="AC629" s="32">
        <v>0</v>
      </c>
      <c r="AD629" s="32">
        <v>0</v>
      </c>
      <c r="AE629" s="32">
        <v>0</v>
      </c>
      <c r="AF629" t="s">
        <v>631</v>
      </c>
      <c r="AG629">
        <v>3</v>
      </c>
      <c r="AH629"/>
    </row>
    <row r="630" spans="1:34" x14ac:dyDescent="0.25">
      <c r="A630" t="s">
        <v>1782</v>
      </c>
      <c r="B630" t="s">
        <v>1189</v>
      </c>
      <c r="C630" t="s">
        <v>1459</v>
      </c>
      <c r="D630" t="s">
        <v>1711</v>
      </c>
      <c r="E630" s="32">
        <v>43</v>
      </c>
      <c r="F630" s="32">
        <v>3.9458010335917306</v>
      </c>
      <c r="G630" s="32">
        <v>3.6585917312661502</v>
      </c>
      <c r="H630" s="32">
        <v>0.79373385012919895</v>
      </c>
      <c r="I630" s="32">
        <v>0.50652454780361755</v>
      </c>
      <c r="J630" s="32">
        <v>169.66944444444442</v>
      </c>
      <c r="K630" s="32">
        <v>157.31944444444446</v>
      </c>
      <c r="L630" s="32">
        <v>34.130555555555553</v>
      </c>
      <c r="M630" s="32">
        <v>21.780555555555555</v>
      </c>
      <c r="N630" s="32">
        <v>7.4944444444444445</v>
      </c>
      <c r="O630" s="32">
        <v>4.8555555555555552</v>
      </c>
      <c r="P630" s="32">
        <v>31.444444444444443</v>
      </c>
      <c r="Q630" s="32">
        <v>31.444444444444443</v>
      </c>
      <c r="R630" s="32">
        <v>0</v>
      </c>
      <c r="S630" s="32">
        <v>104.09444444444445</v>
      </c>
      <c r="T630" s="32">
        <v>104.09444444444445</v>
      </c>
      <c r="U630" s="32">
        <v>0</v>
      </c>
      <c r="V630" s="32">
        <v>0</v>
      </c>
      <c r="W630" s="32">
        <v>19.544444444444444</v>
      </c>
      <c r="X630" s="32">
        <v>0.72777777777777775</v>
      </c>
      <c r="Y630" s="32">
        <v>0</v>
      </c>
      <c r="Z630" s="32">
        <v>0</v>
      </c>
      <c r="AA630" s="32">
        <v>6.2583333333333337</v>
      </c>
      <c r="AB630" s="32">
        <v>0</v>
      </c>
      <c r="AC630" s="32">
        <v>12.558333333333334</v>
      </c>
      <c r="AD630" s="32">
        <v>0</v>
      </c>
      <c r="AE630" s="32">
        <v>0</v>
      </c>
      <c r="AF630" t="s">
        <v>508</v>
      </c>
      <c r="AG630">
        <v>3</v>
      </c>
      <c r="AH630"/>
    </row>
    <row r="631" spans="1:34" x14ac:dyDescent="0.25">
      <c r="A631" t="s">
        <v>1782</v>
      </c>
      <c r="B631" t="s">
        <v>707</v>
      </c>
      <c r="C631" t="s">
        <v>1459</v>
      </c>
      <c r="D631" t="s">
        <v>1711</v>
      </c>
      <c r="E631" s="32">
        <v>132.34444444444443</v>
      </c>
      <c r="F631" s="32">
        <v>4.0372890605322809</v>
      </c>
      <c r="G631" s="32">
        <v>3.5321887331038537</v>
      </c>
      <c r="H631" s="32">
        <v>1.0690748048022838</v>
      </c>
      <c r="I631" s="32">
        <v>0.60286709764083624</v>
      </c>
      <c r="J631" s="32">
        <v>534.31277777777768</v>
      </c>
      <c r="K631" s="32">
        <v>467.46555555555557</v>
      </c>
      <c r="L631" s="32">
        <v>141.48611111111111</v>
      </c>
      <c r="M631" s="32">
        <v>79.786111111111111</v>
      </c>
      <c r="N631" s="32">
        <v>56.65</v>
      </c>
      <c r="O631" s="32">
        <v>5.05</v>
      </c>
      <c r="P631" s="32">
        <v>108.11022222222222</v>
      </c>
      <c r="Q631" s="32">
        <v>102.96299999999999</v>
      </c>
      <c r="R631" s="32">
        <v>5.1472222222222221</v>
      </c>
      <c r="S631" s="32">
        <v>284.71644444444445</v>
      </c>
      <c r="T631" s="32">
        <v>279.20533333333333</v>
      </c>
      <c r="U631" s="32">
        <v>5.5111111111111111</v>
      </c>
      <c r="V631" s="32">
        <v>0</v>
      </c>
      <c r="W631" s="32">
        <v>113.02388888888888</v>
      </c>
      <c r="X631" s="32">
        <v>24.066666666666666</v>
      </c>
      <c r="Y631" s="32">
        <v>0</v>
      </c>
      <c r="Z631" s="32">
        <v>0</v>
      </c>
      <c r="AA631" s="32">
        <v>43.415777777777777</v>
      </c>
      <c r="AB631" s="32">
        <v>0</v>
      </c>
      <c r="AC631" s="32">
        <v>45.541444444444437</v>
      </c>
      <c r="AD631" s="32">
        <v>0</v>
      </c>
      <c r="AE631" s="32">
        <v>0</v>
      </c>
      <c r="AF631" t="s">
        <v>16</v>
      </c>
      <c r="AG631">
        <v>3</v>
      </c>
      <c r="AH631"/>
    </row>
    <row r="632" spans="1:34" x14ac:dyDescent="0.25">
      <c r="A632" t="s">
        <v>1782</v>
      </c>
      <c r="B632" t="s">
        <v>763</v>
      </c>
      <c r="C632" t="s">
        <v>1463</v>
      </c>
      <c r="D632" t="s">
        <v>1706</v>
      </c>
      <c r="E632" s="32">
        <v>101.06666666666666</v>
      </c>
      <c r="F632" s="32">
        <v>3.6606200527704482</v>
      </c>
      <c r="G632" s="32">
        <v>3.4133135444151277</v>
      </c>
      <c r="H632" s="32">
        <v>0.71822779243623569</v>
      </c>
      <c r="I632" s="32">
        <v>0.47092128408091466</v>
      </c>
      <c r="J632" s="32">
        <v>369.96666666666664</v>
      </c>
      <c r="K632" s="32">
        <v>344.97222222222223</v>
      </c>
      <c r="L632" s="32">
        <v>72.588888888888889</v>
      </c>
      <c r="M632" s="32">
        <v>47.594444444444441</v>
      </c>
      <c r="N632" s="32">
        <v>19.872222222222224</v>
      </c>
      <c r="O632" s="32">
        <v>5.1222222222222218</v>
      </c>
      <c r="P632" s="32">
        <v>103.13055555555556</v>
      </c>
      <c r="Q632" s="32">
        <v>103.13055555555556</v>
      </c>
      <c r="R632" s="32">
        <v>0</v>
      </c>
      <c r="S632" s="32">
        <v>194.24722222222221</v>
      </c>
      <c r="T632" s="32">
        <v>160.57222222222222</v>
      </c>
      <c r="U632" s="32">
        <v>33.674999999999997</v>
      </c>
      <c r="V632" s="32">
        <v>0</v>
      </c>
      <c r="W632" s="32">
        <v>74.402777777777771</v>
      </c>
      <c r="X632" s="32">
        <v>13.819444444444445</v>
      </c>
      <c r="Y632" s="32">
        <v>5.1888888888888891</v>
      </c>
      <c r="Z632" s="32">
        <v>0</v>
      </c>
      <c r="AA632" s="32">
        <v>43.363888888888887</v>
      </c>
      <c r="AB632" s="32">
        <v>0</v>
      </c>
      <c r="AC632" s="32">
        <v>12.030555555555555</v>
      </c>
      <c r="AD632" s="32">
        <v>0</v>
      </c>
      <c r="AE632" s="32">
        <v>0</v>
      </c>
      <c r="AF632" t="s">
        <v>72</v>
      </c>
      <c r="AG632">
        <v>3</v>
      </c>
      <c r="AH632"/>
    </row>
    <row r="633" spans="1:34" x14ac:dyDescent="0.25">
      <c r="A633" t="s">
        <v>1782</v>
      </c>
      <c r="B633" t="s">
        <v>1059</v>
      </c>
      <c r="C633" t="s">
        <v>1362</v>
      </c>
      <c r="D633" t="s">
        <v>1694</v>
      </c>
      <c r="E633" s="32">
        <v>97.333333333333329</v>
      </c>
      <c r="F633" s="32">
        <v>3.6450970319634699</v>
      </c>
      <c r="G633" s="32">
        <v>3.1338812785388117</v>
      </c>
      <c r="H633" s="32">
        <v>0.7330136986301371</v>
      </c>
      <c r="I633" s="32">
        <v>0.2217979452054793</v>
      </c>
      <c r="J633" s="32">
        <v>354.78944444444437</v>
      </c>
      <c r="K633" s="32">
        <v>305.03111111111099</v>
      </c>
      <c r="L633" s="32">
        <v>71.346666666666678</v>
      </c>
      <c r="M633" s="32">
        <v>21.588333333333317</v>
      </c>
      <c r="N633" s="32">
        <v>43.625000000000014</v>
      </c>
      <c r="O633" s="32">
        <v>6.1333333333333337</v>
      </c>
      <c r="P633" s="32">
        <v>99.106111111111105</v>
      </c>
      <c r="Q633" s="32">
        <v>99.106111111111105</v>
      </c>
      <c r="R633" s="32">
        <v>0</v>
      </c>
      <c r="S633" s="32">
        <v>184.33666666666659</v>
      </c>
      <c r="T633" s="32">
        <v>177.15111111111102</v>
      </c>
      <c r="U633" s="32">
        <v>7.185555555555557</v>
      </c>
      <c r="V633" s="32">
        <v>0</v>
      </c>
      <c r="W633" s="32">
        <v>71.50277777777778</v>
      </c>
      <c r="X633" s="32">
        <v>0</v>
      </c>
      <c r="Y633" s="32">
        <v>5.2805555555555559</v>
      </c>
      <c r="Z633" s="32">
        <v>0</v>
      </c>
      <c r="AA633" s="32">
        <v>31.18888888888889</v>
      </c>
      <c r="AB633" s="32">
        <v>0</v>
      </c>
      <c r="AC633" s="32">
        <v>35.033333333333331</v>
      </c>
      <c r="AD633" s="32">
        <v>0</v>
      </c>
      <c r="AE633" s="32">
        <v>0</v>
      </c>
      <c r="AF633" t="s">
        <v>374</v>
      </c>
      <c r="AG633">
        <v>3</v>
      </c>
      <c r="AH633"/>
    </row>
    <row r="634" spans="1:34" x14ac:dyDescent="0.25">
      <c r="A634" t="s">
        <v>1782</v>
      </c>
      <c r="B634" t="s">
        <v>1178</v>
      </c>
      <c r="C634" t="s">
        <v>1641</v>
      </c>
      <c r="D634" t="s">
        <v>1713</v>
      </c>
      <c r="E634" s="32">
        <v>102.27777777777777</v>
      </c>
      <c r="F634" s="32">
        <v>3.4000228136882122</v>
      </c>
      <c r="G634" s="32">
        <v>3.2529994568169474</v>
      </c>
      <c r="H634" s="32">
        <v>0.42680608365019007</v>
      </c>
      <c r="I634" s="32">
        <v>0.27978272677892446</v>
      </c>
      <c r="J634" s="32">
        <v>347.74677777777771</v>
      </c>
      <c r="K634" s="32">
        <v>332.70955555555554</v>
      </c>
      <c r="L634" s="32">
        <v>43.652777777777771</v>
      </c>
      <c r="M634" s="32">
        <v>28.615555555555552</v>
      </c>
      <c r="N634" s="32">
        <v>10.237222222222222</v>
      </c>
      <c r="O634" s="32">
        <v>4.8</v>
      </c>
      <c r="P634" s="32">
        <v>93.477777777777774</v>
      </c>
      <c r="Q634" s="32">
        <v>93.477777777777774</v>
      </c>
      <c r="R634" s="32">
        <v>0</v>
      </c>
      <c r="S634" s="32">
        <v>210.61622222222218</v>
      </c>
      <c r="T634" s="32">
        <v>210.61622222222218</v>
      </c>
      <c r="U634" s="32">
        <v>0</v>
      </c>
      <c r="V634" s="32">
        <v>0</v>
      </c>
      <c r="W634" s="32">
        <v>67.328333333333333</v>
      </c>
      <c r="X634" s="32">
        <v>7.3066666666666666</v>
      </c>
      <c r="Y634" s="32">
        <v>0</v>
      </c>
      <c r="Z634" s="32">
        <v>0</v>
      </c>
      <c r="AA634" s="32">
        <v>33.5</v>
      </c>
      <c r="AB634" s="32">
        <v>0</v>
      </c>
      <c r="AC634" s="32">
        <v>26.521666666666665</v>
      </c>
      <c r="AD634" s="32">
        <v>0</v>
      </c>
      <c r="AE634" s="32">
        <v>0</v>
      </c>
      <c r="AF634" t="s">
        <v>497</v>
      </c>
      <c r="AG634">
        <v>3</v>
      </c>
      <c r="AH634"/>
    </row>
    <row r="635" spans="1:34" x14ac:dyDescent="0.25">
      <c r="A635" t="s">
        <v>1782</v>
      </c>
      <c r="B635" t="s">
        <v>1107</v>
      </c>
      <c r="C635" t="s">
        <v>1623</v>
      </c>
      <c r="D635" t="s">
        <v>1679</v>
      </c>
      <c r="E635" s="32">
        <v>28.133333333333333</v>
      </c>
      <c r="F635" s="32">
        <v>5.8132898894154819</v>
      </c>
      <c r="G635" s="32">
        <v>5.3472551342812018</v>
      </c>
      <c r="H635" s="32">
        <v>2.2204778830963665</v>
      </c>
      <c r="I635" s="32">
        <v>1.7544431279620853</v>
      </c>
      <c r="J635" s="32">
        <v>163.54722222222222</v>
      </c>
      <c r="K635" s="32">
        <v>150.43611111111113</v>
      </c>
      <c r="L635" s="32">
        <v>62.469444444444449</v>
      </c>
      <c r="M635" s="32">
        <v>49.358333333333334</v>
      </c>
      <c r="N635" s="32">
        <v>8.2222222222222214</v>
      </c>
      <c r="O635" s="32">
        <v>4.8888888888888893</v>
      </c>
      <c r="P635" s="32">
        <v>0</v>
      </c>
      <c r="Q635" s="32">
        <v>0</v>
      </c>
      <c r="R635" s="32">
        <v>0</v>
      </c>
      <c r="S635" s="32">
        <v>101.07777777777778</v>
      </c>
      <c r="T635" s="32">
        <v>101.07777777777778</v>
      </c>
      <c r="U635" s="32">
        <v>0</v>
      </c>
      <c r="V635" s="32">
        <v>0</v>
      </c>
      <c r="W635" s="32">
        <v>0</v>
      </c>
      <c r="X635" s="32">
        <v>0</v>
      </c>
      <c r="Y635" s="32">
        <v>0</v>
      </c>
      <c r="Z635" s="32">
        <v>0</v>
      </c>
      <c r="AA635" s="32">
        <v>0</v>
      </c>
      <c r="AB635" s="32">
        <v>0</v>
      </c>
      <c r="AC635" s="32">
        <v>0</v>
      </c>
      <c r="AD635" s="32">
        <v>0</v>
      </c>
      <c r="AE635" s="32">
        <v>0</v>
      </c>
      <c r="AF635" t="s">
        <v>423</v>
      </c>
      <c r="AG635">
        <v>3</v>
      </c>
      <c r="AH635"/>
    </row>
    <row r="636" spans="1:34" x14ac:dyDescent="0.25">
      <c r="A636" t="s">
        <v>1782</v>
      </c>
      <c r="B636" t="s">
        <v>832</v>
      </c>
      <c r="C636" t="s">
        <v>1425</v>
      </c>
      <c r="D636" t="s">
        <v>1721</v>
      </c>
      <c r="E636" s="32">
        <v>99.422222222222217</v>
      </c>
      <c r="F636" s="32">
        <v>3.5255587840858298</v>
      </c>
      <c r="G636" s="32">
        <v>3.3039383102369251</v>
      </c>
      <c r="H636" s="32">
        <v>0.80661041573536008</v>
      </c>
      <c r="I636" s="32">
        <v>0.63823088958426488</v>
      </c>
      <c r="J636" s="32">
        <v>350.51888888888891</v>
      </c>
      <c r="K636" s="32">
        <v>328.48488888888892</v>
      </c>
      <c r="L636" s="32">
        <v>80.195000000000022</v>
      </c>
      <c r="M636" s="32">
        <v>63.454333333333359</v>
      </c>
      <c r="N636" s="32">
        <v>12.651777777777779</v>
      </c>
      <c r="O636" s="32">
        <v>4.0888888888888886</v>
      </c>
      <c r="P636" s="32">
        <v>84.246777777777766</v>
      </c>
      <c r="Q636" s="32">
        <v>78.953444444444429</v>
      </c>
      <c r="R636" s="32">
        <v>5.293333333333333</v>
      </c>
      <c r="S636" s="32">
        <v>186.07711111111115</v>
      </c>
      <c r="T636" s="32">
        <v>186.07711111111115</v>
      </c>
      <c r="U636" s="32">
        <v>0</v>
      </c>
      <c r="V636" s="32">
        <v>0</v>
      </c>
      <c r="W636" s="32">
        <v>91.665333333333336</v>
      </c>
      <c r="X636" s="32">
        <v>0.81833333333333336</v>
      </c>
      <c r="Y636" s="32">
        <v>0</v>
      </c>
      <c r="Z636" s="32">
        <v>0</v>
      </c>
      <c r="AA636" s="32">
        <v>20.951111111111118</v>
      </c>
      <c r="AB636" s="32">
        <v>0</v>
      </c>
      <c r="AC636" s="32">
        <v>69.895888888888891</v>
      </c>
      <c r="AD636" s="32">
        <v>0</v>
      </c>
      <c r="AE636" s="32">
        <v>0</v>
      </c>
      <c r="AF636" t="s">
        <v>142</v>
      </c>
      <c r="AG636">
        <v>3</v>
      </c>
      <c r="AH636"/>
    </row>
    <row r="637" spans="1:34" x14ac:dyDescent="0.25">
      <c r="A637" t="s">
        <v>1782</v>
      </c>
      <c r="B637" t="s">
        <v>1247</v>
      </c>
      <c r="C637" t="s">
        <v>1659</v>
      </c>
      <c r="D637" t="s">
        <v>1695</v>
      </c>
      <c r="E637" s="32">
        <v>63.088888888888889</v>
      </c>
      <c r="F637" s="32">
        <v>3.991678407890102</v>
      </c>
      <c r="G637" s="32">
        <v>3.7639573793589292</v>
      </c>
      <c r="H637" s="32">
        <v>0.54834448749559705</v>
      </c>
      <c r="I637" s="32">
        <v>0.39785135611130684</v>
      </c>
      <c r="J637" s="32">
        <v>251.83055555555555</v>
      </c>
      <c r="K637" s="32">
        <v>237.46388888888887</v>
      </c>
      <c r="L637" s="32">
        <v>34.594444444444449</v>
      </c>
      <c r="M637" s="32">
        <v>25.1</v>
      </c>
      <c r="N637" s="32">
        <v>3.8055555555555554</v>
      </c>
      <c r="O637" s="32">
        <v>5.6888888888888891</v>
      </c>
      <c r="P637" s="32">
        <v>67.102777777777774</v>
      </c>
      <c r="Q637" s="32">
        <v>62.230555555555554</v>
      </c>
      <c r="R637" s="32">
        <v>4.8722222222222218</v>
      </c>
      <c r="S637" s="32">
        <v>150.13333333333333</v>
      </c>
      <c r="T637" s="32">
        <v>150.13333333333333</v>
      </c>
      <c r="U637" s="32">
        <v>0</v>
      </c>
      <c r="V637" s="32">
        <v>0</v>
      </c>
      <c r="W637" s="32">
        <v>0</v>
      </c>
      <c r="X637" s="32">
        <v>0</v>
      </c>
      <c r="Y637" s="32">
        <v>0</v>
      </c>
      <c r="Z637" s="32">
        <v>0</v>
      </c>
      <c r="AA637" s="32">
        <v>0</v>
      </c>
      <c r="AB637" s="32">
        <v>0</v>
      </c>
      <c r="AC637" s="32">
        <v>0</v>
      </c>
      <c r="AD637" s="32">
        <v>0</v>
      </c>
      <c r="AE637" s="32">
        <v>0</v>
      </c>
      <c r="AF637" t="s">
        <v>566</v>
      </c>
      <c r="AG637">
        <v>3</v>
      </c>
      <c r="AH637"/>
    </row>
    <row r="638" spans="1:34" x14ac:dyDescent="0.25">
      <c r="A638" t="s">
        <v>1782</v>
      </c>
      <c r="B638" t="s">
        <v>1074</v>
      </c>
      <c r="C638" t="s">
        <v>1604</v>
      </c>
      <c r="D638" t="s">
        <v>1689</v>
      </c>
      <c r="E638" s="32">
        <v>102.77777777777777</v>
      </c>
      <c r="F638" s="32">
        <v>3.174681081081081</v>
      </c>
      <c r="G638" s="32">
        <v>3.0257837837837842</v>
      </c>
      <c r="H638" s="32">
        <v>0.44792432432432439</v>
      </c>
      <c r="I638" s="32">
        <v>0.29902702702702705</v>
      </c>
      <c r="J638" s="32">
        <v>326.28666666666663</v>
      </c>
      <c r="K638" s="32">
        <v>310.98333333333335</v>
      </c>
      <c r="L638" s="32">
        <v>46.036666666666669</v>
      </c>
      <c r="M638" s="32">
        <v>30.733333333333334</v>
      </c>
      <c r="N638" s="32">
        <v>11.48111111111111</v>
      </c>
      <c r="O638" s="32">
        <v>3.8222222222222224</v>
      </c>
      <c r="P638" s="32">
        <v>96.61944444444444</v>
      </c>
      <c r="Q638" s="32">
        <v>96.61944444444444</v>
      </c>
      <c r="R638" s="32">
        <v>0</v>
      </c>
      <c r="S638" s="32">
        <v>183.63055555555553</v>
      </c>
      <c r="T638" s="32">
        <v>131.64722222222221</v>
      </c>
      <c r="U638" s="32">
        <v>51.983333333333334</v>
      </c>
      <c r="V638" s="32">
        <v>0</v>
      </c>
      <c r="W638" s="32">
        <v>12.833333333333332</v>
      </c>
      <c r="X638" s="32">
        <v>0.84166666666666667</v>
      </c>
      <c r="Y638" s="32">
        <v>0</v>
      </c>
      <c r="Z638" s="32">
        <v>0</v>
      </c>
      <c r="AA638" s="32">
        <v>9.5861111111111104</v>
      </c>
      <c r="AB638" s="32">
        <v>0</v>
      </c>
      <c r="AC638" s="32">
        <v>2.4055555555555554</v>
      </c>
      <c r="AD638" s="32">
        <v>0</v>
      </c>
      <c r="AE638" s="32">
        <v>0</v>
      </c>
      <c r="AF638" t="s">
        <v>389</v>
      </c>
      <c r="AG638">
        <v>3</v>
      </c>
      <c r="AH638"/>
    </row>
    <row r="639" spans="1:34" x14ac:dyDescent="0.25">
      <c r="A639" t="s">
        <v>1782</v>
      </c>
      <c r="B639" t="s">
        <v>928</v>
      </c>
      <c r="C639" t="s">
        <v>1567</v>
      </c>
      <c r="D639" t="s">
        <v>1703</v>
      </c>
      <c r="E639" s="32">
        <v>171.9111111111111</v>
      </c>
      <c r="F639" s="32">
        <v>3.0995992761116855</v>
      </c>
      <c r="G639" s="32">
        <v>2.9275950103412618</v>
      </c>
      <c r="H639" s="32">
        <v>0.45120217166494314</v>
      </c>
      <c r="I639" s="32">
        <v>0.31073875387797312</v>
      </c>
      <c r="J639" s="32">
        <v>532.8555555555555</v>
      </c>
      <c r="K639" s="32">
        <v>503.2861111111111</v>
      </c>
      <c r="L639" s="32">
        <v>77.566666666666663</v>
      </c>
      <c r="M639" s="32">
        <v>53.419444444444444</v>
      </c>
      <c r="N639" s="32">
        <v>19.791666666666668</v>
      </c>
      <c r="O639" s="32">
        <v>4.3555555555555552</v>
      </c>
      <c r="P639" s="32">
        <v>156.08055555555555</v>
      </c>
      <c r="Q639" s="32">
        <v>150.65833333333333</v>
      </c>
      <c r="R639" s="32">
        <v>5.4222222222222225</v>
      </c>
      <c r="S639" s="32">
        <v>299.20833333333331</v>
      </c>
      <c r="T639" s="32">
        <v>199.76944444444445</v>
      </c>
      <c r="U639" s="32">
        <v>99.438888888888883</v>
      </c>
      <c r="V639" s="32">
        <v>0</v>
      </c>
      <c r="W639" s="32">
        <v>38.394444444444446</v>
      </c>
      <c r="X639" s="32">
        <v>0</v>
      </c>
      <c r="Y639" s="32">
        <v>0</v>
      </c>
      <c r="Z639" s="32">
        <v>0</v>
      </c>
      <c r="AA639" s="32">
        <v>18.058333333333334</v>
      </c>
      <c r="AB639" s="32">
        <v>0</v>
      </c>
      <c r="AC639" s="32">
        <v>20.336111111111112</v>
      </c>
      <c r="AD639" s="32">
        <v>0</v>
      </c>
      <c r="AE639" s="32">
        <v>0</v>
      </c>
      <c r="AF639" t="s">
        <v>239</v>
      </c>
      <c r="AG639">
        <v>3</v>
      </c>
      <c r="AH639"/>
    </row>
    <row r="640" spans="1:34" x14ac:dyDescent="0.25">
      <c r="A640" t="s">
        <v>1782</v>
      </c>
      <c r="B640" t="s">
        <v>810</v>
      </c>
      <c r="C640" t="s">
        <v>1432</v>
      </c>
      <c r="D640" t="s">
        <v>1688</v>
      </c>
      <c r="E640" s="32">
        <v>143.44444444444446</v>
      </c>
      <c r="F640" s="32">
        <v>3.5563423702556158</v>
      </c>
      <c r="G640" s="32">
        <v>3.1247947327652983</v>
      </c>
      <c r="H640" s="32">
        <v>0.46191944229279619</v>
      </c>
      <c r="I640" s="32">
        <v>0.23146862896979081</v>
      </c>
      <c r="J640" s="32">
        <v>510.13755555555559</v>
      </c>
      <c r="K640" s="32">
        <v>448.23444444444448</v>
      </c>
      <c r="L640" s="32">
        <v>66.259777777777771</v>
      </c>
      <c r="M640" s="32">
        <v>33.202888888888886</v>
      </c>
      <c r="N640" s="32">
        <v>27.279111111111114</v>
      </c>
      <c r="O640" s="32">
        <v>5.7777777777777777</v>
      </c>
      <c r="P640" s="32">
        <v>194.85</v>
      </c>
      <c r="Q640" s="32">
        <v>166.00377777777777</v>
      </c>
      <c r="R640" s="32">
        <v>28.846222222222234</v>
      </c>
      <c r="S640" s="32">
        <v>249.0277777777778</v>
      </c>
      <c r="T640" s="32">
        <v>244.27500000000003</v>
      </c>
      <c r="U640" s="32">
        <v>4.7527777777777782</v>
      </c>
      <c r="V640" s="32">
        <v>0</v>
      </c>
      <c r="W640" s="32">
        <v>47.106000000000002</v>
      </c>
      <c r="X640" s="32">
        <v>0</v>
      </c>
      <c r="Y640" s="32">
        <v>0</v>
      </c>
      <c r="Z640" s="32">
        <v>0</v>
      </c>
      <c r="AA640" s="32">
        <v>16.566666666666666</v>
      </c>
      <c r="AB640" s="32">
        <v>0</v>
      </c>
      <c r="AC640" s="32">
        <v>25.786555555555555</v>
      </c>
      <c r="AD640" s="32">
        <v>4.7527777777777782</v>
      </c>
      <c r="AE640" s="32">
        <v>0</v>
      </c>
      <c r="AF640" t="s">
        <v>120</v>
      </c>
      <c r="AG640">
        <v>3</v>
      </c>
      <c r="AH640"/>
    </row>
    <row r="641" spans="1:34" x14ac:dyDescent="0.25">
      <c r="A641" t="s">
        <v>1782</v>
      </c>
      <c r="B641" t="s">
        <v>1104</v>
      </c>
      <c r="C641" t="s">
        <v>1431</v>
      </c>
      <c r="D641" t="s">
        <v>1717</v>
      </c>
      <c r="E641" s="32">
        <v>104.16666666666667</v>
      </c>
      <c r="F641" s="32">
        <v>3.6308266666666666</v>
      </c>
      <c r="G641" s="32">
        <v>3.4251733333333334</v>
      </c>
      <c r="H641" s="32">
        <v>0.59783999999999993</v>
      </c>
      <c r="I641" s="32">
        <v>0.39218666666666663</v>
      </c>
      <c r="J641" s="32">
        <v>378.21111111111111</v>
      </c>
      <c r="K641" s="32">
        <v>356.78888888888889</v>
      </c>
      <c r="L641" s="32">
        <v>62.274999999999999</v>
      </c>
      <c r="M641" s="32">
        <v>40.852777777777774</v>
      </c>
      <c r="N641" s="32">
        <v>15.911111111111111</v>
      </c>
      <c r="O641" s="32">
        <v>5.5111111111111111</v>
      </c>
      <c r="P641" s="32">
        <v>98.49444444444444</v>
      </c>
      <c r="Q641" s="32">
        <v>98.49444444444444</v>
      </c>
      <c r="R641" s="32">
        <v>0</v>
      </c>
      <c r="S641" s="32">
        <v>217.44166666666666</v>
      </c>
      <c r="T641" s="32">
        <v>217.44166666666666</v>
      </c>
      <c r="U641" s="32">
        <v>0</v>
      </c>
      <c r="V641" s="32">
        <v>0</v>
      </c>
      <c r="W641" s="32">
        <v>0</v>
      </c>
      <c r="X641" s="32">
        <v>0</v>
      </c>
      <c r="Y641" s="32">
        <v>0</v>
      </c>
      <c r="Z641" s="32">
        <v>0</v>
      </c>
      <c r="AA641" s="32">
        <v>0</v>
      </c>
      <c r="AB641" s="32">
        <v>0</v>
      </c>
      <c r="AC641" s="32">
        <v>0</v>
      </c>
      <c r="AD641" s="32">
        <v>0</v>
      </c>
      <c r="AE641" s="32">
        <v>0</v>
      </c>
      <c r="AF641" t="s">
        <v>420</v>
      </c>
      <c r="AG641">
        <v>3</v>
      </c>
      <c r="AH641"/>
    </row>
    <row r="642" spans="1:34" x14ac:dyDescent="0.25">
      <c r="A642" t="s">
        <v>1782</v>
      </c>
      <c r="B642" t="s">
        <v>970</v>
      </c>
      <c r="C642" t="s">
        <v>1446</v>
      </c>
      <c r="D642" t="s">
        <v>1710</v>
      </c>
      <c r="E642" s="32">
        <v>51.088888888888889</v>
      </c>
      <c r="F642" s="32">
        <v>3.5917638103523268</v>
      </c>
      <c r="G642" s="32">
        <v>3.3827598956067852</v>
      </c>
      <c r="H642" s="32">
        <v>1.2053066550674205</v>
      </c>
      <c r="I642" s="32">
        <v>0.99630274032187904</v>
      </c>
      <c r="J642" s="32">
        <v>183.49922222222222</v>
      </c>
      <c r="K642" s="32">
        <v>172.82144444444444</v>
      </c>
      <c r="L642" s="32">
        <v>61.577777777777776</v>
      </c>
      <c r="M642" s="32">
        <v>50.9</v>
      </c>
      <c r="N642" s="32">
        <v>5.6</v>
      </c>
      <c r="O642" s="32">
        <v>5.0777777777777775</v>
      </c>
      <c r="P642" s="32">
        <v>45.999222222222222</v>
      </c>
      <c r="Q642" s="32">
        <v>45.999222222222222</v>
      </c>
      <c r="R642" s="32">
        <v>0</v>
      </c>
      <c r="S642" s="32">
        <v>75.922222222222217</v>
      </c>
      <c r="T642" s="32">
        <v>75.922222222222217</v>
      </c>
      <c r="U642" s="32">
        <v>0</v>
      </c>
      <c r="V642" s="32">
        <v>0</v>
      </c>
      <c r="W642" s="32">
        <v>0</v>
      </c>
      <c r="X642" s="32">
        <v>0</v>
      </c>
      <c r="Y642" s="32">
        <v>0</v>
      </c>
      <c r="Z642" s="32">
        <v>0</v>
      </c>
      <c r="AA642" s="32">
        <v>0</v>
      </c>
      <c r="AB642" s="32">
        <v>0</v>
      </c>
      <c r="AC642" s="32">
        <v>0</v>
      </c>
      <c r="AD642" s="32">
        <v>0</v>
      </c>
      <c r="AE642" s="32">
        <v>0</v>
      </c>
      <c r="AF642" t="s">
        <v>281</v>
      </c>
      <c r="AG642">
        <v>3</v>
      </c>
      <c r="AH642"/>
    </row>
    <row r="643" spans="1:34" x14ac:dyDescent="0.25">
      <c r="A643" t="s">
        <v>1782</v>
      </c>
      <c r="B643" t="s">
        <v>957</v>
      </c>
      <c r="C643" t="s">
        <v>1578</v>
      </c>
      <c r="D643" t="s">
        <v>1699</v>
      </c>
      <c r="E643" s="32">
        <v>57.177777777777777</v>
      </c>
      <c r="F643" s="32">
        <v>4.0399825106879126</v>
      </c>
      <c r="G643" s="32">
        <v>3.7832782743878739</v>
      </c>
      <c r="H643" s="32">
        <v>0.94330547998445391</v>
      </c>
      <c r="I643" s="32">
        <v>0.68660124368441511</v>
      </c>
      <c r="J643" s="32">
        <v>230.99722222222221</v>
      </c>
      <c r="K643" s="32">
        <v>216.31944444444443</v>
      </c>
      <c r="L643" s="32">
        <v>53.93611111111111</v>
      </c>
      <c r="M643" s="32">
        <v>39.258333333333333</v>
      </c>
      <c r="N643" s="32">
        <v>9.344444444444445</v>
      </c>
      <c r="O643" s="32">
        <v>5.333333333333333</v>
      </c>
      <c r="P643" s="32">
        <v>42.038888888888891</v>
      </c>
      <c r="Q643" s="32">
        <v>42.038888888888891</v>
      </c>
      <c r="R643" s="32">
        <v>0</v>
      </c>
      <c r="S643" s="32">
        <v>135.02222222222221</v>
      </c>
      <c r="T643" s="32">
        <v>135.02222222222221</v>
      </c>
      <c r="U643" s="32">
        <v>0</v>
      </c>
      <c r="V643" s="32">
        <v>0</v>
      </c>
      <c r="W643" s="32">
        <v>0</v>
      </c>
      <c r="X643" s="32">
        <v>0</v>
      </c>
      <c r="Y643" s="32">
        <v>0</v>
      </c>
      <c r="Z643" s="32">
        <v>0</v>
      </c>
      <c r="AA643" s="32">
        <v>0</v>
      </c>
      <c r="AB643" s="32">
        <v>0</v>
      </c>
      <c r="AC643" s="32">
        <v>0</v>
      </c>
      <c r="AD643" s="32">
        <v>0</v>
      </c>
      <c r="AE643" s="32">
        <v>0</v>
      </c>
      <c r="AF643" t="s">
        <v>268</v>
      </c>
      <c r="AG643">
        <v>3</v>
      </c>
      <c r="AH643"/>
    </row>
    <row r="644" spans="1:34" x14ac:dyDescent="0.25">
      <c r="A644" t="s">
        <v>1782</v>
      </c>
      <c r="B644" t="s">
        <v>892</v>
      </c>
      <c r="C644" t="s">
        <v>1431</v>
      </c>
      <c r="D644" t="s">
        <v>1717</v>
      </c>
      <c r="E644" s="32">
        <v>89.466666666666669</v>
      </c>
      <c r="F644" s="32">
        <v>3.9378725782414308</v>
      </c>
      <c r="G644" s="32">
        <v>3.7580414803775457</v>
      </c>
      <c r="H644" s="32">
        <v>1.016890213611525</v>
      </c>
      <c r="I644" s="32">
        <v>0.83705911574764025</v>
      </c>
      <c r="J644" s="32">
        <v>352.30833333333334</v>
      </c>
      <c r="K644" s="32">
        <v>336.21944444444443</v>
      </c>
      <c r="L644" s="32">
        <v>90.977777777777774</v>
      </c>
      <c r="M644" s="32">
        <v>74.888888888888886</v>
      </c>
      <c r="N644" s="32">
        <v>11.111111111111111</v>
      </c>
      <c r="O644" s="32">
        <v>4.9777777777777779</v>
      </c>
      <c r="P644" s="32">
        <v>83.791666666666671</v>
      </c>
      <c r="Q644" s="32">
        <v>83.791666666666671</v>
      </c>
      <c r="R644" s="32">
        <v>0</v>
      </c>
      <c r="S644" s="32">
        <v>177.53888888888889</v>
      </c>
      <c r="T644" s="32">
        <v>177.53888888888889</v>
      </c>
      <c r="U644" s="32">
        <v>0</v>
      </c>
      <c r="V644" s="32">
        <v>0</v>
      </c>
      <c r="W644" s="32">
        <v>0</v>
      </c>
      <c r="X644" s="32">
        <v>0</v>
      </c>
      <c r="Y644" s="32">
        <v>0</v>
      </c>
      <c r="Z644" s="32">
        <v>0</v>
      </c>
      <c r="AA644" s="32">
        <v>0</v>
      </c>
      <c r="AB644" s="32">
        <v>0</v>
      </c>
      <c r="AC644" s="32">
        <v>0</v>
      </c>
      <c r="AD644" s="32">
        <v>0</v>
      </c>
      <c r="AE644" s="32">
        <v>0</v>
      </c>
      <c r="AF644" t="s">
        <v>203</v>
      </c>
      <c r="AG644">
        <v>3</v>
      </c>
      <c r="AH644"/>
    </row>
    <row r="645" spans="1:34" x14ac:dyDescent="0.25">
      <c r="A645" t="s">
        <v>1782</v>
      </c>
      <c r="B645" t="s">
        <v>681</v>
      </c>
      <c r="C645" t="s">
        <v>1596</v>
      </c>
      <c r="D645" t="s">
        <v>1720</v>
      </c>
      <c r="E645" s="32">
        <v>137.74444444444444</v>
      </c>
      <c r="F645" s="32">
        <v>4.1000419456320083</v>
      </c>
      <c r="G645" s="32">
        <v>3.4644881826248288</v>
      </c>
      <c r="H645" s="32">
        <v>0.60254981043800937</v>
      </c>
      <c r="I645" s="32">
        <v>0.14447043639590224</v>
      </c>
      <c r="J645" s="32">
        <v>564.75800000000004</v>
      </c>
      <c r="K645" s="32">
        <v>477.214</v>
      </c>
      <c r="L645" s="32">
        <v>82.997888888888909</v>
      </c>
      <c r="M645" s="32">
        <v>19.899999999999999</v>
      </c>
      <c r="N645" s="32">
        <v>57.581222222222237</v>
      </c>
      <c r="O645" s="32">
        <v>5.5166666666666666</v>
      </c>
      <c r="P645" s="32">
        <v>210.36111111111114</v>
      </c>
      <c r="Q645" s="32">
        <v>185.91500000000002</v>
      </c>
      <c r="R645" s="32">
        <v>24.446111111111112</v>
      </c>
      <c r="S645" s="32">
        <v>271.39899999999994</v>
      </c>
      <c r="T645" s="32">
        <v>271.06566666666663</v>
      </c>
      <c r="U645" s="32">
        <v>0.33333333333333331</v>
      </c>
      <c r="V645" s="32">
        <v>0</v>
      </c>
      <c r="W645" s="32">
        <v>159.85177777777778</v>
      </c>
      <c r="X645" s="32">
        <v>7.7777777777777779E-2</v>
      </c>
      <c r="Y645" s="32">
        <v>0</v>
      </c>
      <c r="Z645" s="32">
        <v>0</v>
      </c>
      <c r="AA645" s="32">
        <v>61.232777777777784</v>
      </c>
      <c r="AB645" s="32">
        <v>0</v>
      </c>
      <c r="AC645" s="32">
        <v>98.541222222222231</v>
      </c>
      <c r="AD645" s="32">
        <v>0</v>
      </c>
      <c r="AE645" s="32">
        <v>0</v>
      </c>
      <c r="AF645" t="s">
        <v>337</v>
      </c>
      <c r="AG645">
        <v>3</v>
      </c>
      <c r="AH645"/>
    </row>
    <row r="646" spans="1:34" x14ac:dyDescent="0.25">
      <c r="A646" t="s">
        <v>1782</v>
      </c>
      <c r="B646" t="s">
        <v>1038</v>
      </c>
      <c r="C646" t="s">
        <v>1597</v>
      </c>
      <c r="D646" t="s">
        <v>1711</v>
      </c>
      <c r="E646" s="32">
        <v>109.67777777777778</v>
      </c>
      <c r="F646" s="32">
        <v>3.8223330969506635</v>
      </c>
      <c r="G646" s="32">
        <v>3.414421031303819</v>
      </c>
      <c r="H646" s="32">
        <v>0.7954340998885624</v>
      </c>
      <c r="I646" s="32">
        <v>0.56050349508661734</v>
      </c>
      <c r="J646" s="32">
        <v>419.22499999999997</v>
      </c>
      <c r="K646" s="32">
        <v>374.48611111111109</v>
      </c>
      <c r="L646" s="32">
        <v>87.24144444444444</v>
      </c>
      <c r="M646" s="32">
        <v>61.474777777777774</v>
      </c>
      <c r="N646" s="32">
        <v>20.788888888888888</v>
      </c>
      <c r="O646" s="32">
        <v>4.9777777777777779</v>
      </c>
      <c r="P646" s="32">
        <v>101.37033333333329</v>
      </c>
      <c r="Q646" s="32">
        <v>82.398111111111078</v>
      </c>
      <c r="R646" s="32">
        <v>18.972222222222221</v>
      </c>
      <c r="S646" s="32">
        <v>230.61322222222222</v>
      </c>
      <c r="T646" s="32">
        <v>230.61322222222222</v>
      </c>
      <c r="U646" s="32">
        <v>0</v>
      </c>
      <c r="V646" s="32">
        <v>0</v>
      </c>
      <c r="W646" s="32">
        <v>177.79999999999995</v>
      </c>
      <c r="X646" s="32">
        <v>24.872000000000007</v>
      </c>
      <c r="Y646" s="32">
        <v>0</v>
      </c>
      <c r="Z646" s="32">
        <v>0</v>
      </c>
      <c r="AA646" s="32">
        <v>45.692555555555543</v>
      </c>
      <c r="AB646" s="32">
        <v>0</v>
      </c>
      <c r="AC646" s="32">
        <v>107.23544444444441</v>
      </c>
      <c r="AD646" s="32">
        <v>0</v>
      </c>
      <c r="AE646" s="32">
        <v>0</v>
      </c>
      <c r="AF646" t="s">
        <v>352</v>
      </c>
      <c r="AG646">
        <v>3</v>
      </c>
      <c r="AH646"/>
    </row>
    <row r="647" spans="1:34" x14ac:dyDescent="0.25">
      <c r="A647" t="s">
        <v>1782</v>
      </c>
      <c r="B647" t="s">
        <v>793</v>
      </c>
      <c r="C647" t="s">
        <v>1463</v>
      </c>
      <c r="D647" t="s">
        <v>1706</v>
      </c>
      <c r="E647" s="32">
        <v>74.666666666666671</v>
      </c>
      <c r="F647" s="32">
        <v>3.0527157738095236</v>
      </c>
      <c r="G647" s="32">
        <v>2.894456845238095</v>
      </c>
      <c r="H647" s="32">
        <v>0.76361607142857135</v>
      </c>
      <c r="I647" s="32">
        <v>0.60535714285714282</v>
      </c>
      <c r="J647" s="32">
        <v>227.9361111111111</v>
      </c>
      <c r="K647" s="32">
        <v>216.11944444444444</v>
      </c>
      <c r="L647" s="32">
        <v>57.016666666666666</v>
      </c>
      <c r="M647" s="32">
        <v>45.2</v>
      </c>
      <c r="N647" s="32">
        <v>8.3277777777777775</v>
      </c>
      <c r="O647" s="32">
        <v>3.4888888888888889</v>
      </c>
      <c r="P647" s="32">
        <v>54.924999999999997</v>
      </c>
      <c r="Q647" s="32">
        <v>54.924999999999997</v>
      </c>
      <c r="R647" s="32">
        <v>0</v>
      </c>
      <c r="S647" s="32">
        <v>115.99444444444444</v>
      </c>
      <c r="T647" s="32">
        <v>89.572222222222223</v>
      </c>
      <c r="U647" s="32">
        <v>26.422222222222221</v>
      </c>
      <c r="V647" s="32">
        <v>0</v>
      </c>
      <c r="W647" s="32">
        <v>17.927777777777777</v>
      </c>
      <c r="X647" s="32">
        <v>0</v>
      </c>
      <c r="Y647" s="32">
        <v>0</v>
      </c>
      <c r="Z647" s="32">
        <v>0</v>
      </c>
      <c r="AA647" s="32">
        <v>14.569444444444445</v>
      </c>
      <c r="AB647" s="32">
        <v>0</v>
      </c>
      <c r="AC647" s="32">
        <v>3.3583333333333334</v>
      </c>
      <c r="AD647" s="32">
        <v>0</v>
      </c>
      <c r="AE647" s="32">
        <v>0</v>
      </c>
      <c r="AF647" t="s">
        <v>102</v>
      </c>
      <c r="AG647">
        <v>3</v>
      </c>
      <c r="AH647"/>
    </row>
    <row r="648" spans="1:34" x14ac:dyDescent="0.25">
      <c r="A648" t="s">
        <v>1782</v>
      </c>
      <c r="B648" t="s">
        <v>753</v>
      </c>
      <c r="C648" t="s">
        <v>1484</v>
      </c>
      <c r="D648" t="s">
        <v>1699</v>
      </c>
      <c r="E648" s="32">
        <v>100.96666666666667</v>
      </c>
      <c r="F648" s="32">
        <v>3.4260151865302082</v>
      </c>
      <c r="G648" s="32">
        <v>3.2155166721690329</v>
      </c>
      <c r="H648" s="32">
        <v>0.78166611643006467</v>
      </c>
      <c r="I648" s="32">
        <v>0.57116760206888939</v>
      </c>
      <c r="J648" s="32">
        <v>345.91333333333336</v>
      </c>
      <c r="K648" s="32">
        <v>324.66000000000003</v>
      </c>
      <c r="L648" s="32">
        <v>78.922222222222203</v>
      </c>
      <c r="M648" s="32">
        <v>57.668888888888866</v>
      </c>
      <c r="N648" s="32">
        <v>15.553333333333331</v>
      </c>
      <c r="O648" s="32">
        <v>5.7</v>
      </c>
      <c r="P648" s="32">
        <v>69.742222222222253</v>
      </c>
      <c r="Q648" s="32">
        <v>69.742222222222253</v>
      </c>
      <c r="R648" s="32">
        <v>0</v>
      </c>
      <c r="S648" s="32">
        <v>197.2488888888889</v>
      </c>
      <c r="T648" s="32">
        <v>197.2488888888889</v>
      </c>
      <c r="U648" s="32">
        <v>0</v>
      </c>
      <c r="V648" s="32">
        <v>0</v>
      </c>
      <c r="W648" s="32">
        <v>55.682222222222222</v>
      </c>
      <c r="X648" s="32">
        <v>4.072222222222222</v>
      </c>
      <c r="Y648" s="32">
        <v>0</v>
      </c>
      <c r="Z648" s="32">
        <v>0</v>
      </c>
      <c r="AA648" s="32">
        <v>22.446666666666658</v>
      </c>
      <c r="AB648" s="32">
        <v>0</v>
      </c>
      <c r="AC648" s="32">
        <v>29.163333333333338</v>
      </c>
      <c r="AD648" s="32">
        <v>0</v>
      </c>
      <c r="AE648" s="32">
        <v>0</v>
      </c>
      <c r="AF648" t="s">
        <v>62</v>
      </c>
      <c r="AG648">
        <v>3</v>
      </c>
      <c r="AH648"/>
    </row>
    <row r="649" spans="1:34" x14ac:dyDescent="0.25">
      <c r="A649" t="s">
        <v>1782</v>
      </c>
      <c r="B649" t="s">
        <v>1274</v>
      </c>
      <c r="C649" t="s">
        <v>1515</v>
      </c>
      <c r="D649" t="s">
        <v>1729</v>
      </c>
      <c r="E649" s="32">
        <v>45.655555555555559</v>
      </c>
      <c r="F649" s="32">
        <v>3.7624117790216589</v>
      </c>
      <c r="G649" s="32">
        <v>3.5977123387685559</v>
      </c>
      <c r="H649" s="32">
        <v>0.71653687028474078</v>
      </c>
      <c r="I649" s="32">
        <v>0.55183743003163777</v>
      </c>
      <c r="J649" s="32">
        <v>171.77499999999998</v>
      </c>
      <c r="K649" s="32">
        <v>164.25555555555553</v>
      </c>
      <c r="L649" s="32">
        <v>32.713888888888889</v>
      </c>
      <c r="M649" s="32">
        <v>25.194444444444443</v>
      </c>
      <c r="N649" s="32">
        <v>3.5555555555555554</v>
      </c>
      <c r="O649" s="32">
        <v>3.963888888888889</v>
      </c>
      <c r="P649" s="32">
        <v>39.388888888888886</v>
      </c>
      <c r="Q649" s="32">
        <v>39.388888888888886</v>
      </c>
      <c r="R649" s="32">
        <v>0</v>
      </c>
      <c r="S649" s="32">
        <v>99.672222222222217</v>
      </c>
      <c r="T649" s="32">
        <v>90.211111111111109</v>
      </c>
      <c r="U649" s="32">
        <v>9.4611111111111104</v>
      </c>
      <c r="V649" s="32">
        <v>0</v>
      </c>
      <c r="W649" s="32">
        <v>1.3083333333333333</v>
      </c>
      <c r="X649" s="32">
        <v>0.78333333333333333</v>
      </c>
      <c r="Y649" s="32">
        <v>0</v>
      </c>
      <c r="Z649" s="32">
        <v>0</v>
      </c>
      <c r="AA649" s="32">
        <v>0.52500000000000002</v>
      </c>
      <c r="AB649" s="32">
        <v>0</v>
      </c>
      <c r="AC649" s="32">
        <v>0</v>
      </c>
      <c r="AD649" s="32">
        <v>0</v>
      </c>
      <c r="AE649" s="32">
        <v>0</v>
      </c>
      <c r="AF649" t="s">
        <v>594</v>
      </c>
      <c r="AG649">
        <v>3</v>
      </c>
      <c r="AH649"/>
    </row>
    <row r="650" spans="1:34" x14ac:dyDescent="0.25">
      <c r="A650" t="s">
        <v>1782</v>
      </c>
      <c r="B650" t="s">
        <v>909</v>
      </c>
      <c r="C650" t="s">
        <v>1397</v>
      </c>
      <c r="D650" t="s">
        <v>1724</v>
      </c>
      <c r="E650" s="32">
        <v>275.88888888888891</v>
      </c>
      <c r="F650" s="32">
        <v>3.2804115988723317</v>
      </c>
      <c r="G650" s="32">
        <v>3.0148453483689086</v>
      </c>
      <c r="H650" s="32">
        <v>0.56043979057591631</v>
      </c>
      <c r="I650" s="32">
        <v>0.33483527990334289</v>
      </c>
      <c r="J650" s="32">
        <v>905.02911111111121</v>
      </c>
      <c r="K650" s="32">
        <v>831.76233333333346</v>
      </c>
      <c r="L650" s="32">
        <v>154.61911111111115</v>
      </c>
      <c r="M650" s="32">
        <v>92.377333333333382</v>
      </c>
      <c r="N650" s="32">
        <v>48.341777777777779</v>
      </c>
      <c r="O650" s="32">
        <v>13.9</v>
      </c>
      <c r="P650" s="32">
        <v>290.62111111111125</v>
      </c>
      <c r="Q650" s="32">
        <v>279.59611111111127</v>
      </c>
      <c r="R650" s="32">
        <v>11.025000000000004</v>
      </c>
      <c r="S650" s="32">
        <v>459.78888888888878</v>
      </c>
      <c r="T650" s="32">
        <v>428.89555555555546</v>
      </c>
      <c r="U650" s="32">
        <v>30.89333333333332</v>
      </c>
      <c r="V650" s="32">
        <v>0</v>
      </c>
      <c r="W650" s="32">
        <v>186.15277777777777</v>
      </c>
      <c r="X650" s="32">
        <v>0</v>
      </c>
      <c r="Y650" s="32">
        <v>0</v>
      </c>
      <c r="Z650" s="32">
        <v>0</v>
      </c>
      <c r="AA650" s="32">
        <v>75.863888888888894</v>
      </c>
      <c r="AB650" s="32">
        <v>0</v>
      </c>
      <c r="AC650" s="32">
        <v>110.28888888888889</v>
      </c>
      <c r="AD650" s="32">
        <v>0</v>
      </c>
      <c r="AE650" s="32">
        <v>0</v>
      </c>
      <c r="AF650" t="s">
        <v>220</v>
      </c>
      <c r="AG650">
        <v>3</v>
      </c>
      <c r="AH650"/>
    </row>
    <row r="651" spans="1:34" x14ac:dyDescent="0.25">
      <c r="A651" t="s">
        <v>1782</v>
      </c>
      <c r="B651" t="s">
        <v>815</v>
      </c>
      <c r="C651" t="s">
        <v>1517</v>
      </c>
      <c r="D651" t="s">
        <v>1711</v>
      </c>
      <c r="E651" s="32">
        <v>154.48888888888888</v>
      </c>
      <c r="F651" s="32">
        <v>3.1687075661680093</v>
      </c>
      <c r="G651" s="32">
        <v>3.0944663406214037</v>
      </c>
      <c r="H651" s="32">
        <v>0.80390678941311866</v>
      </c>
      <c r="I651" s="32">
        <v>0.7624079401611048</v>
      </c>
      <c r="J651" s="32">
        <v>489.53011111111107</v>
      </c>
      <c r="K651" s="32">
        <v>478.06066666666663</v>
      </c>
      <c r="L651" s="32">
        <v>124.19466666666668</v>
      </c>
      <c r="M651" s="32">
        <v>117.78355555555557</v>
      </c>
      <c r="N651" s="32">
        <v>0.9</v>
      </c>
      <c r="O651" s="32">
        <v>5.5111111111111111</v>
      </c>
      <c r="P651" s="32">
        <v>78.37777777777778</v>
      </c>
      <c r="Q651" s="32">
        <v>73.319444444444443</v>
      </c>
      <c r="R651" s="32">
        <v>5.0583333333333336</v>
      </c>
      <c r="S651" s="32">
        <v>286.95766666666668</v>
      </c>
      <c r="T651" s="32">
        <v>181.07766666666666</v>
      </c>
      <c r="U651" s="32">
        <v>105.88000000000001</v>
      </c>
      <c r="V651" s="32">
        <v>0</v>
      </c>
      <c r="W651" s="32">
        <v>50.533333333333339</v>
      </c>
      <c r="X651" s="32">
        <v>27.697222222222223</v>
      </c>
      <c r="Y651" s="32">
        <v>0</v>
      </c>
      <c r="Z651" s="32">
        <v>0</v>
      </c>
      <c r="AA651" s="32">
        <v>22.683333333333334</v>
      </c>
      <c r="AB651" s="32">
        <v>0</v>
      </c>
      <c r="AC651" s="32">
        <v>0.15277777777777779</v>
      </c>
      <c r="AD651" s="32">
        <v>0</v>
      </c>
      <c r="AE651" s="32">
        <v>0</v>
      </c>
      <c r="AF651" t="s">
        <v>125</v>
      </c>
      <c r="AG651">
        <v>3</v>
      </c>
      <c r="AH651"/>
    </row>
    <row r="652" spans="1:34" x14ac:dyDescent="0.25">
      <c r="A652" t="s">
        <v>1782</v>
      </c>
      <c r="B652" t="s">
        <v>1333</v>
      </c>
      <c r="C652" t="s">
        <v>1574</v>
      </c>
      <c r="D652" t="s">
        <v>1686</v>
      </c>
      <c r="E652" s="32">
        <v>55.288888888888891</v>
      </c>
      <c r="F652" s="32">
        <v>3.4604983922829584</v>
      </c>
      <c r="G652" s="32">
        <v>3.1537258842443729</v>
      </c>
      <c r="H652" s="32">
        <v>0.64956792604501601</v>
      </c>
      <c r="I652" s="32">
        <v>0.49638263665594851</v>
      </c>
      <c r="J652" s="32">
        <v>191.32711111111112</v>
      </c>
      <c r="K652" s="32">
        <v>174.36600000000001</v>
      </c>
      <c r="L652" s="32">
        <v>35.913888888888884</v>
      </c>
      <c r="M652" s="32">
        <v>27.444444444444443</v>
      </c>
      <c r="N652" s="32">
        <v>3.7361111111111112</v>
      </c>
      <c r="O652" s="32">
        <v>4.7333333333333334</v>
      </c>
      <c r="P652" s="32">
        <v>63.234888888888896</v>
      </c>
      <c r="Q652" s="32">
        <v>54.743222222222229</v>
      </c>
      <c r="R652" s="32">
        <v>8.4916666666666671</v>
      </c>
      <c r="S652" s="32">
        <v>92.178333333333356</v>
      </c>
      <c r="T652" s="32">
        <v>85.886666666666684</v>
      </c>
      <c r="U652" s="32">
        <v>6.291666666666667</v>
      </c>
      <c r="V652" s="32">
        <v>0</v>
      </c>
      <c r="W652" s="32">
        <v>12.42711111111111</v>
      </c>
      <c r="X652" s="32">
        <v>0</v>
      </c>
      <c r="Y652" s="32">
        <v>0</v>
      </c>
      <c r="Z652" s="32">
        <v>4.1111111111111107</v>
      </c>
      <c r="AA652" s="32">
        <v>0.35433333333333333</v>
      </c>
      <c r="AB652" s="32">
        <v>0</v>
      </c>
      <c r="AC652" s="32">
        <v>7.961666666666666</v>
      </c>
      <c r="AD652" s="32">
        <v>0</v>
      </c>
      <c r="AE652" s="32">
        <v>0</v>
      </c>
      <c r="AF652" t="s">
        <v>655</v>
      </c>
      <c r="AG652">
        <v>3</v>
      </c>
      <c r="AH652"/>
    </row>
    <row r="653" spans="1:34" x14ac:dyDescent="0.25">
      <c r="A653" t="s">
        <v>1782</v>
      </c>
      <c r="B653" t="s">
        <v>829</v>
      </c>
      <c r="C653" t="s">
        <v>1526</v>
      </c>
      <c r="D653" t="s">
        <v>1699</v>
      </c>
      <c r="E653" s="32">
        <v>53.3</v>
      </c>
      <c r="F653" s="32">
        <v>6.1431623931623935</v>
      </c>
      <c r="G653" s="32">
        <v>5.1377423389618517</v>
      </c>
      <c r="H653" s="32">
        <v>1.8295288722117988</v>
      </c>
      <c r="I653" s="32">
        <v>0.82410881801125702</v>
      </c>
      <c r="J653" s="32">
        <v>327.43055555555554</v>
      </c>
      <c r="K653" s="32">
        <v>273.8416666666667</v>
      </c>
      <c r="L653" s="32">
        <v>97.513888888888872</v>
      </c>
      <c r="M653" s="32">
        <v>43.924999999999997</v>
      </c>
      <c r="N653" s="32">
        <v>48.255555555555553</v>
      </c>
      <c r="O653" s="32">
        <v>5.333333333333333</v>
      </c>
      <c r="P653" s="32">
        <v>61.522222222222226</v>
      </c>
      <c r="Q653" s="32">
        <v>61.522222222222226</v>
      </c>
      <c r="R653" s="32">
        <v>0</v>
      </c>
      <c r="S653" s="32">
        <v>168.39444444444445</v>
      </c>
      <c r="T653" s="32">
        <v>168.39444444444445</v>
      </c>
      <c r="U653" s="32">
        <v>0</v>
      </c>
      <c r="V653" s="32">
        <v>0</v>
      </c>
      <c r="W653" s="32">
        <v>0</v>
      </c>
      <c r="X653" s="32">
        <v>0</v>
      </c>
      <c r="Y653" s="32">
        <v>0</v>
      </c>
      <c r="Z653" s="32">
        <v>0</v>
      </c>
      <c r="AA653" s="32">
        <v>0</v>
      </c>
      <c r="AB653" s="32">
        <v>0</v>
      </c>
      <c r="AC653" s="32">
        <v>0</v>
      </c>
      <c r="AD653" s="32">
        <v>0</v>
      </c>
      <c r="AE653" s="32">
        <v>0</v>
      </c>
      <c r="AF653" t="s">
        <v>139</v>
      </c>
      <c r="AG653">
        <v>3</v>
      </c>
      <c r="AH653"/>
    </row>
    <row r="654" spans="1:34" x14ac:dyDescent="0.25">
      <c r="A654" t="s">
        <v>1782</v>
      </c>
      <c r="B654" t="s">
        <v>1283</v>
      </c>
      <c r="C654" t="s">
        <v>1667</v>
      </c>
      <c r="D654" t="s">
        <v>1724</v>
      </c>
      <c r="E654" s="32">
        <v>74.12222222222222</v>
      </c>
      <c r="F654" s="32">
        <v>3.2923264877829408</v>
      </c>
      <c r="G654" s="32">
        <v>2.9696807075400988</v>
      </c>
      <c r="H654" s="32">
        <v>1.1667830909908561</v>
      </c>
      <c r="I654" s="32">
        <v>0.84413731074801379</v>
      </c>
      <c r="J654" s="32">
        <v>244.03455555555553</v>
      </c>
      <c r="K654" s="32">
        <v>220.11933333333332</v>
      </c>
      <c r="L654" s="32">
        <v>86.484555555555559</v>
      </c>
      <c r="M654" s="32">
        <v>62.569333333333333</v>
      </c>
      <c r="N654" s="32">
        <v>19.976222222222219</v>
      </c>
      <c r="O654" s="32">
        <v>3.9390000000000005</v>
      </c>
      <c r="P654" s="32">
        <v>32.804999999999986</v>
      </c>
      <c r="Q654" s="32">
        <v>32.804999999999986</v>
      </c>
      <c r="R654" s="32">
        <v>0</v>
      </c>
      <c r="S654" s="32">
        <v>124.74499999999999</v>
      </c>
      <c r="T654" s="32">
        <v>124.74499999999999</v>
      </c>
      <c r="U654" s="32">
        <v>0</v>
      </c>
      <c r="V654" s="32">
        <v>0</v>
      </c>
      <c r="W654" s="32">
        <v>38.629444444444445</v>
      </c>
      <c r="X654" s="32">
        <v>22.150222222222222</v>
      </c>
      <c r="Y654" s="32">
        <v>0</v>
      </c>
      <c r="Z654" s="32">
        <v>0</v>
      </c>
      <c r="AA654" s="32">
        <v>1.6682222222222221</v>
      </c>
      <c r="AB654" s="32">
        <v>0</v>
      </c>
      <c r="AC654" s="32">
        <v>14.811</v>
      </c>
      <c r="AD654" s="32">
        <v>0</v>
      </c>
      <c r="AE654" s="32">
        <v>0</v>
      </c>
      <c r="AF654" t="s">
        <v>603</v>
      </c>
      <c r="AG654">
        <v>3</v>
      </c>
      <c r="AH654"/>
    </row>
    <row r="655" spans="1:34" x14ac:dyDescent="0.25">
      <c r="A655" t="s">
        <v>1782</v>
      </c>
      <c r="B655" t="s">
        <v>835</v>
      </c>
      <c r="C655" t="s">
        <v>1435</v>
      </c>
      <c r="D655" t="s">
        <v>1732</v>
      </c>
      <c r="E655" s="32">
        <v>117.36666666666666</v>
      </c>
      <c r="F655" s="32">
        <v>3.3018081984284766</v>
      </c>
      <c r="G655" s="32">
        <v>3.0995455836410115</v>
      </c>
      <c r="H655" s="32">
        <v>0.45945754047145704</v>
      </c>
      <c r="I655" s="32">
        <v>0.25719492568399127</v>
      </c>
      <c r="J655" s="32">
        <v>387.52222222222218</v>
      </c>
      <c r="K655" s="32">
        <v>363.78333333333336</v>
      </c>
      <c r="L655" s="32">
        <v>53.925000000000004</v>
      </c>
      <c r="M655" s="32">
        <v>30.18611111111111</v>
      </c>
      <c r="N655" s="32">
        <v>18.461111111111112</v>
      </c>
      <c r="O655" s="32">
        <v>5.2777777777777777</v>
      </c>
      <c r="P655" s="32">
        <v>107.825</v>
      </c>
      <c r="Q655" s="32">
        <v>107.825</v>
      </c>
      <c r="R655" s="32">
        <v>0</v>
      </c>
      <c r="S655" s="32">
        <v>225.77222222222221</v>
      </c>
      <c r="T655" s="32">
        <v>201.50277777777777</v>
      </c>
      <c r="U655" s="32">
        <v>24.269444444444446</v>
      </c>
      <c r="V655" s="32">
        <v>0</v>
      </c>
      <c r="W655" s="32">
        <v>0.38333333333333336</v>
      </c>
      <c r="X655" s="32">
        <v>0</v>
      </c>
      <c r="Y655" s="32">
        <v>0</v>
      </c>
      <c r="Z655" s="32">
        <v>0</v>
      </c>
      <c r="AA655" s="32">
        <v>0.38333333333333336</v>
      </c>
      <c r="AB655" s="32">
        <v>0</v>
      </c>
      <c r="AC655" s="32">
        <v>0</v>
      </c>
      <c r="AD655" s="32">
        <v>0</v>
      </c>
      <c r="AE655" s="32">
        <v>0</v>
      </c>
      <c r="AF655" t="s">
        <v>145</v>
      </c>
      <c r="AG655">
        <v>3</v>
      </c>
      <c r="AH655"/>
    </row>
    <row r="656" spans="1:34" x14ac:dyDescent="0.25">
      <c r="A656" t="s">
        <v>1782</v>
      </c>
      <c r="B656" t="s">
        <v>1076</v>
      </c>
      <c r="C656" t="s">
        <v>1401</v>
      </c>
      <c r="D656" t="s">
        <v>1736</v>
      </c>
      <c r="E656" s="32">
        <v>100.1</v>
      </c>
      <c r="F656" s="32">
        <v>4.8610045510045499</v>
      </c>
      <c r="G656" s="32">
        <v>4.4581296481296464</v>
      </c>
      <c r="H656" s="32">
        <v>0.9222721722721724</v>
      </c>
      <c r="I656" s="32">
        <v>0.51939726939726938</v>
      </c>
      <c r="J656" s="32">
        <v>486.58655555555538</v>
      </c>
      <c r="K656" s="32">
        <v>446.2587777777776</v>
      </c>
      <c r="L656" s="32">
        <v>92.319444444444457</v>
      </c>
      <c r="M656" s="32">
        <v>51.991666666666667</v>
      </c>
      <c r="N656" s="32">
        <v>35.038888888888891</v>
      </c>
      <c r="O656" s="32">
        <v>5.2888888888888888</v>
      </c>
      <c r="P656" s="32">
        <v>93.961111111111109</v>
      </c>
      <c r="Q656" s="32">
        <v>93.961111111111109</v>
      </c>
      <c r="R656" s="32">
        <v>0</v>
      </c>
      <c r="S656" s="32">
        <v>300.30599999999981</v>
      </c>
      <c r="T656" s="32">
        <v>300.30599999999981</v>
      </c>
      <c r="U656" s="32">
        <v>0</v>
      </c>
      <c r="V656" s="32">
        <v>0</v>
      </c>
      <c r="W656" s="32">
        <v>22.683777777777777</v>
      </c>
      <c r="X656" s="32">
        <v>0</v>
      </c>
      <c r="Y656" s="32">
        <v>0</v>
      </c>
      <c r="Z656" s="32">
        <v>0</v>
      </c>
      <c r="AA656" s="32">
        <v>4.1861111111111109</v>
      </c>
      <c r="AB656" s="32">
        <v>0</v>
      </c>
      <c r="AC656" s="32">
        <v>18.497666666666667</v>
      </c>
      <c r="AD656" s="32">
        <v>0</v>
      </c>
      <c r="AE656" s="32">
        <v>0</v>
      </c>
      <c r="AF656" t="s">
        <v>391</v>
      </c>
      <c r="AG656">
        <v>3</v>
      </c>
      <c r="AH656"/>
    </row>
    <row r="657" spans="1:34" x14ac:dyDescent="0.25">
      <c r="A657" t="s">
        <v>1782</v>
      </c>
      <c r="B657" t="s">
        <v>857</v>
      </c>
      <c r="C657" t="s">
        <v>1401</v>
      </c>
      <c r="D657" t="s">
        <v>1736</v>
      </c>
      <c r="E657" s="32">
        <v>108.83333333333333</v>
      </c>
      <c r="F657" s="32">
        <v>3.2511995916283833</v>
      </c>
      <c r="G657" s="32">
        <v>3.148289943848904</v>
      </c>
      <c r="H657" s="32">
        <v>0.56819806023481378</v>
      </c>
      <c r="I657" s="32">
        <v>0.46528841245533448</v>
      </c>
      <c r="J657" s="32">
        <v>353.83888888888902</v>
      </c>
      <c r="K657" s="32">
        <v>342.63888888888903</v>
      </c>
      <c r="L657" s="32">
        <v>61.838888888888903</v>
      </c>
      <c r="M657" s="32">
        <v>50.6388888888889</v>
      </c>
      <c r="N657" s="32">
        <v>5.6</v>
      </c>
      <c r="O657" s="32">
        <v>5.6</v>
      </c>
      <c r="P657" s="32">
        <v>84.158888888888896</v>
      </c>
      <c r="Q657" s="32">
        <v>84.158888888888896</v>
      </c>
      <c r="R657" s="32">
        <v>0</v>
      </c>
      <c r="S657" s="32">
        <v>207.84111111111119</v>
      </c>
      <c r="T657" s="32">
        <v>197.10444444444454</v>
      </c>
      <c r="U657" s="32">
        <v>10.736666666666663</v>
      </c>
      <c r="V657" s="32">
        <v>0</v>
      </c>
      <c r="W657" s="32">
        <v>45.109999999999985</v>
      </c>
      <c r="X657" s="32">
        <v>0</v>
      </c>
      <c r="Y657" s="32">
        <v>0</v>
      </c>
      <c r="Z657" s="32">
        <v>0</v>
      </c>
      <c r="AA657" s="32">
        <v>19.914444444444431</v>
      </c>
      <c r="AB657" s="32">
        <v>0</v>
      </c>
      <c r="AC657" s="32">
        <v>25.195555555555551</v>
      </c>
      <c r="AD657" s="32">
        <v>0</v>
      </c>
      <c r="AE657" s="32">
        <v>0</v>
      </c>
      <c r="AF657" t="s">
        <v>168</v>
      </c>
      <c r="AG657">
        <v>3</v>
      </c>
      <c r="AH657"/>
    </row>
    <row r="658" spans="1:34" x14ac:dyDescent="0.25">
      <c r="A658" t="s">
        <v>1782</v>
      </c>
      <c r="B658" t="s">
        <v>879</v>
      </c>
      <c r="C658" t="s">
        <v>1401</v>
      </c>
      <c r="D658" t="s">
        <v>1736</v>
      </c>
      <c r="E658" s="32">
        <v>87.288888888888891</v>
      </c>
      <c r="F658" s="32">
        <v>3.462869144602851</v>
      </c>
      <c r="G658" s="32">
        <v>3.3453156822810586</v>
      </c>
      <c r="H658" s="32">
        <v>0.46775712830957245</v>
      </c>
      <c r="I658" s="32">
        <v>0.35020366598778019</v>
      </c>
      <c r="J658" s="32">
        <v>302.27</v>
      </c>
      <c r="K658" s="32">
        <v>292.00888888888886</v>
      </c>
      <c r="L658" s="32">
        <v>40.830000000000013</v>
      </c>
      <c r="M658" s="32">
        <v>30.568888888888903</v>
      </c>
      <c r="N658" s="32">
        <v>5.6</v>
      </c>
      <c r="O658" s="32">
        <v>4.6611111111111114</v>
      </c>
      <c r="P658" s="32">
        <v>80.817777777777749</v>
      </c>
      <c r="Q658" s="32">
        <v>80.817777777777749</v>
      </c>
      <c r="R658" s="32">
        <v>0</v>
      </c>
      <c r="S658" s="32">
        <v>180.62222222222221</v>
      </c>
      <c r="T658" s="32">
        <v>177.16666666666666</v>
      </c>
      <c r="U658" s="32">
        <v>3.4555555555555562</v>
      </c>
      <c r="V658" s="32">
        <v>0</v>
      </c>
      <c r="W658" s="32">
        <v>51.71111111111108</v>
      </c>
      <c r="X658" s="32">
        <v>7.4755555555555562</v>
      </c>
      <c r="Y658" s="32">
        <v>0</v>
      </c>
      <c r="Z658" s="32">
        <v>0</v>
      </c>
      <c r="AA658" s="32">
        <v>24.221111111111092</v>
      </c>
      <c r="AB658" s="32">
        <v>0</v>
      </c>
      <c r="AC658" s="32">
        <v>20.014444444444432</v>
      </c>
      <c r="AD658" s="32">
        <v>0</v>
      </c>
      <c r="AE658" s="32">
        <v>0</v>
      </c>
      <c r="AF658" t="s">
        <v>190</v>
      </c>
      <c r="AG658">
        <v>3</v>
      </c>
      <c r="AH658"/>
    </row>
    <row r="659" spans="1:34" x14ac:dyDescent="0.25">
      <c r="A659" t="s">
        <v>1782</v>
      </c>
      <c r="B659" t="s">
        <v>1078</v>
      </c>
      <c r="C659" t="s">
        <v>1615</v>
      </c>
      <c r="D659" t="s">
        <v>1719</v>
      </c>
      <c r="E659" s="32">
        <v>102.04444444444445</v>
      </c>
      <c r="F659" s="32">
        <v>3.0704050522648081</v>
      </c>
      <c r="G659" s="32">
        <v>2.9635017421602785</v>
      </c>
      <c r="H659" s="32">
        <v>0.50935322299651575</v>
      </c>
      <c r="I659" s="32">
        <v>0.40244991289198617</v>
      </c>
      <c r="J659" s="32">
        <v>313.31777777777779</v>
      </c>
      <c r="K659" s="32">
        <v>302.4088888888889</v>
      </c>
      <c r="L659" s="32">
        <v>51.976666666666681</v>
      </c>
      <c r="M659" s="32">
        <v>41.067777777777792</v>
      </c>
      <c r="N659" s="32">
        <v>10.908888888888889</v>
      </c>
      <c r="O659" s="32">
        <v>0</v>
      </c>
      <c r="P659" s="32">
        <v>98.565555555555591</v>
      </c>
      <c r="Q659" s="32">
        <v>98.565555555555591</v>
      </c>
      <c r="R659" s="32">
        <v>0</v>
      </c>
      <c r="S659" s="32">
        <v>162.77555555555548</v>
      </c>
      <c r="T659" s="32">
        <v>151.46444444444438</v>
      </c>
      <c r="U659" s="32">
        <v>11.311111111111106</v>
      </c>
      <c r="V659" s="32">
        <v>0</v>
      </c>
      <c r="W659" s="32">
        <v>9.6566666666666663</v>
      </c>
      <c r="X659" s="32">
        <v>8.8888888888888892E-2</v>
      </c>
      <c r="Y659" s="32">
        <v>0</v>
      </c>
      <c r="Z659" s="32">
        <v>0</v>
      </c>
      <c r="AA659" s="32">
        <v>0.21111111111111111</v>
      </c>
      <c r="AB659" s="32">
        <v>0</v>
      </c>
      <c r="AC659" s="32">
        <v>9.3566666666666656</v>
      </c>
      <c r="AD659" s="32">
        <v>0</v>
      </c>
      <c r="AE659" s="32">
        <v>0</v>
      </c>
      <c r="AF659" t="s">
        <v>393</v>
      </c>
      <c r="AG659">
        <v>3</v>
      </c>
      <c r="AH659"/>
    </row>
    <row r="660" spans="1:34" x14ac:dyDescent="0.25">
      <c r="A660" t="s">
        <v>1782</v>
      </c>
      <c r="B660" t="s">
        <v>1332</v>
      </c>
      <c r="C660" t="s">
        <v>1431</v>
      </c>
      <c r="D660" t="s">
        <v>1717</v>
      </c>
      <c r="E660" s="32">
        <v>164.7</v>
      </c>
      <c r="F660" s="32">
        <v>3.3383680766376589</v>
      </c>
      <c r="G660" s="32">
        <v>2.8782338258112405</v>
      </c>
      <c r="H660" s="32">
        <v>0.41595223638939499</v>
      </c>
      <c r="I660" s="32">
        <v>5.0501922687715049E-2</v>
      </c>
      <c r="J660" s="32">
        <v>549.82922222222237</v>
      </c>
      <c r="K660" s="32">
        <v>474.04511111111128</v>
      </c>
      <c r="L660" s="32">
        <v>68.507333333333349</v>
      </c>
      <c r="M660" s="32">
        <v>8.3176666666666677</v>
      </c>
      <c r="N660" s="32">
        <v>54.945222222222242</v>
      </c>
      <c r="O660" s="32">
        <v>5.2444444444444445</v>
      </c>
      <c r="P660" s="32">
        <v>145.80277777777778</v>
      </c>
      <c r="Q660" s="32">
        <v>130.20833333333334</v>
      </c>
      <c r="R660" s="32">
        <v>15.594444444444445</v>
      </c>
      <c r="S660" s="32">
        <v>335.51911111111127</v>
      </c>
      <c r="T660" s="32">
        <v>329.05977777777792</v>
      </c>
      <c r="U660" s="32">
        <v>6.4593333333333334</v>
      </c>
      <c r="V660" s="32">
        <v>0</v>
      </c>
      <c r="W660" s="32">
        <v>159.78977777777777</v>
      </c>
      <c r="X660" s="32">
        <v>0</v>
      </c>
      <c r="Y660" s="32">
        <v>12.552777777777777</v>
      </c>
      <c r="Z660" s="32">
        <v>0</v>
      </c>
      <c r="AA660" s="32">
        <v>53.290444444444447</v>
      </c>
      <c r="AB660" s="32">
        <v>0</v>
      </c>
      <c r="AC660" s="32">
        <v>93.946555555555534</v>
      </c>
      <c r="AD660" s="32">
        <v>0</v>
      </c>
      <c r="AE660" s="32">
        <v>0</v>
      </c>
      <c r="AF660" t="s">
        <v>654</v>
      </c>
      <c r="AG660">
        <v>3</v>
      </c>
      <c r="AH660"/>
    </row>
    <row r="661" spans="1:34" x14ac:dyDescent="0.25">
      <c r="A661" t="s">
        <v>1782</v>
      </c>
      <c r="B661" t="s">
        <v>951</v>
      </c>
      <c r="C661" t="s">
        <v>1442</v>
      </c>
      <c r="D661" t="s">
        <v>1699</v>
      </c>
      <c r="E661" s="32">
        <v>37.477777777777774</v>
      </c>
      <c r="F661" s="32">
        <v>3.6764008301215538</v>
      </c>
      <c r="G661" s="32">
        <v>3.3130002964719836</v>
      </c>
      <c r="H661" s="32">
        <v>0.78868959383338277</v>
      </c>
      <c r="I661" s="32">
        <v>0.42528906018381263</v>
      </c>
      <c r="J661" s="32">
        <v>137.78333333333333</v>
      </c>
      <c r="K661" s="32">
        <v>124.16388888888889</v>
      </c>
      <c r="L661" s="32">
        <v>29.558333333333334</v>
      </c>
      <c r="M661" s="32">
        <v>15.938888888888888</v>
      </c>
      <c r="N661" s="32">
        <v>7.8861111111111111</v>
      </c>
      <c r="O661" s="32">
        <v>5.7333333333333334</v>
      </c>
      <c r="P661" s="32">
        <v>26.616666666666667</v>
      </c>
      <c r="Q661" s="32">
        <v>26.616666666666667</v>
      </c>
      <c r="R661" s="32">
        <v>0</v>
      </c>
      <c r="S661" s="32">
        <v>81.608333333333334</v>
      </c>
      <c r="T661" s="32">
        <v>81.608333333333334</v>
      </c>
      <c r="U661" s="32">
        <v>0</v>
      </c>
      <c r="V661" s="32">
        <v>0</v>
      </c>
      <c r="W661" s="32">
        <v>0</v>
      </c>
      <c r="X661" s="32">
        <v>0</v>
      </c>
      <c r="Y661" s="32">
        <v>0</v>
      </c>
      <c r="Z661" s="32">
        <v>0</v>
      </c>
      <c r="AA661" s="32">
        <v>0</v>
      </c>
      <c r="AB661" s="32">
        <v>0</v>
      </c>
      <c r="AC661" s="32">
        <v>0</v>
      </c>
      <c r="AD661" s="32">
        <v>0</v>
      </c>
      <c r="AE661" s="32">
        <v>0</v>
      </c>
      <c r="AF661" t="s">
        <v>262</v>
      </c>
      <c r="AG661">
        <v>3</v>
      </c>
      <c r="AH661"/>
    </row>
    <row r="662" spans="1:34" x14ac:dyDescent="0.25">
      <c r="A662" t="s">
        <v>1782</v>
      </c>
      <c r="B662" t="s">
        <v>1135</v>
      </c>
      <c r="C662" t="s">
        <v>1500</v>
      </c>
      <c r="D662" t="s">
        <v>1679</v>
      </c>
      <c r="E662" s="32">
        <v>77.766666666666666</v>
      </c>
      <c r="F662" s="32">
        <v>3.8009187026718099</v>
      </c>
      <c r="G662" s="32">
        <v>3.5659922846120877</v>
      </c>
      <c r="H662" s="32">
        <v>0.98356908129732812</v>
      </c>
      <c r="I662" s="32">
        <v>0.77971853121874557</v>
      </c>
      <c r="J662" s="32">
        <v>295.58477777777773</v>
      </c>
      <c r="K662" s="32">
        <v>277.31533333333334</v>
      </c>
      <c r="L662" s="32">
        <v>76.48888888888888</v>
      </c>
      <c r="M662" s="32">
        <v>60.636111111111113</v>
      </c>
      <c r="N662" s="32">
        <v>10.786111111111111</v>
      </c>
      <c r="O662" s="32">
        <v>5.0666666666666664</v>
      </c>
      <c r="P662" s="32">
        <v>53.529444444444437</v>
      </c>
      <c r="Q662" s="32">
        <v>51.112777777777772</v>
      </c>
      <c r="R662" s="32">
        <v>2.4166666666666665</v>
      </c>
      <c r="S662" s="32">
        <v>165.56644444444444</v>
      </c>
      <c r="T662" s="32">
        <v>165.56644444444444</v>
      </c>
      <c r="U662" s="32">
        <v>0</v>
      </c>
      <c r="V662" s="32">
        <v>0</v>
      </c>
      <c r="W662" s="32">
        <v>0</v>
      </c>
      <c r="X662" s="32">
        <v>0</v>
      </c>
      <c r="Y662" s="32">
        <v>0</v>
      </c>
      <c r="Z662" s="32">
        <v>0</v>
      </c>
      <c r="AA662" s="32">
        <v>0</v>
      </c>
      <c r="AB662" s="32">
        <v>0</v>
      </c>
      <c r="AC662" s="32">
        <v>0</v>
      </c>
      <c r="AD662" s="32">
        <v>0</v>
      </c>
      <c r="AE662" s="32">
        <v>0</v>
      </c>
      <c r="AF662" t="s">
        <v>452</v>
      </c>
      <c r="AG662">
        <v>3</v>
      </c>
      <c r="AH662"/>
    </row>
    <row r="663" spans="1:34" x14ac:dyDescent="0.25">
      <c r="A663" t="s">
        <v>1782</v>
      </c>
      <c r="B663" t="s">
        <v>1119</v>
      </c>
      <c r="C663" t="s">
        <v>1578</v>
      </c>
      <c r="D663" t="s">
        <v>1699</v>
      </c>
      <c r="E663" s="32">
        <v>49.266666666666666</v>
      </c>
      <c r="F663" s="32">
        <v>3.836039693279206</v>
      </c>
      <c r="G663" s="32">
        <v>3.6091001353179974</v>
      </c>
      <c r="H663" s="32">
        <v>0.95568335588633291</v>
      </c>
      <c r="I663" s="32">
        <v>0.72874379792512411</v>
      </c>
      <c r="J663" s="32">
        <v>188.98888888888888</v>
      </c>
      <c r="K663" s="32">
        <v>177.80833333333334</v>
      </c>
      <c r="L663" s="32">
        <v>47.083333333333336</v>
      </c>
      <c r="M663" s="32">
        <v>35.902777777777779</v>
      </c>
      <c r="N663" s="32">
        <v>5.8472222222222223</v>
      </c>
      <c r="O663" s="32">
        <v>5.333333333333333</v>
      </c>
      <c r="P663" s="32">
        <v>38.102777777777774</v>
      </c>
      <c r="Q663" s="32">
        <v>38.102777777777774</v>
      </c>
      <c r="R663" s="32">
        <v>0</v>
      </c>
      <c r="S663" s="32">
        <v>103.80277777777778</v>
      </c>
      <c r="T663" s="32">
        <v>103.80277777777778</v>
      </c>
      <c r="U663" s="32">
        <v>0</v>
      </c>
      <c r="V663" s="32">
        <v>0</v>
      </c>
      <c r="W663" s="32">
        <v>0</v>
      </c>
      <c r="X663" s="32">
        <v>0</v>
      </c>
      <c r="Y663" s="32">
        <v>0</v>
      </c>
      <c r="Z663" s="32">
        <v>0</v>
      </c>
      <c r="AA663" s="32">
        <v>0</v>
      </c>
      <c r="AB663" s="32">
        <v>0</v>
      </c>
      <c r="AC663" s="32">
        <v>0</v>
      </c>
      <c r="AD663" s="32">
        <v>0</v>
      </c>
      <c r="AE663" s="32">
        <v>0</v>
      </c>
      <c r="AF663" t="s">
        <v>436</v>
      </c>
      <c r="AG663">
        <v>3</v>
      </c>
      <c r="AH663"/>
    </row>
    <row r="664" spans="1:34" x14ac:dyDescent="0.25">
      <c r="A664" t="s">
        <v>1782</v>
      </c>
      <c r="B664" t="s">
        <v>949</v>
      </c>
      <c r="C664" t="s">
        <v>1573</v>
      </c>
      <c r="D664" t="s">
        <v>1710</v>
      </c>
      <c r="E664" s="32">
        <v>81</v>
      </c>
      <c r="F664" s="32">
        <v>3.5478737997256511</v>
      </c>
      <c r="G664" s="32">
        <v>3.3517489711934156</v>
      </c>
      <c r="H664" s="32">
        <v>0.82784636488340191</v>
      </c>
      <c r="I664" s="32">
        <v>0.63172153635116601</v>
      </c>
      <c r="J664" s="32">
        <v>287.37777777777774</v>
      </c>
      <c r="K664" s="32">
        <v>271.49166666666667</v>
      </c>
      <c r="L664" s="32">
        <v>67.055555555555557</v>
      </c>
      <c r="M664" s="32">
        <v>51.169444444444444</v>
      </c>
      <c r="N664" s="32">
        <v>10.641666666666667</v>
      </c>
      <c r="O664" s="32">
        <v>5.2444444444444445</v>
      </c>
      <c r="P664" s="32">
        <v>49.333333333333336</v>
      </c>
      <c r="Q664" s="32">
        <v>49.333333333333336</v>
      </c>
      <c r="R664" s="32">
        <v>0</v>
      </c>
      <c r="S664" s="32">
        <v>170.98888888888888</v>
      </c>
      <c r="T664" s="32">
        <v>170.98888888888888</v>
      </c>
      <c r="U664" s="32">
        <v>0</v>
      </c>
      <c r="V664" s="32">
        <v>0</v>
      </c>
      <c r="W664" s="32">
        <v>0</v>
      </c>
      <c r="X664" s="32">
        <v>0</v>
      </c>
      <c r="Y664" s="32">
        <v>0</v>
      </c>
      <c r="Z664" s="32">
        <v>0</v>
      </c>
      <c r="AA664" s="32">
        <v>0</v>
      </c>
      <c r="AB664" s="32">
        <v>0</v>
      </c>
      <c r="AC664" s="32">
        <v>0</v>
      </c>
      <c r="AD664" s="32">
        <v>0</v>
      </c>
      <c r="AE664" s="32">
        <v>0</v>
      </c>
      <c r="AF664" t="s">
        <v>260</v>
      </c>
      <c r="AG664">
        <v>3</v>
      </c>
      <c r="AH664"/>
    </row>
    <row r="665" spans="1:34" x14ac:dyDescent="0.25">
      <c r="A665" t="s">
        <v>1782</v>
      </c>
      <c r="B665" t="s">
        <v>954</v>
      </c>
      <c r="C665" t="s">
        <v>1576</v>
      </c>
      <c r="D665" t="s">
        <v>1679</v>
      </c>
      <c r="E665" s="32">
        <v>15.111111111111111</v>
      </c>
      <c r="F665" s="32">
        <v>3.4592647058823527</v>
      </c>
      <c r="G665" s="32">
        <v>3.2961911764705882</v>
      </c>
      <c r="H665" s="32">
        <v>1.1100882352941173</v>
      </c>
      <c r="I665" s="32">
        <v>0.9470147058823527</v>
      </c>
      <c r="J665" s="32">
        <v>52.273333333333326</v>
      </c>
      <c r="K665" s="32">
        <v>49.809111111111108</v>
      </c>
      <c r="L665" s="32">
        <v>16.774666666666661</v>
      </c>
      <c r="M665" s="32">
        <v>14.310444444444441</v>
      </c>
      <c r="N665" s="32">
        <v>1.1495555555555548</v>
      </c>
      <c r="O665" s="32">
        <v>1.3146666666666667</v>
      </c>
      <c r="P665" s="32">
        <v>8.6876666666666686</v>
      </c>
      <c r="Q665" s="32">
        <v>8.6876666666666686</v>
      </c>
      <c r="R665" s="32">
        <v>0</v>
      </c>
      <c r="S665" s="32">
        <v>26.810999999999996</v>
      </c>
      <c r="T665" s="32">
        <v>26.810999999999996</v>
      </c>
      <c r="U665" s="32">
        <v>0</v>
      </c>
      <c r="V665" s="32">
        <v>0</v>
      </c>
      <c r="W665" s="32">
        <v>0</v>
      </c>
      <c r="X665" s="32">
        <v>0</v>
      </c>
      <c r="Y665" s="32">
        <v>0</v>
      </c>
      <c r="Z665" s="32">
        <v>0</v>
      </c>
      <c r="AA665" s="32">
        <v>0</v>
      </c>
      <c r="AB665" s="32">
        <v>0</v>
      </c>
      <c r="AC665" s="32">
        <v>0</v>
      </c>
      <c r="AD665" s="32">
        <v>0</v>
      </c>
      <c r="AE665" s="32">
        <v>0</v>
      </c>
      <c r="AF665" t="s">
        <v>265</v>
      </c>
      <c r="AG665">
        <v>3</v>
      </c>
      <c r="AH665"/>
    </row>
    <row r="666" spans="1:34" x14ac:dyDescent="0.25">
      <c r="A666" t="s">
        <v>1782</v>
      </c>
      <c r="B666" t="s">
        <v>955</v>
      </c>
      <c r="C666" t="s">
        <v>1415</v>
      </c>
      <c r="D666" t="s">
        <v>1679</v>
      </c>
      <c r="E666" s="32">
        <v>32.977777777777774</v>
      </c>
      <c r="F666" s="32">
        <v>3.9295047169811324</v>
      </c>
      <c r="G666" s="32">
        <v>3.5539993261455529</v>
      </c>
      <c r="H666" s="32">
        <v>0.95476752021563349</v>
      </c>
      <c r="I666" s="32">
        <v>0.76069743935309986</v>
      </c>
      <c r="J666" s="32">
        <v>129.58633333333333</v>
      </c>
      <c r="K666" s="32">
        <v>117.203</v>
      </c>
      <c r="L666" s="32">
        <v>31.486111111111111</v>
      </c>
      <c r="M666" s="32">
        <v>25.086111111111112</v>
      </c>
      <c r="N666" s="32">
        <v>1.1555555555555554</v>
      </c>
      <c r="O666" s="32">
        <v>5.2444444444444445</v>
      </c>
      <c r="P666" s="32">
        <v>25.241666666666667</v>
      </c>
      <c r="Q666" s="32">
        <v>19.258333333333333</v>
      </c>
      <c r="R666" s="32">
        <v>5.9833333333333334</v>
      </c>
      <c r="S666" s="32">
        <v>72.858555555555554</v>
      </c>
      <c r="T666" s="32">
        <v>72.858555555555554</v>
      </c>
      <c r="U666" s="32">
        <v>0</v>
      </c>
      <c r="V666" s="32">
        <v>0</v>
      </c>
      <c r="W666" s="32">
        <v>0</v>
      </c>
      <c r="X666" s="32">
        <v>0</v>
      </c>
      <c r="Y666" s="32">
        <v>0</v>
      </c>
      <c r="Z666" s="32">
        <v>0</v>
      </c>
      <c r="AA666" s="32">
        <v>0</v>
      </c>
      <c r="AB666" s="32">
        <v>0</v>
      </c>
      <c r="AC666" s="32">
        <v>0</v>
      </c>
      <c r="AD666" s="32">
        <v>0</v>
      </c>
      <c r="AE666" s="32">
        <v>0</v>
      </c>
      <c r="AF666" t="s">
        <v>266</v>
      </c>
      <c r="AG666">
        <v>3</v>
      </c>
      <c r="AH666"/>
    </row>
    <row r="667" spans="1:34" x14ac:dyDescent="0.25">
      <c r="A667" t="s">
        <v>1782</v>
      </c>
      <c r="B667" t="s">
        <v>1068</v>
      </c>
      <c r="C667" t="s">
        <v>1614</v>
      </c>
      <c r="D667" t="s">
        <v>1679</v>
      </c>
      <c r="E667" s="32">
        <v>61.911111111111111</v>
      </c>
      <c r="F667" s="32">
        <v>4.1370692749461586</v>
      </c>
      <c r="G667" s="32">
        <v>3.8917803302225411</v>
      </c>
      <c r="H667" s="32">
        <v>1.3104809763101219</v>
      </c>
      <c r="I667" s="32">
        <v>1.065192031586504</v>
      </c>
      <c r="J667" s="32">
        <v>256.13055555555553</v>
      </c>
      <c r="K667" s="32">
        <v>240.94444444444443</v>
      </c>
      <c r="L667" s="32">
        <v>81.133333333333326</v>
      </c>
      <c r="M667" s="32">
        <v>65.947222222222223</v>
      </c>
      <c r="N667" s="32">
        <v>9.8527777777777779</v>
      </c>
      <c r="O667" s="32">
        <v>5.333333333333333</v>
      </c>
      <c r="P667" s="32">
        <v>38.527777777777779</v>
      </c>
      <c r="Q667" s="32">
        <v>38.527777777777779</v>
      </c>
      <c r="R667" s="32">
        <v>0</v>
      </c>
      <c r="S667" s="32">
        <v>136.46944444444443</v>
      </c>
      <c r="T667" s="32">
        <v>136.46944444444443</v>
      </c>
      <c r="U667" s="32">
        <v>0</v>
      </c>
      <c r="V667" s="32">
        <v>0</v>
      </c>
      <c r="W667" s="32">
        <v>0</v>
      </c>
      <c r="X667" s="32">
        <v>0</v>
      </c>
      <c r="Y667" s="32">
        <v>0</v>
      </c>
      <c r="Z667" s="32">
        <v>0</v>
      </c>
      <c r="AA667" s="32">
        <v>0</v>
      </c>
      <c r="AB667" s="32">
        <v>0</v>
      </c>
      <c r="AC667" s="32">
        <v>0</v>
      </c>
      <c r="AD667" s="32">
        <v>0</v>
      </c>
      <c r="AE667" s="32">
        <v>0</v>
      </c>
      <c r="AF667" t="s">
        <v>383</v>
      </c>
      <c r="AG667">
        <v>3</v>
      </c>
      <c r="AH667"/>
    </row>
    <row r="668" spans="1:34" x14ac:dyDescent="0.25">
      <c r="A668" t="s">
        <v>1782</v>
      </c>
      <c r="B668" t="s">
        <v>967</v>
      </c>
      <c r="C668" t="s">
        <v>1431</v>
      </c>
      <c r="D668" t="s">
        <v>1717</v>
      </c>
      <c r="E668" s="32">
        <v>24.155555555555555</v>
      </c>
      <c r="F668" s="32">
        <v>6.4419181232750686</v>
      </c>
      <c r="G668" s="32">
        <v>6.0288546458141665</v>
      </c>
      <c r="H668" s="32">
        <v>2.2905059797608098</v>
      </c>
      <c r="I668" s="32">
        <v>1.8774425022999082</v>
      </c>
      <c r="J668" s="32">
        <v>155.6081111111111</v>
      </c>
      <c r="K668" s="32">
        <v>145.63033333333331</v>
      </c>
      <c r="L668" s="32">
        <v>55.32844444444445</v>
      </c>
      <c r="M668" s="32">
        <v>45.350666666666669</v>
      </c>
      <c r="N668" s="32">
        <v>5.6</v>
      </c>
      <c r="O668" s="32">
        <v>4.3777777777777782</v>
      </c>
      <c r="P668" s="32">
        <v>34.286888888888882</v>
      </c>
      <c r="Q668" s="32">
        <v>34.286888888888882</v>
      </c>
      <c r="R668" s="32">
        <v>0</v>
      </c>
      <c r="S668" s="32">
        <v>65.992777777777761</v>
      </c>
      <c r="T668" s="32">
        <v>65.992777777777761</v>
      </c>
      <c r="U668" s="32">
        <v>0</v>
      </c>
      <c r="V668" s="32">
        <v>0</v>
      </c>
      <c r="W668" s="32">
        <v>0</v>
      </c>
      <c r="X668" s="32">
        <v>0</v>
      </c>
      <c r="Y668" s="32">
        <v>0</v>
      </c>
      <c r="Z668" s="32">
        <v>0</v>
      </c>
      <c r="AA668" s="32">
        <v>0</v>
      </c>
      <c r="AB668" s="32">
        <v>0</v>
      </c>
      <c r="AC668" s="32">
        <v>0</v>
      </c>
      <c r="AD668" s="32">
        <v>0</v>
      </c>
      <c r="AE668" s="32">
        <v>0</v>
      </c>
      <c r="AF668" t="s">
        <v>278</v>
      </c>
      <c r="AG668">
        <v>3</v>
      </c>
      <c r="AH668"/>
    </row>
    <row r="669" spans="1:34" x14ac:dyDescent="0.25">
      <c r="A669" t="s">
        <v>1782</v>
      </c>
      <c r="B669" t="s">
        <v>1103</v>
      </c>
      <c r="C669" t="s">
        <v>1622</v>
      </c>
      <c r="D669" t="s">
        <v>1711</v>
      </c>
      <c r="E669" s="32">
        <v>152.25555555555556</v>
      </c>
      <c r="F669" s="32">
        <v>4.0037167043713051</v>
      </c>
      <c r="G669" s="32">
        <v>3.7252740275851997</v>
      </c>
      <c r="H669" s="32">
        <v>0.70754579289206743</v>
      </c>
      <c r="I669" s="32">
        <v>0.50994307815806761</v>
      </c>
      <c r="J669" s="32">
        <v>609.58811111111106</v>
      </c>
      <c r="K669" s="32">
        <v>567.19366666666656</v>
      </c>
      <c r="L669" s="32">
        <v>107.72777777777777</v>
      </c>
      <c r="M669" s="32">
        <v>77.641666666666666</v>
      </c>
      <c r="N669" s="32">
        <v>19.241666666666667</v>
      </c>
      <c r="O669" s="32">
        <v>10.844444444444445</v>
      </c>
      <c r="P669" s="32">
        <v>126.9788888888889</v>
      </c>
      <c r="Q669" s="32">
        <v>114.67055555555557</v>
      </c>
      <c r="R669" s="32">
        <v>12.308333333333334</v>
      </c>
      <c r="S669" s="32">
        <v>374.88144444444436</v>
      </c>
      <c r="T669" s="32">
        <v>365.30922222222216</v>
      </c>
      <c r="U669" s="32">
        <v>9.5722222222222229</v>
      </c>
      <c r="V669" s="32">
        <v>0</v>
      </c>
      <c r="W669" s="32">
        <v>133.20199999999997</v>
      </c>
      <c r="X669" s="32">
        <v>11.322222222222223</v>
      </c>
      <c r="Y669" s="32">
        <v>0</v>
      </c>
      <c r="Z669" s="32">
        <v>0</v>
      </c>
      <c r="AA669" s="32">
        <v>20.759444444444444</v>
      </c>
      <c r="AB669" s="32">
        <v>0</v>
      </c>
      <c r="AC669" s="32">
        <v>100.94255555555553</v>
      </c>
      <c r="AD669" s="32">
        <v>0.17777777777777778</v>
      </c>
      <c r="AE669" s="32">
        <v>0</v>
      </c>
      <c r="AF669" t="s">
        <v>419</v>
      </c>
      <c r="AG669">
        <v>3</v>
      </c>
      <c r="AH669"/>
    </row>
    <row r="670" spans="1:34" x14ac:dyDescent="0.25">
      <c r="A670" t="s">
        <v>1782</v>
      </c>
      <c r="B670" t="s">
        <v>725</v>
      </c>
      <c r="C670" t="s">
        <v>1470</v>
      </c>
      <c r="D670" t="s">
        <v>1702</v>
      </c>
      <c r="E670" s="32">
        <v>84.944444444444443</v>
      </c>
      <c r="F670" s="32">
        <v>3.9502066710268147</v>
      </c>
      <c r="G670" s="32">
        <v>3.7257370830608245</v>
      </c>
      <c r="H670" s="32">
        <v>0.65298757357750181</v>
      </c>
      <c r="I670" s="32">
        <v>0.42851798561151094</v>
      </c>
      <c r="J670" s="32">
        <v>335.5481111111111</v>
      </c>
      <c r="K670" s="32">
        <v>316.48066666666671</v>
      </c>
      <c r="L670" s="32">
        <v>55.46766666666668</v>
      </c>
      <c r="M670" s="32">
        <v>36.400222222222233</v>
      </c>
      <c r="N670" s="32">
        <v>13.411888888888889</v>
      </c>
      <c r="O670" s="32">
        <v>5.6555555555555559</v>
      </c>
      <c r="P670" s="32">
        <v>94.879111111111087</v>
      </c>
      <c r="Q670" s="32">
        <v>94.879111111111087</v>
      </c>
      <c r="R670" s="32">
        <v>0</v>
      </c>
      <c r="S670" s="32">
        <v>185.20133333333337</v>
      </c>
      <c r="T670" s="32">
        <v>185.20133333333337</v>
      </c>
      <c r="U670" s="32">
        <v>0</v>
      </c>
      <c r="V670" s="32">
        <v>0</v>
      </c>
      <c r="W670" s="32">
        <v>12.137</v>
      </c>
      <c r="X670" s="32">
        <v>7.4619999999999989</v>
      </c>
      <c r="Y670" s="32">
        <v>0</v>
      </c>
      <c r="Z670" s="32">
        <v>0</v>
      </c>
      <c r="AA670" s="32">
        <v>0.78333333333333333</v>
      </c>
      <c r="AB670" s="32">
        <v>0</v>
      </c>
      <c r="AC670" s="32">
        <v>3.8916666666666666</v>
      </c>
      <c r="AD670" s="32">
        <v>0</v>
      </c>
      <c r="AE670" s="32">
        <v>0</v>
      </c>
      <c r="AF670" t="s">
        <v>34</v>
      </c>
      <c r="AG670">
        <v>3</v>
      </c>
      <c r="AH670"/>
    </row>
    <row r="671" spans="1:34" x14ac:dyDescent="0.25">
      <c r="A671" t="s">
        <v>1782</v>
      </c>
      <c r="B671" t="s">
        <v>976</v>
      </c>
      <c r="C671" t="s">
        <v>1581</v>
      </c>
      <c r="D671" t="s">
        <v>1741</v>
      </c>
      <c r="E671" s="32">
        <v>69.566666666666663</v>
      </c>
      <c r="F671" s="32">
        <v>3.3289011340041532</v>
      </c>
      <c r="G671" s="32">
        <v>3.1619150295479961</v>
      </c>
      <c r="H671" s="32">
        <v>0.59974444976840757</v>
      </c>
      <c r="I671" s="32">
        <v>0.43275834531225044</v>
      </c>
      <c r="J671" s="32">
        <v>231.58055555555558</v>
      </c>
      <c r="K671" s="32">
        <v>219.9638888888889</v>
      </c>
      <c r="L671" s="32">
        <v>41.722222222222221</v>
      </c>
      <c r="M671" s="32">
        <v>30.105555555555554</v>
      </c>
      <c r="N671" s="32">
        <v>5.2</v>
      </c>
      <c r="O671" s="32">
        <v>6.416666666666667</v>
      </c>
      <c r="P671" s="32">
        <v>61.322222222222223</v>
      </c>
      <c r="Q671" s="32">
        <v>61.322222222222223</v>
      </c>
      <c r="R671" s="32">
        <v>0</v>
      </c>
      <c r="S671" s="32">
        <v>128.5361111111111</v>
      </c>
      <c r="T671" s="32">
        <v>117.51666666666667</v>
      </c>
      <c r="U671" s="32">
        <v>11.019444444444444</v>
      </c>
      <c r="V671" s="32">
        <v>0</v>
      </c>
      <c r="W671" s="32">
        <v>5.875</v>
      </c>
      <c r="X671" s="32">
        <v>1.8333333333333333</v>
      </c>
      <c r="Y671" s="32">
        <v>0</v>
      </c>
      <c r="Z671" s="32">
        <v>0.46388888888888891</v>
      </c>
      <c r="AA671" s="32">
        <v>3.0472222222222221</v>
      </c>
      <c r="AB671" s="32">
        <v>0</v>
      </c>
      <c r="AC671" s="32">
        <v>0.53055555555555556</v>
      </c>
      <c r="AD671" s="32">
        <v>0</v>
      </c>
      <c r="AE671" s="32">
        <v>0</v>
      </c>
      <c r="AF671" t="s">
        <v>287</v>
      </c>
      <c r="AG671">
        <v>3</v>
      </c>
      <c r="AH671"/>
    </row>
    <row r="672" spans="1:34" x14ac:dyDescent="0.25">
      <c r="A672" t="s">
        <v>1782</v>
      </c>
      <c r="B672" t="s">
        <v>1062</v>
      </c>
      <c r="C672" t="s">
        <v>1360</v>
      </c>
      <c r="D672" t="s">
        <v>1711</v>
      </c>
      <c r="E672" s="32">
        <v>82.37777777777778</v>
      </c>
      <c r="F672" s="32">
        <v>3.4244011329916368</v>
      </c>
      <c r="G672" s="32">
        <v>2.9416657674669544</v>
      </c>
      <c r="H672" s="32">
        <v>0.99554491502562692</v>
      </c>
      <c r="I672" s="32">
        <v>0.51280954950094404</v>
      </c>
      <c r="J672" s="32">
        <v>282.09455555555553</v>
      </c>
      <c r="K672" s="32">
        <v>242.32788888888888</v>
      </c>
      <c r="L672" s="32">
        <v>82.010777777777761</v>
      </c>
      <c r="M672" s="32">
        <v>42.244111111111103</v>
      </c>
      <c r="N672" s="32">
        <v>34.611111111111114</v>
      </c>
      <c r="O672" s="32">
        <v>5.1555555555555559</v>
      </c>
      <c r="P672" s="32">
        <v>63.270555555555546</v>
      </c>
      <c r="Q672" s="32">
        <v>63.270555555555546</v>
      </c>
      <c r="R672" s="32">
        <v>0</v>
      </c>
      <c r="S672" s="32">
        <v>136.81322222222224</v>
      </c>
      <c r="T672" s="32">
        <v>136.81322222222224</v>
      </c>
      <c r="U672" s="32">
        <v>0</v>
      </c>
      <c r="V672" s="32">
        <v>0</v>
      </c>
      <c r="W672" s="32">
        <v>113.73622222222224</v>
      </c>
      <c r="X672" s="32">
        <v>27.144111111111108</v>
      </c>
      <c r="Y672" s="32">
        <v>0</v>
      </c>
      <c r="Z672" s="32">
        <v>0</v>
      </c>
      <c r="AA672" s="32">
        <v>33.953888888888891</v>
      </c>
      <c r="AB672" s="32">
        <v>0</v>
      </c>
      <c r="AC672" s="32">
        <v>52.63822222222224</v>
      </c>
      <c r="AD672" s="32">
        <v>0</v>
      </c>
      <c r="AE672" s="32">
        <v>0</v>
      </c>
      <c r="AF672" t="s">
        <v>377</v>
      </c>
      <c r="AG672">
        <v>3</v>
      </c>
      <c r="AH672"/>
    </row>
    <row r="673" spans="1:34" x14ac:dyDescent="0.25">
      <c r="A673" t="s">
        <v>1782</v>
      </c>
      <c r="B673" t="s">
        <v>1325</v>
      </c>
      <c r="C673" t="s">
        <v>1529</v>
      </c>
      <c r="D673" t="s">
        <v>1679</v>
      </c>
      <c r="E673" s="32">
        <v>61.866666666666667</v>
      </c>
      <c r="F673" s="32">
        <v>3.6408943965517242</v>
      </c>
      <c r="G673" s="32">
        <v>3.271506824712644</v>
      </c>
      <c r="H673" s="32">
        <v>0.87279992816091945</v>
      </c>
      <c r="I673" s="32">
        <v>0.55158943965517238</v>
      </c>
      <c r="J673" s="32">
        <v>225.25</v>
      </c>
      <c r="K673" s="32">
        <v>202.39722222222224</v>
      </c>
      <c r="L673" s="32">
        <v>53.99722222222222</v>
      </c>
      <c r="M673" s="32">
        <v>34.125</v>
      </c>
      <c r="N673" s="32">
        <v>11.783333333333333</v>
      </c>
      <c r="O673" s="32">
        <v>8.0888888888888886</v>
      </c>
      <c r="P673" s="32">
        <v>62.86944444444444</v>
      </c>
      <c r="Q673" s="32">
        <v>59.888888888888886</v>
      </c>
      <c r="R673" s="32">
        <v>2.9805555555555556</v>
      </c>
      <c r="S673" s="32">
        <v>108.38333333333334</v>
      </c>
      <c r="T673" s="32">
        <v>103.75555555555556</v>
      </c>
      <c r="U673" s="32">
        <v>2.7083333333333335</v>
      </c>
      <c r="V673" s="32">
        <v>1.9194444444444445</v>
      </c>
      <c r="W673" s="32">
        <v>119.01111111111112</v>
      </c>
      <c r="X673" s="32">
        <v>10.205555555555556</v>
      </c>
      <c r="Y673" s="32">
        <v>0</v>
      </c>
      <c r="Z673" s="32">
        <v>0</v>
      </c>
      <c r="AA673" s="32">
        <v>23.144444444444446</v>
      </c>
      <c r="AB673" s="32">
        <v>0</v>
      </c>
      <c r="AC673" s="32">
        <v>85.661111111111111</v>
      </c>
      <c r="AD673" s="32">
        <v>0</v>
      </c>
      <c r="AE673" s="32">
        <v>0</v>
      </c>
      <c r="AF673" t="s">
        <v>646</v>
      </c>
      <c r="AG673">
        <v>3</v>
      </c>
      <c r="AH673"/>
    </row>
    <row r="674" spans="1:34" x14ac:dyDescent="0.25">
      <c r="A674" t="s">
        <v>1782</v>
      </c>
      <c r="B674" t="s">
        <v>778</v>
      </c>
      <c r="C674" t="s">
        <v>1417</v>
      </c>
      <c r="D674" t="s">
        <v>1719</v>
      </c>
      <c r="E674" s="32">
        <v>91.24444444444444</v>
      </c>
      <c r="F674" s="32">
        <v>3.2054578665367761</v>
      </c>
      <c r="G674" s="32">
        <v>2.9539905017048222</v>
      </c>
      <c r="H674" s="32">
        <v>0.36507549926936189</v>
      </c>
      <c r="I674" s="32">
        <v>0.17815392109108624</v>
      </c>
      <c r="J674" s="32">
        <v>292.48022222222227</v>
      </c>
      <c r="K674" s="32">
        <v>269.53522222222222</v>
      </c>
      <c r="L674" s="32">
        <v>33.31111111111111</v>
      </c>
      <c r="M674" s="32">
        <v>16.255555555555556</v>
      </c>
      <c r="N674" s="32">
        <v>11.544444444444444</v>
      </c>
      <c r="O674" s="32">
        <v>5.5111111111111111</v>
      </c>
      <c r="P674" s="32">
        <v>106.81277777777777</v>
      </c>
      <c r="Q674" s="32">
        <v>100.92333333333332</v>
      </c>
      <c r="R674" s="32">
        <v>5.889444444444444</v>
      </c>
      <c r="S674" s="32">
        <v>152.35633333333334</v>
      </c>
      <c r="T674" s="32">
        <v>144.7368888888889</v>
      </c>
      <c r="U674" s="32">
        <v>7.6194444444444445</v>
      </c>
      <c r="V674" s="32">
        <v>0</v>
      </c>
      <c r="W674" s="32">
        <v>80.588888888888889</v>
      </c>
      <c r="X674" s="32">
        <v>7.822222222222222</v>
      </c>
      <c r="Y674" s="32">
        <v>0</v>
      </c>
      <c r="Z674" s="32">
        <v>0</v>
      </c>
      <c r="AA674" s="32">
        <v>36.711111111111109</v>
      </c>
      <c r="AB674" s="32">
        <v>0</v>
      </c>
      <c r="AC674" s="32">
        <v>36.055555555555557</v>
      </c>
      <c r="AD674" s="32">
        <v>0</v>
      </c>
      <c r="AE674" s="32">
        <v>0</v>
      </c>
      <c r="AF674" t="s">
        <v>87</v>
      </c>
      <c r="AG674">
        <v>3</v>
      </c>
      <c r="AH674"/>
    </row>
    <row r="675" spans="1:34" x14ac:dyDescent="0.25">
      <c r="A675" t="s">
        <v>1782</v>
      </c>
      <c r="B675" t="s">
        <v>865</v>
      </c>
      <c r="C675" t="s">
        <v>1541</v>
      </c>
      <c r="D675" t="s">
        <v>1699</v>
      </c>
      <c r="E675" s="32">
        <v>179.65555555555557</v>
      </c>
      <c r="F675" s="32">
        <v>2.1923495577957821</v>
      </c>
      <c r="G675" s="32">
        <v>2.0751005009586243</v>
      </c>
      <c r="H675" s="32">
        <v>0.31163955717731456</v>
      </c>
      <c r="I675" s="32">
        <v>0.19439050034015706</v>
      </c>
      <c r="J675" s="32">
        <v>393.8677777777778</v>
      </c>
      <c r="K675" s="32">
        <v>372.80333333333334</v>
      </c>
      <c r="L675" s="32">
        <v>55.987777777777772</v>
      </c>
      <c r="M675" s="32">
        <v>34.923333333333332</v>
      </c>
      <c r="N675" s="32">
        <v>12.797777777777775</v>
      </c>
      <c r="O675" s="32">
        <v>8.2666666666666675</v>
      </c>
      <c r="P675" s="32">
        <v>100.0866666666667</v>
      </c>
      <c r="Q675" s="32">
        <v>100.0866666666667</v>
      </c>
      <c r="R675" s="32">
        <v>0</v>
      </c>
      <c r="S675" s="32">
        <v>237.79333333333332</v>
      </c>
      <c r="T675" s="32">
        <v>192.1</v>
      </c>
      <c r="U675" s="32">
        <v>45.693333333333321</v>
      </c>
      <c r="V675" s="32">
        <v>0</v>
      </c>
      <c r="W675" s="32">
        <v>14.644444444444444</v>
      </c>
      <c r="X675" s="32">
        <v>0.27</v>
      </c>
      <c r="Y675" s="32">
        <v>0</v>
      </c>
      <c r="Z675" s="32">
        <v>0</v>
      </c>
      <c r="AA675" s="32">
        <v>5.3166666666666682</v>
      </c>
      <c r="AB675" s="32">
        <v>0</v>
      </c>
      <c r="AC675" s="32">
        <v>9.0577777777777762</v>
      </c>
      <c r="AD675" s="32">
        <v>0</v>
      </c>
      <c r="AE675" s="32">
        <v>0</v>
      </c>
      <c r="AF675" t="s">
        <v>176</v>
      </c>
      <c r="AG675">
        <v>3</v>
      </c>
      <c r="AH675"/>
    </row>
    <row r="676" spans="1:34" x14ac:dyDescent="0.25">
      <c r="A676" t="s">
        <v>1782</v>
      </c>
      <c r="B676" t="s">
        <v>1083</v>
      </c>
      <c r="C676" t="s">
        <v>1431</v>
      </c>
      <c r="D676" t="s">
        <v>1679</v>
      </c>
      <c r="E676" s="32">
        <v>203.64444444444445</v>
      </c>
      <c r="F676" s="32">
        <v>3.1856503710170236</v>
      </c>
      <c r="G676" s="32">
        <v>3.0698985159319081</v>
      </c>
      <c r="H676" s="32">
        <v>0.39458860759493675</v>
      </c>
      <c r="I676" s="32">
        <v>0.2788367525098211</v>
      </c>
      <c r="J676" s="32">
        <v>648.74000000000012</v>
      </c>
      <c r="K676" s="32">
        <v>625.16777777777793</v>
      </c>
      <c r="L676" s="32">
        <v>80.355777777777789</v>
      </c>
      <c r="M676" s="32">
        <v>56.783555555555573</v>
      </c>
      <c r="N676" s="32">
        <v>18.416666666666668</v>
      </c>
      <c r="O676" s="32">
        <v>5.1555555555555559</v>
      </c>
      <c r="P676" s="32">
        <v>160.99266666666671</v>
      </c>
      <c r="Q676" s="32">
        <v>160.99266666666671</v>
      </c>
      <c r="R676" s="32">
        <v>0</v>
      </c>
      <c r="S676" s="32">
        <v>407.39155555555561</v>
      </c>
      <c r="T676" s="32">
        <v>407.39155555555561</v>
      </c>
      <c r="U676" s="32">
        <v>0</v>
      </c>
      <c r="V676" s="32">
        <v>0</v>
      </c>
      <c r="W676" s="32">
        <v>228.39477777777788</v>
      </c>
      <c r="X676" s="32">
        <v>18.380777777777773</v>
      </c>
      <c r="Y676" s="32">
        <v>0</v>
      </c>
      <c r="Z676" s="32">
        <v>0</v>
      </c>
      <c r="AA676" s="32">
        <v>70.370444444444431</v>
      </c>
      <c r="AB676" s="32">
        <v>0</v>
      </c>
      <c r="AC676" s="32">
        <v>139.64355555555568</v>
      </c>
      <c r="AD676" s="32">
        <v>0</v>
      </c>
      <c r="AE676" s="32">
        <v>0</v>
      </c>
      <c r="AF676" t="s">
        <v>399</v>
      </c>
      <c r="AG676">
        <v>3</v>
      </c>
      <c r="AH676"/>
    </row>
    <row r="677" spans="1:34" x14ac:dyDescent="0.25">
      <c r="A677" t="s">
        <v>1782</v>
      </c>
      <c r="B677" t="s">
        <v>750</v>
      </c>
      <c r="C677" t="s">
        <v>1436</v>
      </c>
      <c r="D677" t="s">
        <v>1701</v>
      </c>
      <c r="E677" s="32">
        <v>137.74444444444444</v>
      </c>
      <c r="F677" s="32">
        <v>3.2228160038719049</v>
      </c>
      <c r="G677" s="32">
        <v>2.8878962652254581</v>
      </c>
      <c r="H677" s="32">
        <v>0.48382673227393724</v>
      </c>
      <c r="I677" s="32">
        <v>0.18504476889570057</v>
      </c>
      <c r="J677" s="32">
        <v>443.92500000000007</v>
      </c>
      <c r="K677" s="32">
        <v>397.79166666666669</v>
      </c>
      <c r="L677" s="32">
        <v>66.644444444444446</v>
      </c>
      <c r="M677" s="32">
        <v>25.488888888888887</v>
      </c>
      <c r="N677" s="32">
        <v>36.625</v>
      </c>
      <c r="O677" s="32">
        <v>4.5305555555555559</v>
      </c>
      <c r="P677" s="32">
        <v>151.35833333333335</v>
      </c>
      <c r="Q677" s="32">
        <v>146.38055555555556</v>
      </c>
      <c r="R677" s="32">
        <v>4.9777777777777779</v>
      </c>
      <c r="S677" s="32">
        <v>225.92222222222222</v>
      </c>
      <c r="T677" s="32">
        <v>204.65</v>
      </c>
      <c r="U677" s="32">
        <v>21.272222222222222</v>
      </c>
      <c r="V677" s="32">
        <v>0</v>
      </c>
      <c r="W677" s="32">
        <v>42.455555555555556</v>
      </c>
      <c r="X677" s="32">
        <v>2.0083333333333333</v>
      </c>
      <c r="Y677" s="32">
        <v>1.825</v>
      </c>
      <c r="Z677" s="32">
        <v>0</v>
      </c>
      <c r="AA677" s="32">
        <v>13.613888888888889</v>
      </c>
      <c r="AB677" s="32">
        <v>0</v>
      </c>
      <c r="AC677" s="32">
        <v>25.008333333333333</v>
      </c>
      <c r="AD677" s="32">
        <v>0</v>
      </c>
      <c r="AE677" s="32">
        <v>0</v>
      </c>
      <c r="AF677" t="s">
        <v>59</v>
      </c>
      <c r="AG677">
        <v>3</v>
      </c>
      <c r="AH677"/>
    </row>
    <row r="678" spans="1:34" x14ac:dyDescent="0.25">
      <c r="A678" t="s">
        <v>1782</v>
      </c>
      <c r="B678" t="s">
        <v>827</v>
      </c>
      <c r="C678" t="s">
        <v>1525</v>
      </c>
      <c r="D678" t="s">
        <v>1704</v>
      </c>
      <c r="E678" s="32">
        <v>72.422222222222217</v>
      </c>
      <c r="F678" s="32">
        <v>4.1794216017183183</v>
      </c>
      <c r="G678" s="32">
        <v>3.9469883399815897</v>
      </c>
      <c r="H678" s="32">
        <v>0.64487726296409964</v>
      </c>
      <c r="I678" s="32">
        <v>0.47845351334765285</v>
      </c>
      <c r="J678" s="32">
        <v>302.68299999999999</v>
      </c>
      <c r="K678" s="32">
        <v>285.84966666666668</v>
      </c>
      <c r="L678" s="32">
        <v>46.703444444444457</v>
      </c>
      <c r="M678" s="32">
        <v>34.65066666666668</v>
      </c>
      <c r="N678" s="32">
        <v>6.9388888888888891</v>
      </c>
      <c r="O678" s="32">
        <v>5.1138888888888889</v>
      </c>
      <c r="P678" s="32">
        <v>88.718444444444444</v>
      </c>
      <c r="Q678" s="32">
        <v>83.937888888888892</v>
      </c>
      <c r="R678" s="32">
        <v>4.7805555555555559</v>
      </c>
      <c r="S678" s="32">
        <v>167.26111111111109</v>
      </c>
      <c r="T678" s="32">
        <v>167.26111111111109</v>
      </c>
      <c r="U678" s="32">
        <v>0</v>
      </c>
      <c r="V678" s="32">
        <v>0</v>
      </c>
      <c r="W678" s="32">
        <v>64.619111111111124</v>
      </c>
      <c r="X678" s="32">
        <v>3.7062222222222228</v>
      </c>
      <c r="Y678" s="32">
        <v>0</v>
      </c>
      <c r="Z678" s="32">
        <v>0</v>
      </c>
      <c r="AA678" s="32">
        <v>7.1239999999999988</v>
      </c>
      <c r="AB678" s="32">
        <v>0</v>
      </c>
      <c r="AC678" s="32">
        <v>53.788888888888899</v>
      </c>
      <c r="AD678" s="32">
        <v>0</v>
      </c>
      <c r="AE678" s="32">
        <v>0</v>
      </c>
      <c r="AF678" t="s">
        <v>137</v>
      </c>
      <c r="AG678">
        <v>3</v>
      </c>
      <c r="AH678"/>
    </row>
    <row r="679" spans="1:34" x14ac:dyDescent="0.25">
      <c r="AH679"/>
    </row>
    <row r="680" spans="1:34" x14ac:dyDescent="0.25">
      <c r="AH680"/>
    </row>
    <row r="681" spans="1:34" x14ac:dyDescent="0.25">
      <c r="AH681"/>
    </row>
    <row r="682" spans="1:34" x14ac:dyDescent="0.25">
      <c r="AH682"/>
    </row>
    <row r="683" spans="1:34" x14ac:dyDescent="0.25">
      <c r="AH683"/>
    </row>
    <row r="684" spans="1:34" x14ac:dyDescent="0.25">
      <c r="AH684"/>
    </row>
    <row r="685" spans="1:34" x14ac:dyDescent="0.25">
      <c r="AH685"/>
    </row>
    <row r="686" spans="1:34" x14ac:dyDescent="0.25">
      <c r="AH686"/>
    </row>
    <row r="687" spans="1:34" x14ac:dyDescent="0.25">
      <c r="AH687"/>
    </row>
    <row r="688" spans="1: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07" spans="34:34" x14ac:dyDescent="0.25">
      <c r="AH707"/>
    </row>
    <row r="708" spans="34:34" x14ac:dyDescent="0.25">
      <c r="AH708"/>
    </row>
    <row r="709" spans="34:34" x14ac:dyDescent="0.25">
      <c r="AH709"/>
    </row>
    <row r="710" spans="34:34" x14ac:dyDescent="0.25">
      <c r="AH710"/>
    </row>
    <row r="711" spans="34:34" x14ac:dyDescent="0.25">
      <c r="AH711"/>
    </row>
    <row r="712" spans="34:34" x14ac:dyDescent="0.25">
      <c r="AH712"/>
    </row>
    <row r="713" spans="34:34" x14ac:dyDescent="0.25">
      <c r="AH713"/>
    </row>
    <row r="714" spans="34:34" x14ac:dyDescent="0.25">
      <c r="AH714"/>
    </row>
    <row r="715" spans="34:34" x14ac:dyDescent="0.25">
      <c r="AH715"/>
    </row>
    <row r="716" spans="34:34" x14ac:dyDescent="0.25">
      <c r="AH716"/>
    </row>
    <row r="717" spans="34:34" x14ac:dyDescent="0.25">
      <c r="AH717"/>
    </row>
    <row r="718" spans="34:34" x14ac:dyDescent="0.25">
      <c r="AH718"/>
    </row>
    <row r="719" spans="34:34" x14ac:dyDescent="0.25">
      <c r="AH719"/>
    </row>
    <row r="720" spans="34:34" x14ac:dyDescent="0.25">
      <c r="AH720"/>
    </row>
    <row r="721" spans="34:34" x14ac:dyDescent="0.25">
      <c r="AH721"/>
    </row>
    <row r="722" spans="34:34" x14ac:dyDescent="0.25">
      <c r="AH722"/>
    </row>
    <row r="723" spans="34:34" x14ac:dyDescent="0.25">
      <c r="AH723"/>
    </row>
    <row r="724" spans="34:34" x14ac:dyDescent="0.25">
      <c r="AH724"/>
    </row>
    <row r="725" spans="34:34" x14ac:dyDescent="0.25">
      <c r="AH725"/>
    </row>
    <row r="726" spans="34:34" x14ac:dyDescent="0.25">
      <c r="AH726"/>
    </row>
    <row r="727" spans="34:34" x14ac:dyDescent="0.25">
      <c r="AH727"/>
    </row>
    <row r="728" spans="34:34" x14ac:dyDescent="0.25">
      <c r="AH728"/>
    </row>
    <row r="729" spans="34:34" x14ac:dyDescent="0.25">
      <c r="AH729"/>
    </row>
    <row r="730" spans="34:34" x14ac:dyDescent="0.25">
      <c r="AH730"/>
    </row>
    <row r="731" spans="34:34" x14ac:dyDescent="0.25">
      <c r="AH731"/>
    </row>
    <row r="732" spans="34:34" x14ac:dyDescent="0.25">
      <c r="AH732"/>
    </row>
    <row r="733" spans="34:34" x14ac:dyDescent="0.25">
      <c r="AH733"/>
    </row>
    <row r="734" spans="34:34" x14ac:dyDescent="0.25">
      <c r="AH734"/>
    </row>
    <row r="735" spans="34:34" x14ac:dyDescent="0.25">
      <c r="AH735"/>
    </row>
    <row r="736" spans="34:34" x14ac:dyDescent="0.25">
      <c r="AH736"/>
    </row>
    <row r="737" spans="34:34" x14ac:dyDescent="0.25">
      <c r="AH737"/>
    </row>
    <row r="738" spans="34:34" x14ac:dyDescent="0.25">
      <c r="AH738"/>
    </row>
    <row r="739" spans="34:34" x14ac:dyDescent="0.25">
      <c r="AH739"/>
    </row>
    <row r="740" spans="34:34" x14ac:dyDescent="0.25">
      <c r="AH740"/>
    </row>
    <row r="741" spans="34:34" x14ac:dyDescent="0.25">
      <c r="AH741"/>
    </row>
    <row r="742" spans="34:34" x14ac:dyDescent="0.25">
      <c r="AH742"/>
    </row>
    <row r="743" spans="34:34" x14ac:dyDescent="0.25">
      <c r="AH743"/>
    </row>
    <row r="744" spans="34:34" x14ac:dyDescent="0.25">
      <c r="AH744"/>
    </row>
    <row r="745" spans="34:34" x14ac:dyDescent="0.25">
      <c r="AH745"/>
    </row>
    <row r="746" spans="34:34" x14ac:dyDescent="0.25">
      <c r="AH746"/>
    </row>
    <row r="747" spans="34:34" x14ac:dyDescent="0.25">
      <c r="AH747"/>
    </row>
    <row r="748" spans="34:34" x14ac:dyDescent="0.25">
      <c r="AH748"/>
    </row>
    <row r="749" spans="34:34" x14ac:dyDescent="0.25">
      <c r="AH749"/>
    </row>
    <row r="750" spans="34:34" x14ac:dyDescent="0.25">
      <c r="AH750"/>
    </row>
    <row r="751" spans="34:34" x14ac:dyDescent="0.25">
      <c r="AH751"/>
    </row>
    <row r="752" spans="34:34" x14ac:dyDescent="0.25">
      <c r="AH752"/>
    </row>
    <row r="753" spans="34:34" x14ac:dyDescent="0.25">
      <c r="AH753"/>
    </row>
    <row r="754" spans="34:34" x14ac:dyDescent="0.25">
      <c r="AH754"/>
    </row>
    <row r="755" spans="34:34" x14ac:dyDescent="0.25">
      <c r="AH755"/>
    </row>
    <row r="756" spans="34:34" x14ac:dyDescent="0.25">
      <c r="AH756"/>
    </row>
    <row r="757" spans="34:34" x14ac:dyDescent="0.25">
      <c r="AH757"/>
    </row>
    <row r="758" spans="34:34" x14ac:dyDescent="0.25">
      <c r="AH758"/>
    </row>
    <row r="759" spans="34:34" x14ac:dyDescent="0.25">
      <c r="AH759"/>
    </row>
    <row r="760" spans="34:34" x14ac:dyDescent="0.25">
      <c r="AH760"/>
    </row>
    <row r="761" spans="34:34" x14ac:dyDescent="0.25">
      <c r="AH761"/>
    </row>
    <row r="762" spans="34:34" x14ac:dyDescent="0.25">
      <c r="AH762"/>
    </row>
    <row r="763" spans="34:34" x14ac:dyDescent="0.25">
      <c r="AH763"/>
    </row>
    <row r="764" spans="34:34" x14ac:dyDescent="0.25">
      <c r="AH764"/>
    </row>
    <row r="765" spans="34:34" x14ac:dyDescent="0.25">
      <c r="AH765"/>
    </row>
    <row r="766" spans="34:34" x14ac:dyDescent="0.25">
      <c r="AH766"/>
    </row>
    <row r="767" spans="34:34" x14ac:dyDescent="0.25">
      <c r="AH767"/>
    </row>
    <row r="768" spans="34:34" x14ac:dyDescent="0.25">
      <c r="AH768"/>
    </row>
    <row r="769" spans="34:34" x14ac:dyDescent="0.25">
      <c r="AH769"/>
    </row>
    <row r="770" spans="34:34" x14ac:dyDescent="0.25">
      <c r="AH770"/>
    </row>
    <row r="771" spans="34:34" x14ac:dyDescent="0.25">
      <c r="AH771"/>
    </row>
    <row r="772" spans="34:34" x14ac:dyDescent="0.25">
      <c r="AH772"/>
    </row>
    <row r="773" spans="34:34" x14ac:dyDescent="0.25">
      <c r="AH773"/>
    </row>
    <row r="774" spans="34:34" x14ac:dyDescent="0.25">
      <c r="AH774"/>
    </row>
    <row r="775" spans="34:34" x14ac:dyDescent="0.25">
      <c r="AH775"/>
    </row>
    <row r="776" spans="34:34" x14ac:dyDescent="0.25">
      <c r="AH776"/>
    </row>
    <row r="777" spans="34:34" x14ac:dyDescent="0.25">
      <c r="AH777"/>
    </row>
    <row r="778" spans="34:34" x14ac:dyDescent="0.25">
      <c r="AH778"/>
    </row>
    <row r="779" spans="34:34" x14ac:dyDescent="0.25">
      <c r="AH779"/>
    </row>
    <row r="780" spans="34:34" x14ac:dyDescent="0.25">
      <c r="AH780"/>
    </row>
    <row r="781" spans="34:34" x14ac:dyDescent="0.25">
      <c r="AH781"/>
    </row>
    <row r="782" spans="34:34" x14ac:dyDescent="0.25">
      <c r="AH782"/>
    </row>
    <row r="783" spans="34:34" x14ac:dyDescent="0.25">
      <c r="AH783"/>
    </row>
    <row r="784" spans="34:34" x14ac:dyDescent="0.25">
      <c r="AH784"/>
    </row>
    <row r="785" spans="34:34" x14ac:dyDescent="0.25">
      <c r="AH785"/>
    </row>
    <row r="786" spans="34:34" x14ac:dyDescent="0.25">
      <c r="AH786"/>
    </row>
    <row r="787" spans="34:34" x14ac:dyDescent="0.25">
      <c r="AH787"/>
    </row>
    <row r="788" spans="34:34" x14ac:dyDescent="0.25">
      <c r="AH788"/>
    </row>
    <row r="789" spans="34:34" x14ac:dyDescent="0.25">
      <c r="AH789"/>
    </row>
    <row r="790" spans="34:34" x14ac:dyDescent="0.25">
      <c r="AH790"/>
    </row>
    <row r="791" spans="34:34" x14ac:dyDescent="0.25">
      <c r="AH791"/>
    </row>
    <row r="792" spans="34:34" x14ac:dyDescent="0.25">
      <c r="AH792"/>
    </row>
    <row r="793" spans="34:34" x14ac:dyDescent="0.25">
      <c r="AH793"/>
    </row>
    <row r="794" spans="34:34" x14ac:dyDescent="0.25">
      <c r="AH794"/>
    </row>
    <row r="795" spans="34:34" x14ac:dyDescent="0.25">
      <c r="AH795"/>
    </row>
    <row r="796" spans="34:34" x14ac:dyDescent="0.25">
      <c r="AH796"/>
    </row>
    <row r="797" spans="34:34" x14ac:dyDescent="0.25">
      <c r="AH797"/>
    </row>
    <row r="798" spans="34:34" x14ac:dyDescent="0.25">
      <c r="AH798"/>
    </row>
    <row r="799" spans="34:34" x14ac:dyDescent="0.25">
      <c r="AH799"/>
    </row>
    <row r="800" spans="34:34" x14ac:dyDescent="0.25">
      <c r="AH800"/>
    </row>
    <row r="801" spans="34:34" x14ac:dyDescent="0.25">
      <c r="AH801"/>
    </row>
    <row r="802" spans="34:34" x14ac:dyDescent="0.25">
      <c r="AH802"/>
    </row>
    <row r="803" spans="34:34" x14ac:dyDescent="0.25">
      <c r="AH803"/>
    </row>
    <row r="804" spans="34:34" x14ac:dyDescent="0.25">
      <c r="AH804"/>
    </row>
    <row r="805" spans="34:34" x14ac:dyDescent="0.25">
      <c r="AH805"/>
    </row>
    <row r="806" spans="34:34" x14ac:dyDescent="0.25">
      <c r="AH806"/>
    </row>
    <row r="807" spans="34:34" x14ac:dyDescent="0.25">
      <c r="AH807"/>
    </row>
    <row r="808" spans="34:34" x14ac:dyDescent="0.25">
      <c r="AH808"/>
    </row>
    <row r="809" spans="34:34" x14ac:dyDescent="0.25">
      <c r="AH809"/>
    </row>
    <row r="810" spans="34:34" x14ac:dyDescent="0.25">
      <c r="AH810"/>
    </row>
    <row r="811" spans="34:34" x14ac:dyDescent="0.25">
      <c r="AH811"/>
    </row>
    <row r="812" spans="34:34" x14ac:dyDescent="0.25">
      <c r="AH812"/>
    </row>
    <row r="813" spans="34:34" x14ac:dyDescent="0.25">
      <c r="AH813"/>
    </row>
    <row r="814" spans="34:34" x14ac:dyDescent="0.25">
      <c r="AH814"/>
    </row>
    <row r="815" spans="34:34" x14ac:dyDescent="0.25">
      <c r="AH815"/>
    </row>
    <row r="816" spans="34:34" x14ac:dyDescent="0.25">
      <c r="AH816"/>
    </row>
    <row r="817" spans="34:34" x14ac:dyDescent="0.25">
      <c r="AH817"/>
    </row>
    <row r="818" spans="34:34" x14ac:dyDescent="0.25">
      <c r="AH818"/>
    </row>
    <row r="819" spans="34:34" x14ac:dyDescent="0.25">
      <c r="AH819"/>
    </row>
    <row r="820" spans="34:34" x14ac:dyDescent="0.25">
      <c r="AH820"/>
    </row>
    <row r="821" spans="34:34" x14ac:dyDescent="0.25">
      <c r="AH821"/>
    </row>
    <row r="822" spans="34:34" x14ac:dyDescent="0.25">
      <c r="AH822"/>
    </row>
    <row r="823" spans="34:34" x14ac:dyDescent="0.25">
      <c r="AH823"/>
    </row>
    <row r="824" spans="34:34" x14ac:dyDescent="0.25">
      <c r="AH824"/>
    </row>
    <row r="825" spans="34:34" x14ac:dyDescent="0.25">
      <c r="AH825"/>
    </row>
    <row r="826" spans="34:34" x14ac:dyDescent="0.25">
      <c r="AH826"/>
    </row>
    <row r="827" spans="34:34" x14ac:dyDescent="0.25">
      <c r="AH827"/>
    </row>
    <row r="828" spans="34:34" x14ac:dyDescent="0.25">
      <c r="AH828"/>
    </row>
    <row r="829" spans="34:34" x14ac:dyDescent="0.25">
      <c r="AH829"/>
    </row>
    <row r="830" spans="34:34" x14ac:dyDescent="0.25">
      <c r="AH830"/>
    </row>
    <row r="831" spans="34:34" x14ac:dyDescent="0.25">
      <c r="AH831"/>
    </row>
    <row r="832" spans="34:34" x14ac:dyDescent="0.25">
      <c r="AH832"/>
    </row>
    <row r="833" spans="34:34" x14ac:dyDescent="0.25">
      <c r="AH833"/>
    </row>
    <row r="834" spans="34:34" x14ac:dyDescent="0.25">
      <c r="AH834"/>
    </row>
    <row r="835" spans="34:34" x14ac:dyDescent="0.25">
      <c r="AH835"/>
    </row>
    <row r="836" spans="34:34" x14ac:dyDescent="0.25">
      <c r="AH836"/>
    </row>
    <row r="837" spans="34:34" x14ac:dyDescent="0.25">
      <c r="AH837"/>
    </row>
    <row r="838" spans="34:34" x14ac:dyDescent="0.25">
      <c r="AH838"/>
    </row>
    <row r="839" spans="34:34" x14ac:dyDescent="0.25">
      <c r="AH839"/>
    </row>
    <row r="840" spans="34:34" x14ac:dyDescent="0.25">
      <c r="AH840"/>
    </row>
    <row r="841" spans="34:34" x14ac:dyDescent="0.25">
      <c r="AH841"/>
    </row>
    <row r="842" spans="34:34" x14ac:dyDescent="0.25">
      <c r="AH842"/>
    </row>
    <row r="843" spans="34:34" x14ac:dyDescent="0.25">
      <c r="AH843"/>
    </row>
    <row r="844" spans="34:34" x14ac:dyDescent="0.25">
      <c r="AH844"/>
    </row>
    <row r="845" spans="34:34" x14ac:dyDescent="0.25">
      <c r="AH845"/>
    </row>
    <row r="846" spans="34:34" x14ac:dyDescent="0.25">
      <c r="AH846"/>
    </row>
    <row r="847" spans="34:34" x14ac:dyDescent="0.25">
      <c r="AH847"/>
    </row>
    <row r="848" spans="34:34" x14ac:dyDescent="0.25">
      <c r="AH848"/>
    </row>
    <row r="849" spans="34:34" x14ac:dyDescent="0.25">
      <c r="AH849"/>
    </row>
    <row r="850" spans="34:34" x14ac:dyDescent="0.25">
      <c r="AH850"/>
    </row>
    <row r="851" spans="34:34" x14ac:dyDescent="0.25">
      <c r="AH851"/>
    </row>
    <row r="852" spans="34:34" x14ac:dyDescent="0.25">
      <c r="AH852"/>
    </row>
    <row r="853" spans="34:34" x14ac:dyDescent="0.25">
      <c r="AH853"/>
    </row>
    <row r="854" spans="34:34" x14ac:dyDescent="0.25">
      <c r="AH854"/>
    </row>
    <row r="855" spans="34:34" x14ac:dyDescent="0.25">
      <c r="AH855"/>
    </row>
    <row r="856" spans="34:34" x14ac:dyDescent="0.25">
      <c r="AH856"/>
    </row>
    <row r="857" spans="34:34" x14ac:dyDescent="0.25">
      <c r="AH857"/>
    </row>
    <row r="858" spans="34:34" x14ac:dyDescent="0.25">
      <c r="AH858"/>
    </row>
    <row r="859" spans="34:34" x14ac:dyDescent="0.25">
      <c r="AH859"/>
    </row>
    <row r="860" spans="34:34" x14ac:dyDescent="0.25">
      <c r="AH860"/>
    </row>
    <row r="861" spans="34:34" x14ac:dyDescent="0.25">
      <c r="AH861"/>
    </row>
    <row r="862" spans="34:34" x14ac:dyDescent="0.25">
      <c r="AH862"/>
    </row>
    <row r="863" spans="34:34" x14ac:dyDescent="0.25">
      <c r="AH863"/>
    </row>
    <row r="864" spans="34:34" x14ac:dyDescent="0.25">
      <c r="AH864"/>
    </row>
    <row r="865" spans="34:34" x14ac:dyDescent="0.25">
      <c r="AH865"/>
    </row>
    <row r="866" spans="34:34" x14ac:dyDescent="0.25">
      <c r="AH866"/>
    </row>
    <row r="867" spans="34:34" x14ac:dyDescent="0.25">
      <c r="AH867"/>
    </row>
    <row r="868" spans="34:34" x14ac:dyDescent="0.25">
      <c r="AH868"/>
    </row>
    <row r="869" spans="34:34" x14ac:dyDescent="0.25">
      <c r="AH869"/>
    </row>
    <row r="870" spans="34:34" x14ac:dyDescent="0.25">
      <c r="AH870"/>
    </row>
    <row r="871" spans="34:34" x14ac:dyDescent="0.25">
      <c r="AH871"/>
    </row>
    <row r="872" spans="34:34" x14ac:dyDescent="0.25">
      <c r="AH872"/>
    </row>
    <row r="873" spans="34:34" x14ac:dyDescent="0.25">
      <c r="AH873"/>
    </row>
    <row r="874" spans="34:34" x14ac:dyDescent="0.25">
      <c r="AH874"/>
    </row>
    <row r="875" spans="34:34" x14ac:dyDescent="0.25">
      <c r="AH875"/>
    </row>
    <row r="876" spans="34:34" x14ac:dyDescent="0.25">
      <c r="AH876"/>
    </row>
    <row r="877" spans="34:34" x14ac:dyDescent="0.25">
      <c r="AH877"/>
    </row>
    <row r="878" spans="34:34" x14ac:dyDescent="0.25">
      <c r="AH878"/>
    </row>
    <row r="879" spans="34:34" x14ac:dyDescent="0.25">
      <c r="AH879"/>
    </row>
    <row r="880" spans="34:34" x14ac:dyDescent="0.25">
      <c r="AH880"/>
    </row>
    <row r="881" spans="34:34" x14ac:dyDescent="0.25">
      <c r="AH881"/>
    </row>
    <row r="882" spans="34:34" x14ac:dyDescent="0.25">
      <c r="AH882"/>
    </row>
    <row r="883" spans="34:34" x14ac:dyDescent="0.25">
      <c r="AH883"/>
    </row>
    <row r="884" spans="34:34" x14ac:dyDescent="0.25">
      <c r="AH884"/>
    </row>
    <row r="885" spans="34:34" x14ac:dyDescent="0.25">
      <c r="AH885"/>
    </row>
    <row r="886" spans="34:34" x14ac:dyDescent="0.25">
      <c r="AH886"/>
    </row>
    <row r="887" spans="34:34" x14ac:dyDescent="0.25">
      <c r="AH887"/>
    </row>
    <row r="888" spans="34:34" x14ac:dyDescent="0.25">
      <c r="AH888"/>
    </row>
    <row r="889" spans="34:34" x14ac:dyDescent="0.25">
      <c r="AH889"/>
    </row>
    <row r="890" spans="34:34" x14ac:dyDescent="0.25">
      <c r="AH890"/>
    </row>
    <row r="891" spans="34:34" x14ac:dyDescent="0.25">
      <c r="AH891"/>
    </row>
    <row r="892" spans="34:34" x14ac:dyDescent="0.25">
      <c r="AH892"/>
    </row>
    <row r="893" spans="34:34" x14ac:dyDescent="0.25">
      <c r="AH893"/>
    </row>
    <row r="894" spans="34:34" x14ac:dyDescent="0.25">
      <c r="AH894"/>
    </row>
    <row r="895" spans="34:34" x14ac:dyDescent="0.25">
      <c r="AH895"/>
    </row>
    <row r="896" spans="34:34" x14ac:dyDescent="0.25">
      <c r="AH896"/>
    </row>
    <row r="897" spans="34:34" x14ac:dyDescent="0.25">
      <c r="AH897"/>
    </row>
    <row r="898" spans="34:34" x14ac:dyDescent="0.25">
      <c r="AH898"/>
    </row>
    <row r="899" spans="34:34" x14ac:dyDescent="0.25">
      <c r="AH899"/>
    </row>
    <row r="900" spans="34:34" x14ac:dyDescent="0.25">
      <c r="AH900"/>
    </row>
    <row r="901" spans="34:34" x14ac:dyDescent="0.25">
      <c r="AH901"/>
    </row>
    <row r="902" spans="34:34" x14ac:dyDescent="0.25">
      <c r="AH902"/>
    </row>
    <row r="903" spans="34:34" x14ac:dyDescent="0.25">
      <c r="AH903"/>
    </row>
    <row r="904" spans="34:34" x14ac:dyDescent="0.25">
      <c r="AH904"/>
    </row>
    <row r="905" spans="34:34" x14ac:dyDescent="0.25">
      <c r="AH905"/>
    </row>
    <row r="906" spans="34:34" x14ac:dyDescent="0.25">
      <c r="AH906"/>
    </row>
    <row r="907" spans="34:34" x14ac:dyDescent="0.25">
      <c r="AH907"/>
    </row>
    <row r="908" spans="34:34" x14ac:dyDescent="0.25">
      <c r="AH908"/>
    </row>
    <row r="909" spans="34:34" x14ac:dyDescent="0.25">
      <c r="AH909"/>
    </row>
    <row r="910" spans="34:34" x14ac:dyDescent="0.25">
      <c r="AH910"/>
    </row>
    <row r="911" spans="34:34" x14ac:dyDescent="0.25">
      <c r="AH911"/>
    </row>
    <row r="912" spans="34:34" x14ac:dyDescent="0.25">
      <c r="AH912"/>
    </row>
    <row r="913" spans="34:34" x14ac:dyDescent="0.25">
      <c r="AH913"/>
    </row>
    <row r="914" spans="34:34" x14ac:dyDescent="0.25">
      <c r="AH914"/>
    </row>
    <row r="915" spans="34:34" x14ac:dyDescent="0.25">
      <c r="AH915"/>
    </row>
    <row r="916" spans="34:34" x14ac:dyDescent="0.25">
      <c r="AH916"/>
    </row>
    <row r="917" spans="34:34" x14ac:dyDescent="0.25">
      <c r="AH917"/>
    </row>
    <row r="918" spans="34:34" x14ac:dyDescent="0.25">
      <c r="AH918"/>
    </row>
    <row r="919" spans="34:34" x14ac:dyDescent="0.25">
      <c r="AH919"/>
    </row>
    <row r="920" spans="34:34" x14ac:dyDescent="0.25">
      <c r="AH920"/>
    </row>
    <row r="921" spans="34:34" x14ac:dyDescent="0.25">
      <c r="AH921"/>
    </row>
    <row r="922" spans="34:34" x14ac:dyDescent="0.25">
      <c r="AH922"/>
    </row>
    <row r="923" spans="34:34" x14ac:dyDescent="0.25">
      <c r="AH923"/>
    </row>
    <row r="924" spans="34:34" x14ac:dyDescent="0.25">
      <c r="AH924"/>
    </row>
    <row r="925" spans="34:34" x14ac:dyDescent="0.25">
      <c r="AH925"/>
    </row>
    <row r="926" spans="34:34" x14ac:dyDescent="0.25">
      <c r="AH926"/>
    </row>
    <row r="927" spans="34:34" x14ac:dyDescent="0.25">
      <c r="AH927"/>
    </row>
    <row r="928" spans="34:34" x14ac:dyDescent="0.25">
      <c r="AH928"/>
    </row>
    <row r="929" spans="34:34" x14ac:dyDescent="0.25">
      <c r="AH929"/>
    </row>
    <row r="930" spans="34:34" x14ac:dyDescent="0.25">
      <c r="AH930"/>
    </row>
    <row r="931" spans="34:34" x14ac:dyDescent="0.25">
      <c r="AH931"/>
    </row>
    <row r="932" spans="34:34" x14ac:dyDescent="0.25">
      <c r="AH932"/>
    </row>
    <row r="933" spans="34:34" x14ac:dyDescent="0.25">
      <c r="AH933"/>
    </row>
    <row r="934" spans="34:34" x14ac:dyDescent="0.25">
      <c r="AH934"/>
    </row>
    <row r="935" spans="34:34" x14ac:dyDescent="0.25">
      <c r="AH935"/>
    </row>
    <row r="936" spans="34:34" x14ac:dyDescent="0.25">
      <c r="AH936"/>
    </row>
    <row r="937" spans="34:34" x14ac:dyDescent="0.25">
      <c r="AH937"/>
    </row>
    <row r="938" spans="34:34" x14ac:dyDescent="0.25">
      <c r="AH938"/>
    </row>
    <row r="939" spans="34:34" x14ac:dyDescent="0.25">
      <c r="AH939"/>
    </row>
    <row r="940" spans="34:34" x14ac:dyDescent="0.25">
      <c r="AH940"/>
    </row>
    <row r="941" spans="34:34" x14ac:dyDescent="0.25">
      <c r="AH941"/>
    </row>
    <row r="942" spans="34:34" x14ac:dyDescent="0.25">
      <c r="AH942"/>
    </row>
    <row r="943" spans="34:34" x14ac:dyDescent="0.25">
      <c r="AH943"/>
    </row>
    <row r="944" spans="34:34" x14ac:dyDescent="0.25">
      <c r="AH944"/>
    </row>
    <row r="945" spans="34:34" x14ac:dyDescent="0.25">
      <c r="AH945"/>
    </row>
    <row r="946" spans="34:34" x14ac:dyDescent="0.25">
      <c r="AH946"/>
    </row>
    <row r="947" spans="34:34" x14ac:dyDescent="0.25">
      <c r="AH947"/>
    </row>
    <row r="948" spans="34:34" x14ac:dyDescent="0.25">
      <c r="AH948"/>
    </row>
    <row r="949" spans="34:34" x14ac:dyDescent="0.25">
      <c r="AH949"/>
    </row>
    <row r="950" spans="34:34" x14ac:dyDescent="0.25">
      <c r="AH950"/>
    </row>
    <row r="951" spans="34:34" x14ac:dyDescent="0.25">
      <c r="AH951"/>
    </row>
    <row r="952" spans="34:34" x14ac:dyDescent="0.25">
      <c r="AH952"/>
    </row>
    <row r="953" spans="34:34" x14ac:dyDescent="0.25">
      <c r="AH953"/>
    </row>
    <row r="954" spans="34:34" x14ac:dyDescent="0.25">
      <c r="AH954"/>
    </row>
    <row r="955" spans="34:34" x14ac:dyDescent="0.25">
      <c r="AH955"/>
    </row>
    <row r="956" spans="34:34" x14ac:dyDescent="0.25">
      <c r="AH956"/>
    </row>
    <row r="957" spans="34:34" x14ac:dyDescent="0.25">
      <c r="AH957"/>
    </row>
    <row r="958" spans="34:34" x14ac:dyDescent="0.25">
      <c r="AH958"/>
    </row>
    <row r="959" spans="34:34" x14ac:dyDescent="0.25">
      <c r="AH959"/>
    </row>
    <row r="960" spans="34:34" x14ac:dyDescent="0.25">
      <c r="AH960"/>
    </row>
    <row r="961" spans="34:34" x14ac:dyDescent="0.25">
      <c r="AH961"/>
    </row>
    <row r="962" spans="34:34" x14ac:dyDescent="0.25">
      <c r="AH962"/>
    </row>
    <row r="963" spans="34:34" x14ac:dyDescent="0.25">
      <c r="AH963"/>
    </row>
    <row r="964" spans="34:34" x14ac:dyDescent="0.25">
      <c r="AH964"/>
    </row>
    <row r="965" spans="34:34" x14ac:dyDescent="0.25">
      <c r="AH965"/>
    </row>
    <row r="966" spans="34:34" x14ac:dyDescent="0.25">
      <c r="AH966"/>
    </row>
    <row r="967" spans="34:34" x14ac:dyDescent="0.25">
      <c r="AH967"/>
    </row>
    <row r="968" spans="34:34" x14ac:dyDescent="0.25">
      <c r="AH968"/>
    </row>
    <row r="969" spans="34:34" x14ac:dyDescent="0.25">
      <c r="AH969"/>
    </row>
    <row r="970" spans="34:34" x14ac:dyDescent="0.25">
      <c r="AH970"/>
    </row>
    <row r="971" spans="34:34" x14ac:dyDescent="0.25">
      <c r="AH971"/>
    </row>
    <row r="972" spans="34:34" x14ac:dyDescent="0.25">
      <c r="AH972"/>
    </row>
    <row r="973" spans="34:34" x14ac:dyDescent="0.25">
      <c r="AH973"/>
    </row>
    <row r="974" spans="34:34" x14ac:dyDescent="0.25">
      <c r="AH974"/>
    </row>
    <row r="975" spans="34:34" x14ac:dyDescent="0.25">
      <c r="AH975"/>
    </row>
    <row r="976" spans="34:34" x14ac:dyDescent="0.25">
      <c r="AH976"/>
    </row>
    <row r="977" spans="34:34" x14ac:dyDescent="0.25">
      <c r="AH977"/>
    </row>
    <row r="978" spans="34:34" x14ac:dyDescent="0.25">
      <c r="AH978"/>
    </row>
    <row r="979" spans="34:34" x14ac:dyDescent="0.25">
      <c r="AH979"/>
    </row>
    <row r="980" spans="34:34" x14ac:dyDescent="0.25">
      <c r="AH980"/>
    </row>
    <row r="981" spans="34:34" x14ac:dyDescent="0.25">
      <c r="AH981"/>
    </row>
    <row r="982" spans="34:34" x14ac:dyDescent="0.25">
      <c r="AH982"/>
    </row>
    <row r="983" spans="34:34" x14ac:dyDescent="0.25">
      <c r="AH983"/>
    </row>
    <row r="984" spans="34:34" x14ac:dyDescent="0.25">
      <c r="AH984"/>
    </row>
    <row r="985" spans="34:34" x14ac:dyDescent="0.25">
      <c r="AH985"/>
    </row>
    <row r="986" spans="34:34" x14ac:dyDescent="0.25">
      <c r="AH986"/>
    </row>
    <row r="987" spans="34:34" x14ac:dyDescent="0.25">
      <c r="AH987"/>
    </row>
    <row r="988" spans="34:34" x14ac:dyDescent="0.25">
      <c r="AH988"/>
    </row>
    <row r="989" spans="34:34" x14ac:dyDescent="0.25">
      <c r="AH989"/>
    </row>
    <row r="990" spans="34:34" x14ac:dyDescent="0.25">
      <c r="AH990"/>
    </row>
    <row r="991" spans="34:34" x14ac:dyDescent="0.25">
      <c r="AH991"/>
    </row>
    <row r="992" spans="34:34" x14ac:dyDescent="0.25">
      <c r="AH992"/>
    </row>
    <row r="993" spans="34:34" x14ac:dyDescent="0.25">
      <c r="AH993"/>
    </row>
    <row r="994" spans="34:34" x14ac:dyDescent="0.25">
      <c r="AH994"/>
    </row>
    <row r="995" spans="34:34" x14ac:dyDescent="0.25">
      <c r="AH995"/>
    </row>
    <row r="996" spans="34:34" x14ac:dyDescent="0.25">
      <c r="AH996"/>
    </row>
    <row r="997" spans="34:34" x14ac:dyDescent="0.25">
      <c r="AH997"/>
    </row>
    <row r="998" spans="34:34" x14ac:dyDescent="0.25">
      <c r="AH998"/>
    </row>
    <row r="999" spans="34:34" x14ac:dyDescent="0.25">
      <c r="AH999"/>
    </row>
    <row r="1000" spans="34:34" x14ac:dyDescent="0.25">
      <c r="AH1000"/>
    </row>
    <row r="1001" spans="34:34" x14ac:dyDescent="0.25">
      <c r="AH1001"/>
    </row>
    <row r="1002" spans="34:34" x14ac:dyDescent="0.25">
      <c r="AH1002"/>
    </row>
    <row r="1003" spans="34:34" x14ac:dyDescent="0.25">
      <c r="AH1003"/>
    </row>
    <row r="1004" spans="34:34" x14ac:dyDescent="0.25">
      <c r="AH1004"/>
    </row>
    <row r="1005" spans="34:34" x14ac:dyDescent="0.25">
      <c r="AH1005"/>
    </row>
    <row r="1006" spans="34:34" x14ac:dyDescent="0.25">
      <c r="AH1006"/>
    </row>
    <row r="1007" spans="34:34" x14ac:dyDescent="0.25">
      <c r="AH1007"/>
    </row>
    <row r="1008" spans="34:34" x14ac:dyDescent="0.25">
      <c r="AH1008"/>
    </row>
    <row r="1009" spans="34:34" x14ac:dyDescent="0.25">
      <c r="AH1009"/>
    </row>
    <row r="1010" spans="34:34" x14ac:dyDescent="0.25">
      <c r="AH1010"/>
    </row>
    <row r="1011" spans="34:34" x14ac:dyDescent="0.25">
      <c r="AH1011"/>
    </row>
    <row r="1012" spans="34:34" x14ac:dyDescent="0.25">
      <c r="AH1012"/>
    </row>
    <row r="1013" spans="34:34" x14ac:dyDescent="0.25">
      <c r="AH1013"/>
    </row>
    <row r="1014" spans="34:34" x14ac:dyDescent="0.25">
      <c r="AH1014"/>
    </row>
    <row r="1015" spans="34:34" x14ac:dyDescent="0.25">
      <c r="AH1015"/>
    </row>
    <row r="1016" spans="34:34" x14ac:dyDescent="0.25">
      <c r="AH1016"/>
    </row>
    <row r="1017" spans="34:34" x14ac:dyDescent="0.25">
      <c r="AH1017"/>
    </row>
    <row r="1018" spans="34:34" x14ac:dyDescent="0.25">
      <c r="AH1018"/>
    </row>
    <row r="1019" spans="34:34" x14ac:dyDescent="0.25">
      <c r="AH1019"/>
    </row>
    <row r="1020" spans="34:34" x14ac:dyDescent="0.25">
      <c r="AH1020"/>
    </row>
    <row r="1021" spans="34:34" x14ac:dyDescent="0.25">
      <c r="AH1021"/>
    </row>
    <row r="1022" spans="34:34" x14ac:dyDescent="0.25">
      <c r="AH1022"/>
    </row>
    <row r="1023" spans="34:34" x14ac:dyDescent="0.25">
      <c r="AH1023"/>
    </row>
    <row r="1024" spans="34:34" x14ac:dyDescent="0.25">
      <c r="AH1024"/>
    </row>
    <row r="1025" spans="34:34" x14ac:dyDescent="0.25">
      <c r="AH1025"/>
    </row>
    <row r="1026" spans="34:34" x14ac:dyDescent="0.25">
      <c r="AH1026"/>
    </row>
    <row r="1027" spans="34:34" x14ac:dyDescent="0.25">
      <c r="AH1027"/>
    </row>
    <row r="1028" spans="34:34" x14ac:dyDescent="0.25">
      <c r="AH1028"/>
    </row>
    <row r="1029" spans="34:34" x14ac:dyDescent="0.25">
      <c r="AH1029"/>
    </row>
    <row r="1030" spans="34:34" x14ac:dyDescent="0.25">
      <c r="AH1030"/>
    </row>
    <row r="1031" spans="34:34" x14ac:dyDescent="0.25">
      <c r="AH1031"/>
    </row>
    <row r="1032" spans="34:34" x14ac:dyDescent="0.25">
      <c r="AH1032"/>
    </row>
    <row r="1033" spans="34:34" x14ac:dyDescent="0.25">
      <c r="AH1033"/>
    </row>
    <row r="1034" spans="34:34" x14ac:dyDescent="0.25">
      <c r="AH1034"/>
    </row>
    <row r="1035" spans="34:34" x14ac:dyDescent="0.25">
      <c r="AH1035"/>
    </row>
    <row r="1036" spans="34:34" x14ac:dyDescent="0.25">
      <c r="AH1036"/>
    </row>
    <row r="1037" spans="34:34" x14ac:dyDescent="0.25">
      <c r="AH1037"/>
    </row>
    <row r="1038" spans="34:34" x14ac:dyDescent="0.25">
      <c r="AH1038"/>
    </row>
    <row r="1039" spans="34:34" x14ac:dyDescent="0.25">
      <c r="AH1039"/>
    </row>
    <row r="1040" spans="34:34" x14ac:dyDescent="0.25">
      <c r="AH1040"/>
    </row>
    <row r="1041" spans="34:34" x14ac:dyDescent="0.25">
      <c r="AH1041"/>
    </row>
    <row r="1042" spans="34:34" x14ac:dyDescent="0.25">
      <c r="AH1042"/>
    </row>
    <row r="1043" spans="34:34" x14ac:dyDescent="0.25">
      <c r="AH1043"/>
    </row>
    <row r="1044" spans="34:34" x14ac:dyDescent="0.25">
      <c r="AH1044"/>
    </row>
    <row r="1045" spans="34:34" x14ac:dyDescent="0.25">
      <c r="AH1045"/>
    </row>
    <row r="1046" spans="34:34" x14ac:dyDescent="0.25">
      <c r="AH1046"/>
    </row>
    <row r="1047" spans="34:34" x14ac:dyDescent="0.25">
      <c r="AH1047"/>
    </row>
    <row r="1048" spans="34:34" x14ac:dyDescent="0.25">
      <c r="AH1048"/>
    </row>
    <row r="1049" spans="34:34" x14ac:dyDescent="0.25">
      <c r="AH1049"/>
    </row>
    <row r="1050" spans="34:34" x14ac:dyDescent="0.25">
      <c r="AH1050"/>
    </row>
    <row r="1051" spans="34:34" x14ac:dyDescent="0.25">
      <c r="AH1051"/>
    </row>
    <row r="1052" spans="34:34" x14ac:dyDescent="0.25">
      <c r="AH1052"/>
    </row>
    <row r="1053" spans="34:34" x14ac:dyDescent="0.25">
      <c r="AH1053"/>
    </row>
    <row r="1054" spans="34:34" x14ac:dyDescent="0.25">
      <c r="AH1054"/>
    </row>
    <row r="1055" spans="34:34" x14ac:dyDescent="0.25">
      <c r="AH1055"/>
    </row>
    <row r="1056" spans="34:34" x14ac:dyDescent="0.25">
      <c r="AH1056"/>
    </row>
    <row r="1057" spans="34:34" x14ac:dyDescent="0.25">
      <c r="AH1057"/>
    </row>
    <row r="1058" spans="34:34" x14ac:dyDescent="0.25">
      <c r="AH1058"/>
    </row>
    <row r="1059" spans="34:34" x14ac:dyDescent="0.25">
      <c r="AH1059"/>
    </row>
    <row r="1060" spans="34:34" x14ac:dyDescent="0.25">
      <c r="AH1060"/>
    </row>
    <row r="1061" spans="34:34" x14ac:dyDescent="0.25">
      <c r="AH1061"/>
    </row>
    <row r="1062" spans="34:34" x14ac:dyDescent="0.25">
      <c r="AH1062"/>
    </row>
    <row r="1063" spans="34:34" x14ac:dyDescent="0.25">
      <c r="AH1063"/>
    </row>
    <row r="1064" spans="34:34" x14ac:dyDescent="0.25">
      <c r="AH1064"/>
    </row>
    <row r="1065" spans="34:34" x14ac:dyDescent="0.25">
      <c r="AH1065"/>
    </row>
    <row r="1066" spans="34:34" x14ac:dyDescent="0.25">
      <c r="AH1066"/>
    </row>
    <row r="1067" spans="34:34" x14ac:dyDescent="0.25">
      <c r="AH1067"/>
    </row>
    <row r="1068" spans="34:34" x14ac:dyDescent="0.25">
      <c r="AH1068"/>
    </row>
    <row r="1069" spans="34:34" x14ac:dyDescent="0.25">
      <c r="AH1069"/>
    </row>
    <row r="1070" spans="34:34" x14ac:dyDescent="0.25">
      <c r="AH1070"/>
    </row>
    <row r="1071" spans="34:34" x14ac:dyDescent="0.25">
      <c r="AH1071"/>
    </row>
    <row r="1072" spans="34:34" x14ac:dyDescent="0.25">
      <c r="AH1072"/>
    </row>
    <row r="1073" spans="34:34" x14ac:dyDescent="0.25">
      <c r="AH1073"/>
    </row>
    <row r="1074" spans="34:34" x14ac:dyDescent="0.25">
      <c r="AH1074"/>
    </row>
    <row r="1075" spans="34:34" x14ac:dyDescent="0.25">
      <c r="AH1075"/>
    </row>
    <row r="1076" spans="34:34" x14ac:dyDescent="0.25">
      <c r="AH1076"/>
    </row>
    <row r="1077" spans="34:34" x14ac:dyDescent="0.25">
      <c r="AH1077"/>
    </row>
    <row r="1078" spans="34:34" x14ac:dyDescent="0.25">
      <c r="AH1078"/>
    </row>
    <row r="1079" spans="34:34" x14ac:dyDescent="0.25">
      <c r="AH1079"/>
    </row>
    <row r="1080" spans="34:34" x14ac:dyDescent="0.25">
      <c r="AH1080"/>
    </row>
    <row r="1081" spans="34:34" x14ac:dyDescent="0.25">
      <c r="AH1081"/>
    </row>
    <row r="1082" spans="34:34" x14ac:dyDescent="0.25">
      <c r="AH1082"/>
    </row>
    <row r="1083" spans="34:34" x14ac:dyDescent="0.25">
      <c r="AH1083"/>
    </row>
    <row r="1084" spans="34:34" x14ac:dyDescent="0.25">
      <c r="AH1084"/>
    </row>
    <row r="1085" spans="34:34" x14ac:dyDescent="0.25">
      <c r="AH1085"/>
    </row>
    <row r="1086" spans="34:34" x14ac:dyDescent="0.25">
      <c r="AH1086"/>
    </row>
    <row r="1087" spans="34:34" x14ac:dyDescent="0.25">
      <c r="AH1087"/>
    </row>
    <row r="1088" spans="34:34" x14ac:dyDescent="0.25">
      <c r="AH1088"/>
    </row>
    <row r="1089" spans="34:34" x14ac:dyDescent="0.25">
      <c r="AH1089"/>
    </row>
    <row r="1090" spans="34:34" x14ac:dyDescent="0.25">
      <c r="AH1090"/>
    </row>
    <row r="1091" spans="34:34" x14ac:dyDescent="0.25">
      <c r="AH1091"/>
    </row>
    <row r="1092" spans="34:34" x14ac:dyDescent="0.25">
      <c r="AH1092"/>
    </row>
    <row r="1093" spans="34:34" x14ac:dyDescent="0.25">
      <c r="AH1093"/>
    </row>
    <row r="1094" spans="34:34" x14ac:dyDescent="0.25">
      <c r="AH1094"/>
    </row>
    <row r="1095" spans="34:34" x14ac:dyDescent="0.25">
      <c r="AH1095"/>
    </row>
    <row r="1096" spans="34:34" x14ac:dyDescent="0.25">
      <c r="AH1096"/>
    </row>
    <row r="1097" spans="34:34" x14ac:dyDescent="0.25">
      <c r="AH1097"/>
    </row>
    <row r="1098" spans="34:34" x14ac:dyDescent="0.25">
      <c r="AH1098"/>
    </row>
    <row r="1099" spans="34:34" x14ac:dyDescent="0.25">
      <c r="AH1099"/>
    </row>
    <row r="1100" spans="34:34" x14ac:dyDescent="0.25">
      <c r="AH1100"/>
    </row>
    <row r="1101" spans="34:34" x14ac:dyDescent="0.25">
      <c r="AH1101"/>
    </row>
    <row r="1102" spans="34:34" x14ac:dyDescent="0.25">
      <c r="AH1102"/>
    </row>
    <row r="1103" spans="34:34" x14ac:dyDescent="0.25">
      <c r="AH1103"/>
    </row>
    <row r="1104" spans="34:34" x14ac:dyDescent="0.25">
      <c r="AH1104"/>
    </row>
    <row r="1105" spans="34:34" x14ac:dyDescent="0.25">
      <c r="AH1105"/>
    </row>
    <row r="1106" spans="34:34" x14ac:dyDescent="0.25">
      <c r="AH1106"/>
    </row>
    <row r="1107" spans="34:34" x14ac:dyDescent="0.25">
      <c r="AH1107"/>
    </row>
    <row r="1108" spans="34:34" x14ac:dyDescent="0.25">
      <c r="AH1108"/>
    </row>
    <row r="1109" spans="34:34" x14ac:dyDescent="0.25">
      <c r="AH1109"/>
    </row>
    <row r="1110" spans="34:34" x14ac:dyDescent="0.25">
      <c r="AH1110"/>
    </row>
    <row r="1111" spans="34:34" x14ac:dyDescent="0.25">
      <c r="AH1111"/>
    </row>
    <row r="1112" spans="34:34" x14ac:dyDescent="0.25">
      <c r="AH1112"/>
    </row>
    <row r="1113" spans="34:34" x14ac:dyDescent="0.25">
      <c r="AH1113"/>
    </row>
    <row r="1114" spans="34:34" x14ac:dyDescent="0.25">
      <c r="AH1114"/>
    </row>
    <row r="1115" spans="34:34" x14ac:dyDescent="0.25">
      <c r="AH1115"/>
    </row>
    <row r="1116" spans="34:34" x14ac:dyDescent="0.25">
      <c r="AH1116"/>
    </row>
    <row r="1117" spans="34:34" x14ac:dyDescent="0.25">
      <c r="AH1117"/>
    </row>
    <row r="1118" spans="34:34" x14ac:dyDescent="0.25">
      <c r="AH1118"/>
    </row>
    <row r="1119" spans="34:34" x14ac:dyDescent="0.25">
      <c r="AH1119"/>
    </row>
    <row r="1120" spans="34:34" x14ac:dyDescent="0.25">
      <c r="AH1120"/>
    </row>
    <row r="1121" spans="34:34" x14ac:dyDescent="0.25">
      <c r="AH1121"/>
    </row>
    <row r="1122" spans="34:34" x14ac:dyDescent="0.25">
      <c r="AH1122"/>
    </row>
    <row r="1123" spans="34:34" x14ac:dyDescent="0.25">
      <c r="AH1123"/>
    </row>
    <row r="1124" spans="34:34" x14ac:dyDescent="0.25">
      <c r="AH1124"/>
    </row>
    <row r="1125" spans="34:34" x14ac:dyDescent="0.25">
      <c r="AH1125"/>
    </row>
    <row r="1126" spans="34:34" x14ac:dyDescent="0.25">
      <c r="AH1126"/>
    </row>
    <row r="1127" spans="34:34" x14ac:dyDescent="0.25">
      <c r="AH1127"/>
    </row>
    <row r="1128" spans="34:34" x14ac:dyDescent="0.25">
      <c r="AH1128"/>
    </row>
    <row r="1129" spans="34:34" x14ac:dyDescent="0.25">
      <c r="AH1129"/>
    </row>
    <row r="1130" spans="34:34" x14ac:dyDescent="0.25">
      <c r="AH1130"/>
    </row>
    <row r="1131" spans="34:34" x14ac:dyDescent="0.25">
      <c r="AH1131"/>
    </row>
    <row r="1132" spans="34:34" x14ac:dyDescent="0.25">
      <c r="AH1132"/>
    </row>
    <row r="1133" spans="34:34" x14ac:dyDescent="0.25">
      <c r="AH1133"/>
    </row>
    <row r="1134" spans="34:34" x14ac:dyDescent="0.25">
      <c r="AH1134"/>
    </row>
    <row r="1135" spans="34:34" x14ac:dyDescent="0.25">
      <c r="AH1135"/>
    </row>
    <row r="1136" spans="34:34" x14ac:dyDescent="0.25">
      <c r="AH1136"/>
    </row>
    <row r="1137" spans="34:34" x14ac:dyDescent="0.25">
      <c r="AH1137"/>
    </row>
    <row r="1138" spans="34:34" x14ac:dyDescent="0.25">
      <c r="AH1138"/>
    </row>
    <row r="1139" spans="34:34" x14ac:dyDescent="0.25">
      <c r="AH1139"/>
    </row>
    <row r="1140" spans="34:34" x14ac:dyDescent="0.25">
      <c r="AH1140"/>
    </row>
    <row r="1141" spans="34:34" x14ac:dyDescent="0.25">
      <c r="AH1141"/>
    </row>
    <row r="1142" spans="34:34" x14ac:dyDescent="0.25">
      <c r="AH1142"/>
    </row>
    <row r="1143" spans="34:34" x14ac:dyDescent="0.25">
      <c r="AH1143"/>
    </row>
    <row r="1144" spans="34:34" x14ac:dyDescent="0.25">
      <c r="AH1144"/>
    </row>
    <row r="1145" spans="34:34" x14ac:dyDescent="0.25">
      <c r="AH1145"/>
    </row>
    <row r="1146" spans="34:34" x14ac:dyDescent="0.25">
      <c r="AH1146"/>
    </row>
    <row r="1147" spans="34:34" x14ac:dyDescent="0.25">
      <c r="AH1147"/>
    </row>
    <row r="1148" spans="34:34" x14ac:dyDescent="0.25">
      <c r="AH1148"/>
    </row>
    <row r="1149" spans="34:34" x14ac:dyDescent="0.25">
      <c r="AH1149"/>
    </row>
    <row r="1150" spans="34:34" x14ac:dyDescent="0.25">
      <c r="AH1150"/>
    </row>
    <row r="1151" spans="34:34" x14ac:dyDescent="0.25">
      <c r="AH1151"/>
    </row>
    <row r="1152" spans="34:34" x14ac:dyDescent="0.25">
      <c r="AH1152"/>
    </row>
    <row r="1153" spans="34:34" x14ac:dyDescent="0.25">
      <c r="AH1153"/>
    </row>
    <row r="1154" spans="34:34" x14ac:dyDescent="0.25">
      <c r="AH1154"/>
    </row>
    <row r="1155" spans="34:34" x14ac:dyDescent="0.25">
      <c r="AH1155"/>
    </row>
    <row r="1156" spans="34:34" x14ac:dyDescent="0.25">
      <c r="AH1156"/>
    </row>
    <row r="1157" spans="34:34" x14ac:dyDescent="0.25">
      <c r="AH1157"/>
    </row>
    <row r="1158" spans="34:34" x14ac:dyDescent="0.25">
      <c r="AH1158"/>
    </row>
    <row r="1159" spans="34:34" x14ac:dyDescent="0.25">
      <c r="AH1159"/>
    </row>
    <row r="1160" spans="34:34" x14ac:dyDescent="0.25">
      <c r="AH1160"/>
    </row>
    <row r="1161" spans="34:34" x14ac:dyDescent="0.25">
      <c r="AH1161"/>
    </row>
    <row r="1162" spans="34:34" x14ac:dyDescent="0.25">
      <c r="AH1162"/>
    </row>
    <row r="1163" spans="34:34" x14ac:dyDescent="0.25">
      <c r="AH1163"/>
    </row>
    <row r="1164" spans="34:34" x14ac:dyDescent="0.25">
      <c r="AH1164"/>
    </row>
    <row r="1165" spans="34:34" x14ac:dyDescent="0.25">
      <c r="AH1165"/>
    </row>
    <row r="1166" spans="34:34" x14ac:dyDescent="0.25">
      <c r="AH1166"/>
    </row>
    <row r="1167" spans="34:34" x14ac:dyDescent="0.25">
      <c r="AH1167"/>
    </row>
    <row r="1168" spans="34:34" x14ac:dyDescent="0.25">
      <c r="AH1168"/>
    </row>
    <row r="1169" spans="34:34" x14ac:dyDescent="0.25">
      <c r="AH1169"/>
    </row>
    <row r="1170" spans="34:34" x14ac:dyDescent="0.25">
      <c r="AH1170"/>
    </row>
    <row r="1171" spans="34:34" x14ac:dyDescent="0.25">
      <c r="AH1171"/>
    </row>
    <row r="1172" spans="34:34" x14ac:dyDescent="0.25">
      <c r="AH1172"/>
    </row>
    <row r="1173" spans="34:34" x14ac:dyDescent="0.25">
      <c r="AH1173"/>
    </row>
    <row r="1174" spans="34:34" x14ac:dyDescent="0.25">
      <c r="AH1174"/>
    </row>
    <row r="1175" spans="34:34" x14ac:dyDescent="0.25">
      <c r="AH1175"/>
    </row>
    <row r="1176" spans="34:34" x14ac:dyDescent="0.25">
      <c r="AH1176"/>
    </row>
    <row r="1177" spans="34:34" x14ac:dyDescent="0.25">
      <c r="AH1177"/>
    </row>
    <row r="1178" spans="34:34" x14ac:dyDescent="0.25">
      <c r="AH1178"/>
    </row>
    <row r="1179" spans="34:34" x14ac:dyDescent="0.25">
      <c r="AH1179"/>
    </row>
    <row r="1180" spans="34:34" x14ac:dyDescent="0.25">
      <c r="AH1180"/>
    </row>
    <row r="1181" spans="34:34" x14ac:dyDescent="0.25">
      <c r="AH1181"/>
    </row>
    <row r="1182" spans="34:34" x14ac:dyDescent="0.25">
      <c r="AH1182"/>
    </row>
    <row r="1183" spans="34:34" x14ac:dyDescent="0.25">
      <c r="AH1183"/>
    </row>
    <row r="1184" spans="34:34" x14ac:dyDescent="0.25">
      <c r="AH1184"/>
    </row>
    <row r="1185" spans="34:34" x14ac:dyDescent="0.25">
      <c r="AH1185"/>
    </row>
    <row r="1186" spans="34:34" x14ac:dyDescent="0.25">
      <c r="AH1186"/>
    </row>
    <row r="1187" spans="34:34" x14ac:dyDescent="0.25">
      <c r="AH1187"/>
    </row>
    <row r="1188" spans="34:34" x14ac:dyDescent="0.25">
      <c r="AH1188"/>
    </row>
    <row r="1189" spans="34:34" x14ac:dyDescent="0.25">
      <c r="AH1189"/>
    </row>
    <row r="1190" spans="34:34" x14ac:dyDescent="0.25">
      <c r="AH1190"/>
    </row>
    <row r="1191" spans="34:34" x14ac:dyDescent="0.25">
      <c r="AH1191"/>
    </row>
    <row r="1192" spans="34:34" x14ac:dyDescent="0.25">
      <c r="AH1192"/>
    </row>
    <row r="1193" spans="34:34" x14ac:dyDescent="0.25">
      <c r="AH1193"/>
    </row>
    <row r="1194" spans="34:34" x14ac:dyDescent="0.25">
      <c r="AH1194"/>
    </row>
    <row r="1195" spans="34:34" x14ac:dyDescent="0.25">
      <c r="AH1195"/>
    </row>
    <row r="1196" spans="34:34" x14ac:dyDescent="0.25">
      <c r="AH1196"/>
    </row>
    <row r="1197" spans="34:34" x14ac:dyDescent="0.25">
      <c r="AH1197"/>
    </row>
    <row r="1198" spans="34:34" x14ac:dyDescent="0.25">
      <c r="AH1198"/>
    </row>
    <row r="1199" spans="34:34" x14ac:dyDescent="0.25">
      <c r="AH1199"/>
    </row>
    <row r="1200" spans="34:34" x14ac:dyDescent="0.25">
      <c r="AH1200"/>
    </row>
    <row r="1201" spans="34:34" x14ac:dyDescent="0.25">
      <c r="AH1201"/>
    </row>
    <row r="1202" spans="34:34" x14ac:dyDescent="0.25">
      <c r="AH1202"/>
    </row>
    <row r="1203" spans="34:34" x14ac:dyDescent="0.25">
      <c r="AH1203"/>
    </row>
    <row r="1204" spans="34:34" x14ac:dyDescent="0.25">
      <c r="AH1204"/>
    </row>
    <row r="1205" spans="34:34" x14ac:dyDescent="0.25">
      <c r="AH1205"/>
    </row>
    <row r="1206" spans="34:34" x14ac:dyDescent="0.25">
      <c r="AH1206"/>
    </row>
    <row r="1207" spans="34:34" x14ac:dyDescent="0.25">
      <c r="AH1207"/>
    </row>
    <row r="1208" spans="34:34" x14ac:dyDescent="0.25">
      <c r="AH1208"/>
    </row>
    <row r="1209" spans="34:34" x14ac:dyDescent="0.25">
      <c r="AH1209"/>
    </row>
    <row r="1210" spans="34:34" x14ac:dyDescent="0.25">
      <c r="AH1210"/>
    </row>
    <row r="1211" spans="34:34" x14ac:dyDescent="0.25">
      <c r="AH1211"/>
    </row>
    <row r="1212" spans="34:34" x14ac:dyDescent="0.25">
      <c r="AH1212"/>
    </row>
    <row r="1213" spans="34:34" x14ac:dyDescent="0.25">
      <c r="AH1213"/>
    </row>
    <row r="1214" spans="34:34" x14ac:dyDescent="0.25">
      <c r="AH1214"/>
    </row>
    <row r="1215" spans="34:34" x14ac:dyDescent="0.25">
      <c r="AH1215"/>
    </row>
    <row r="1216" spans="34:34" x14ac:dyDescent="0.25">
      <c r="AH1216"/>
    </row>
    <row r="1217" spans="34:34" x14ac:dyDescent="0.25">
      <c r="AH1217"/>
    </row>
    <row r="1218" spans="34:34" x14ac:dyDescent="0.25">
      <c r="AH1218"/>
    </row>
    <row r="1219" spans="34:34" x14ac:dyDescent="0.25">
      <c r="AH1219"/>
    </row>
    <row r="1220" spans="34:34" x14ac:dyDescent="0.25">
      <c r="AH1220"/>
    </row>
    <row r="1221" spans="34:34" x14ac:dyDescent="0.25">
      <c r="AH1221"/>
    </row>
    <row r="1222" spans="34:34" x14ac:dyDescent="0.25">
      <c r="AH1222"/>
    </row>
    <row r="1223" spans="34:34" x14ac:dyDescent="0.25">
      <c r="AH1223"/>
    </row>
    <row r="1224" spans="34:34" x14ac:dyDescent="0.25">
      <c r="AH1224"/>
    </row>
    <row r="1225" spans="34:34" x14ac:dyDescent="0.25">
      <c r="AH1225"/>
    </row>
    <row r="1226" spans="34:34" x14ac:dyDescent="0.25">
      <c r="AH1226"/>
    </row>
    <row r="1227" spans="34:34" x14ac:dyDescent="0.25">
      <c r="AH1227"/>
    </row>
    <row r="1228" spans="34:34" x14ac:dyDescent="0.25">
      <c r="AH1228"/>
    </row>
    <row r="1229" spans="34:34" x14ac:dyDescent="0.25">
      <c r="AH1229"/>
    </row>
    <row r="1230" spans="34:34" x14ac:dyDescent="0.25">
      <c r="AH1230"/>
    </row>
    <row r="1231" spans="34:34" x14ac:dyDescent="0.25">
      <c r="AH1231"/>
    </row>
    <row r="1232" spans="34:34" x14ac:dyDescent="0.25">
      <c r="AH1232"/>
    </row>
    <row r="1233" spans="34:34" x14ac:dyDescent="0.25">
      <c r="AH1233"/>
    </row>
    <row r="1234" spans="34:34" x14ac:dyDescent="0.25">
      <c r="AH1234"/>
    </row>
    <row r="1235" spans="34:34" x14ac:dyDescent="0.25">
      <c r="AH1235"/>
    </row>
    <row r="1236" spans="34:34" x14ac:dyDescent="0.25">
      <c r="AH1236"/>
    </row>
    <row r="1237" spans="34:34" x14ac:dyDescent="0.25">
      <c r="AH1237"/>
    </row>
    <row r="1238" spans="34:34" x14ac:dyDescent="0.25">
      <c r="AH1238"/>
    </row>
    <row r="1239" spans="34:34" x14ac:dyDescent="0.25">
      <c r="AH1239"/>
    </row>
    <row r="1240" spans="34:34" x14ac:dyDescent="0.25">
      <c r="AH1240"/>
    </row>
    <row r="1241" spans="34:34" x14ac:dyDescent="0.25">
      <c r="AH1241"/>
    </row>
    <row r="1242" spans="34:34" x14ac:dyDescent="0.25">
      <c r="AH1242"/>
    </row>
    <row r="1243" spans="34:34" x14ac:dyDescent="0.25">
      <c r="AH1243"/>
    </row>
    <row r="1244" spans="34:34" x14ac:dyDescent="0.25">
      <c r="AH1244"/>
    </row>
    <row r="1245" spans="34:34" x14ac:dyDescent="0.25">
      <c r="AH1245"/>
    </row>
    <row r="1246" spans="34:34" x14ac:dyDescent="0.25">
      <c r="AH1246"/>
    </row>
    <row r="1247" spans="34:34" x14ac:dyDescent="0.25">
      <c r="AH1247"/>
    </row>
    <row r="1248" spans="34:34" x14ac:dyDescent="0.25">
      <c r="AH1248"/>
    </row>
    <row r="1249" spans="34:34" x14ac:dyDescent="0.25">
      <c r="AH1249"/>
    </row>
    <row r="1250" spans="34:34" x14ac:dyDescent="0.25">
      <c r="AH1250"/>
    </row>
    <row r="1251" spans="34:34" x14ac:dyDescent="0.25">
      <c r="AH1251"/>
    </row>
    <row r="1252" spans="34:34" x14ac:dyDescent="0.25">
      <c r="AH1252"/>
    </row>
    <row r="1253" spans="34:34" x14ac:dyDescent="0.25">
      <c r="AH1253"/>
    </row>
    <row r="1254" spans="34:34" x14ac:dyDescent="0.25">
      <c r="AH1254"/>
    </row>
    <row r="1255" spans="34:34" x14ac:dyDescent="0.25">
      <c r="AH1255"/>
    </row>
    <row r="1256" spans="34:34" x14ac:dyDescent="0.25">
      <c r="AH1256"/>
    </row>
    <row r="1257" spans="34:34" x14ac:dyDescent="0.25">
      <c r="AH1257"/>
    </row>
    <row r="1258" spans="34:34" x14ac:dyDescent="0.25">
      <c r="AH1258"/>
    </row>
    <row r="1259" spans="34:34" x14ac:dyDescent="0.25">
      <c r="AH1259"/>
    </row>
    <row r="1260" spans="34:34" x14ac:dyDescent="0.25">
      <c r="AH1260"/>
    </row>
    <row r="1261" spans="34:34" x14ac:dyDescent="0.25">
      <c r="AH1261"/>
    </row>
    <row r="1262" spans="34:34" x14ac:dyDescent="0.25">
      <c r="AH1262"/>
    </row>
    <row r="1263" spans="34:34" x14ac:dyDescent="0.25">
      <c r="AH1263"/>
    </row>
    <row r="1264" spans="34:34" x14ac:dyDescent="0.25">
      <c r="AH1264"/>
    </row>
    <row r="1265" spans="34:34" x14ac:dyDescent="0.25">
      <c r="AH1265"/>
    </row>
    <row r="1266" spans="34:34" x14ac:dyDescent="0.25">
      <c r="AH1266"/>
    </row>
    <row r="1267" spans="34:34" x14ac:dyDescent="0.25">
      <c r="AH1267"/>
    </row>
    <row r="1268" spans="34:34" x14ac:dyDescent="0.25">
      <c r="AH1268"/>
    </row>
    <row r="1269" spans="34:34" x14ac:dyDescent="0.25">
      <c r="AH1269"/>
    </row>
    <row r="1270" spans="34:34" x14ac:dyDescent="0.25">
      <c r="AH1270"/>
    </row>
    <row r="1271" spans="34:34" x14ac:dyDescent="0.25">
      <c r="AH1271"/>
    </row>
    <row r="1272" spans="34:34" x14ac:dyDescent="0.25">
      <c r="AH1272"/>
    </row>
    <row r="1273" spans="34:34" x14ac:dyDescent="0.25">
      <c r="AH1273"/>
    </row>
    <row r="1274" spans="34:34" x14ac:dyDescent="0.25">
      <c r="AH1274"/>
    </row>
    <row r="1275" spans="34:34" x14ac:dyDescent="0.25">
      <c r="AH1275"/>
    </row>
    <row r="1276" spans="34:34" x14ac:dyDescent="0.25">
      <c r="AH1276"/>
    </row>
    <row r="1277" spans="34:34" x14ac:dyDescent="0.25">
      <c r="AH1277"/>
    </row>
    <row r="1278" spans="34:34" x14ac:dyDescent="0.25">
      <c r="AH1278"/>
    </row>
    <row r="1279" spans="34:34" x14ac:dyDescent="0.25">
      <c r="AH1279"/>
    </row>
    <row r="1280" spans="34:34" x14ac:dyDescent="0.25">
      <c r="AH1280"/>
    </row>
    <row r="1281" spans="34:34" x14ac:dyDescent="0.25">
      <c r="AH1281"/>
    </row>
    <row r="1282" spans="34:34" x14ac:dyDescent="0.25">
      <c r="AH1282"/>
    </row>
    <row r="1283" spans="34:34" x14ac:dyDescent="0.25">
      <c r="AH1283"/>
    </row>
    <row r="1284" spans="34:34" x14ac:dyDescent="0.25">
      <c r="AH1284"/>
    </row>
    <row r="1285" spans="34:34" x14ac:dyDescent="0.25">
      <c r="AH1285"/>
    </row>
    <row r="1286" spans="34:34" x14ac:dyDescent="0.25">
      <c r="AH1286"/>
    </row>
    <row r="1287" spans="34:34" x14ac:dyDescent="0.25">
      <c r="AH1287"/>
    </row>
    <row r="1288" spans="34:34" x14ac:dyDescent="0.25">
      <c r="AH1288"/>
    </row>
    <row r="1289" spans="34:34" x14ac:dyDescent="0.25">
      <c r="AH1289"/>
    </row>
    <row r="1290" spans="34:34" x14ac:dyDescent="0.25">
      <c r="AH1290"/>
    </row>
    <row r="1291" spans="34:34" x14ac:dyDescent="0.25">
      <c r="AH1291"/>
    </row>
    <row r="1292" spans="34:34" x14ac:dyDescent="0.25">
      <c r="AH1292"/>
    </row>
    <row r="1293" spans="34:34" x14ac:dyDescent="0.25">
      <c r="AH1293"/>
    </row>
    <row r="1294" spans="34:34" x14ac:dyDescent="0.25">
      <c r="AH1294"/>
    </row>
    <row r="1295" spans="34:34" x14ac:dyDescent="0.25">
      <c r="AH1295"/>
    </row>
    <row r="1296" spans="34:34" x14ac:dyDescent="0.25">
      <c r="AH1296"/>
    </row>
    <row r="1297" spans="34:34" x14ac:dyDescent="0.25">
      <c r="AH1297"/>
    </row>
    <row r="1298" spans="34:34" x14ac:dyDescent="0.25">
      <c r="AH1298"/>
    </row>
    <row r="1299" spans="34:34" x14ac:dyDescent="0.25">
      <c r="AH1299"/>
    </row>
    <row r="1300" spans="34:34" x14ac:dyDescent="0.25">
      <c r="AH1300"/>
    </row>
    <row r="1301" spans="34:34" x14ac:dyDescent="0.25">
      <c r="AH1301"/>
    </row>
    <row r="1302" spans="34:34" x14ac:dyDescent="0.25">
      <c r="AH1302"/>
    </row>
    <row r="1303" spans="34:34" x14ac:dyDescent="0.25">
      <c r="AH1303"/>
    </row>
    <row r="1304" spans="34:34" x14ac:dyDescent="0.25">
      <c r="AH1304"/>
    </row>
    <row r="1305" spans="34:34" x14ac:dyDescent="0.25">
      <c r="AH1305"/>
    </row>
    <row r="1306" spans="34:34" x14ac:dyDescent="0.25">
      <c r="AH1306"/>
    </row>
    <row r="1307" spans="34:34" x14ac:dyDescent="0.25">
      <c r="AH1307"/>
    </row>
    <row r="1308" spans="34:34" x14ac:dyDescent="0.25">
      <c r="AH1308"/>
    </row>
    <row r="1309" spans="34:34" x14ac:dyDescent="0.25">
      <c r="AH1309"/>
    </row>
    <row r="1310" spans="34:34" x14ac:dyDescent="0.25">
      <c r="AH1310"/>
    </row>
    <row r="1311" spans="34:34" x14ac:dyDescent="0.25">
      <c r="AH1311"/>
    </row>
    <row r="1312" spans="34:34" x14ac:dyDescent="0.25">
      <c r="AH1312"/>
    </row>
    <row r="1313" spans="34:34" x14ac:dyDescent="0.25">
      <c r="AH1313"/>
    </row>
    <row r="1314" spans="34:34" x14ac:dyDescent="0.25">
      <c r="AH1314"/>
    </row>
    <row r="1315" spans="34:34" x14ac:dyDescent="0.25">
      <c r="AH1315"/>
    </row>
    <row r="1316" spans="34:34" x14ac:dyDescent="0.25">
      <c r="AH1316"/>
    </row>
    <row r="1317" spans="34:34" x14ac:dyDescent="0.25">
      <c r="AH1317"/>
    </row>
    <row r="1318" spans="34:34" x14ac:dyDescent="0.25">
      <c r="AH1318"/>
    </row>
    <row r="1319" spans="34:34" x14ac:dyDescent="0.25">
      <c r="AH1319"/>
    </row>
    <row r="1320" spans="34:34" x14ac:dyDescent="0.25">
      <c r="AH1320"/>
    </row>
    <row r="1321" spans="34:34" x14ac:dyDescent="0.25">
      <c r="AH1321"/>
    </row>
    <row r="1322" spans="34:34" x14ac:dyDescent="0.25">
      <c r="AH1322"/>
    </row>
    <row r="1323" spans="34:34" x14ac:dyDescent="0.25">
      <c r="AH1323"/>
    </row>
    <row r="1324" spans="34:34" x14ac:dyDescent="0.25">
      <c r="AH1324"/>
    </row>
    <row r="1325" spans="34:34" x14ac:dyDescent="0.25">
      <c r="AH1325"/>
    </row>
    <row r="1326" spans="34:34" x14ac:dyDescent="0.25">
      <c r="AH1326"/>
    </row>
    <row r="1327" spans="34:34" x14ac:dyDescent="0.25">
      <c r="AH1327"/>
    </row>
    <row r="1328" spans="34:34" x14ac:dyDescent="0.25">
      <c r="AH1328"/>
    </row>
    <row r="1329" spans="34:34" x14ac:dyDescent="0.25">
      <c r="AH1329"/>
    </row>
    <row r="1330" spans="34:34" x14ac:dyDescent="0.25">
      <c r="AH1330"/>
    </row>
    <row r="1331" spans="34:34" x14ac:dyDescent="0.25">
      <c r="AH1331"/>
    </row>
    <row r="1332" spans="34:34" x14ac:dyDescent="0.25">
      <c r="AH1332"/>
    </row>
    <row r="1333" spans="34:34" x14ac:dyDescent="0.25">
      <c r="AH1333"/>
    </row>
    <row r="1334" spans="34:34" x14ac:dyDescent="0.25">
      <c r="AH1334"/>
    </row>
    <row r="1335" spans="34:34" x14ac:dyDescent="0.25">
      <c r="AH1335"/>
    </row>
    <row r="1336" spans="34:34" x14ac:dyDescent="0.25">
      <c r="AH1336"/>
    </row>
    <row r="1337" spans="34:34" x14ac:dyDescent="0.25">
      <c r="AH1337"/>
    </row>
    <row r="1338" spans="34:34" x14ac:dyDescent="0.25">
      <c r="AH1338"/>
    </row>
    <row r="1339" spans="34:34" x14ac:dyDescent="0.25">
      <c r="AH1339"/>
    </row>
    <row r="1340" spans="34:34" x14ac:dyDescent="0.25">
      <c r="AH1340"/>
    </row>
    <row r="1341" spans="34:34" x14ac:dyDescent="0.25">
      <c r="AH1341"/>
    </row>
    <row r="1342" spans="34:34" x14ac:dyDescent="0.25">
      <c r="AH1342"/>
    </row>
    <row r="1343" spans="34:34" x14ac:dyDescent="0.25">
      <c r="AH1343"/>
    </row>
    <row r="1344" spans="34:34" x14ac:dyDescent="0.25">
      <c r="AH1344"/>
    </row>
    <row r="1345" spans="34:34" x14ac:dyDescent="0.25">
      <c r="AH1345"/>
    </row>
    <row r="1346" spans="34:34" x14ac:dyDescent="0.25">
      <c r="AH1346"/>
    </row>
    <row r="1347" spans="34:34" x14ac:dyDescent="0.25">
      <c r="AH1347"/>
    </row>
    <row r="1348" spans="34:34" x14ac:dyDescent="0.25">
      <c r="AH1348"/>
    </row>
    <row r="1349" spans="34:34" x14ac:dyDescent="0.25">
      <c r="AH1349"/>
    </row>
    <row r="1350" spans="34:34" x14ac:dyDescent="0.25">
      <c r="AH1350"/>
    </row>
    <row r="1351" spans="34:34" x14ac:dyDescent="0.25">
      <c r="AH1351"/>
    </row>
    <row r="1352" spans="34:34" x14ac:dyDescent="0.25">
      <c r="AH1352"/>
    </row>
    <row r="1353" spans="34:34" x14ac:dyDescent="0.25">
      <c r="AH1353"/>
    </row>
    <row r="1354" spans="34:34" x14ac:dyDescent="0.25">
      <c r="AH1354"/>
    </row>
    <row r="1355" spans="34:34" x14ac:dyDescent="0.25">
      <c r="AH1355"/>
    </row>
    <row r="1356" spans="34:34" x14ac:dyDescent="0.25">
      <c r="AH1356"/>
    </row>
    <row r="1357" spans="34:34" x14ac:dyDescent="0.25">
      <c r="AH1357"/>
    </row>
    <row r="1358" spans="34:34" x14ac:dyDescent="0.25">
      <c r="AH1358"/>
    </row>
    <row r="1359" spans="34:34" x14ac:dyDescent="0.25">
      <c r="AH1359"/>
    </row>
    <row r="1360" spans="34:34" x14ac:dyDescent="0.25">
      <c r="AH1360"/>
    </row>
    <row r="1361" spans="34:34" x14ac:dyDescent="0.25">
      <c r="AH1361"/>
    </row>
    <row r="1362" spans="34:34" x14ac:dyDescent="0.25">
      <c r="AH1362"/>
    </row>
    <row r="1363" spans="34:34" x14ac:dyDescent="0.25">
      <c r="AH1363"/>
    </row>
    <row r="1364" spans="34:34" x14ac:dyDescent="0.25">
      <c r="AH1364"/>
    </row>
    <row r="1365" spans="34:34" x14ac:dyDescent="0.25">
      <c r="AH1365"/>
    </row>
    <row r="1366" spans="34:34" x14ac:dyDescent="0.25">
      <c r="AH1366"/>
    </row>
    <row r="1367" spans="34:34" x14ac:dyDescent="0.25">
      <c r="AH1367"/>
    </row>
    <row r="1368" spans="34:34" x14ac:dyDescent="0.25">
      <c r="AH1368"/>
    </row>
    <row r="1369" spans="34:34" x14ac:dyDescent="0.25">
      <c r="AH1369"/>
    </row>
    <row r="1370" spans="34:34" x14ac:dyDescent="0.25">
      <c r="AH1370"/>
    </row>
    <row r="1371" spans="34:34" x14ac:dyDescent="0.25">
      <c r="AH1371"/>
    </row>
    <row r="1372" spans="34:34" x14ac:dyDescent="0.25">
      <c r="AH1372"/>
    </row>
    <row r="1373" spans="34:34" x14ac:dyDescent="0.25">
      <c r="AH1373"/>
    </row>
    <row r="1374" spans="34:34" x14ac:dyDescent="0.25">
      <c r="AH1374"/>
    </row>
    <row r="1375" spans="34:34" x14ac:dyDescent="0.25">
      <c r="AH1375"/>
    </row>
    <row r="1376" spans="34:34" x14ac:dyDescent="0.25">
      <c r="AH1376"/>
    </row>
    <row r="1377" spans="34:34" x14ac:dyDescent="0.25">
      <c r="AH1377"/>
    </row>
    <row r="1378" spans="34:34" x14ac:dyDescent="0.25">
      <c r="AH1378"/>
    </row>
    <row r="1379" spans="34:34" x14ac:dyDescent="0.25">
      <c r="AH1379"/>
    </row>
    <row r="1380" spans="34:34" x14ac:dyDescent="0.25">
      <c r="AH1380"/>
    </row>
    <row r="1381" spans="34:34" x14ac:dyDescent="0.25">
      <c r="AH1381"/>
    </row>
    <row r="1382" spans="34:34" x14ac:dyDescent="0.25">
      <c r="AH1382"/>
    </row>
    <row r="1383" spans="34:34" x14ac:dyDescent="0.25">
      <c r="AH1383"/>
    </row>
    <row r="1384" spans="34:34" x14ac:dyDescent="0.25">
      <c r="AH1384"/>
    </row>
    <row r="1385" spans="34:34" x14ac:dyDescent="0.25">
      <c r="AH1385"/>
    </row>
    <row r="1386" spans="34:34" x14ac:dyDescent="0.25">
      <c r="AH1386"/>
    </row>
    <row r="1387" spans="34:34" x14ac:dyDescent="0.25">
      <c r="AH1387"/>
    </row>
    <row r="1388" spans="34:34" x14ac:dyDescent="0.25">
      <c r="AH1388"/>
    </row>
    <row r="1389" spans="34:34" x14ac:dyDescent="0.25">
      <c r="AH1389"/>
    </row>
    <row r="1390" spans="34:34" x14ac:dyDescent="0.25">
      <c r="AH1390"/>
    </row>
    <row r="1391" spans="34:34" x14ac:dyDescent="0.25">
      <c r="AH1391"/>
    </row>
    <row r="1392" spans="34:34" x14ac:dyDescent="0.25">
      <c r="AH1392"/>
    </row>
    <row r="1393" spans="34:34" x14ac:dyDescent="0.25">
      <c r="AH1393"/>
    </row>
    <row r="1394" spans="34:34" x14ac:dyDescent="0.25">
      <c r="AH1394"/>
    </row>
    <row r="1395" spans="34:34" x14ac:dyDescent="0.25">
      <c r="AH1395"/>
    </row>
    <row r="1396" spans="34:34" x14ac:dyDescent="0.25">
      <c r="AH1396"/>
    </row>
    <row r="1397" spans="34:34" x14ac:dyDescent="0.25">
      <c r="AH1397"/>
    </row>
    <row r="1398" spans="34:34" x14ac:dyDescent="0.25">
      <c r="AH1398"/>
    </row>
    <row r="1399" spans="34:34" x14ac:dyDescent="0.25">
      <c r="AH1399"/>
    </row>
    <row r="1400" spans="34:34" x14ac:dyDescent="0.25">
      <c r="AH1400"/>
    </row>
    <row r="1401" spans="34:34" x14ac:dyDescent="0.25">
      <c r="AH1401"/>
    </row>
    <row r="1402" spans="34:34" x14ac:dyDescent="0.25">
      <c r="AH1402"/>
    </row>
    <row r="1403" spans="34:34" x14ac:dyDescent="0.25">
      <c r="AH1403"/>
    </row>
    <row r="1404" spans="34:34" x14ac:dyDescent="0.25">
      <c r="AH1404"/>
    </row>
    <row r="1405" spans="34:34" x14ac:dyDescent="0.25">
      <c r="AH1405"/>
    </row>
    <row r="1406" spans="34:34" x14ac:dyDescent="0.25">
      <c r="AH1406"/>
    </row>
    <row r="1407" spans="34:34" x14ac:dyDescent="0.25">
      <c r="AH1407"/>
    </row>
    <row r="1408" spans="34:34" x14ac:dyDescent="0.25">
      <c r="AH1408"/>
    </row>
    <row r="1409" spans="34:34" x14ac:dyDescent="0.25">
      <c r="AH1409"/>
    </row>
    <row r="1410" spans="34:34" x14ac:dyDescent="0.25">
      <c r="AH1410"/>
    </row>
    <row r="1411" spans="34:34" x14ac:dyDescent="0.25">
      <c r="AH1411"/>
    </row>
    <row r="1412" spans="34:34" x14ac:dyDescent="0.25">
      <c r="AH1412"/>
    </row>
    <row r="1413" spans="34:34" x14ac:dyDescent="0.25">
      <c r="AH1413"/>
    </row>
    <row r="1414" spans="34:34" x14ac:dyDescent="0.25">
      <c r="AH1414"/>
    </row>
    <row r="1415" spans="34:34" x14ac:dyDescent="0.25">
      <c r="AH1415"/>
    </row>
    <row r="1416" spans="34:34" x14ac:dyDescent="0.25">
      <c r="AH1416"/>
    </row>
    <row r="1417" spans="34:34" x14ac:dyDescent="0.25">
      <c r="AH1417"/>
    </row>
    <row r="1418" spans="34:34" x14ac:dyDescent="0.25">
      <c r="AH1418"/>
    </row>
    <row r="1419" spans="34:34" x14ac:dyDescent="0.25">
      <c r="AH1419"/>
    </row>
    <row r="1420" spans="34:34" x14ac:dyDescent="0.25">
      <c r="AH1420"/>
    </row>
    <row r="1421" spans="34:34" x14ac:dyDescent="0.25">
      <c r="AH1421"/>
    </row>
    <row r="1422" spans="34:34" x14ac:dyDescent="0.25">
      <c r="AH1422"/>
    </row>
    <row r="1423" spans="34:34" x14ac:dyDescent="0.25">
      <c r="AH1423"/>
    </row>
    <row r="1424" spans="34:34" x14ac:dyDescent="0.25">
      <c r="AH1424"/>
    </row>
    <row r="1425" spans="34:34" x14ac:dyDescent="0.25">
      <c r="AH1425"/>
    </row>
    <row r="1426" spans="34:34" x14ac:dyDescent="0.25">
      <c r="AH1426"/>
    </row>
    <row r="1427" spans="34:34" x14ac:dyDescent="0.25">
      <c r="AH1427"/>
    </row>
    <row r="1428" spans="34:34" x14ac:dyDescent="0.25">
      <c r="AH1428"/>
    </row>
    <row r="1429" spans="34:34" x14ac:dyDescent="0.25">
      <c r="AH1429"/>
    </row>
    <row r="1430" spans="34:34" x14ac:dyDescent="0.25">
      <c r="AH1430"/>
    </row>
    <row r="1431" spans="34:34" x14ac:dyDescent="0.25">
      <c r="AH1431"/>
    </row>
    <row r="1432" spans="34:34" x14ac:dyDescent="0.25">
      <c r="AH1432"/>
    </row>
    <row r="1433" spans="34:34" x14ac:dyDescent="0.25">
      <c r="AH1433"/>
    </row>
    <row r="1434" spans="34:34" x14ac:dyDescent="0.25">
      <c r="AH1434"/>
    </row>
    <row r="1435" spans="34:34" x14ac:dyDescent="0.25">
      <c r="AH1435"/>
    </row>
    <row r="1436" spans="34:34" x14ac:dyDescent="0.25">
      <c r="AH1436"/>
    </row>
    <row r="1437" spans="34:34" x14ac:dyDescent="0.25">
      <c r="AH1437"/>
    </row>
    <row r="1438" spans="34:34" x14ac:dyDescent="0.25">
      <c r="AH1438"/>
    </row>
    <row r="1439" spans="34:34" x14ac:dyDescent="0.25">
      <c r="AH1439"/>
    </row>
    <row r="1440" spans="34:34" x14ac:dyDescent="0.25">
      <c r="AH1440"/>
    </row>
    <row r="1441" spans="34:34" x14ac:dyDescent="0.25">
      <c r="AH1441"/>
    </row>
    <row r="1442" spans="34:34" x14ac:dyDescent="0.25">
      <c r="AH1442"/>
    </row>
    <row r="1443" spans="34:34" x14ac:dyDescent="0.25">
      <c r="AH1443"/>
    </row>
    <row r="1444" spans="34:34" x14ac:dyDescent="0.25">
      <c r="AH1444"/>
    </row>
    <row r="1445" spans="34:34" x14ac:dyDescent="0.25">
      <c r="AH1445"/>
    </row>
    <row r="1446" spans="34:34" x14ac:dyDescent="0.25">
      <c r="AH1446"/>
    </row>
    <row r="1447" spans="34:34" x14ac:dyDescent="0.25">
      <c r="AH1447"/>
    </row>
    <row r="1448" spans="34:34" x14ac:dyDescent="0.25">
      <c r="AH1448"/>
    </row>
    <row r="1449" spans="34:34" x14ac:dyDescent="0.25">
      <c r="AH1449"/>
    </row>
    <row r="1450" spans="34:34" x14ac:dyDescent="0.25">
      <c r="AH1450"/>
    </row>
    <row r="1451" spans="34:34" x14ac:dyDescent="0.25">
      <c r="AH1451"/>
    </row>
    <row r="1452" spans="34:34" x14ac:dyDescent="0.25">
      <c r="AH1452"/>
    </row>
    <row r="1453" spans="34:34" x14ac:dyDescent="0.25">
      <c r="AH1453"/>
    </row>
    <row r="1454" spans="34:34" x14ac:dyDescent="0.25">
      <c r="AH1454"/>
    </row>
    <row r="1455" spans="34:34" x14ac:dyDescent="0.25">
      <c r="AH1455"/>
    </row>
    <row r="1456" spans="34:34" x14ac:dyDescent="0.25">
      <c r="AH1456"/>
    </row>
    <row r="1457" spans="34:34" x14ac:dyDescent="0.25">
      <c r="AH1457"/>
    </row>
    <row r="1458" spans="34:34" x14ac:dyDescent="0.25">
      <c r="AH1458"/>
    </row>
    <row r="1459" spans="34:34" x14ac:dyDescent="0.25">
      <c r="AH1459"/>
    </row>
    <row r="1460" spans="34:34" x14ac:dyDescent="0.25">
      <c r="AH1460"/>
    </row>
    <row r="1461" spans="34:34" x14ac:dyDescent="0.25">
      <c r="AH1461"/>
    </row>
    <row r="1462" spans="34:34" x14ac:dyDescent="0.25">
      <c r="AH1462"/>
    </row>
    <row r="1463" spans="34:34" x14ac:dyDescent="0.25">
      <c r="AH1463"/>
    </row>
    <row r="1464" spans="34:34" x14ac:dyDescent="0.25">
      <c r="AH1464"/>
    </row>
    <row r="1465" spans="34:34" x14ac:dyDescent="0.25">
      <c r="AH1465"/>
    </row>
    <row r="1466" spans="34:34" x14ac:dyDescent="0.25">
      <c r="AH1466"/>
    </row>
    <row r="1467" spans="34:34" x14ac:dyDescent="0.25">
      <c r="AH1467"/>
    </row>
    <row r="1468" spans="34:34" x14ac:dyDescent="0.25">
      <c r="AH1468"/>
    </row>
    <row r="1469" spans="34:34" x14ac:dyDescent="0.25">
      <c r="AH1469"/>
    </row>
    <row r="1470" spans="34:34" x14ac:dyDescent="0.25">
      <c r="AH1470"/>
    </row>
    <row r="1471" spans="34:34" x14ac:dyDescent="0.25">
      <c r="AH1471"/>
    </row>
    <row r="1472" spans="34:34" x14ac:dyDescent="0.25">
      <c r="AH1472"/>
    </row>
    <row r="1473" spans="34:34" x14ac:dyDescent="0.25">
      <c r="AH1473"/>
    </row>
    <row r="1474" spans="34:34" x14ac:dyDescent="0.25">
      <c r="AH1474"/>
    </row>
    <row r="1475" spans="34:34" x14ac:dyDescent="0.25">
      <c r="AH1475"/>
    </row>
    <row r="1476" spans="34:34" x14ac:dyDescent="0.25">
      <c r="AH1476"/>
    </row>
    <row r="1477" spans="34:34" x14ac:dyDescent="0.25">
      <c r="AH1477"/>
    </row>
    <row r="1478" spans="34:34" x14ac:dyDescent="0.25">
      <c r="AH1478"/>
    </row>
    <row r="1479" spans="34:34" x14ac:dyDescent="0.25">
      <c r="AH1479"/>
    </row>
    <row r="1480" spans="34:34" x14ac:dyDescent="0.25">
      <c r="AH1480"/>
    </row>
    <row r="1481" spans="34:34" x14ac:dyDescent="0.25">
      <c r="AH1481"/>
    </row>
    <row r="1482" spans="34:34" x14ac:dyDescent="0.25">
      <c r="AH1482"/>
    </row>
    <row r="1483" spans="34:34" x14ac:dyDescent="0.25">
      <c r="AH1483"/>
    </row>
    <row r="1484" spans="34:34" x14ac:dyDescent="0.25">
      <c r="AH1484"/>
    </row>
    <row r="1485" spans="34:34" x14ac:dyDescent="0.25">
      <c r="AH1485"/>
    </row>
    <row r="1486" spans="34:34" x14ac:dyDescent="0.25">
      <c r="AH1486"/>
    </row>
    <row r="1487" spans="34:34" x14ac:dyDescent="0.25">
      <c r="AH1487"/>
    </row>
    <row r="1488" spans="34:34" x14ac:dyDescent="0.25">
      <c r="AH1488"/>
    </row>
    <row r="1489" spans="34:34" x14ac:dyDescent="0.25">
      <c r="AH1489"/>
    </row>
    <row r="1490" spans="34:34" x14ac:dyDescent="0.25">
      <c r="AH1490"/>
    </row>
    <row r="1491" spans="34:34" x14ac:dyDescent="0.25">
      <c r="AH1491"/>
    </row>
    <row r="1492" spans="34:34" x14ac:dyDescent="0.25">
      <c r="AH1492"/>
    </row>
    <row r="1493" spans="34:34" x14ac:dyDescent="0.25">
      <c r="AH1493"/>
    </row>
    <row r="1494" spans="34:34" x14ac:dyDescent="0.25">
      <c r="AH1494"/>
    </row>
    <row r="1495" spans="34:34" x14ac:dyDescent="0.25">
      <c r="AH1495"/>
    </row>
    <row r="1496" spans="34:34" x14ac:dyDescent="0.25">
      <c r="AH1496"/>
    </row>
    <row r="1497" spans="34:34" x14ac:dyDescent="0.25">
      <c r="AH1497"/>
    </row>
    <row r="1498" spans="34:34" x14ac:dyDescent="0.25">
      <c r="AH1498"/>
    </row>
    <row r="1499" spans="34:34" x14ac:dyDescent="0.25">
      <c r="AH1499"/>
    </row>
    <row r="1500" spans="34:34" x14ac:dyDescent="0.25">
      <c r="AH1500"/>
    </row>
    <row r="1501" spans="34:34" x14ac:dyDescent="0.25">
      <c r="AH1501"/>
    </row>
    <row r="1502" spans="34:34" x14ac:dyDescent="0.25">
      <c r="AH1502"/>
    </row>
    <row r="1503" spans="34:34" x14ac:dyDescent="0.25">
      <c r="AH1503"/>
    </row>
    <row r="1504" spans="34:34" x14ac:dyDescent="0.25">
      <c r="AH1504"/>
    </row>
    <row r="1505" spans="34:34" x14ac:dyDescent="0.25">
      <c r="AH1505"/>
    </row>
    <row r="1506" spans="34:34" x14ac:dyDescent="0.25">
      <c r="AH1506"/>
    </row>
    <row r="1507" spans="34:34" x14ac:dyDescent="0.25">
      <c r="AH1507"/>
    </row>
    <row r="1508" spans="34:34" x14ac:dyDescent="0.25">
      <c r="AH1508"/>
    </row>
    <row r="1509" spans="34:34" x14ac:dyDescent="0.25">
      <c r="AH1509"/>
    </row>
    <row r="1510" spans="34:34" x14ac:dyDescent="0.25">
      <c r="AH1510"/>
    </row>
    <row r="1511" spans="34:34" x14ac:dyDescent="0.25">
      <c r="AH1511"/>
    </row>
    <row r="1512" spans="34:34" x14ac:dyDescent="0.25">
      <c r="AH1512"/>
    </row>
    <row r="1513" spans="34:34" x14ac:dyDescent="0.25">
      <c r="AH1513"/>
    </row>
    <row r="1514" spans="34:34" x14ac:dyDescent="0.25">
      <c r="AH1514"/>
    </row>
    <row r="1515" spans="34:34" x14ac:dyDescent="0.25">
      <c r="AH1515"/>
    </row>
    <row r="1516" spans="34:34" x14ac:dyDescent="0.25">
      <c r="AH1516"/>
    </row>
    <row r="1517" spans="34:34" x14ac:dyDescent="0.25">
      <c r="AH1517"/>
    </row>
    <row r="1518" spans="34:34" x14ac:dyDescent="0.25">
      <c r="AH1518"/>
    </row>
    <row r="1519" spans="34:34" x14ac:dyDescent="0.25">
      <c r="AH1519"/>
    </row>
    <row r="1520" spans="34:34" x14ac:dyDescent="0.25">
      <c r="AH1520"/>
    </row>
    <row r="1521" spans="34:34" x14ac:dyDescent="0.25">
      <c r="AH1521"/>
    </row>
    <row r="1522" spans="34:34" x14ac:dyDescent="0.25">
      <c r="AH1522"/>
    </row>
    <row r="1523" spans="34:34" x14ac:dyDescent="0.25">
      <c r="AH1523"/>
    </row>
    <row r="1524" spans="34:34" x14ac:dyDescent="0.25">
      <c r="AH1524"/>
    </row>
    <row r="1525" spans="34:34" x14ac:dyDescent="0.25">
      <c r="AH1525"/>
    </row>
    <row r="1526" spans="34:34" x14ac:dyDescent="0.25">
      <c r="AH1526"/>
    </row>
    <row r="1527" spans="34:34" x14ac:dyDescent="0.25">
      <c r="AH1527"/>
    </row>
    <row r="1528" spans="34:34" x14ac:dyDescent="0.25">
      <c r="AH1528"/>
    </row>
    <row r="1529" spans="34:34" x14ac:dyDescent="0.25">
      <c r="AH1529"/>
    </row>
    <row r="1530" spans="34:34" x14ac:dyDescent="0.25">
      <c r="AH1530"/>
    </row>
    <row r="1531" spans="34:34" x14ac:dyDescent="0.25">
      <c r="AH1531"/>
    </row>
    <row r="1532" spans="34:34" x14ac:dyDescent="0.25">
      <c r="AH1532"/>
    </row>
    <row r="1533" spans="34:34" x14ac:dyDescent="0.25">
      <c r="AH1533"/>
    </row>
    <row r="1534" spans="34:34" x14ac:dyDescent="0.25">
      <c r="AH1534"/>
    </row>
    <row r="1535" spans="34:34" x14ac:dyDescent="0.25">
      <c r="AH1535"/>
    </row>
    <row r="1536" spans="34:34" x14ac:dyDescent="0.25">
      <c r="AH1536"/>
    </row>
    <row r="1537" spans="34:34" x14ac:dyDescent="0.25">
      <c r="AH1537"/>
    </row>
    <row r="1538" spans="34:34" x14ac:dyDescent="0.25">
      <c r="AH1538"/>
    </row>
    <row r="1539" spans="34:34" x14ac:dyDescent="0.25">
      <c r="AH1539"/>
    </row>
    <row r="1540" spans="34:34" x14ac:dyDescent="0.25">
      <c r="AH1540"/>
    </row>
    <row r="1541" spans="34:34" x14ac:dyDescent="0.25">
      <c r="AH1541"/>
    </row>
    <row r="1542" spans="34:34" x14ac:dyDescent="0.25">
      <c r="AH1542"/>
    </row>
    <row r="1543" spans="34:34" x14ac:dyDescent="0.25">
      <c r="AH1543"/>
    </row>
    <row r="1544" spans="34:34" x14ac:dyDescent="0.25">
      <c r="AH1544"/>
    </row>
    <row r="1545" spans="34:34" x14ac:dyDescent="0.25">
      <c r="AH1545"/>
    </row>
    <row r="1546" spans="34:34" x14ac:dyDescent="0.25">
      <c r="AH1546"/>
    </row>
    <row r="1547" spans="34:34" x14ac:dyDescent="0.25">
      <c r="AH1547"/>
    </row>
    <row r="1548" spans="34:34" x14ac:dyDescent="0.25">
      <c r="AH1548"/>
    </row>
    <row r="1549" spans="34:34" x14ac:dyDescent="0.25">
      <c r="AH1549"/>
    </row>
    <row r="1550" spans="34:34" x14ac:dyDescent="0.25">
      <c r="AH1550"/>
    </row>
    <row r="1551" spans="34:34" x14ac:dyDescent="0.25">
      <c r="AH1551"/>
    </row>
    <row r="1552" spans="34:34" x14ac:dyDescent="0.25">
      <c r="AH1552"/>
    </row>
    <row r="1553" spans="34:34" x14ac:dyDescent="0.25">
      <c r="AH1553"/>
    </row>
    <row r="1554" spans="34:34" x14ac:dyDescent="0.25">
      <c r="AH1554"/>
    </row>
    <row r="1555" spans="34:34" x14ac:dyDescent="0.25">
      <c r="AH1555"/>
    </row>
    <row r="1556" spans="34:34" x14ac:dyDescent="0.25">
      <c r="AH1556"/>
    </row>
    <row r="1557" spans="34:34" x14ac:dyDescent="0.25">
      <c r="AH1557"/>
    </row>
    <row r="1558" spans="34:34" x14ac:dyDescent="0.25">
      <c r="AH1558"/>
    </row>
    <row r="1559" spans="34:34" x14ac:dyDescent="0.25">
      <c r="AH1559"/>
    </row>
    <row r="1560" spans="34:34" x14ac:dyDescent="0.25">
      <c r="AH1560"/>
    </row>
    <row r="1561" spans="34:34" x14ac:dyDescent="0.25">
      <c r="AH1561"/>
    </row>
    <row r="1562" spans="34:34" x14ac:dyDescent="0.25">
      <c r="AH1562"/>
    </row>
    <row r="1563" spans="34:34" x14ac:dyDescent="0.25">
      <c r="AH1563"/>
    </row>
    <row r="1564" spans="34:34" x14ac:dyDescent="0.25">
      <c r="AH1564"/>
    </row>
    <row r="1565" spans="34:34" x14ac:dyDescent="0.25">
      <c r="AH1565"/>
    </row>
    <row r="1566" spans="34:34" x14ac:dyDescent="0.25">
      <c r="AH1566"/>
    </row>
    <row r="1567" spans="34:34" x14ac:dyDescent="0.25">
      <c r="AH1567"/>
    </row>
    <row r="1568" spans="34:34" x14ac:dyDescent="0.25">
      <c r="AH1568"/>
    </row>
    <row r="1569" spans="34:34" x14ac:dyDescent="0.25">
      <c r="AH1569"/>
    </row>
    <row r="1570" spans="34:34" x14ac:dyDescent="0.25">
      <c r="AH1570"/>
    </row>
    <row r="1571" spans="34:34" x14ac:dyDescent="0.25">
      <c r="AH1571"/>
    </row>
    <row r="1572" spans="34:34" x14ac:dyDescent="0.25">
      <c r="AH1572"/>
    </row>
    <row r="1573" spans="34:34" x14ac:dyDescent="0.25">
      <c r="AH1573"/>
    </row>
    <row r="1574" spans="34:34" x14ac:dyDescent="0.25">
      <c r="AH1574"/>
    </row>
    <row r="1575" spans="34:34" x14ac:dyDescent="0.25">
      <c r="AH1575"/>
    </row>
    <row r="1576" spans="34:34" x14ac:dyDescent="0.25">
      <c r="AH1576"/>
    </row>
    <row r="1577" spans="34:34" x14ac:dyDescent="0.25">
      <c r="AH1577"/>
    </row>
    <row r="1578" spans="34:34" x14ac:dyDescent="0.25">
      <c r="AH1578"/>
    </row>
    <row r="1579" spans="34:34" x14ac:dyDescent="0.25">
      <c r="AH1579"/>
    </row>
    <row r="1580" spans="34:34" x14ac:dyDescent="0.25">
      <c r="AH1580"/>
    </row>
    <row r="1581" spans="34:34" x14ac:dyDescent="0.25">
      <c r="AH1581"/>
    </row>
    <row r="1582" spans="34:34" x14ac:dyDescent="0.25">
      <c r="AH1582"/>
    </row>
    <row r="1583" spans="34:34" x14ac:dyDescent="0.25">
      <c r="AH1583"/>
    </row>
    <row r="1584" spans="34:34" x14ac:dyDescent="0.25">
      <c r="AH1584"/>
    </row>
    <row r="1585" spans="34:34" x14ac:dyDescent="0.25">
      <c r="AH1585"/>
    </row>
    <row r="1586" spans="34:34" x14ac:dyDescent="0.25">
      <c r="AH1586"/>
    </row>
    <row r="1587" spans="34:34" x14ac:dyDescent="0.25">
      <c r="AH1587"/>
    </row>
    <row r="1588" spans="34:34" x14ac:dyDescent="0.25">
      <c r="AH1588"/>
    </row>
    <row r="1589" spans="34:34" x14ac:dyDescent="0.25">
      <c r="AH1589"/>
    </row>
    <row r="1590" spans="34:34" x14ac:dyDescent="0.25">
      <c r="AH1590"/>
    </row>
    <row r="1591" spans="34:34" x14ac:dyDescent="0.25">
      <c r="AH1591"/>
    </row>
    <row r="1592" spans="34:34" x14ac:dyDescent="0.25">
      <c r="AH1592"/>
    </row>
    <row r="1593" spans="34:34" x14ac:dyDescent="0.25">
      <c r="AH1593"/>
    </row>
    <row r="1594" spans="34:34" x14ac:dyDescent="0.25">
      <c r="AH1594"/>
    </row>
    <row r="1595" spans="34:34" x14ac:dyDescent="0.25">
      <c r="AH1595"/>
    </row>
    <row r="1596" spans="34:34" x14ac:dyDescent="0.25">
      <c r="AH1596"/>
    </row>
    <row r="1597" spans="34:34" x14ac:dyDescent="0.25">
      <c r="AH1597"/>
    </row>
    <row r="1598" spans="34:34" x14ac:dyDescent="0.25">
      <c r="AH1598"/>
    </row>
    <row r="1599" spans="34:34" x14ac:dyDescent="0.25">
      <c r="AH1599"/>
    </row>
    <row r="1600" spans="34:34" x14ac:dyDescent="0.25">
      <c r="AH1600"/>
    </row>
    <row r="1601" spans="34:34" x14ac:dyDescent="0.25">
      <c r="AH1601"/>
    </row>
    <row r="1602" spans="34:34" x14ac:dyDescent="0.25">
      <c r="AH1602"/>
    </row>
    <row r="1603" spans="34:34" x14ac:dyDescent="0.25">
      <c r="AH1603"/>
    </row>
    <row r="1604" spans="34:34" x14ac:dyDescent="0.25">
      <c r="AH1604"/>
    </row>
    <row r="1605" spans="34:34" x14ac:dyDescent="0.25">
      <c r="AH1605"/>
    </row>
    <row r="1606" spans="34:34" x14ac:dyDescent="0.25">
      <c r="AH1606"/>
    </row>
    <row r="1607" spans="34:34" x14ac:dyDescent="0.25">
      <c r="AH1607"/>
    </row>
    <row r="1608" spans="34:34" x14ac:dyDescent="0.25">
      <c r="AH1608"/>
    </row>
    <row r="1609" spans="34:34" x14ac:dyDescent="0.25">
      <c r="AH1609"/>
    </row>
    <row r="1610" spans="34:34" x14ac:dyDescent="0.25">
      <c r="AH1610"/>
    </row>
    <row r="1611" spans="34:34" x14ac:dyDescent="0.25">
      <c r="AH1611"/>
    </row>
    <row r="1612" spans="34:34" x14ac:dyDescent="0.25">
      <c r="AH1612"/>
    </row>
    <row r="1613" spans="34:34" x14ac:dyDescent="0.25">
      <c r="AH1613"/>
    </row>
    <row r="1614" spans="34:34" x14ac:dyDescent="0.25">
      <c r="AH1614"/>
    </row>
    <row r="1615" spans="34:34" x14ac:dyDescent="0.25">
      <c r="AH1615"/>
    </row>
    <row r="1616" spans="34:34" x14ac:dyDescent="0.25">
      <c r="AH1616"/>
    </row>
    <row r="1617" spans="34:34" x14ac:dyDescent="0.25">
      <c r="AH1617"/>
    </row>
    <row r="1618" spans="34:34" x14ac:dyDescent="0.25">
      <c r="AH1618"/>
    </row>
    <row r="1619" spans="34:34" x14ac:dyDescent="0.25">
      <c r="AH1619"/>
    </row>
    <row r="1620" spans="34:34" x14ac:dyDescent="0.25">
      <c r="AH1620"/>
    </row>
    <row r="1621" spans="34:34" x14ac:dyDescent="0.25">
      <c r="AH1621"/>
    </row>
    <row r="1622" spans="34:34" x14ac:dyDescent="0.25">
      <c r="AH1622"/>
    </row>
    <row r="1623" spans="34:34" x14ac:dyDescent="0.25">
      <c r="AH1623"/>
    </row>
    <row r="1624" spans="34:34" x14ac:dyDescent="0.25">
      <c r="AH1624"/>
    </row>
    <row r="1625" spans="34:34" x14ac:dyDescent="0.25">
      <c r="AH1625"/>
    </row>
    <row r="1626" spans="34:34" x14ac:dyDescent="0.25">
      <c r="AH1626"/>
    </row>
    <row r="1627" spans="34:34" x14ac:dyDescent="0.25">
      <c r="AH1627"/>
    </row>
    <row r="1628" spans="34:34" x14ac:dyDescent="0.25">
      <c r="AH1628"/>
    </row>
    <row r="1629" spans="34:34" x14ac:dyDescent="0.25">
      <c r="AH1629"/>
    </row>
    <row r="1630" spans="34:34" x14ac:dyDescent="0.25">
      <c r="AH1630"/>
    </row>
    <row r="1631" spans="34:34" x14ac:dyDescent="0.25">
      <c r="AH1631"/>
    </row>
    <row r="1632" spans="34:34" x14ac:dyDescent="0.25">
      <c r="AH1632"/>
    </row>
    <row r="1633" spans="34:34" x14ac:dyDescent="0.25">
      <c r="AH1633"/>
    </row>
    <row r="1634" spans="34:34" x14ac:dyDescent="0.25">
      <c r="AH1634"/>
    </row>
    <row r="1635" spans="34:34" x14ac:dyDescent="0.25">
      <c r="AH1635"/>
    </row>
    <row r="1636" spans="34:34" x14ac:dyDescent="0.25">
      <c r="AH1636"/>
    </row>
    <row r="1637" spans="34:34" x14ac:dyDescent="0.25">
      <c r="AH1637"/>
    </row>
    <row r="1638" spans="34:34" x14ac:dyDescent="0.25">
      <c r="AH1638"/>
    </row>
    <row r="1639" spans="34:34" x14ac:dyDescent="0.25">
      <c r="AH1639"/>
    </row>
    <row r="1640" spans="34:34" x14ac:dyDescent="0.25">
      <c r="AH1640"/>
    </row>
    <row r="1641" spans="34:34" x14ac:dyDescent="0.25">
      <c r="AH1641"/>
    </row>
    <row r="1642" spans="34:34" x14ac:dyDescent="0.25">
      <c r="AH1642"/>
    </row>
    <row r="1643" spans="34:34" x14ac:dyDescent="0.25">
      <c r="AH1643"/>
    </row>
    <row r="1644" spans="34:34" x14ac:dyDescent="0.25">
      <c r="AH1644"/>
    </row>
    <row r="1645" spans="34:34" x14ac:dyDescent="0.25">
      <c r="AH1645"/>
    </row>
    <row r="1646" spans="34:34" x14ac:dyDescent="0.25">
      <c r="AH1646"/>
    </row>
    <row r="1647" spans="34:34" x14ac:dyDescent="0.25">
      <c r="AH1647"/>
    </row>
    <row r="1648" spans="34:34" x14ac:dyDescent="0.25">
      <c r="AH1648"/>
    </row>
    <row r="1649" spans="34:34" x14ac:dyDescent="0.25">
      <c r="AH1649"/>
    </row>
    <row r="1650" spans="34:34" x14ac:dyDescent="0.25">
      <c r="AH1650"/>
    </row>
    <row r="1651" spans="34:34" x14ac:dyDescent="0.25">
      <c r="AH1651"/>
    </row>
    <row r="1652" spans="34:34" x14ac:dyDescent="0.25">
      <c r="AH1652"/>
    </row>
    <row r="1653" spans="34:34" x14ac:dyDescent="0.25">
      <c r="AH1653"/>
    </row>
    <row r="1654" spans="34:34" x14ac:dyDescent="0.25">
      <c r="AH1654"/>
    </row>
    <row r="1655" spans="34:34" x14ac:dyDescent="0.25">
      <c r="AH1655"/>
    </row>
    <row r="1656" spans="34:34" x14ac:dyDescent="0.25">
      <c r="AH1656"/>
    </row>
    <row r="1657" spans="34:34" x14ac:dyDescent="0.25">
      <c r="AH1657"/>
    </row>
    <row r="1658" spans="34:34" x14ac:dyDescent="0.25">
      <c r="AH1658"/>
    </row>
    <row r="1659" spans="34:34" x14ac:dyDescent="0.25">
      <c r="AH1659"/>
    </row>
    <row r="1660" spans="34:34" x14ac:dyDescent="0.25">
      <c r="AH1660"/>
    </row>
    <row r="1661" spans="34:34" x14ac:dyDescent="0.25">
      <c r="AH1661"/>
    </row>
    <row r="1662" spans="34:34" x14ac:dyDescent="0.25">
      <c r="AH1662"/>
    </row>
    <row r="1663" spans="34:34" x14ac:dyDescent="0.25">
      <c r="AH1663"/>
    </row>
    <row r="1664" spans="34:34" x14ac:dyDescent="0.25">
      <c r="AH1664"/>
    </row>
    <row r="1665" spans="34:34" x14ac:dyDescent="0.25">
      <c r="AH1665"/>
    </row>
    <row r="1666" spans="34:34" x14ac:dyDescent="0.25">
      <c r="AH1666"/>
    </row>
    <row r="1667" spans="34:34" x14ac:dyDescent="0.25">
      <c r="AH1667"/>
    </row>
    <row r="1668" spans="34:34" x14ac:dyDescent="0.25">
      <c r="AH1668"/>
    </row>
    <row r="1669" spans="34:34" x14ac:dyDescent="0.25">
      <c r="AH1669"/>
    </row>
    <row r="1670" spans="34:34" x14ac:dyDescent="0.25">
      <c r="AH1670"/>
    </row>
    <row r="1671" spans="34:34" x14ac:dyDescent="0.25">
      <c r="AH1671"/>
    </row>
    <row r="1672" spans="34:34" x14ac:dyDescent="0.25">
      <c r="AH1672"/>
    </row>
    <row r="1673" spans="34:34" x14ac:dyDescent="0.25">
      <c r="AH1673"/>
    </row>
    <row r="1674" spans="34:34" x14ac:dyDescent="0.25">
      <c r="AH1674"/>
    </row>
    <row r="1675" spans="34:34" x14ac:dyDescent="0.25">
      <c r="AH1675"/>
    </row>
    <row r="1676" spans="34:34" x14ac:dyDescent="0.25">
      <c r="AH1676"/>
    </row>
    <row r="1677" spans="34:34" x14ac:dyDescent="0.25">
      <c r="AH1677"/>
    </row>
    <row r="1678" spans="34:34" x14ac:dyDescent="0.25">
      <c r="AH1678"/>
    </row>
    <row r="1679" spans="34:34" x14ac:dyDescent="0.25">
      <c r="AH1679"/>
    </row>
    <row r="1680" spans="34:34" x14ac:dyDescent="0.25">
      <c r="AH1680"/>
    </row>
    <row r="1681" spans="34:34" x14ac:dyDescent="0.25">
      <c r="AH1681"/>
    </row>
    <row r="1682" spans="34:34" x14ac:dyDescent="0.25">
      <c r="AH1682"/>
    </row>
    <row r="1683" spans="34:34" x14ac:dyDescent="0.25">
      <c r="AH1683"/>
    </row>
    <row r="1684" spans="34:34" x14ac:dyDescent="0.25">
      <c r="AH1684"/>
    </row>
    <row r="1685" spans="34:34" x14ac:dyDescent="0.25">
      <c r="AH1685"/>
    </row>
    <row r="1686" spans="34:34" x14ac:dyDescent="0.25">
      <c r="AH1686"/>
    </row>
    <row r="1687" spans="34:34" x14ac:dyDescent="0.25">
      <c r="AH1687"/>
    </row>
    <row r="1688" spans="34:34" x14ac:dyDescent="0.25">
      <c r="AH1688"/>
    </row>
    <row r="1689" spans="34:34" x14ac:dyDescent="0.25">
      <c r="AH1689"/>
    </row>
    <row r="1690" spans="34:34" x14ac:dyDescent="0.25">
      <c r="AH1690"/>
    </row>
    <row r="1691" spans="34:34" x14ac:dyDescent="0.25">
      <c r="AH1691"/>
    </row>
    <row r="1692" spans="34:34" x14ac:dyDescent="0.25">
      <c r="AH1692"/>
    </row>
    <row r="1693" spans="34:34" x14ac:dyDescent="0.25">
      <c r="AH1693"/>
    </row>
    <row r="1694" spans="34:34" x14ac:dyDescent="0.25">
      <c r="AH1694"/>
    </row>
    <row r="1695" spans="34:34" x14ac:dyDescent="0.25">
      <c r="AH1695"/>
    </row>
    <row r="1696" spans="34:34" x14ac:dyDescent="0.25">
      <c r="AH1696"/>
    </row>
    <row r="1697" spans="34:34" x14ac:dyDescent="0.25">
      <c r="AH1697"/>
    </row>
    <row r="1698" spans="34:34" x14ac:dyDescent="0.25">
      <c r="AH1698"/>
    </row>
    <row r="1699" spans="34:34" x14ac:dyDescent="0.25">
      <c r="AH1699"/>
    </row>
    <row r="1700" spans="34:34" x14ac:dyDescent="0.25">
      <c r="AH1700"/>
    </row>
    <row r="1701" spans="34:34" x14ac:dyDescent="0.25">
      <c r="AH1701"/>
    </row>
    <row r="1702" spans="34:34" x14ac:dyDescent="0.25">
      <c r="AH1702"/>
    </row>
    <row r="1703" spans="34:34" x14ac:dyDescent="0.25">
      <c r="AH1703"/>
    </row>
    <row r="1704" spans="34:34" x14ac:dyDescent="0.25">
      <c r="AH1704"/>
    </row>
    <row r="1705" spans="34:34" x14ac:dyDescent="0.25">
      <c r="AH1705"/>
    </row>
    <row r="1706" spans="34:34" x14ac:dyDescent="0.25">
      <c r="AH1706"/>
    </row>
    <row r="1707" spans="34:34" x14ac:dyDescent="0.25">
      <c r="AH1707"/>
    </row>
    <row r="1708" spans="34:34" x14ac:dyDescent="0.25">
      <c r="AH1708"/>
    </row>
    <row r="1709" spans="34:34" x14ac:dyDescent="0.25">
      <c r="AH1709"/>
    </row>
    <row r="1710" spans="34:34" x14ac:dyDescent="0.25">
      <c r="AH1710"/>
    </row>
    <row r="1711" spans="34:34" x14ac:dyDescent="0.25">
      <c r="AH1711"/>
    </row>
    <row r="1712" spans="34:34" x14ac:dyDescent="0.25">
      <c r="AH1712"/>
    </row>
    <row r="1713" spans="34:34" x14ac:dyDescent="0.25">
      <c r="AH1713"/>
    </row>
    <row r="1714" spans="34:34" x14ac:dyDescent="0.25">
      <c r="AH1714"/>
    </row>
    <row r="1715" spans="34:34" x14ac:dyDescent="0.25">
      <c r="AH1715"/>
    </row>
    <row r="1716" spans="34:34" x14ac:dyDescent="0.25">
      <c r="AH1716"/>
    </row>
    <row r="1717" spans="34:34" x14ac:dyDescent="0.25">
      <c r="AH1717"/>
    </row>
    <row r="1718" spans="34:34" x14ac:dyDescent="0.25">
      <c r="AH1718"/>
    </row>
    <row r="1719" spans="34:34" x14ac:dyDescent="0.25">
      <c r="AH1719"/>
    </row>
    <row r="1720" spans="34:34" x14ac:dyDescent="0.25">
      <c r="AH1720"/>
    </row>
    <row r="1721" spans="34:34" x14ac:dyDescent="0.25">
      <c r="AH1721"/>
    </row>
    <row r="1722" spans="34:34" x14ac:dyDescent="0.25">
      <c r="AH1722"/>
    </row>
    <row r="1723" spans="34:34" x14ac:dyDescent="0.25">
      <c r="AH1723"/>
    </row>
    <row r="1724" spans="34:34" x14ac:dyDescent="0.25">
      <c r="AH1724"/>
    </row>
    <row r="1725" spans="34:34" x14ac:dyDescent="0.25">
      <c r="AH1725"/>
    </row>
    <row r="1726" spans="34:34" x14ac:dyDescent="0.25">
      <c r="AH1726"/>
    </row>
    <row r="1727" spans="34:34" x14ac:dyDescent="0.25">
      <c r="AH1727"/>
    </row>
    <row r="1728" spans="34:34" x14ac:dyDescent="0.25">
      <c r="AH1728"/>
    </row>
    <row r="1729" spans="34:34" x14ac:dyDescent="0.25">
      <c r="AH1729"/>
    </row>
    <row r="1730" spans="34:34" x14ac:dyDescent="0.25">
      <c r="AH1730"/>
    </row>
    <row r="1731" spans="34:34" x14ac:dyDescent="0.25">
      <c r="AH1731"/>
    </row>
    <row r="1732" spans="34:34" x14ac:dyDescent="0.25">
      <c r="AH1732"/>
    </row>
    <row r="1733" spans="34:34" x14ac:dyDescent="0.25">
      <c r="AH1733"/>
    </row>
    <row r="1734" spans="34:34" x14ac:dyDescent="0.25">
      <c r="AH1734"/>
    </row>
    <row r="1735" spans="34:34" x14ac:dyDescent="0.25">
      <c r="AH1735"/>
    </row>
    <row r="1736" spans="34:34" x14ac:dyDescent="0.25">
      <c r="AH1736"/>
    </row>
    <row r="1737" spans="34:34" x14ac:dyDescent="0.25">
      <c r="AH1737"/>
    </row>
    <row r="1738" spans="34:34" x14ac:dyDescent="0.25">
      <c r="AH1738"/>
    </row>
    <row r="1739" spans="34:34" x14ac:dyDescent="0.25">
      <c r="AH1739"/>
    </row>
    <row r="1740" spans="34:34" x14ac:dyDescent="0.25">
      <c r="AH1740"/>
    </row>
    <row r="1741" spans="34:34" x14ac:dyDescent="0.25">
      <c r="AH1741"/>
    </row>
    <row r="1742" spans="34:34" x14ac:dyDescent="0.25">
      <c r="AH1742"/>
    </row>
    <row r="1743" spans="34:34" x14ac:dyDescent="0.25">
      <c r="AH1743"/>
    </row>
    <row r="1744" spans="34:34" x14ac:dyDescent="0.25">
      <c r="AH1744"/>
    </row>
    <row r="1745" spans="34:34" x14ac:dyDescent="0.25">
      <c r="AH1745"/>
    </row>
    <row r="1746" spans="34:34" x14ac:dyDescent="0.25">
      <c r="AH1746"/>
    </row>
    <row r="1747" spans="34:34" x14ac:dyDescent="0.25">
      <c r="AH1747"/>
    </row>
    <row r="1748" spans="34:34" x14ac:dyDescent="0.25">
      <c r="AH1748"/>
    </row>
    <row r="1749" spans="34:34" x14ac:dyDescent="0.25">
      <c r="AH1749"/>
    </row>
    <row r="1750" spans="34:34" x14ac:dyDescent="0.25">
      <c r="AH1750"/>
    </row>
    <row r="1751" spans="34:34" x14ac:dyDescent="0.25">
      <c r="AH1751"/>
    </row>
    <row r="1752" spans="34:34" x14ac:dyDescent="0.25">
      <c r="AH1752"/>
    </row>
    <row r="1753" spans="34:34" x14ac:dyDescent="0.25">
      <c r="AH1753"/>
    </row>
    <row r="1754" spans="34:34" x14ac:dyDescent="0.25">
      <c r="AH1754"/>
    </row>
    <row r="1755" spans="34:34" x14ac:dyDescent="0.25">
      <c r="AH1755"/>
    </row>
    <row r="1756" spans="34:34" x14ac:dyDescent="0.25">
      <c r="AH1756"/>
    </row>
    <row r="1757" spans="34:34" x14ac:dyDescent="0.25">
      <c r="AH1757"/>
    </row>
    <row r="1758" spans="34:34" x14ac:dyDescent="0.25">
      <c r="AH1758"/>
    </row>
    <row r="1759" spans="34:34" x14ac:dyDescent="0.25">
      <c r="AH1759"/>
    </row>
    <row r="1760" spans="34:34" x14ac:dyDescent="0.25">
      <c r="AH1760"/>
    </row>
    <row r="1761" spans="34:34" x14ac:dyDescent="0.25">
      <c r="AH1761"/>
    </row>
    <row r="1762" spans="34:34" x14ac:dyDescent="0.25">
      <c r="AH1762"/>
    </row>
    <row r="1763" spans="34:34" x14ac:dyDescent="0.25">
      <c r="AH1763"/>
    </row>
    <row r="1764" spans="34:34" x14ac:dyDescent="0.25">
      <c r="AH1764"/>
    </row>
    <row r="1765" spans="34:34" x14ac:dyDescent="0.25">
      <c r="AH1765"/>
    </row>
    <row r="1766" spans="34:34" x14ac:dyDescent="0.25">
      <c r="AH1766"/>
    </row>
    <row r="1767" spans="34:34" x14ac:dyDescent="0.25">
      <c r="AH1767"/>
    </row>
    <row r="1768" spans="34:34" x14ac:dyDescent="0.25">
      <c r="AH1768"/>
    </row>
    <row r="1769" spans="34:34" x14ac:dyDescent="0.25">
      <c r="AH1769"/>
    </row>
    <row r="1770" spans="34:34" x14ac:dyDescent="0.25">
      <c r="AH1770"/>
    </row>
    <row r="1771" spans="34:34" x14ac:dyDescent="0.25">
      <c r="AH1771"/>
    </row>
    <row r="1772" spans="34:34" x14ac:dyDescent="0.25">
      <c r="AH1772"/>
    </row>
    <row r="1773" spans="34:34" x14ac:dyDescent="0.25">
      <c r="AH1773"/>
    </row>
    <row r="1774" spans="34:34" x14ac:dyDescent="0.25">
      <c r="AH1774"/>
    </row>
    <row r="1775" spans="34:34" x14ac:dyDescent="0.25">
      <c r="AH1775"/>
    </row>
    <row r="1776" spans="34:34" x14ac:dyDescent="0.25">
      <c r="AH1776"/>
    </row>
    <row r="1777" spans="34:34" x14ac:dyDescent="0.25">
      <c r="AH1777"/>
    </row>
    <row r="1778" spans="34:34" x14ac:dyDescent="0.25">
      <c r="AH1778"/>
    </row>
    <row r="1779" spans="34:34" x14ac:dyDescent="0.25">
      <c r="AH1779"/>
    </row>
    <row r="1780" spans="34:34" x14ac:dyDescent="0.25">
      <c r="AH1780"/>
    </row>
    <row r="1781" spans="34:34" x14ac:dyDescent="0.25">
      <c r="AH1781"/>
    </row>
    <row r="1782" spans="34:34" x14ac:dyDescent="0.25">
      <c r="AH1782"/>
    </row>
    <row r="1783" spans="34:34" x14ac:dyDescent="0.25">
      <c r="AH1783"/>
    </row>
    <row r="1784" spans="34:34" x14ac:dyDescent="0.25">
      <c r="AH1784"/>
    </row>
    <row r="1785" spans="34:34" x14ac:dyDescent="0.25">
      <c r="AH1785"/>
    </row>
    <row r="1786" spans="34:34" x14ac:dyDescent="0.25">
      <c r="AH1786"/>
    </row>
    <row r="1787" spans="34:34" x14ac:dyDescent="0.25">
      <c r="AH1787"/>
    </row>
    <row r="1788" spans="34:34" x14ac:dyDescent="0.25">
      <c r="AH1788"/>
    </row>
    <row r="1789" spans="34:34" x14ac:dyDescent="0.25">
      <c r="AH1789"/>
    </row>
    <row r="1790" spans="34:34" x14ac:dyDescent="0.25">
      <c r="AH1790"/>
    </row>
    <row r="1791" spans="34:34" x14ac:dyDescent="0.25">
      <c r="AH1791"/>
    </row>
    <row r="1792" spans="34:34" x14ac:dyDescent="0.25">
      <c r="AH1792"/>
    </row>
    <row r="1793" spans="34:34" x14ac:dyDescent="0.25">
      <c r="AH1793"/>
    </row>
    <row r="1794" spans="34:34" x14ac:dyDescent="0.25">
      <c r="AH1794"/>
    </row>
    <row r="1795" spans="34:34" x14ac:dyDescent="0.25">
      <c r="AH1795"/>
    </row>
    <row r="1796" spans="34:34" x14ac:dyDescent="0.25">
      <c r="AH1796"/>
    </row>
    <row r="1797" spans="34:34" x14ac:dyDescent="0.25">
      <c r="AH1797"/>
    </row>
    <row r="1798" spans="34:34" x14ac:dyDescent="0.25">
      <c r="AH1798"/>
    </row>
    <row r="1799" spans="34:34" x14ac:dyDescent="0.25">
      <c r="AH1799"/>
    </row>
    <row r="1800" spans="34:34" x14ac:dyDescent="0.25">
      <c r="AH1800"/>
    </row>
    <row r="1801" spans="34:34" x14ac:dyDescent="0.25">
      <c r="AH1801"/>
    </row>
    <row r="1802" spans="34:34" x14ac:dyDescent="0.25">
      <c r="AH1802"/>
    </row>
    <row r="1803" spans="34:34" x14ac:dyDescent="0.25">
      <c r="AH1803"/>
    </row>
    <row r="1804" spans="34:34" x14ac:dyDescent="0.25">
      <c r="AH1804"/>
    </row>
    <row r="1805" spans="34:34" x14ac:dyDescent="0.25">
      <c r="AH1805"/>
    </row>
    <row r="1806" spans="34:34" x14ac:dyDescent="0.25">
      <c r="AH1806"/>
    </row>
    <row r="1807" spans="34:34" x14ac:dyDescent="0.25">
      <c r="AH1807"/>
    </row>
    <row r="1808" spans="34:34" x14ac:dyDescent="0.25">
      <c r="AH1808"/>
    </row>
    <row r="1809" spans="34:34" x14ac:dyDescent="0.25">
      <c r="AH1809"/>
    </row>
    <row r="1810" spans="34:34" x14ac:dyDescent="0.25">
      <c r="AH1810"/>
    </row>
    <row r="1811" spans="34:34" x14ac:dyDescent="0.25">
      <c r="AH1811"/>
    </row>
    <row r="1812" spans="34:34" x14ac:dyDescent="0.25">
      <c r="AH1812"/>
    </row>
    <row r="1813" spans="34:34" x14ac:dyDescent="0.25">
      <c r="AH1813"/>
    </row>
    <row r="1814" spans="34:34" x14ac:dyDescent="0.25">
      <c r="AH1814"/>
    </row>
    <row r="1815" spans="34:34" x14ac:dyDescent="0.25">
      <c r="AH1815"/>
    </row>
    <row r="1816" spans="34:34" x14ac:dyDescent="0.25">
      <c r="AH1816"/>
    </row>
    <row r="1817" spans="34:34" x14ac:dyDescent="0.25">
      <c r="AH1817"/>
    </row>
    <row r="1818" spans="34:34" x14ac:dyDescent="0.25">
      <c r="AH1818"/>
    </row>
    <row r="1819" spans="34:34" x14ac:dyDescent="0.25">
      <c r="AH1819"/>
    </row>
    <row r="1820" spans="34:34" x14ac:dyDescent="0.25">
      <c r="AH1820"/>
    </row>
    <row r="1821" spans="34:34" x14ac:dyDescent="0.25">
      <c r="AH1821"/>
    </row>
    <row r="1822" spans="34:34" x14ac:dyDescent="0.25">
      <c r="AH1822"/>
    </row>
    <row r="1823" spans="34:34" x14ac:dyDescent="0.25">
      <c r="AH1823"/>
    </row>
    <row r="1824" spans="34:34" x14ac:dyDescent="0.25">
      <c r="AH1824"/>
    </row>
    <row r="1825" spans="34:34" x14ac:dyDescent="0.25">
      <c r="AH1825"/>
    </row>
    <row r="1826" spans="34:34" x14ac:dyDescent="0.25">
      <c r="AH1826"/>
    </row>
    <row r="1827" spans="34:34" x14ac:dyDescent="0.25">
      <c r="AH1827"/>
    </row>
    <row r="1828" spans="34:34" x14ac:dyDescent="0.25">
      <c r="AH1828"/>
    </row>
    <row r="1829" spans="34:34" x14ac:dyDescent="0.25">
      <c r="AH1829"/>
    </row>
    <row r="1830" spans="34:34" x14ac:dyDescent="0.25">
      <c r="AH1830"/>
    </row>
    <row r="1831" spans="34:34" x14ac:dyDescent="0.25">
      <c r="AH1831"/>
    </row>
    <row r="1832" spans="34:34" x14ac:dyDescent="0.25">
      <c r="AH1832"/>
    </row>
    <row r="1833" spans="34:34" x14ac:dyDescent="0.25">
      <c r="AH1833"/>
    </row>
    <row r="1834" spans="34:34" x14ac:dyDescent="0.25">
      <c r="AH1834"/>
    </row>
    <row r="1835" spans="34:34" x14ac:dyDescent="0.25">
      <c r="AH1835"/>
    </row>
    <row r="1836" spans="34:34" x14ac:dyDescent="0.25">
      <c r="AH1836"/>
    </row>
    <row r="1837" spans="34:34" x14ac:dyDescent="0.25">
      <c r="AH1837"/>
    </row>
    <row r="1838" spans="34:34" x14ac:dyDescent="0.25">
      <c r="AH1838"/>
    </row>
    <row r="1839" spans="34:34" x14ac:dyDescent="0.25">
      <c r="AH1839"/>
    </row>
    <row r="1840" spans="34:34" x14ac:dyDescent="0.25">
      <c r="AH1840"/>
    </row>
    <row r="1841" spans="34:34" x14ac:dyDescent="0.25">
      <c r="AH1841"/>
    </row>
    <row r="1842" spans="34:34" x14ac:dyDescent="0.25">
      <c r="AH1842"/>
    </row>
    <row r="1843" spans="34:34" x14ac:dyDescent="0.25">
      <c r="AH1843"/>
    </row>
    <row r="1844" spans="34:34" x14ac:dyDescent="0.25">
      <c r="AH1844"/>
    </row>
    <row r="1845" spans="34:34" x14ac:dyDescent="0.25">
      <c r="AH1845"/>
    </row>
    <row r="1846" spans="34:34" x14ac:dyDescent="0.25">
      <c r="AH1846"/>
    </row>
    <row r="1847" spans="34:34" x14ac:dyDescent="0.25">
      <c r="AH1847"/>
    </row>
    <row r="1848" spans="34:34" x14ac:dyDescent="0.25">
      <c r="AH1848"/>
    </row>
    <row r="1849" spans="34:34" x14ac:dyDescent="0.25">
      <c r="AH1849"/>
    </row>
    <row r="1850" spans="34:34" x14ac:dyDescent="0.25">
      <c r="AH1850"/>
    </row>
    <row r="1851" spans="34:34" x14ac:dyDescent="0.25">
      <c r="AH1851"/>
    </row>
    <row r="1852" spans="34:34" x14ac:dyDescent="0.25">
      <c r="AH1852"/>
    </row>
    <row r="1853" spans="34:34" x14ac:dyDescent="0.25">
      <c r="AH1853"/>
    </row>
    <row r="1854" spans="34:34" x14ac:dyDescent="0.25">
      <c r="AH1854"/>
    </row>
    <row r="1855" spans="34:34" x14ac:dyDescent="0.25">
      <c r="AH1855"/>
    </row>
    <row r="1856" spans="34:34" x14ac:dyDescent="0.25">
      <c r="AH1856"/>
    </row>
    <row r="1857" spans="34:34" x14ac:dyDescent="0.25">
      <c r="AH1857"/>
    </row>
    <row r="1858" spans="34:34" x14ac:dyDescent="0.25">
      <c r="AH1858"/>
    </row>
    <row r="1859" spans="34:34" x14ac:dyDescent="0.25">
      <c r="AH1859"/>
    </row>
    <row r="1860" spans="34:34" x14ac:dyDescent="0.25">
      <c r="AH1860"/>
    </row>
    <row r="1861" spans="34:34" x14ac:dyDescent="0.25">
      <c r="AH1861"/>
    </row>
    <row r="1862" spans="34:34" x14ac:dyDescent="0.25">
      <c r="AH1862"/>
    </row>
    <row r="1863" spans="34:34" x14ac:dyDescent="0.25">
      <c r="AH1863"/>
    </row>
    <row r="1864" spans="34:34" x14ac:dyDescent="0.25">
      <c r="AH1864"/>
    </row>
    <row r="1865" spans="34:34" x14ac:dyDescent="0.25">
      <c r="AH1865"/>
    </row>
    <row r="1866" spans="34:34" x14ac:dyDescent="0.25">
      <c r="AH1866"/>
    </row>
    <row r="1867" spans="34:34" x14ac:dyDescent="0.25">
      <c r="AH1867"/>
    </row>
    <row r="1868" spans="34:34" x14ac:dyDescent="0.25">
      <c r="AH1868"/>
    </row>
    <row r="1869" spans="34:34" x14ac:dyDescent="0.25">
      <c r="AH1869"/>
    </row>
    <row r="1870" spans="34:34" x14ac:dyDescent="0.25">
      <c r="AH1870"/>
    </row>
    <row r="1871" spans="34:34" x14ac:dyDescent="0.25">
      <c r="AH1871"/>
    </row>
    <row r="1872" spans="34:34" x14ac:dyDescent="0.25">
      <c r="AH1872"/>
    </row>
    <row r="1873" spans="34:34" x14ac:dyDescent="0.25">
      <c r="AH1873"/>
    </row>
    <row r="1874" spans="34:34" x14ac:dyDescent="0.25">
      <c r="AH1874"/>
    </row>
    <row r="1875" spans="34:34" x14ac:dyDescent="0.25">
      <c r="AH1875"/>
    </row>
    <row r="1876" spans="34:34" x14ac:dyDescent="0.25">
      <c r="AH1876"/>
    </row>
    <row r="1877" spans="34:34" x14ac:dyDescent="0.25">
      <c r="AH1877"/>
    </row>
    <row r="1878" spans="34:34" x14ac:dyDescent="0.25">
      <c r="AH1878"/>
    </row>
    <row r="1879" spans="34:34" x14ac:dyDescent="0.25">
      <c r="AH1879"/>
    </row>
    <row r="1880" spans="34:34" x14ac:dyDescent="0.25">
      <c r="AH1880"/>
    </row>
    <row r="1881" spans="34:34" x14ac:dyDescent="0.25">
      <c r="AH1881"/>
    </row>
    <row r="1882" spans="34:34" x14ac:dyDescent="0.25">
      <c r="AH1882"/>
    </row>
    <row r="1883" spans="34:34" x14ac:dyDescent="0.25">
      <c r="AH1883"/>
    </row>
    <row r="1884" spans="34:34" x14ac:dyDescent="0.25">
      <c r="AH1884"/>
    </row>
    <row r="1885" spans="34:34" x14ac:dyDescent="0.25">
      <c r="AH1885"/>
    </row>
    <row r="1886" spans="34:34" x14ac:dyDescent="0.25">
      <c r="AH1886"/>
    </row>
    <row r="1887" spans="34:34" x14ac:dyDescent="0.25">
      <c r="AH1887"/>
    </row>
    <row r="1888" spans="34:34" x14ac:dyDescent="0.25">
      <c r="AH1888"/>
    </row>
    <row r="1889" spans="34:34" x14ac:dyDescent="0.25">
      <c r="AH1889"/>
    </row>
    <row r="1890" spans="34:34" x14ac:dyDescent="0.25">
      <c r="AH1890"/>
    </row>
    <row r="1891" spans="34:34" x14ac:dyDescent="0.25">
      <c r="AH1891"/>
    </row>
    <row r="1892" spans="34:34" x14ac:dyDescent="0.25">
      <c r="AH1892"/>
    </row>
    <row r="1893" spans="34:34" x14ac:dyDescent="0.25">
      <c r="AH1893"/>
    </row>
    <row r="1894" spans="34:34" x14ac:dyDescent="0.25">
      <c r="AH1894"/>
    </row>
    <row r="1895" spans="34:34" x14ac:dyDescent="0.25">
      <c r="AH1895"/>
    </row>
    <row r="1896" spans="34:34" x14ac:dyDescent="0.25">
      <c r="AH1896"/>
    </row>
    <row r="1897" spans="34:34" x14ac:dyDescent="0.25">
      <c r="AH1897"/>
    </row>
    <row r="1898" spans="34:34" x14ac:dyDescent="0.25">
      <c r="AH1898"/>
    </row>
    <row r="1899" spans="34:34" x14ac:dyDescent="0.25">
      <c r="AH1899"/>
    </row>
    <row r="1900" spans="34:34" x14ac:dyDescent="0.25">
      <c r="AH1900"/>
    </row>
    <row r="1901" spans="34:34" x14ac:dyDescent="0.25">
      <c r="AH1901"/>
    </row>
    <row r="1902" spans="34:34" x14ac:dyDescent="0.25">
      <c r="AH1902"/>
    </row>
    <row r="1903" spans="34:34" x14ac:dyDescent="0.25">
      <c r="AH1903"/>
    </row>
    <row r="1904" spans="34:34" x14ac:dyDescent="0.25">
      <c r="AH1904"/>
    </row>
    <row r="1905" spans="34:34" x14ac:dyDescent="0.25">
      <c r="AH1905"/>
    </row>
    <row r="1906" spans="34:34" x14ac:dyDescent="0.25">
      <c r="AH1906"/>
    </row>
    <row r="1907" spans="34:34" x14ac:dyDescent="0.25">
      <c r="AH1907"/>
    </row>
    <row r="1908" spans="34:34" x14ac:dyDescent="0.25">
      <c r="AH1908"/>
    </row>
    <row r="1909" spans="34:34" x14ac:dyDescent="0.25">
      <c r="AH1909"/>
    </row>
    <row r="1910" spans="34:34" x14ac:dyDescent="0.25">
      <c r="AH1910"/>
    </row>
    <row r="1911" spans="34:34" x14ac:dyDescent="0.25">
      <c r="AH1911"/>
    </row>
    <row r="1912" spans="34:34" x14ac:dyDescent="0.25">
      <c r="AH1912"/>
    </row>
    <row r="1913" spans="34:34" x14ac:dyDescent="0.25">
      <c r="AH1913"/>
    </row>
    <row r="1914" spans="34:34" x14ac:dyDescent="0.25">
      <c r="AH1914"/>
    </row>
    <row r="1915" spans="34:34" x14ac:dyDescent="0.25">
      <c r="AH1915"/>
    </row>
    <row r="1916" spans="34:34" x14ac:dyDescent="0.25">
      <c r="AH1916"/>
    </row>
    <row r="1917" spans="34:34" x14ac:dyDescent="0.25">
      <c r="AH1917"/>
    </row>
    <row r="1918" spans="34:34" x14ac:dyDescent="0.25">
      <c r="AH1918"/>
    </row>
    <row r="1919" spans="34:34" x14ac:dyDescent="0.25">
      <c r="AH1919"/>
    </row>
    <row r="1920" spans="34:34" x14ac:dyDescent="0.25">
      <c r="AH1920"/>
    </row>
    <row r="1921" spans="34:34" x14ac:dyDescent="0.25">
      <c r="AH1921"/>
    </row>
    <row r="1922" spans="34:34" x14ac:dyDescent="0.25">
      <c r="AH1922"/>
    </row>
    <row r="1923" spans="34:34" x14ac:dyDescent="0.25">
      <c r="AH1923"/>
    </row>
    <row r="1924" spans="34:34" x14ac:dyDescent="0.25">
      <c r="AH1924"/>
    </row>
    <row r="1925" spans="34:34" x14ac:dyDescent="0.25">
      <c r="AH1925"/>
    </row>
    <row r="1926" spans="34:34" x14ac:dyDescent="0.25">
      <c r="AH1926"/>
    </row>
    <row r="1927" spans="34:34" x14ac:dyDescent="0.25">
      <c r="AH1927"/>
    </row>
    <row r="1928" spans="34:34" x14ac:dyDescent="0.25">
      <c r="AH1928"/>
    </row>
    <row r="1929" spans="34:34" x14ac:dyDescent="0.25">
      <c r="AH1929"/>
    </row>
    <row r="1930" spans="34:34" x14ac:dyDescent="0.25">
      <c r="AH1930"/>
    </row>
    <row r="1931" spans="34:34" x14ac:dyDescent="0.25">
      <c r="AH1931"/>
    </row>
    <row r="1932" spans="34:34" x14ac:dyDescent="0.25">
      <c r="AH1932"/>
    </row>
    <row r="1933" spans="34:34" x14ac:dyDescent="0.25">
      <c r="AH1933"/>
    </row>
    <row r="1934" spans="34:34" x14ac:dyDescent="0.25">
      <c r="AH1934"/>
    </row>
    <row r="1935" spans="34:34" x14ac:dyDescent="0.25">
      <c r="AH1935"/>
    </row>
    <row r="1936" spans="34:34" x14ac:dyDescent="0.25">
      <c r="AH1936"/>
    </row>
    <row r="1937" spans="34:34" x14ac:dyDescent="0.25">
      <c r="AH1937"/>
    </row>
    <row r="1938" spans="34:34" x14ac:dyDescent="0.25">
      <c r="AH1938"/>
    </row>
    <row r="1939" spans="34:34" x14ac:dyDescent="0.25">
      <c r="AH1939"/>
    </row>
    <row r="1940" spans="34:34" x14ac:dyDescent="0.25">
      <c r="AH1940"/>
    </row>
    <row r="1941" spans="34:34" x14ac:dyDescent="0.25">
      <c r="AH1941"/>
    </row>
    <row r="1942" spans="34:34" x14ac:dyDescent="0.25">
      <c r="AH1942"/>
    </row>
    <row r="1943" spans="34:34" x14ac:dyDescent="0.25">
      <c r="AH1943"/>
    </row>
    <row r="1944" spans="34:34" x14ac:dyDescent="0.25">
      <c r="AH1944"/>
    </row>
    <row r="1945" spans="34:34" x14ac:dyDescent="0.25">
      <c r="AH1945"/>
    </row>
    <row r="1946" spans="34:34" x14ac:dyDescent="0.25">
      <c r="AH1946"/>
    </row>
    <row r="1947" spans="34:34" x14ac:dyDescent="0.25">
      <c r="AH1947"/>
    </row>
    <row r="1948" spans="34:34" x14ac:dyDescent="0.25">
      <c r="AH1948"/>
    </row>
    <row r="1949" spans="34:34" x14ac:dyDescent="0.25">
      <c r="AH1949"/>
    </row>
    <row r="1950" spans="34:34" x14ac:dyDescent="0.25">
      <c r="AH1950"/>
    </row>
    <row r="1951" spans="34:34" x14ac:dyDescent="0.25">
      <c r="AH1951"/>
    </row>
    <row r="1952" spans="34:34" x14ac:dyDescent="0.25">
      <c r="AH1952"/>
    </row>
    <row r="1953" spans="34:34" x14ac:dyDescent="0.25">
      <c r="AH1953"/>
    </row>
    <row r="1954" spans="34:34" x14ac:dyDescent="0.25">
      <c r="AH1954"/>
    </row>
    <row r="1955" spans="34:34" x14ac:dyDescent="0.25">
      <c r="AH1955"/>
    </row>
    <row r="1956" spans="34:34" x14ac:dyDescent="0.25">
      <c r="AH1956"/>
    </row>
    <row r="1957" spans="34:34" x14ac:dyDescent="0.25">
      <c r="AH1957"/>
    </row>
    <row r="1958" spans="34:34" x14ac:dyDescent="0.25">
      <c r="AH1958"/>
    </row>
    <row r="1959" spans="34:34" x14ac:dyDescent="0.25">
      <c r="AH1959"/>
    </row>
    <row r="1960" spans="34:34" x14ac:dyDescent="0.25">
      <c r="AH1960"/>
    </row>
    <row r="1961" spans="34:34" x14ac:dyDescent="0.25">
      <c r="AH1961"/>
    </row>
    <row r="1962" spans="34:34" x14ac:dyDescent="0.25">
      <c r="AH1962"/>
    </row>
    <row r="1963" spans="34:34" x14ac:dyDescent="0.25">
      <c r="AH1963"/>
    </row>
    <row r="1964" spans="34:34" x14ac:dyDescent="0.25">
      <c r="AH1964"/>
    </row>
    <row r="1965" spans="34:34" x14ac:dyDescent="0.25">
      <c r="AH1965"/>
    </row>
    <row r="1966" spans="34:34" x14ac:dyDescent="0.25">
      <c r="AH1966"/>
    </row>
    <row r="1967" spans="34:34" x14ac:dyDescent="0.25">
      <c r="AH1967"/>
    </row>
    <row r="1968" spans="34:34" x14ac:dyDescent="0.25">
      <c r="AH1968"/>
    </row>
    <row r="1969" spans="34:34" x14ac:dyDescent="0.25">
      <c r="AH1969"/>
    </row>
    <row r="1970" spans="34:34" x14ac:dyDescent="0.25">
      <c r="AH1970"/>
    </row>
    <row r="1971" spans="34:34" x14ac:dyDescent="0.25">
      <c r="AH1971"/>
    </row>
    <row r="1972" spans="34:34" x14ac:dyDescent="0.25">
      <c r="AH1972"/>
    </row>
    <row r="1973" spans="34:34" x14ac:dyDescent="0.25">
      <c r="AH1973"/>
    </row>
    <row r="1974" spans="34:34" x14ac:dyDescent="0.25">
      <c r="AH1974"/>
    </row>
    <row r="1975" spans="34:34" x14ac:dyDescent="0.25">
      <c r="AH1975"/>
    </row>
    <row r="1976" spans="34:34" x14ac:dyDescent="0.25">
      <c r="AH1976"/>
    </row>
    <row r="1977" spans="34:34" x14ac:dyDescent="0.25">
      <c r="AH1977"/>
    </row>
    <row r="1978" spans="34:34" x14ac:dyDescent="0.25">
      <c r="AH1978"/>
    </row>
    <row r="1979" spans="34:34" x14ac:dyDescent="0.25">
      <c r="AH1979"/>
    </row>
    <row r="1980" spans="34:34" x14ac:dyDescent="0.25">
      <c r="AH1980"/>
    </row>
    <row r="1981" spans="34:34" x14ac:dyDescent="0.25">
      <c r="AH1981"/>
    </row>
    <row r="1982" spans="34:34" x14ac:dyDescent="0.25">
      <c r="AH1982"/>
    </row>
    <row r="1983" spans="34:34" x14ac:dyDescent="0.25">
      <c r="AH1983"/>
    </row>
    <row r="1984" spans="34:34" x14ac:dyDescent="0.25">
      <c r="AH1984"/>
    </row>
    <row r="1985" spans="34:34" x14ac:dyDescent="0.25">
      <c r="AH1985"/>
    </row>
    <row r="1986" spans="34:34" x14ac:dyDescent="0.25">
      <c r="AH1986"/>
    </row>
    <row r="1987" spans="34:34" x14ac:dyDescent="0.25">
      <c r="AH1987"/>
    </row>
    <row r="1988" spans="34:34" x14ac:dyDescent="0.25">
      <c r="AH1988"/>
    </row>
    <row r="1989" spans="34:34" x14ac:dyDescent="0.25">
      <c r="AH1989"/>
    </row>
    <row r="1990" spans="34:34" x14ac:dyDescent="0.25">
      <c r="AH1990"/>
    </row>
    <row r="1991" spans="34:34" x14ac:dyDescent="0.25">
      <c r="AH1991"/>
    </row>
    <row r="1992" spans="34:34" x14ac:dyDescent="0.25">
      <c r="AH1992"/>
    </row>
    <row r="1993" spans="34:34" x14ac:dyDescent="0.25">
      <c r="AH1993"/>
    </row>
    <row r="1994" spans="34:34" x14ac:dyDescent="0.25">
      <c r="AH1994"/>
    </row>
    <row r="1995" spans="34:34" x14ac:dyDescent="0.25">
      <c r="AH1995"/>
    </row>
    <row r="1996" spans="34:34" x14ac:dyDescent="0.25">
      <c r="AH1996"/>
    </row>
    <row r="1997" spans="34:34" x14ac:dyDescent="0.25">
      <c r="AH1997"/>
    </row>
    <row r="1998" spans="34:34" x14ac:dyDescent="0.25">
      <c r="AH1998"/>
    </row>
    <row r="1999" spans="34:34" x14ac:dyDescent="0.25">
      <c r="AH1999"/>
    </row>
    <row r="2000" spans="34:34" x14ac:dyDescent="0.25">
      <c r="AH2000"/>
    </row>
    <row r="2001" spans="34:34" x14ac:dyDescent="0.25">
      <c r="AH2001"/>
    </row>
    <row r="2002" spans="34:34" x14ac:dyDescent="0.25">
      <c r="AH2002"/>
    </row>
    <row r="2003" spans="34:34" x14ac:dyDescent="0.25">
      <c r="AH2003"/>
    </row>
    <row r="2004" spans="34:34" x14ac:dyDescent="0.25">
      <c r="AH2004"/>
    </row>
    <row r="2005" spans="34:34" x14ac:dyDescent="0.25">
      <c r="AH2005"/>
    </row>
    <row r="2006" spans="34:34" x14ac:dyDescent="0.25">
      <c r="AH2006"/>
    </row>
    <row r="2007" spans="34:34" x14ac:dyDescent="0.25">
      <c r="AH2007"/>
    </row>
    <row r="2008" spans="34:34" x14ac:dyDescent="0.25">
      <c r="AH2008"/>
    </row>
    <row r="2009" spans="34:34" x14ac:dyDescent="0.25">
      <c r="AH2009"/>
    </row>
    <row r="2010" spans="34:34" x14ac:dyDescent="0.25">
      <c r="AH2010"/>
    </row>
    <row r="2011" spans="34:34" x14ac:dyDescent="0.25">
      <c r="AH2011"/>
    </row>
    <row r="2012" spans="34:34" x14ac:dyDescent="0.25">
      <c r="AH2012"/>
    </row>
    <row r="2013" spans="34:34" x14ac:dyDescent="0.25">
      <c r="AH2013"/>
    </row>
    <row r="2014" spans="34:34" x14ac:dyDescent="0.25">
      <c r="AH2014"/>
    </row>
    <row r="2015" spans="34:34" x14ac:dyDescent="0.25">
      <c r="AH2015"/>
    </row>
    <row r="2016" spans="34:34" x14ac:dyDescent="0.25">
      <c r="AH2016"/>
    </row>
    <row r="2017" spans="34:34" x14ac:dyDescent="0.25">
      <c r="AH2017"/>
    </row>
    <row r="2018" spans="34:34" x14ac:dyDescent="0.25">
      <c r="AH2018"/>
    </row>
    <row r="2019" spans="34:34" x14ac:dyDescent="0.25">
      <c r="AH2019"/>
    </row>
    <row r="2020" spans="34:34" x14ac:dyDescent="0.25">
      <c r="AH2020"/>
    </row>
    <row r="2021" spans="34:34" x14ac:dyDescent="0.25">
      <c r="AH2021"/>
    </row>
    <row r="2022" spans="34:34" x14ac:dyDescent="0.25">
      <c r="AH2022"/>
    </row>
    <row r="2023" spans="34:34" x14ac:dyDescent="0.25">
      <c r="AH2023"/>
    </row>
    <row r="2024" spans="34:34" x14ac:dyDescent="0.25">
      <c r="AH2024"/>
    </row>
    <row r="2025" spans="34:34" x14ac:dyDescent="0.25">
      <c r="AH2025"/>
    </row>
    <row r="2026" spans="34:34" x14ac:dyDescent="0.25">
      <c r="AH2026"/>
    </row>
    <row r="2027" spans="34:34" x14ac:dyDescent="0.25">
      <c r="AH2027"/>
    </row>
    <row r="2028" spans="34:34" x14ac:dyDescent="0.25">
      <c r="AH2028"/>
    </row>
    <row r="2029" spans="34:34" x14ac:dyDescent="0.25">
      <c r="AH2029"/>
    </row>
    <row r="2030" spans="34:34" x14ac:dyDescent="0.25">
      <c r="AH2030"/>
    </row>
    <row r="2031" spans="34:34" x14ac:dyDescent="0.25">
      <c r="AH2031"/>
    </row>
    <row r="2032" spans="34:34" x14ac:dyDescent="0.25">
      <c r="AH2032"/>
    </row>
    <row r="2033" spans="34:34" x14ac:dyDescent="0.25">
      <c r="AH2033"/>
    </row>
    <row r="2034" spans="34:34" x14ac:dyDescent="0.25">
      <c r="AH2034"/>
    </row>
    <row r="2035" spans="34:34" x14ac:dyDescent="0.25">
      <c r="AH2035"/>
    </row>
    <row r="2036" spans="34:34" x14ac:dyDescent="0.25">
      <c r="AH2036"/>
    </row>
    <row r="2037" spans="34:34" x14ac:dyDescent="0.25">
      <c r="AH2037"/>
    </row>
    <row r="2038" spans="34:34" x14ac:dyDescent="0.25">
      <c r="AH2038"/>
    </row>
    <row r="2039" spans="34:34" x14ac:dyDescent="0.25">
      <c r="AH2039"/>
    </row>
    <row r="2040" spans="34:34" x14ac:dyDescent="0.25">
      <c r="AH2040"/>
    </row>
    <row r="2041" spans="34:34" x14ac:dyDescent="0.25">
      <c r="AH2041"/>
    </row>
    <row r="2042" spans="34:34" x14ac:dyDescent="0.25">
      <c r="AH2042"/>
    </row>
    <row r="2043" spans="34:34" x14ac:dyDescent="0.25">
      <c r="AH2043"/>
    </row>
    <row r="2044" spans="34:34" x14ac:dyDescent="0.25">
      <c r="AH2044"/>
    </row>
    <row r="2045" spans="34:34" x14ac:dyDescent="0.25">
      <c r="AH2045"/>
    </row>
    <row r="2046" spans="34:34" x14ac:dyDescent="0.25">
      <c r="AH2046"/>
    </row>
    <row r="2047" spans="34:34" x14ac:dyDescent="0.25">
      <c r="AH2047"/>
    </row>
    <row r="2048" spans="34:34" x14ac:dyDescent="0.25">
      <c r="AH2048"/>
    </row>
    <row r="2049" spans="34:34" x14ac:dyDescent="0.25">
      <c r="AH2049"/>
    </row>
    <row r="2050" spans="34:34" x14ac:dyDescent="0.25">
      <c r="AH2050"/>
    </row>
    <row r="2051" spans="34:34" x14ac:dyDescent="0.25">
      <c r="AH2051"/>
    </row>
    <row r="2052" spans="34:34" x14ac:dyDescent="0.25">
      <c r="AH2052"/>
    </row>
    <row r="2053" spans="34:34" x14ac:dyDescent="0.25">
      <c r="AH2053"/>
    </row>
    <row r="2054" spans="34:34" x14ac:dyDescent="0.25">
      <c r="AH2054"/>
    </row>
    <row r="2055" spans="34:34" x14ac:dyDescent="0.25">
      <c r="AH2055"/>
    </row>
    <row r="2056" spans="34:34" x14ac:dyDescent="0.25">
      <c r="AH2056"/>
    </row>
    <row r="2057" spans="34:34" x14ac:dyDescent="0.25">
      <c r="AH2057"/>
    </row>
    <row r="2058" spans="34:34" x14ac:dyDescent="0.25">
      <c r="AH2058"/>
    </row>
    <row r="2059" spans="34:34" x14ac:dyDescent="0.25">
      <c r="AH2059"/>
    </row>
    <row r="2060" spans="34:34" x14ac:dyDescent="0.25">
      <c r="AH2060"/>
    </row>
    <row r="2061" spans="34:34" x14ac:dyDescent="0.25">
      <c r="AH2061"/>
    </row>
    <row r="2062" spans="34:34" x14ac:dyDescent="0.25">
      <c r="AH2062"/>
    </row>
    <row r="2063" spans="34:34" x14ac:dyDescent="0.25">
      <c r="AH2063"/>
    </row>
    <row r="2064" spans="34:34" x14ac:dyDescent="0.25">
      <c r="AH2064"/>
    </row>
    <row r="2065" spans="34:34" x14ac:dyDescent="0.25">
      <c r="AH2065"/>
    </row>
    <row r="2066" spans="34:34" x14ac:dyDescent="0.25">
      <c r="AH2066"/>
    </row>
    <row r="2067" spans="34:34" x14ac:dyDescent="0.25">
      <c r="AH2067"/>
    </row>
    <row r="2068" spans="34:34" x14ac:dyDescent="0.25">
      <c r="AH2068"/>
    </row>
    <row r="2069" spans="34:34" x14ac:dyDescent="0.25">
      <c r="AH2069"/>
    </row>
    <row r="2070" spans="34:34" x14ac:dyDescent="0.25">
      <c r="AH2070"/>
    </row>
    <row r="2071" spans="34:34" x14ac:dyDescent="0.25">
      <c r="AH2071"/>
    </row>
    <row r="2072" spans="34:34" x14ac:dyDescent="0.25">
      <c r="AH2072"/>
    </row>
    <row r="2073" spans="34:34" x14ac:dyDescent="0.25">
      <c r="AH2073"/>
    </row>
    <row r="2074" spans="34:34" x14ac:dyDescent="0.25">
      <c r="AH2074"/>
    </row>
    <row r="2075" spans="34:34" x14ac:dyDescent="0.25">
      <c r="AH2075"/>
    </row>
    <row r="2076" spans="34:34" x14ac:dyDescent="0.25">
      <c r="AH2076"/>
    </row>
    <row r="2077" spans="34:34" x14ac:dyDescent="0.25">
      <c r="AH2077"/>
    </row>
    <row r="2078" spans="34:34" x14ac:dyDescent="0.25">
      <c r="AH2078"/>
    </row>
    <row r="2079" spans="34:34" x14ac:dyDescent="0.25">
      <c r="AH2079"/>
    </row>
    <row r="2080" spans="34:34" x14ac:dyDescent="0.25">
      <c r="AH2080"/>
    </row>
    <row r="2081" spans="34:34" x14ac:dyDescent="0.25">
      <c r="AH2081"/>
    </row>
    <row r="2082" spans="34:34" x14ac:dyDescent="0.25">
      <c r="AH2082"/>
    </row>
    <row r="2083" spans="34:34" x14ac:dyDescent="0.25">
      <c r="AH2083"/>
    </row>
    <row r="2084" spans="34:34" x14ac:dyDescent="0.25">
      <c r="AH2084"/>
    </row>
    <row r="2085" spans="34:34" x14ac:dyDescent="0.25">
      <c r="AH2085"/>
    </row>
    <row r="2086" spans="34:34" x14ac:dyDescent="0.25">
      <c r="AH2086"/>
    </row>
    <row r="2087" spans="34:34" x14ac:dyDescent="0.25">
      <c r="AH2087"/>
    </row>
    <row r="2088" spans="34:34" x14ac:dyDescent="0.25">
      <c r="AH2088"/>
    </row>
    <row r="2089" spans="34:34" x14ac:dyDescent="0.25">
      <c r="AH2089"/>
    </row>
    <row r="2090" spans="34:34" x14ac:dyDescent="0.25">
      <c r="AH2090"/>
    </row>
    <row r="2091" spans="34:34" x14ac:dyDescent="0.25">
      <c r="AH2091"/>
    </row>
    <row r="2092" spans="34:34" x14ac:dyDescent="0.25">
      <c r="AH2092"/>
    </row>
    <row r="2093" spans="34:34" x14ac:dyDescent="0.25">
      <c r="AH2093"/>
    </row>
    <row r="2094" spans="34:34" x14ac:dyDescent="0.25">
      <c r="AH2094"/>
    </row>
    <row r="2095" spans="34:34" x14ac:dyDescent="0.25">
      <c r="AH2095"/>
    </row>
    <row r="2096" spans="34:34" x14ac:dyDescent="0.25">
      <c r="AH2096"/>
    </row>
    <row r="2097" spans="34:34" x14ac:dyDescent="0.25">
      <c r="AH2097"/>
    </row>
    <row r="2098" spans="34:34" x14ac:dyDescent="0.25">
      <c r="AH2098"/>
    </row>
    <row r="2099" spans="34:34" x14ac:dyDescent="0.25">
      <c r="AH2099"/>
    </row>
    <row r="2100" spans="34:34" x14ac:dyDescent="0.25">
      <c r="AH2100"/>
    </row>
    <row r="2101" spans="34:34" x14ac:dyDescent="0.25">
      <c r="AH2101"/>
    </row>
    <row r="2102" spans="34:34" x14ac:dyDescent="0.25">
      <c r="AH2102"/>
    </row>
    <row r="2103" spans="34:34" x14ac:dyDescent="0.25">
      <c r="AH2103"/>
    </row>
    <row r="2104" spans="34:34" x14ac:dyDescent="0.25">
      <c r="AH2104"/>
    </row>
    <row r="2105" spans="34:34" x14ac:dyDescent="0.25">
      <c r="AH2105"/>
    </row>
    <row r="2106" spans="34:34" x14ac:dyDescent="0.25">
      <c r="AH2106"/>
    </row>
    <row r="2107" spans="34:34" x14ac:dyDescent="0.25">
      <c r="AH2107"/>
    </row>
    <row r="2108" spans="34:34" x14ac:dyDescent="0.25">
      <c r="AH2108"/>
    </row>
    <row r="2109" spans="34:34" x14ac:dyDescent="0.25">
      <c r="AH2109"/>
    </row>
    <row r="2110" spans="34:34" x14ac:dyDescent="0.25">
      <c r="AH2110"/>
    </row>
    <row r="2111" spans="34:34" x14ac:dyDescent="0.25">
      <c r="AH2111"/>
    </row>
    <row r="2112" spans="34:34" x14ac:dyDescent="0.25">
      <c r="AH2112"/>
    </row>
    <row r="2113" spans="34:34" x14ac:dyDescent="0.25">
      <c r="AH2113"/>
    </row>
    <row r="2114" spans="34:34" x14ac:dyDescent="0.25">
      <c r="AH2114"/>
    </row>
    <row r="2115" spans="34:34" x14ac:dyDescent="0.25">
      <c r="AH2115"/>
    </row>
    <row r="2116" spans="34:34" x14ac:dyDescent="0.25">
      <c r="AH2116"/>
    </row>
    <row r="2117" spans="34:34" x14ac:dyDescent="0.25">
      <c r="AH2117"/>
    </row>
    <row r="2118" spans="34:34" x14ac:dyDescent="0.25">
      <c r="AH2118"/>
    </row>
    <row r="2119" spans="34:34" x14ac:dyDescent="0.25">
      <c r="AH2119"/>
    </row>
    <row r="2120" spans="34:34" x14ac:dyDescent="0.25">
      <c r="AH2120"/>
    </row>
    <row r="2121" spans="34:34" x14ac:dyDescent="0.25">
      <c r="AH2121"/>
    </row>
    <row r="2122" spans="34:34" x14ac:dyDescent="0.25">
      <c r="AH2122"/>
    </row>
    <row r="2123" spans="34:34" x14ac:dyDescent="0.25">
      <c r="AH2123"/>
    </row>
    <row r="2124" spans="34:34" x14ac:dyDescent="0.25">
      <c r="AH2124"/>
    </row>
    <row r="2125" spans="34:34" x14ac:dyDescent="0.25">
      <c r="AH2125"/>
    </row>
    <row r="2126" spans="34:34" x14ac:dyDescent="0.25">
      <c r="AH2126"/>
    </row>
    <row r="2127" spans="34:34" x14ac:dyDescent="0.25">
      <c r="AH2127"/>
    </row>
    <row r="2128" spans="34:34" x14ac:dyDescent="0.25">
      <c r="AH2128"/>
    </row>
    <row r="2129" spans="34:34" x14ac:dyDescent="0.25">
      <c r="AH2129"/>
    </row>
    <row r="2130" spans="34:34" x14ac:dyDescent="0.25">
      <c r="AH2130"/>
    </row>
    <row r="2131" spans="34:34" x14ac:dyDescent="0.25">
      <c r="AH2131"/>
    </row>
    <row r="2132" spans="34:34" x14ac:dyDescent="0.25">
      <c r="AH2132"/>
    </row>
    <row r="2133" spans="34:34" x14ac:dyDescent="0.25">
      <c r="AH2133"/>
    </row>
    <row r="2134" spans="34:34" x14ac:dyDescent="0.25">
      <c r="AH2134"/>
    </row>
    <row r="2135" spans="34:34" x14ac:dyDescent="0.25">
      <c r="AH2135"/>
    </row>
    <row r="2136" spans="34:34" x14ac:dyDescent="0.25">
      <c r="AH2136"/>
    </row>
    <row r="2137" spans="34:34" x14ac:dyDescent="0.25">
      <c r="AH2137"/>
    </row>
    <row r="2138" spans="34:34" x14ac:dyDescent="0.25">
      <c r="AH2138"/>
    </row>
    <row r="2139" spans="34:34" x14ac:dyDescent="0.25">
      <c r="AH2139"/>
    </row>
    <row r="2140" spans="34:34" x14ac:dyDescent="0.25">
      <c r="AH2140"/>
    </row>
    <row r="2141" spans="34:34" x14ac:dyDescent="0.25">
      <c r="AH2141"/>
    </row>
    <row r="2142" spans="34:34" x14ac:dyDescent="0.25">
      <c r="AH2142"/>
    </row>
    <row r="2143" spans="34:34" x14ac:dyDescent="0.25">
      <c r="AH2143"/>
    </row>
    <row r="2144" spans="34:34" x14ac:dyDescent="0.25">
      <c r="AH2144"/>
    </row>
    <row r="2145" spans="34:34" x14ac:dyDescent="0.25">
      <c r="AH2145"/>
    </row>
    <row r="2146" spans="34:34" x14ac:dyDescent="0.25">
      <c r="AH2146"/>
    </row>
    <row r="2147" spans="34:34" x14ac:dyDescent="0.25">
      <c r="AH2147"/>
    </row>
    <row r="2148" spans="34:34" x14ac:dyDescent="0.25">
      <c r="AH2148"/>
    </row>
    <row r="2149" spans="34:34" x14ac:dyDescent="0.25">
      <c r="AH2149"/>
    </row>
    <row r="2150" spans="34:34" x14ac:dyDescent="0.25">
      <c r="AH2150"/>
    </row>
    <row r="2151" spans="34:34" x14ac:dyDescent="0.25">
      <c r="AH2151"/>
    </row>
    <row r="2152" spans="34:34" x14ac:dyDescent="0.25">
      <c r="AH2152"/>
    </row>
    <row r="2153" spans="34:34" x14ac:dyDescent="0.25">
      <c r="AH2153"/>
    </row>
    <row r="2154" spans="34:34" x14ac:dyDescent="0.25">
      <c r="AH2154"/>
    </row>
    <row r="2155" spans="34:34" x14ac:dyDescent="0.25">
      <c r="AH2155"/>
    </row>
    <row r="2156" spans="34:34" x14ac:dyDescent="0.25">
      <c r="AH2156"/>
    </row>
    <row r="2157" spans="34:34" x14ac:dyDescent="0.25">
      <c r="AH2157"/>
    </row>
    <row r="2158" spans="34:34" x14ac:dyDescent="0.25">
      <c r="AH2158"/>
    </row>
    <row r="2159" spans="34:34" x14ac:dyDescent="0.25">
      <c r="AH2159"/>
    </row>
    <row r="2160" spans="34:34" x14ac:dyDescent="0.25">
      <c r="AH2160"/>
    </row>
    <row r="2161" spans="34:34" x14ac:dyDescent="0.25">
      <c r="AH2161"/>
    </row>
    <row r="2162" spans="34:34" x14ac:dyDescent="0.25">
      <c r="AH2162"/>
    </row>
    <row r="2163" spans="34:34" x14ac:dyDescent="0.25">
      <c r="AH2163"/>
    </row>
    <row r="2164" spans="34:34" x14ac:dyDescent="0.25">
      <c r="AH2164"/>
    </row>
    <row r="2165" spans="34:34" x14ac:dyDescent="0.25">
      <c r="AH2165"/>
    </row>
    <row r="2166" spans="34:34" x14ac:dyDescent="0.25">
      <c r="AH2166"/>
    </row>
    <row r="2167" spans="34:34" x14ac:dyDescent="0.25">
      <c r="AH2167"/>
    </row>
    <row r="2168" spans="34:34" x14ac:dyDescent="0.25">
      <c r="AH2168"/>
    </row>
    <row r="2169" spans="34:34" x14ac:dyDescent="0.25">
      <c r="AH2169"/>
    </row>
    <row r="2170" spans="34:34" x14ac:dyDescent="0.25">
      <c r="AH2170"/>
    </row>
    <row r="2171" spans="34:34" x14ac:dyDescent="0.25">
      <c r="AH2171"/>
    </row>
    <row r="2172" spans="34:34" x14ac:dyDescent="0.25">
      <c r="AH2172"/>
    </row>
    <row r="2173" spans="34:34" x14ac:dyDescent="0.25">
      <c r="AH2173"/>
    </row>
    <row r="2174" spans="34:34" x14ac:dyDescent="0.25">
      <c r="AH2174"/>
    </row>
    <row r="2175" spans="34:34" x14ac:dyDescent="0.25">
      <c r="AH2175"/>
    </row>
    <row r="2176" spans="34:34" x14ac:dyDescent="0.25">
      <c r="AH2176"/>
    </row>
    <row r="2177" spans="34:34" x14ac:dyDescent="0.25">
      <c r="AH2177"/>
    </row>
    <row r="2178" spans="34:34" x14ac:dyDescent="0.25">
      <c r="AH2178"/>
    </row>
    <row r="2179" spans="34:34" x14ac:dyDescent="0.25">
      <c r="AH2179"/>
    </row>
    <row r="2180" spans="34:34" x14ac:dyDescent="0.25">
      <c r="AH2180"/>
    </row>
    <row r="2181" spans="34:34" x14ac:dyDescent="0.25">
      <c r="AH2181"/>
    </row>
    <row r="2182" spans="34:34" x14ac:dyDescent="0.25">
      <c r="AH2182"/>
    </row>
    <row r="2183" spans="34:34" x14ac:dyDescent="0.25">
      <c r="AH2183"/>
    </row>
    <row r="2184" spans="34:34" x14ac:dyDescent="0.25">
      <c r="AH2184"/>
    </row>
    <row r="2185" spans="34:34" x14ac:dyDescent="0.25">
      <c r="AH2185"/>
    </row>
    <row r="2186" spans="34:34" x14ac:dyDescent="0.25">
      <c r="AH2186"/>
    </row>
    <row r="2187" spans="34:34" x14ac:dyDescent="0.25">
      <c r="AH2187"/>
    </row>
    <row r="2188" spans="34:34" x14ac:dyDescent="0.25">
      <c r="AH2188"/>
    </row>
    <row r="2189" spans="34:34" x14ac:dyDescent="0.25">
      <c r="AH2189"/>
    </row>
    <row r="2190" spans="34:34" x14ac:dyDescent="0.25">
      <c r="AH2190"/>
    </row>
    <row r="2191" spans="34:34" x14ac:dyDescent="0.25">
      <c r="AH2191"/>
    </row>
    <row r="2192" spans="34:34" x14ac:dyDescent="0.25">
      <c r="AH2192"/>
    </row>
    <row r="2193" spans="34:34" x14ac:dyDescent="0.25">
      <c r="AH2193"/>
    </row>
    <row r="2194" spans="34:34" x14ac:dyDescent="0.25">
      <c r="AH2194"/>
    </row>
    <row r="2195" spans="34:34" x14ac:dyDescent="0.25">
      <c r="AH2195"/>
    </row>
    <row r="2196" spans="34:34" x14ac:dyDescent="0.25">
      <c r="AH2196"/>
    </row>
    <row r="2197" spans="34:34" x14ac:dyDescent="0.25">
      <c r="AH2197"/>
    </row>
    <row r="2198" spans="34:34" x14ac:dyDescent="0.25">
      <c r="AH2198"/>
    </row>
    <row r="2199" spans="34:34" x14ac:dyDescent="0.25">
      <c r="AH2199"/>
    </row>
    <row r="2200" spans="34:34" x14ac:dyDescent="0.25">
      <c r="AH2200"/>
    </row>
    <row r="2201" spans="34:34" x14ac:dyDescent="0.25">
      <c r="AH2201"/>
    </row>
    <row r="2202" spans="34:34" x14ac:dyDescent="0.25">
      <c r="AH2202"/>
    </row>
    <row r="2203" spans="34:34" x14ac:dyDescent="0.25">
      <c r="AH2203"/>
    </row>
    <row r="2204" spans="34:34" x14ac:dyDescent="0.25">
      <c r="AH2204"/>
    </row>
    <row r="2205" spans="34:34" x14ac:dyDescent="0.25">
      <c r="AH2205"/>
    </row>
    <row r="2206" spans="34:34" x14ac:dyDescent="0.25">
      <c r="AH2206"/>
    </row>
    <row r="2207" spans="34:34" x14ac:dyDescent="0.25">
      <c r="AH2207"/>
    </row>
    <row r="2208" spans="34:34" x14ac:dyDescent="0.25">
      <c r="AH2208"/>
    </row>
    <row r="2209" spans="34:34" x14ac:dyDescent="0.25">
      <c r="AH2209"/>
    </row>
    <row r="2210" spans="34:34" x14ac:dyDescent="0.25">
      <c r="AH2210"/>
    </row>
    <row r="2211" spans="34:34" x14ac:dyDescent="0.25">
      <c r="AH2211"/>
    </row>
    <row r="2212" spans="34:34" x14ac:dyDescent="0.25">
      <c r="AH2212"/>
    </row>
    <row r="2213" spans="34:34" x14ac:dyDescent="0.25">
      <c r="AH2213"/>
    </row>
    <row r="2214" spans="34:34" x14ac:dyDescent="0.25">
      <c r="AH2214"/>
    </row>
    <row r="2215" spans="34:34" x14ac:dyDescent="0.25">
      <c r="AH2215"/>
    </row>
    <row r="2216" spans="34:34" x14ac:dyDescent="0.25">
      <c r="AH2216"/>
    </row>
    <row r="2217" spans="34:34" x14ac:dyDescent="0.25">
      <c r="AH2217"/>
    </row>
    <row r="2218" spans="34:34" x14ac:dyDescent="0.25">
      <c r="AH2218"/>
    </row>
    <row r="2219" spans="34:34" x14ac:dyDescent="0.25">
      <c r="AH2219"/>
    </row>
    <row r="2220" spans="34:34" x14ac:dyDescent="0.25">
      <c r="AH2220"/>
    </row>
    <row r="2221" spans="34:34" x14ac:dyDescent="0.25">
      <c r="AH2221"/>
    </row>
    <row r="2222" spans="34:34" x14ac:dyDescent="0.25">
      <c r="AH2222"/>
    </row>
    <row r="2223" spans="34:34" x14ac:dyDescent="0.25">
      <c r="AH2223"/>
    </row>
    <row r="2224" spans="34:34" x14ac:dyDescent="0.25">
      <c r="AH2224"/>
    </row>
    <row r="2225" spans="34:34" x14ac:dyDescent="0.25">
      <c r="AH2225"/>
    </row>
    <row r="2226" spans="34:34" x14ac:dyDescent="0.25">
      <c r="AH2226"/>
    </row>
    <row r="2227" spans="34:34" x14ac:dyDescent="0.25">
      <c r="AH2227"/>
    </row>
    <row r="2228" spans="34:34" x14ac:dyDescent="0.25">
      <c r="AH2228"/>
    </row>
    <row r="2229" spans="34:34" x14ac:dyDescent="0.25">
      <c r="AH2229"/>
    </row>
    <row r="2230" spans="34:34" x14ac:dyDescent="0.25">
      <c r="AH2230"/>
    </row>
    <row r="2231" spans="34:34" x14ac:dyDescent="0.25">
      <c r="AH2231"/>
    </row>
    <row r="2232" spans="34:34" x14ac:dyDescent="0.25">
      <c r="AH2232"/>
    </row>
    <row r="2233" spans="34:34" x14ac:dyDescent="0.25">
      <c r="AH2233"/>
    </row>
    <row r="2234" spans="34:34" x14ac:dyDescent="0.25">
      <c r="AH2234"/>
    </row>
    <row r="2235" spans="34:34" x14ac:dyDescent="0.25">
      <c r="AH2235"/>
    </row>
    <row r="2236" spans="34:34" x14ac:dyDescent="0.25">
      <c r="AH2236"/>
    </row>
    <row r="2237" spans="34:34" x14ac:dyDescent="0.25">
      <c r="AH2237"/>
    </row>
    <row r="2238" spans="34:34" x14ac:dyDescent="0.25">
      <c r="AH2238"/>
    </row>
    <row r="2239" spans="34:34" x14ac:dyDescent="0.25">
      <c r="AH2239"/>
    </row>
    <row r="2240" spans="34:34" x14ac:dyDescent="0.25">
      <c r="AH2240"/>
    </row>
    <row r="2241" spans="34:34" x14ac:dyDescent="0.25">
      <c r="AH2241"/>
    </row>
    <row r="2242" spans="34:34" x14ac:dyDescent="0.25">
      <c r="AH2242"/>
    </row>
    <row r="2243" spans="34:34" x14ac:dyDescent="0.25">
      <c r="AH2243"/>
    </row>
    <row r="2244" spans="34:34" x14ac:dyDescent="0.25">
      <c r="AH2244"/>
    </row>
    <row r="2245" spans="34:34" x14ac:dyDescent="0.25">
      <c r="AH2245"/>
    </row>
    <row r="2246" spans="34:34" x14ac:dyDescent="0.25">
      <c r="AH2246"/>
    </row>
    <row r="2247" spans="34:34" x14ac:dyDescent="0.25">
      <c r="AH2247"/>
    </row>
    <row r="2248" spans="34:34" x14ac:dyDescent="0.25">
      <c r="AH2248"/>
    </row>
    <row r="2249" spans="34:34" x14ac:dyDescent="0.25">
      <c r="AH2249"/>
    </row>
    <row r="2250" spans="34:34" x14ac:dyDescent="0.25">
      <c r="AH2250"/>
    </row>
    <row r="2251" spans="34:34" x14ac:dyDescent="0.25">
      <c r="AH2251"/>
    </row>
    <row r="2252" spans="34:34" x14ac:dyDescent="0.25">
      <c r="AH2252"/>
    </row>
    <row r="2253" spans="34:34" x14ac:dyDescent="0.25">
      <c r="AH2253"/>
    </row>
    <row r="2254" spans="34:34" x14ac:dyDescent="0.25">
      <c r="AH2254"/>
    </row>
    <row r="2255" spans="34:34" x14ac:dyDescent="0.25">
      <c r="AH2255"/>
    </row>
    <row r="2256" spans="34:34" x14ac:dyDescent="0.25">
      <c r="AH2256"/>
    </row>
    <row r="2257" spans="34:34" x14ac:dyDescent="0.25">
      <c r="AH2257"/>
    </row>
    <row r="2258" spans="34:34" x14ac:dyDescent="0.25">
      <c r="AH2258"/>
    </row>
    <row r="2259" spans="34:34" x14ac:dyDescent="0.25">
      <c r="AH2259"/>
    </row>
    <row r="2260" spans="34:34" x14ac:dyDescent="0.25">
      <c r="AH2260"/>
    </row>
    <row r="2261" spans="34:34" x14ac:dyDescent="0.25">
      <c r="AH2261"/>
    </row>
    <row r="2262" spans="34:34" x14ac:dyDescent="0.25">
      <c r="AH2262"/>
    </row>
    <row r="2263" spans="34:34" x14ac:dyDescent="0.25">
      <c r="AH2263"/>
    </row>
    <row r="2264" spans="34:34" x14ac:dyDescent="0.25">
      <c r="AH2264"/>
    </row>
    <row r="2265" spans="34:34" x14ac:dyDescent="0.25">
      <c r="AH2265"/>
    </row>
    <row r="2266" spans="34:34" x14ac:dyDescent="0.25">
      <c r="AH2266"/>
    </row>
    <row r="2267" spans="34:34" x14ac:dyDescent="0.25">
      <c r="AH2267"/>
    </row>
    <row r="2268" spans="34:34" x14ac:dyDescent="0.25">
      <c r="AH2268"/>
    </row>
    <row r="2269" spans="34:34" x14ac:dyDescent="0.25">
      <c r="AH2269"/>
    </row>
    <row r="2270" spans="34:34" x14ac:dyDescent="0.25">
      <c r="AH2270"/>
    </row>
    <row r="2271" spans="34:34" x14ac:dyDescent="0.25">
      <c r="AH2271"/>
    </row>
    <row r="2272" spans="34:34" x14ac:dyDescent="0.25">
      <c r="AH2272"/>
    </row>
    <row r="2273" spans="34:34" x14ac:dyDescent="0.25">
      <c r="AH2273"/>
    </row>
    <row r="2274" spans="34:34" x14ac:dyDescent="0.25">
      <c r="AH2274"/>
    </row>
    <row r="2275" spans="34:34" x14ac:dyDescent="0.25">
      <c r="AH2275"/>
    </row>
    <row r="2276" spans="34:34" x14ac:dyDescent="0.25">
      <c r="AH2276"/>
    </row>
    <row r="2277" spans="34:34" x14ac:dyDescent="0.25">
      <c r="AH2277"/>
    </row>
    <row r="2278" spans="34:34" x14ac:dyDescent="0.25">
      <c r="AH2278"/>
    </row>
    <row r="2279" spans="34:34" x14ac:dyDescent="0.25">
      <c r="AH2279"/>
    </row>
    <row r="2280" spans="34:34" x14ac:dyDescent="0.25">
      <c r="AH2280"/>
    </row>
    <row r="2281" spans="34:34" x14ac:dyDescent="0.25">
      <c r="AH2281"/>
    </row>
    <row r="2282" spans="34:34" x14ac:dyDescent="0.25">
      <c r="AH2282"/>
    </row>
    <row r="2283" spans="34:34" x14ac:dyDescent="0.25">
      <c r="AH2283"/>
    </row>
    <row r="2284" spans="34:34" x14ac:dyDescent="0.25">
      <c r="AH2284"/>
    </row>
    <row r="2285" spans="34:34" x14ac:dyDescent="0.25">
      <c r="AH2285"/>
    </row>
    <row r="2286" spans="34:34" x14ac:dyDescent="0.25">
      <c r="AH2286"/>
    </row>
    <row r="2287" spans="34:34" x14ac:dyDescent="0.25">
      <c r="AH2287"/>
    </row>
    <row r="2288" spans="34:34" x14ac:dyDescent="0.25">
      <c r="AH2288"/>
    </row>
    <row r="2289" spans="34:34" x14ac:dyDescent="0.25">
      <c r="AH2289"/>
    </row>
    <row r="2290" spans="34:34" x14ac:dyDescent="0.25">
      <c r="AH2290"/>
    </row>
    <row r="2291" spans="34:34" x14ac:dyDescent="0.25">
      <c r="AH2291"/>
    </row>
    <row r="2292" spans="34:34" x14ac:dyDescent="0.25">
      <c r="AH2292"/>
    </row>
    <row r="2293" spans="34:34" x14ac:dyDescent="0.25">
      <c r="AH2293"/>
    </row>
    <row r="2294" spans="34:34" x14ac:dyDescent="0.25">
      <c r="AH2294"/>
    </row>
    <row r="2295" spans="34:34" x14ac:dyDescent="0.25">
      <c r="AH2295"/>
    </row>
    <row r="2296" spans="34:34" x14ac:dyDescent="0.25">
      <c r="AH2296"/>
    </row>
    <row r="2297" spans="34:34" x14ac:dyDescent="0.25">
      <c r="AH2297"/>
    </row>
    <row r="2298" spans="34:34" x14ac:dyDescent="0.25">
      <c r="AH2298"/>
    </row>
    <row r="2299" spans="34:34" x14ac:dyDescent="0.25">
      <c r="AH2299"/>
    </row>
    <row r="2300" spans="34:34" x14ac:dyDescent="0.25">
      <c r="AH2300"/>
    </row>
    <row r="2301" spans="34:34" x14ac:dyDescent="0.25">
      <c r="AH2301"/>
    </row>
    <row r="2302" spans="34:34" x14ac:dyDescent="0.25">
      <c r="AH2302"/>
    </row>
    <row r="2303" spans="34:34" x14ac:dyDescent="0.25">
      <c r="AH2303"/>
    </row>
    <row r="2304" spans="34:34" x14ac:dyDescent="0.25">
      <c r="AH2304"/>
    </row>
    <row r="2305" spans="34:34" x14ac:dyDescent="0.25">
      <c r="AH2305"/>
    </row>
    <row r="2306" spans="34:34" x14ac:dyDescent="0.25">
      <c r="AH2306"/>
    </row>
    <row r="2307" spans="34:34" x14ac:dyDescent="0.25">
      <c r="AH2307"/>
    </row>
    <row r="2308" spans="34:34" x14ac:dyDescent="0.25">
      <c r="AH2308"/>
    </row>
    <row r="2309" spans="34:34" x14ac:dyDescent="0.25">
      <c r="AH2309"/>
    </row>
    <row r="2310" spans="34:34" x14ac:dyDescent="0.25">
      <c r="AH2310"/>
    </row>
    <row r="2311" spans="34:34" x14ac:dyDescent="0.25">
      <c r="AH2311"/>
    </row>
    <row r="2312" spans="34:34" x14ac:dyDescent="0.25">
      <c r="AH2312"/>
    </row>
    <row r="2313" spans="34:34" x14ac:dyDescent="0.25">
      <c r="AH2313"/>
    </row>
    <row r="2314" spans="34:34" x14ac:dyDescent="0.25">
      <c r="AH2314"/>
    </row>
    <row r="2315" spans="34:34" x14ac:dyDescent="0.25">
      <c r="AH2315"/>
    </row>
    <row r="2316" spans="34:34" x14ac:dyDescent="0.25">
      <c r="AH2316"/>
    </row>
    <row r="2317" spans="34:34" x14ac:dyDescent="0.25">
      <c r="AH2317"/>
    </row>
    <row r="2318" spans="34:34" x14ac:dyDescent="0.25">
      <c r="AH2318"/>
    </row>
    <row r="2319" spans="34:34" x14ac:dyDescent="0.25">
      <c r="AH2319"/>
    </row>
    <row r="2320" spans="34:34" x14ac:dyDescent="0.25">
      <c r="AH2320"/>
    </row>
    <row r="2321" spans="34:34" x14ac:dyDescent="0.25">
      <c r="AH2321"/>
    </row>
    <row r="2322" spans="34:34" x14ac:dyDescent="0.25">
      <c r="AH2322"/>
    </row>
    <row r="2323" spans="34:34" x14ac:dyDescent="0.25">
      <c r="AH2323"/>
    </row>
    <row r="2324" spans="34:34" x14ac:dyDescent="0.25">
      <c r="AH2324"/>
    </row>
    <row r="2325" spans="34:34" x14ac:dyDescent="0.25">
      <c r="AH2325"/>
    </row>
    <row r="2326" spans="34:34" x14ac:dyDescent="0.25">
      <c r="AH2326"/>
    </row>
    <row r="2327" spans="34:34" x14ac:dyDescent="0.25">
      <c r="AH2327"/>
    </row>
    <row r="2328" spans="34:34" x14ac:dyDescent="0.25">
      <c r="AH2328"/>
    </row>
    <row r="2329" spans="34:34" x14ac:dyDescent="0.25">
      <c r="AH2329"/>
    </row>
    <row r="2330" spans="34:34" x14ac:dyDescent="0.25">
      <c r="AH2330"/>
    </row>
    <row r="2331" spans="34:34" x14ac:dyDescent="0.25">
      <c r="AH2331"/>
    </row>
    <row r="2332" spans="34:34" x14ac:dyDescent="0.25">
      <c r="AH2332"/>
    </row>
    <row r="2333" spans="34:34" x14ac:dyDescent="0.25">
      <c r="AH2333"/>
    </row>
    <row r="2334" spans="34:34" x14ac:dyDescent="0.25">
      <c r="AH2334"/>
    </row>
    <row r="2335" spans="34:34" x14ac:dyDescent="0.25">
      <c r="AH2335"/>
    </row>
    <row r="2336" spans="34:34" x14ac:dyDescent="0.25">
      <c r="AH2336"/>
    </row>
    <row r="2337" spans="34:34" x14ac:dyDescent="0.25">
      <c r="AH2337"/>
    </row>
    <row r="2338" spans="34:34" x14ac:dyDescent="0.25">
      <c r="AH2338"/>
    </row>
    <row r="2339" spans="34:34" x14ac:dyDescent="0.25">
      <c r="AH2339"/>
    </row>
    <row r="2340" spans="34:34" x14ac:dyDescent="0.25">
      <c r="AH2340"/>
    </row>
    <row r="2341" spans="34:34" x14ac:dyDescent="0.25">
      <c r="AH2341"/>
    </row>
    <row r="2342" spans="34:34" x14ac:dyDescent="0.25">
      <c r="AH2342"/>
    </row>
    <row r="2343" spans="34:34" x14ac:dyDescent="0.25">
      <c r="AH2343"/>
    </row>
    <row r="2344" spans="34:34" x14ac:dyDescent="0.25">
      <c r="AH2344"/>
    </row>
    <row r="2345" spans="34:34" x14ac:dyDescent="0.25">
      <c r="AH2345"/>
    </row>
    <row r="2346" spans="34:34" x14ac:dyDescent="0.25">
      <c r="AH2346"/>
    </row>
    <row r="2347" spans="34:34" x14ac:dyDescent="0.25">
      <c r="AH2347"/>
    </row>
    <row r="2348" spans="34:34" x14ac:dyDescent="0.25">
      <c r="AH2348"/>
    </row>
    <row r="2349" spans="34:34" x14ac:dyDescent="0.25">
      <c r="AH2349"/>
    </row>
    <row r="2350" spans="34:34" x14ac:dyDescent="0.25">
      <c r="AH2350"/>
    </row>
    <row r="2351" spans="34:34" x14ac:dyDescent="0.25">
      <c r="AH2351"/>
    </row>
    <row r="2352" spans="34:34" x14ac:dyDescent="0.25">
      <c r="AH2352"/>
    </row>
    <row r="2353" spans="34:34" x14ac:dyDescent="0.25">
      <c r="AH2353"/>
    </row>
    <row r="2354" spans="34:34" x14ac:dyDescent="0.25">
      <c r="AH2354"/>
    </row>
    <row r="2355" spans="34:34" x14ac:dyDescent="0.25">
      <c r="AH2355"/>
    </row>
    <row r="2356" spans="34:34" x14ac:dyDescent="0.25">
      <c r="AH2356"/>
    </row>
    <row r="2357" spans="34:34" x14ac:dyDescent="0.25">
      <c r="AH2357"/>
    </row>
    <row r="2358" spans="34:34" x14ac:dyDescent="0.25">
      <c r="AH2358"/>
    </row>
    <row r="2359" spans="34:34" x14ac:dyDescent="0.25">
      <c r="AH2359"/>
    </row>
    <row r="2360" spans="34:34" x14ac:dyDescent="0.25">
      <c r="AH2360"/>
    </row>
    <row r="2361" spans="34:34" x14ac:dyDescent="0.25">
      <c r="AH2361"/>
    </row>
    <row r="2362" spans="34:34" x14ac:dyDescent="0.25">
      <c r="AH2362"/>
    </row>
    <row r="2363" spans="34:34" x14ac:dyDescent="0.25">
      <c r="AH2363"/>
    </row>
    <row r="2364" spans="34:34" x14ac:dyDescent="0.25">
      <c r="AH2364"/>
    </row>
    <row r="2365" spans="34:34" x14ac:dyDescent="0.25">
      <c r="AH2365"/>
    </row>
    <row r="2366" spans="34:34" x14ac:dyDescent="0.25">
      <c r="AH2366"/>
    </row>
    <row r="2367" spans="34:34" x14ac:dyDescent="0.25">
      <c r="AH2367"/>
    </row>
    <row r="2368" spans="34:34" x14ac:dyDescent="0.25">
      <c r="AH2368"/>
    </row>
    <row r="2369" spans="34:34" x14ac:dyDescent="0.25">
      <c r="AH2369"/>
    </row>
    <row r="2370" spans="34:34" x14ac:dyDescent="0.25">
      <c r="AH2370"/>
    </row>
    <row r="2371" spans="34:34" x14ac:dyDescent="0.25">
      <c r="AH2371"/>
    </row>
    <row r="2372" spans="34:34" x14ac:dyDescent="0.25">
      <c r="AH2372"/>
    </row>
    <row r="2373" spans="34:34" x14ac:dyDescent="0.25">
      <c r="AH2373"/>
    </row>
    <row r="2374" spans="34:34" x14ac:dyDescent="0.25">
      <c r="AH2374"/>
    </row>
    <row r="2375" spans="34:34" x14ac:dyDescent="0.25">
      <c r="AH2375"/>
    </row>
    <row r="2376" spans="34:34" x14ac:dyDescent="0.25">
      <c r="AH2376"/>
    </row>
    <row r="2377" spans="34:34" x14ac:dyDescent="0.25">
      <c r="AH2377"/>
    </row>
    <row r="2378" spans="34:34" x14ac:dyDescent="0.25">
      <c r="AH2378"/>
    </row>
    <row r="2379" spans="34:34" x14ac:dyDescent="0.25">
      <c r="AH2379"/>
    </row>
    <row r="2380" spans="34:34" x14ac:dyDescent="0.25">
      <c r="AH2380"/>
    </row>
    <row r="2381" spans="34:34" x14ac:dyDescent="0.25">
      <c r="AH2381"/>
    </row>
    <row r="2382" spans="34:34" x14ac:dyDescent="0.25">
      <c r="AH2382"/>
    </row>
    <row r="2383" spans="34:34" x14ac:dyDescent="0.25">
      <c r="AH2383"/>
    </row>
    <row r="2384" spans="34:34" x14ac:dyDescent="0.25">
      <c r="AH2384"/>
    </row>
    <row r="2385" spans="34:34" x14ac:dyDescent="0.25">
      <c r="AH2385"/>
    </row>
    <row r="2386" spans="34:34" x14ac:dyDescent="0.25">
      <c r="AH2386"/>
    </row>
    <row r="2387" spans="34:34" x14ac:dyDescent="0.25">
      <c r="AH2387"/>
    </row>
    <row r="2388" spans="34:34" x14ac:dyDescent="0.25">
      <c r="AH2388"/>
    </row>
    <row r="2389" spans="34:34" x14ac:dyDescent="0.25">
      <c r="AH2389"/>
    </row>
    <row r="2390" spans="34:34" x14ac:dyDescent="0.25">
      <c r="AH2390"/>
    </row>
    <row r="2391" spans="34:34" x14ac:dyDescent="0.25">
      <c r="AH2391"/>
    </row>
    <row r="2392" spans="34:34" x14ac:dyDescent="0.25">
      <c r="AH2392"/>
    </row>
    <row r="2393" spans="34:34" x14ac:dyDescent="0.25">
      <c r="AH2393"/>
    </row>
    <row r="2394" spans="34:34" x14ac:dyDescent="0.25">
      <c r="AH2394"/>
    </row>
    <row r="2395" spans="34:34" x14ac:dyDescent="0.25">
      <c r="AH2395"/>
    </row>
    <row r="2396" spans="34:34" x14ac:dyDescent="0.25">
      <c r="AH2396"/>
    </row>
    <row r="2397" spans="34:34" x14ac:dyDescent="0.25">
      <c r="AH2397"/>
    </row>
    <row r="2398" spans="34:34" x14ac:dyDescent="0.25">
      <c r="AH2398"/>
    </row>
    <row r="2399" spans="34:34" x14ac:dyDescent="0.25">
      <c r="AH2399"/>
    </row>
    <row r="2400" spans="34:34" x14ac:dyDescent="0.25">
      <c r="AH2400"/>
    </row>
    <row r="2401" spans="34:34" x14ac:dyDescent="0.25">
      <c r="AH2401"/>
    </row>
    <row r="2402" spans="34:34" x14ac:dyDescent="0.25">
      <c r="AH2402"/>
    </row>
    <row r="2403" spans="34:34" x14ac:dyDescent="0.25">
      <c r="AH2403"/>
    </row>
    <row r="2404" spans="34:34" x14ac:dyDescent="0.25">
      <c r="AH2404"/>
    </row>
    <row r="2405" spans="34:34" x14ac:dyDescent="0.25">
      <c r="AH2405"/>
    </row>
    <row r="2406" spans="34:34" x14ac:dyDescent="0.25">
      <c r="AH2406"/>
    </row>
    <row r="2407" spans="34:34" x14ac:dyDescent="0.25">
      <c r="AH2407"/>
    </row>
    <row r="2408" spans="34:34" x14ac:dyDescent="0.25">
      <c r="AH2408"/>
    </row>
    <row r="2409" spans="34:34" x14ac:dyDescent="0.25">
      <c r="AH2409"/>
    </row>
    <row r="2410" spans="34:34" x14ac:dyDescent="0.25">
      <c r="AH2410"/>
    </row>
    <row r="2411" spans="34:34" x14ac:dyDescent="0.25">
      <c r="AH2411"/>
    </row>
    <row r="2412" spans="34:34" x14ac:dyDescent="0.25">
      <c r="AH2412"/>
    </row>
    <row r="2413" spans="34:34" x14ac:dyDescent="0.25">
      <c r="AH2413"/>
    </row>
    <row r="2414" spans="34:34" x14ac:dyDescent="0.25">
      <c r="AH2414"/>
    </row>
    <row r="2415" spans="34:34" x14ac:dyDescent="0.25">
      <c r="AH2415"/>
    </row>
    <row r="2416" spans="34:34" x14ac:dyDescent="0.25">
      <c r="AH2416"/>
    </row>
    <row r="2417" spans="34:34" x14ac:dyDescent="0.25">
      <c r="AH2417"/>
    </row>
    <row r="2418" spans="34:34" x14ac:dyDescent="0.25">
      <c r="AH2418"/>
    </row>
    <row r="2419" spans="34:34" x14ac:dyDescent="0.25">
      <c r="AH2419"/>
    </row>
    <row r="2420" spans="34:34" x14ac:dyDescent="0.25">
      <c r="AH2420"/>
    </row>
    <row r="2421" spans="34:34" x14ac:dyDescent="0.25">
      <c r="AH2421"/>
    </row>
    <row r="2422" spans="34:34" x14ac:dyDescent="0.25">
      <c r="AH2422"/>
    </row>
    <row r="2423" spans="34:34" x14ac:dyDescent="0.25">
      <c r="AH2423"/>
    </row>
    <row r="2424" spans="34:34" x14ac:dyDescent="0.25">
      <c r="AH2424"/>
    </row>
    <row r="2425" spans="34:34" x14ac:dyDescent="0.25">
      <c r="AH2425"/>
    </row>
    <row r="2426" spans="34:34" x14ac:dyDescent="0.25">
      <c r="AH2426"/>
    </row>
    <row r="2427" spans="34:34" x14ac:dyDescent="0.25">
      <c r="AH2427"/>
    </row>
    <row r="2428" spans="34:34" x14ac:dyDescent="0.25">
      <c r="AH2428"/>
    </row>
    <row r="2429" spans="34:34" x14ac:dyDescent="0.25">
      <c r="AH2429"/>
    </row>
    <row r="2430" spans="34:34" x14ac:dyDescent="0.25">
      <c r="AH2430"/>
    </row>
    <row r="2431" spans="34:34" x14ac:dyDescent="0.25">
      <c r="AH2431"/>
    </row>
    <row r="2432" spans="34:34" x14ac:dyDescent="0.25">
      <c r="AH2432"/>
    </row>
    <row r="2433" spans="34:34" x14ac:dyDescent="0.25">
      <c r="AH2433"/>
    </row>
    <row r="2434" spans="34:34" x14ac:dyDescent="0.25">
      <c r="AH2434"/>
    </row>
    <row r="2435" spans="34:34" x14ac:dyDescent="0.25">
      <c r="AH2435"/>
    </row>
    <row r="2436" spans="34:34" x14ac:dyDescent="0.25">
      <c r="AH2436"/>
    </row>
    <row r="2437" spans="34:34" x14ac:dyDescent="0.25">
      <c r="AH2437"/>
    </row>
    <row r="2438" spans="34:34" x14ac:dyDescent="0.25">
      <c r="AH2438"/>
    </row>
    <row r="2439" spans="34:34" x14ac:dyDescent="0.25">
      <c r="AH2439"/>
    </row>
    <row r="2440" spans="34:34" x14ac:dyDescent="0.25">
      <c r="AH2440"/>
    </row>
    <row r="2441" spans="34:34" x14ac:dyDescent="0.25">
      <c r="AH2441"/>
    </row>
    <row r="2442" spans="34:34" x14ac:dyDescent="0.25">
      <c r="AH2442"/>
    </row>
    <row r="2443" spans="34:34" x14ac:dyDescent="0.25">
      <c r="AH2443"/>
    </row>
    <row r="2444" spans="34:34" x14ac:dyDescent="0.25">
      <c r="AH2444"/>
    </row>
    <row r="2445" spans="34:34" x14ac:dyDescent="0.25">
      <c r="AH2445"/>
    </row>
    <row r="2446" spans="34:34" x14ac:dyDescent="0.25">
      <c r="AH2446"/>
    </row>
    <row r="2447" spans="34:34" x14ac:dyDescent="0.25">
      <c r="AH2447"/>
    </row>
    <row r="2448" spans="34:34" x14ac:dyDescent="0.25">
      <c r="AH2448"/>
    </row>
    <row r="2449" spans="34:34" x14ac:dyDescent="0.25">
      <c r="AH2449"/>
    </row>
    <row r="2450" spans="34:34" x14ac:dyDescent="0.25">
      <c r="AH2450"/>
    </row>
    <row r="2451" spans="34:34" x14ac:dyDescent="0.25">
      <c r="AH2451"/>
    </row>
    <row r="2452" spans="34:34" x14ac:dyDescent="0.25">
      <c r="AH2452"/>
    </row>
    <row r="2453" spans="34:34" x14ac:dyDescent="0.25">
      <c r="AH2453"/>
    </row>
    <row r="2454" spans="34:34" x14ac:dyDescent="0.25">
      <c r="AH2454"/>
    </row>
    <row r="2455" spans="34:34" x14ac:dyDescent="0.25">
      <c r="AH2455"/>
    </row>
    <row r="2456" spans="34:34" x14ac:dyDescent="0.25">
      <c r="AH2456"/>
    </row>
    <row r="2457" spans="34:34" x14ac:dyDescent="0.25">
      <c r="AH2457"/>
    </row>
    <row r="2458" spans="34:34" x14ac:dyDescent="0.25">
      <c r="AH2458"/>
    </row>
    <row r="2459" spans="34:34" x14ac:dyDescent="0.25">
      <c r="AH2459"/>
    </row>
    <row r="2460" spans="34:34" x14ac:dyDescent="0.25">
      <c r="AH2460"/>
    </row>
    <row r="2461" spans="34:34" x14ac:dyDescent="0.25">
      <c r="AH2461"/>
    </row>
    <row r="2462" spans="34:34" x14ac:dyDescent="0.25">
      <c r="AH2462"/>
    </row>
    <row r="2463" spans="34:34" x14ac:dyDescent="0.25">
      <c r="AH2463"/>
    </row>
    <row r="2464" spans="34:34" x14ac:dyDescent="0.25">
      <c r="AH2464"/>
    </row>
    <row r="2465" spans="34:34" x14ac:dyDescent="0.25">
      <c r="AH2465"/>
    </row>
    <row r="2466" spans="34:34" x14ac:dyDescent="0.25">
      <c r="AH2466"/>
    </row>
    <row r="2467" spans="34:34" x14ac:dyDescent="0.25">
      <c r="AH2467"/>
    </row>
    <row r="2468" spans="34:34" x14ac:dyDescent="0.25">
      <c r="AH2468"/>
    </row>
    <row r="2469" spans="34:34" x14ac:dyDescent="0.25">
      <c r="AH2469"/>
    </row>
    <row r="2470" spans="34:34" x14ac:dyDescent="0.25">
      <c r="AH2470"/>
    </row>
    <row r="2471" spans="34:34" x14ac:dyDescent="0.25">
      <c r="AH2471"/>
    </row>
    <row r="2472" spans="34:34" x14ac:dyDescent="0.25">
      <c r="AH2472"/>
    </row>
    <row r="2473" spans="34:34" x14ac:dyDescent="0.25">
      <c r="AH2473"/>
    </row>
    <row r="2474" spans="34:34" x14ac:dyDescent="0.25">
      <c r="AH2474"/>
    </row>
    <row r="2475" spans="34:34" x14ac:dyDescent="0.25">
      <c r="AH2475"/>
    </row>
    <row r="2476" spans="34:34" x14ac:dyDescent="0.25">
      <c r="AH2476"/>
    </row>
    <row r="2477" spans="34:34" x14ac:dyDescent="0.25">
      <c r="AH2477"/>
    </row>
    <row r="2478" spans="34:34" x14ac:dyDescent="0.25">
      <c r="AH2478"/>
    </row>
    <row r="2479" spans="34:34" x14ac:dyDescent="0.25">
      <c r="AH2479"/>
    </row>
    <row r="2480" spans="34:34" x14ac:dyDescent="0.25">
      <c r="AH2480"/>
    </row>
    <row r="2481" spans="34:34" x14ac:dyDescent="0.25">
      <c r="AH2481"/>
    </row>
    <row r="2482" spans="34:34" x14ac:dyDescent="0.25">
      <c r="AH2482"/>
    </row>
    <row r="2483" spans="34:34" x14ac:dyDescent="0.25">
      <c r="AH2483"/>
    </row>
    <row r="2484" spans="34:34" x14ac:dyDescent="0.25">
      <c r="AH2484"/>
    </row>
    <row r="2485" spans="34:34" x14ac:dyDescent="0.25">
      <c r="AH2485"/>
    </row>
    <row r="2486" spans="34:34" x14ac:dyDescent="0.25">
      <c r="AH2486"/>
    </row>
    <row r="2487" spans="34:34" x14ac:dyDescent="0.25">
      <c r="AH2487"/>
    </row>
    <row r="2488" spans="34:34" x14ac:dyDescent="0.25">
      <c r="AH2488"/>
    </row>
    <row r="2489" spans="34:34" x14ac:dyDescent="0.25">
      <c r="AH2489"/>
    </row>
    <row r="2490" spans="34:34" x14ac:dyDescent="0.25">
      <c r="AH2490"/>
    </row>
    <row r="2491" spans="34:34" x14ac:dyDescent="0.25">
      <c r="AH2491"/>
    </row>
    <row r="2492" spans="34:34" x14ac:dyDescent="0.25">
      <c r="AH2492"/>
    </row>
    <row r="2493" spans="34:34" x14ac:dyDescent="0.25">
      <c r="AH2493"/>
    </row>
    <row r="2494" spans="34:34" x14ac:dyDescent="0.25">
      <c r="AH2494"/>
    </row>
    <row r="2495" spans="34:34" x14ac:dyDescent="0.25">
      <c r="AH2495"/>
    </row>
    <row r="2496" spans="34:34" x14ac:dyDescent="0.25">
      <c r="AH2496"/>
    </row>
    <row r="2497" spans="34:34" x14ac:dyDescent="0.25">
      <c r="AH2497"/>
    </row>
    <row r="2498" spans="34:34" x14ac:dyDescent="0.25">
      <c r="AH2498"/>
    </row>
    <row r="2499" spans="34:34" x14ac:dyDescent="0.25">
      <c r="AH2499"/>
    </row>
    <row r="2500" spans="34:34" x14ac:dyDescent="0.25">
      <c r="AH2500"/>
    </row>
    <row r="2501" spans="34:34" x14ac:dyDescent="0.25">
      <c r="AH2501"/>
    </row>
    <row r="2502" spans="34:34" x14ac:dyDescent="0.25">
      <c r="AH2502"/>
    </row>
    <row r="2503" spans="34:34" x14ac:dyDescent="0.25">
      <c r="AH2503"/>
    </row>
    <row r="2504" spans="34:34" x14ac:dyDescent="0.25">
      <c r="AH2504"/>
    </row>
    <row r="2505" spans="34:34" x14ac:dyDescent="0.25">
      <c r="AH2505"/>
    </row>
    <row r="2506" spans="34:34" x14ac:dyDescent="0.25">
      <c r="AH2506"/>
    </row>
    <row r="2507" spans="34:34" x14ac:dyDescent="0.25">
      <c r="AH2507"/>
    </row>
    <row r="2508" spans="34:34" x14ac:dyDescent="0.25">
      <c r="AH2508"/>
    </row>
    <row r="2509" spans="34:34" x14ac:dyDescent="0.25">
      <c r="AH2509"/>
    </row>
    <row r="2510" spans="34:34" x14ac:dyDescent="0.25">
      <c r="AH2510"/>
    </row>
    <row r="2511" spans="34:34" x14ac:dyDescent="0.25">
      <c r="AH2511"/>
    </row>
    <row r="2512" spans="34:34" x14ac:dyDescent="0.25">
      <c r="AH2512"/>
    </row>
    <row r="2513" spans="34:34" x14ac:dyDescent="0.25">
      <c r="AH2513"/>
    </row>
    <row r="2514" spans="34:34" x14ac:dyDescent="0.25">
      <c r="AH2514"/>
    </row>
    <row r="2515" spans="34:34" x14ac:dyDescent="0.25">
      <c r="AH2515"/>
    </row>
    <row r="2516" spans="34:34" x14ac:dyDescent="0.25">
      <c r="AH2516"/>
    </row>
    <row r="2517" spans="34:34" x14ac:dyDescent="0.25">
      <c r="AH2517"/>
    </row>
    <row r="2518" spans="34:34" x14ac:dyDescent="0.25">
      <c r="AH2518"/>
    </row>
    <row r="2519" spans="34:34" x14ac:dyDescent="0.25">
      <c r="AH2519"/>
    </row>
    <row r="2520" spans="34:34" x14ac:dyDescent="0.25">
      <c r="AH2520"/>
    </row>
    <row r="2521" spans="34:34" x14ac:dyDescent="0.25">
      <c r="AH2521"/>
    </row>
    <row r="2522" spans="34:34" x14ac:dyDescent="0.25">
      <c r="AH2522"/>
    </row>
    <row r="2523" spans="34:34" x14ac:dyDescent="0.25">
      <c r="AH2523"/>
    </row>
    <row r="2524" spans="34:34" x14ac:dyDescent="0.25">
      <c r="AH2524"/>
    </row>
    <row r="2525" spans="34:34" x14ac:dyDescent="0.25">
      <c r="AH2525"/>
    </row>
    <row r="2526" spans="34:34" x14ac:dyDescent="0.25">
      <c r="AH2526"/>
    </row>
    <row r="2527" spans="34:34" x14ac:dyDescent="0.25">
      <c r="AH2527"/>
    </row>
    <row r="2528" spans="34:34" x14ac:dyDescent="0.25">
      <c r="AH2528"/>
    </row>
    <row r="2529" spans="34:34" x14ac:dyDescent="0.25">
      <c r="AH2529"/>
    </row>
    <row r="2530" spans="34:34" x14ac:dyDescent="0.25">
      <c r="AH2530"/>
    </row>
    <row r="2531" spans="34:34" x14ac:dyDescent="0.25">
      <c r="AH2531"/>
    </row>
    <row r="2532" spans="34:34" x14ac:dyDescent="0.25">
      <c r="AH2532"/>
    </row>
    <row r="2533" spans="34:34" x14ac:dyDescent="0.25">
      <c r="AH2533"/>
    </row>
    <row r="2534" spans="34:34" x14ac:dyDescent="0.25">
      <c r="AH2534"/>
    </row>
    <row r="2535" spans="34:34" x14ac:dyDescent="0.25">
      <c r="AH2535"/>
    </row>
    <row r="2536" spans="34:34" x14ac:dyDescent="0.25">
      <c r="AH2536"/>
    </row>
    <row r="2537" spans="34:34" x14ac:dyDescent="0.25">
      <c r="AH2537"/>
    </row>
    <row r="2538" spans="34:34" x14ac:dyDescent="0.25">
      <c r="AH2538"/>
    </row>
    <row r="2539" spans="34:34" x14ac:dyDescent="0.25">
      <c r="AH2539"/>
    </row>
    <row r="2540" spans="34:34" x14ac:dyDescent="0.25">
      <c r="AH2540"/>
    </row>
    <row r="2541" spans="34:34" x14ac:dyDescent="0.25">
      <c r="AH2541"/>
    </row>
    <row r="2542" spans="34:34" x14ac:dyDescent="0.25">
      <c r="AH2542"/>
    </row>
    <row r="2543" spans="34:34" x14ac:dyDescent="0.25">
      <c r="AH2543"/>
    </row>
    <row r="2544" spans="34:34" x14ac:dyDescent="0.25">
      <c r="AH2544"/>
    </row>
    <row r="2545" spans="34:34" x14ac:dyDescent="0.25">
      <c r="AH2545"/>
    </row>
    <row r="2546" spans="34:34" x14ac:dyDescent="0.25">
      <c r="AH2546"/>
    </row>
    <row r="2547" spans="34:34" x14ac:dyDescent="0.25">
      <c r="AH2547"/>
    </row>
    <row r="2548" spans="34:34" x14ac:dyDescent="0.25">
      <c r="AH2548"/>
    </row>
    <row r="2549" spans="34:34" x14ac:dyDescent="0.25">
      <c r="AH2549"/>
    </row>
    <row r="2550" spans="34:34" x14ac:dyDescent="0.25">
      <c r="AH2550"/>
    </row>
    <row r="2551" spans="34:34" x14ac:dyDescent="0.25">
      <c r="AH2551"/>
    </row>
    <row r="2552" spans="34:34" x14ac:dyDescent="0.25">
      <c r="AH2552"/>
    </row>
    <row r="2553" spans="34:34" x14ac:dyDescent="0.25">
      <c r="AH2553"/>
    </row>
    <row r="2554" spans="34:34" x14ac:dyDescent="0.25">
      <c r="AH2554"/>
    </row>
    <row r="2555" spans="34:34" x14ac:dyDescent="0.25">
      <c r="AH2555"/>
    </row>
    <row r="2556" spans="34:34" x14ac:dyDescent="0.25">
      <c r="AH2556"/>
    </row>
    <row r="2557" spans="34:34" x14ac:dyDescent="0.25">
      <c r="AH2557"/>
    </row>
    <row r="2558" spans="34:34" x14ac:dyDescent="0.25">
      <c r="AH2558"/>
    </row>
    <row r="2559" spans="34:34" x14ac:dyDescent="0.25">
      <c r="AH2559"/>
    </row>
    <row r="2560" spans="34:34" x14ac:dyDescent="0.25">
      <c r="AH2560"/>
    </row>
    <row r="2561" spans="34:34" x14ac:dyDescent="0.25">
      <c r="AH2561"/>
    </row>
    <row r="2562" spans="34:34" x14ac:dyDescent="0.25">
      <c r="AH2562"/>
    </row>
    <row r="2563" spans="34:34" x14ac:dyDescent="0.25">
      <c r="AH2563"/>
    </row>
    <row r="2564" spans="34:34" x14ac:dyDescent="0.25">
      <c r="AH2564"/>
    </row>
    <row r="2565" spans="34:34" x14ac:dyDescent="0.25">
      <c r="AH2565"/>
    </row>
    <row r="2566" spans="34:34" x14ac:dyDescent="0.25">
      <c r="AH2566"/>
    </row>
    <row r="2567" spans="34:34" x14ac:dyDescent="0.25">
      <c r="AH2567"/>
    </row>
    <row r="2568" spans="34:34" x14ac:dyDescent="0.25">
      <c r="AH2568"/>
    </row>
    <row r="2569" spans="34:34" x14ac:dyDescent="0.25">
      <c r="AH2569"/>
    </row>
    <row r="2570" spans="34:34" x14ac:dyDescent="0.25">
      <c r="AH2570"/>
    </row>
    <row r="2571" spans="34:34" x14ac:dyDescent="0.25">
      <c r="AH2571"/>
    </row>
    <row r="2572" spans="34:34" x14ac:dyDescent="0.25">
      <c r="AH2572"/>
    </row>
    <row r="2573" spans="34:34" x14ac:dyDescent="0.25">
      <c r="AH2573"/>
    </row>
    <row r="2574" spans="34:34" x14ac:dyDescent="0.25">
      <c r="AH2574"/>
    </row>
    <row r="2575" spans="34:34" x14ac:dyDescent="0.25">
      <c r="AH2575"/>
    </row>
    <row r="2576" spans="34:34" x14ac:dyDescent="0.25">
      <c r="AH2576"/>
    </row>
    <row r="2577" spans="34:34" x14ac:dyDescent="0.25">
      <c r="AH2577"/>
    </row>
    <row r="2578" spans="34:34" x14ac:dyDescent="0.25">
      <c r="AH2578"/>
    </row>
    <row r="2579" spans="34:34" x14ac:dyDescent="0.25">
      <c r="AH2579"/>
    </row>
    <row r="2580" spans="34:34" x14ac:dyDescent="0.25">
      <c r="AH2580"/>
    </row>
    <row r="2581" spans="34:34" x14ac:dyDescent="0.25">
      <c r="AH2581"/>
    </row>
    <row r="2582" spans="34:34" x14ac:dyDescent="0.25">
      <c r="AH2582"/>
    </row>
    <row r="2583" spans="34:34" x14ac:dyDescent="0.25">
      <c r="AH2583"/>
    </row>
    <row r="2584" spans="34:34" x14ac:dyDescent="0.25">
      <c r="AH2584"/>
    </row>
    <row r="2585" spans="34:34" x14ac:dyDescent="0.25">
      <c r="AH2585"/>
    </row>
    <row r="2586" spans="34:34" x14ac:dyDescent="0.25">
      <c r="AH2586"/>
    </row>
    <row r="2587" spans="34:34" x14ac:dyDescent="0.25">
      <c r="AH2587"/>
    </row>
    <row r="2588" spans="34:34" x14ac:dyDescent="0.25">
      <c r="AH2588"/>
    </row>
    <row r="2589" spans="34:34" x14ac:dyDescent="0.25">
      <c r="AH2589"/>
    </row>
    <row r="2590" spans="34:34" x14ac:dyDescent="0.25">
      <c r="AH2590"/>
    </row>
    <row r="2591" spans="34:34" x14ac:dyDescent="0.25">
      <c r="AH2591"/>
    </row>
    <row r="2592" spans="34:34" x14ac:dyDescent="0.25">
      <c r="AH2592"/>
    </row>
    <row r="2593" spans="34:34" x14ac:dyDescent="0.25">
      <c r="AH2593"/>
    </row>
    <row r="2594" spans="34:34" x14ac:dyDescent="0.25">
      <c r="AH2594"/>
    </row>
    <row r="2595" spans="34:34" x14ac:dyDescent="0.25">
      <c r="AH2595"/>
    </row>
    <row r="2596" spans="34:34" x14ac:dyDescent="0.25">
      <c r="AH2596"/>
    </row>
    <row r="2597" spans="34:34" x14ac:dyDescent="0.25">
      <c r="AH2597"/>
    </row>
    <row r="2598" spans="34:34" x14ac:dyDescent="0.25">
      <c r="AH2598"/>
    </row>
    <row r="2599" spans="34:34" x14ac:dyDescent="0.25">
      <c r="AH2599"/>
    </row>
    <row r="2600" spans="34:34" x14ac:dyDescent="0.25">
      <c r="AH2600"/>
    </row>
    <row r="2601" spans="34:34" x14ac:dyDescent="0.25">
      <c r="AH2601"/>
    </row>
    <row r="2602" spans="34:34" x14ac:dyDescent="0.25">
      <c r="AH2602"/>
    </row>
    <row r="2603" spans="34:34" x14ac:dyDescent="0.25">
      <c r="AH2603"/>
    </row>
    <row r="2604" spans="34:34" x14ac:dyDescent="0.25">
      <c r="AH2604"/>
    </row>
    <row r="2605" spans="34:34" x14ac:dyDescent="0.25">
      <c r="AH2605"/>
    </row>
    <row r="2606" spans="34:34" x14ac:dyDescent="0.25">
      <c r="AH2606"/>
    </row>
    <row r="2607" spans="34:34" x14ac:dyDescent="0.25">
      <c r="AH2607"/>
    </row>
    <row r="2608" spans="34:34" x14ac:dyDescent="0.25">
      <c r="AH2608"/>
    </row>
    <row r="2609" spans="34:34" x14ac:dyDescent="0.25">
      <c r="AH2609"/>
    </row>
    <row r="2610" spans="34:34" x14ac:dyDescent="0.25">
      <c r="AH2610"/>
    </row>
    <row r="2611" spans="34:34" x14ac:dyDescent="0.25">
      <c r="AH2611"/>
    </row>
    <row r="2612" spans="34:34" x14ac:dyDescent="0.25">
      <c r="AH2612"/>
    </row>
    <row r="2613" spans="34:34" x14ac:dyDescent="0.25">
      <c r="AH2613"/>
    </row>
    <row r="2614" spans="34:34" x14ac:dyDescent="0.25">
      <c r="AH2614"/>
    </row>
    <row r="2615" spans="34:34" x14ac:dyDescent="0.25">
      <c r="AH2615"/>
    </row>
    <row r="2616" spans="34:34" x14ac:dyDescent="0.25">
      <c r="AH2616"/>
    </row>
    <row r="2617" spans="34:34" x14ac:dyDescent="0.25">
      <c r="AH2617"/>
    </row>
    <row r="2618" spans="34:34" x14ac:dyDescent="0.25">
      <c r="AH2618"/>
    </row>
    <row r="2619" spans="34:34" x14ac:dyDescent="0.25">
      <c r="AH2619"/>
    </row>
    <row r="2620" spans="34:34" x14ac:dyDescent="0.25">
      <c r="AH2620"/>
    </row>
    <row r="2621" spans="34:34" x14ac:dyDescent="0.25">
      <c r="AH2621"/>
    </row>
    <row r="2622" spans="34:34" x14ac:dyDescent="0.25">
      <c r="AH2622"/>
    </row>
    <row r="2623" spans="34:34" x14ac:dyDescent="0.25">
      <c r="AH2623"/>
    </row>
    <row r="2624" spans="34:34" x14ac:dyDescent="0.25">
      <c r="AH2624"/>
    </row>
    <row r="2625" spans="34:34" x14ac:dyDescent="0.25">
      <c r="AH2625"/>
    </row>
    <row r="2626" spans="34:34" x14ac:dyDescent="0.25">
      <c r="AH2626"/>
    </row>
    <row r="2627" spans="34:34" x14ac:dyDescent="0.25">
      <c r="AH2627"/>
    </row>
    <row r="2628" spans="34:34" x14ac:dyDescent="0.25">
      <c r="AH2628"/>
    </row>
    <row r="2629" spans="34:34" x14ac:dyDescent="0.25">
      <c r="AH2629"/>
    </row>
    <row r="2630" spans="34:34" x14ac:dyDescent="0.25">
      <c r="AH2630"/>
    </row>
    <row r="2631" spans="34:34" x14ac:dyDescent="0.25">
      <c r="AH2631"/>
    </row>
    <row r="2632" spans="34:34" x14ac:dyDescent="0.25">
      <c r="AH2632"/>
    </row>
    <row r="2633" spans="34:34" x14ac:dyDescent="0.25">
      <c r="AH2633"/>
    </row>
    <row r="2634" spans="34:34" x14ac:dyDescent="0.25">
      <c r="AH2634"/>
    </row>
    <row r="2635" spans="34:34" x14ac:dyDescent="0.25">
      <c r="AH2635"/>
    </row>
    <row r="2636" spans="34:34" x14ac:dyDescent="0.25">
      <c r="AH2636"/>
    </row>
    <row r="2637" spans="34:34" x14ac:dyDescent="0.25">
      <c r="AH2637"/>
    </row>
    <row r="2638" spans="34:34" x14ac:dyDescent="0.25">
      <c r="AH2638"/>
    </row>
    <row r="2639" spans="34:34" x14ac:dyDescent="0.25">
      <c r="AH2639"/>
    </row>
    <row r="2640" spans="34:34" x14ac:dyDescent="0.25">
      <c r="AH2640"/>
    </row>
    <row r="2641" spans="34:34" x14ac:dyDescent="0.25">
      <c r="AH2641"/>
    </row>
    <row r="2642" spans="34:34" x14ac:dyDescent="0.25">
      <c r="AH2642"/>
    </row>
    <row r="2643" spans="34:34" x14ac:dyDescent="0.25">
      <c r="AH2643"/>
    </row>
    <row r="2644" spans="34:34" x14ac:dyDescent="0.25">
      <c r="AH2644"/>
    </row>
    <row r="2645" spans="34:34" x14ac:dyDescent="0.25">
      <c r="AH2645"/>
    </row>
    <row r="2646" spans="34:34" x14ac:dyDescent="0.25">
      <c r="AH2646"/>
    </row>
    <row r="2647" spans="34:34" x14ac:dyDescent="0.25">
      <c r="AH2647"/>
    </row>
    <row r="2648" spans="34:34" x14ac:dyDescent="0.25">
      <c r="AH2648"/>
    </row>
    <row r="2649" spans="34:34" x14ac:dyDescent="0.25">
      <c r="AH2649"/>
    </row>
    <row r="2650" spans="34:34" x14ac:dyDescent="0.25">
      <c r="AH2650"/>
    </row>
    <row r="2651" spans="34:34" x14ac:dyDescent="0.25">
      <c r="AH2651"/>
    </row>
    <row r="2652" spans="34:34" x14ac:dyDescent="0.25">
      <c r="AH2652"/>
    </row>
    <row r="2653" spans="34:34" x14ac:dyDescent="0.25">
      <c r="AH2653"/>
    </row>
    <row r="2654" spans="34:34" x14ac:dyDescent="0.25">
      <c r="AH2654"/>
    </row>
    <row r="2655" spans="34:34" x14ac:dyDescent="0.25">
      <c r="AH2655"/>
    </row>
    <row r="2656" spans="34:34" x14ac:dyDescent="0.25">
      <c r="AH2656"/>
    </row>
    <row r="2657" spans="34:34" x14ac:dyDescent="0.25">
      <c r="AH2657"/>
    </row>
    <row r="2658" spans="34:34" x14ac:dyDescent="0.25">
      <c r="AH2658"/>
    </row>
    <row r="2659" spans="34:34" x14ac:dyDescent="0.25">
      <c r="AH2659"/>
    </row>
    <row r="2660" spans="34:34" x14ac:dyDescent="0.25">
      <c r="AH2660"/>
    </row>
    <row r="2661" spans="34:34" x14ac:dyDescent="0.25">
      <c r="AH2661"/>
    </row>
    <row r="2662" spans="34:34" x14ac:dyDescent="0.25">
      <c r="AH2662"/>
    </row>
    <row r="2663" spans="34:34" x14ac:dyDescent="0.25">
      <c r="AH2663"/>
    </row>
    <row r="2664" spans="34:34" x14ac:dyDescent="0.25">
      <c r="AH2664"/>
    </row>
    <row r="2665" spans="34:34" x14ac:dyDescent="0.25">
      <c r="AH2665"/>
    </row>
    <row r="2666" spans="34:34" x14ac:dyDescent="0.25">
      <c r="AH2666"/>
    </row>
    <row r="2667" spans="34:34" x14ac:dyDescent="0.25">
      <c r="AH2667"/>
    </row>
    <row r="2668" spans="34:34" x14ac:dyDescent="0.25">
      <c r="AH2668"/>
    </row>
    <row r="2669" spans="34:34" x14ac:dyDescent="0.25">
      <c r="AH2669"/>
    </row>
    <row r="2670" spans="34:34" x14ac:dyDescent="0.25">
      <c r="AH2670"/>
    </row>
    <row r="2671" spans="34:34" x14ac:dyDescent="0.25">
      <c r="AH2671"/>
    </row>
    <row r="2672" spans="34:34" x14ac:dyDescent="0.25">
      <c r="AH2672"/>
    </row>
    <row r="2673" spans="34:34" x14ac:dyDescent="0.25">
      <c r="AH2673"/>
    </row>
    <row r="2674" spans="34:34" x14ac:dyDescent="0.25">
      <c r="AH2674"/>
    </row>
    <row r="2675" spans="34:34" x14ac:dyDescent="0.25">
      <c r="AH2675"/>
    </row>
    <row r="2676" spans="34:34" x14ac:dyDescent="0.25">
      <c r="AH2676"/>
    </row>
    <row r="2677" spans="34:34" x14ac:dyDescent="0.25">
      <c r="AH2677"/>
    </row>
    <row r="2678" spans="34:34" x14ac:dyDescent="0.25">
      <c r="AH2678"/>
    </row>
    <row r="2679" spans="34:34" x14ac:dyDescent="0.25">
      <c r="AH2679"/>
    </row>
    <row r="2680" spans="34:34" x14ac:dyDescent="0.25">
      <c r="AH2680"/>
    </row>
    <row r="2681" spans="34:34" x14ac:dyDescent="0.25">
      <c r="AH2681"/>
    </row>
    <row r="2682" spans="34:34" x14ac:dyDescent="0.25">
      <c r="AH2682"/>
    </row>
    <row r="2683" spans="34:34" x14ac:dyDescent="0.25">
      <c r="AH2683"/>
    </row>
    <row r="2684" spans="34:34" x14ac:dyDescent="0.25">
      <c r="AH2684"/>
    </row>
    <row r="2685" spans="34:34" x14ac:dyDescent="0.25">
      <c r="AH2685"/>
    </row>
    <row r="2686" spans="34:34" x14ac:dyDescent="0.25">
      <c r="AH2686"/>
    </row>
    <row r="2687" spans="34:34" x14ac:dyDescent="0.25">
      <c r="AH2687"/>
    </row>
    <row r="2688" spans="34:34" x14ac:dyDescent="0.25">
      <c r="AH2688"/>
    </row>
    <row r="2689" spans="34:34" x14ac:dyDescent="0.25">
      <c r="AH2689"/>
    </row>
    <row r="2690" spans="34:34" x14ac:dyDescent="0.25">
      <c r="AH2690"/>
    </row>
    <row r="2691" spans="34:34" x14ac:dyDescent="0.25">
      <c r="AH2691"/>
    </row>
    <row r="2692" spans="34:34" x14ac:dyDescent="0.25">
      <c r="AH2692"/>
    </row>
    <row r="2693" spans="34:34" x14ac:dyDescent="0.25">
      <c r="AH2693"/>
    </row>
    <row r="2694" spans="34:34" x14ac:dyDescent="0.25">
      <c r="AH2694"/>
    </row>
    <row r="2695" spans="34:34" x14ac:dyDescent="0.25">
      <c r="AH2695"/>
    </row>
    <row r="2696" spans="34:34" x14ac:dyDescent="0.25">
      <c r="AH2696"/>
    </row>
    <row r="2697" spans="34:34" x14ac:dyDescent="0.25">
      <c r="AH2697"/>
    </row>
    <row r="2698" spans="34:34" x14ac:dyDescent="0.25">
      <c r="AH2698"/>
    </row>
    <row r="2699" spans="34:34" x14ac:dyDescent="0.25">
      <c r="AH2699"/>
    </row>
    <row r="2700" spans="34:34" x14ac:dyDescent="0.25">
      <c r="AH2700"/>
    </row>
    <row r="2701" spans="34:34" x14ac:dyDescent="0.25">
      <c r="AH2701"/>
    </row>
    <row r="2702" spans="34:34" x14ac:dyDescent="0.25">
      <c r="AH2702"/>
    </row>
    <row r="2703" spans="34:34" x14ac:dyDescent="0.25">
      <c r="AH2703"/>
    </row>
    <row r="2704" spans="34:34" x14ac:dyDescent="0.25">
      <c r="AH2704"/>
    </row>
    <row r="2705" spans="34:34" x14ac:dyDescent="0.25">
      <c r="AH2705"/>
    </row>
    <row r="2706" spans="34:34" x14ac:dyDescent="0.25">
      <c r="AH2706"/>
    </row>
    <row r="2707" spans="34:34" x14ac:dyDescent="0.25">
      <c r="AH2707"/>
    </row>
    <row r="2708" spans="34:34" x14ac:dyDescent="0.25">
      <c r="AH2708"/>
    </row>
    <row r="2709" spans="34:34" x14ac:dyDescent="0.25">
      <c r="AH2709"/>
    </row>
    <row r="2710" spans="34:34" x14ac:dyDescent="0.25">
      <c r="AH2710"/>
    </row>
    <row r="2711" spans="34:34" x14ac:dyDescent="0.25">
      <c r="AH2711"/>
    </row>
    <row r="2712" spans="34:34" x14ac:dyDescent="0.25">
      <c r="AH2712"/>
    </row>
    <row r="2713" spans="34:34" x14ac:dyDescent="0.25">
      <c r="AH2713"/>
    </row>
    <row r="2714" spans="34:34" x14ac:dyDescent="0.25">
      <c r="AH2714"/>
    </row>
    <row r="2715" spans="34:34" x14ac:dyDescent="0.25">
      <c r="AH2715"/>
    </row>
    <row r="2716" spans="34:34" x14ac:dyDescent="0.25">
      <c r="AH2716"/>
    </row>
    <row r="2717" spans="34:34" x14ac:dyDescent="0.25">
      <c r="AH2717"/>
    </row>
    <row r="2718" spans="34:34" x14ac:dyDescent="0.25">
      <c r="AH2718"/>
    </row>
    <row r="2719" spans="34:34" x14ac:dyDescent="0.25">
      <c r="AH2719"/>
    </row>
    <row r="2720" spans="34:34" x14ac:dyDescent="0.25">
      <c r="AH2720"/>
    </row>
    <row r="2721" spans="34:34" x14ac:dyDescent="0.25">
      <c r="AH2721"/>
    </row>
    <row r="2722" spans="34:34" x14ac:dyDescent="0.25">
      <c r="AH2722"/>
    </row>
    <row r="2723" spans="34:34" x14ac:dyDescent="0.25">
      <c r="AH2723"/>
    </row>
    <row r="2724" spans="34:34" x14ac:dyDescent="0.25">
      <c r="AH2724"/>
    </row>
    <row r="2725" spans="34:34" x14ac:dyDescent="0.25">
      <c r="AH2725"/>
    </row>
    <row r="2726" spans="34:34" x14ac:dyDescent="0.25">
      <c r="AH2726"/>
    </row>
    <row r="2727" spans="34:34" x14ac:dyDescent="0.25">
      <c r="AH2727"/>
    </row>
    <row r="2728" spans="34:34" x14ac:dyDescent="0.25">
      <c r="AH2728"/>
    </row>
    <row r="2729" spans="34:34" x14ac:dyDescent="0.25">
      <c r="AH2729"/>
    </row>
    <row r="2730" spans="34:34" x14ac:dyDescent="0.25">
      <c r="AH2730"/>
    </row>
    <row r="2731" spans="34:34" x14ac:dyDescent="0.25">
      <c r="AH2731"/>
    </row>
    <row r="2732" spans="34:34" x14ac:dyDescent="0.25">
      <c r="AH2732"/>
    </row>
    <row r="2733" spans="34:34" x14ac:dyDescent="0.25">
      <c r="AH2733"/>
    </row>
    <row r="2734" spans="34:34" x14ac:dyDescent="0.25">
      <c r="AH2734"/>
    </row>
    <row r="2735" spans="34:34" x14ac:dyDescent="0.25">
      <c r="AH2735"/>
    </row>
    <row r="2736" spans="34:34" x14ac:dyDescent="0.25">
      <c r="AH2736"/>
    </row>
    <row r="2737" spans="34:34" x14ac:dyDescent="0.25">
      <c r="AH2737"/>
    </row>
    <row r="2738" spans="34:34" x14ac:dyDescent="0.25">
      <c r="AH2738"/>
    </row>
    <row r="2739" spans="34:34" x14ac:dyDescent="0.25">
      <c r="AH2739"/>
    </row>
    <row r="2740" spans="34:34" x14ac:dyDescent="0.25">
      <c r="AH2740"/>
    </row>
    <row r="2741" spans="34:34" x14ac:dyDescent="0.25">
      <c r="AH2741"/>
    </row>
    <row r="2742" spans="34:34" x14ac:dyDescent="0.25">
      <c r="AH2742"/>
    </row>
    <row r="2743" spans="34:34" x14ac:dyDescent="0.25">
      <c r="AH2743"/>
    </row>
    <row r="2744" spans="34:34" x14ac:dyDescent="0.25">
      <c r="AH2744"/>
    </row>
    <row r="2745" spans="34:34" x14ac:dyDescent="0.25">
      <c r="AH2745"/>
    </row>
    <row r="2746" spans="34:34" x14ac:dyDescent="0.25">
      <c r="AH2746"/>
    </row>
    <row r="2747" spans="34:34" x14ac:dyDescent="0.25">
      <c r="AH2747"/>
    </row>
    <row r="2748" spans="34:34" x14ac:dyDescent="0.25">
      <c r="AH2748"/>
    </row>
    <row r="2749" spans="34:34" x14ac:dyDescent="0.25">
      <c r="AH2749"/>
    </row>
    <row r="2750" spans="34:34" x14ac:dyDescent="0.25">
      <c r="AH2750"/>
    </row>
    <row r="2751" spans="34:34" x14ac:dyDescent="0.25">
      <c r="AH2751"/>
    </row>
    <row r="2752" spans="34:34" x14ac:dyDescent="0.25">
      <c r="AH2752"/>
    </row>
    <row r="2753" spans="34:34" x14ac:dyDescent="0.25">
      <c r="AH2753"/>
    </row>
    <row r="2754" spans="34:34" x14ac:dyDescent="0.25">
      <c r="AH2754"/>
    </row>
    <row r="2755" spans="34:34" x14ac:dyDescent="0.25">
      <c r="AH2755"/>
    </row>
    <row r="2756" spans="34:34" x14ac:dyDescent="0.25">
      <c r="AH2756"/>
    </row>
    <row r="2757" spans="34:34" x14ac:dyDescent="0.25">
      <c r="AH2757"/>
    </row>
    <row r="2758" spans="34:34" x14ac:dyDescent="0.25">
      <c r="AH2758"/>
    </row>
    <row r="2759" spans="34:34" x14ac:dyDescent="0.25">
      <c r="AH2759"/>
    </row>
    <row r="2760" spans="34:34" x14ac:dyDescent="0.25">
      <c r="AH2760"/>
    </row>
    <row r="2761" spans="34:34" x14ac:dyDescent="0.25">
      <c r="AH2761"/>
    </row>
    <row r="2762" spans="34:34" x14ac:dyDescent="0.25">
      <c r="AH2762"/>
    </row>
    <row r="2763" spans="34:34" x14ac:dyDescent="0.25">
      <c r="AH2763"/>
    </row>
    <row r="2764" spans="34:34" x14ac:dyDescent="0.25">
      <c r="AH2764"/>
    </row>
    <row r="2765" spans="34:34" x14ac:dyDescent="0.25">
      <c r="AH2765"/>
    </row>
    <row r="2766" spans="34:34" x14ac:dyDescent="0.25">
      <c r="AH2766"/>
    </row>
    <row r="2767" spans="34:34" x14ac:dyDescent="0.25">
      <c r="AH2767"/>
    </row>
    <row r="2768" spans="34:34" x14ac:dyDescent="0.25">
      <c r="AH2768"/>
    </row>
    <row r="2769" spans="34:34" x14ac:dyDescent="0.25">
      <c r="AH2769"/>
    </row>
    <row r="2770" spans="34:34" x14ac:dyDescent="0.25">
      <c r="AH2770"/>
    </row>
    <row r="2771" spans="34:34" x14ac:dyDescent="0.25">
      <c r="AH2771"/>
    </row>
    <row r="2772" spans="34:34" x14ac:dyDescent="0.25">
      <c r="AH2772"/>
    </row>
    <row r="2773" spans="34:34" x14ac:dyDescent="0.25">
      <c r="AH2773"/>
    </row>
    <row r="2774" spans="34:34" x14ac:dyDescent="0.25">
      <c r="AH2774"/>
    </row>
    <row r="2775" spans="34:34" x14ac:dyDescent="0.25">
      <c r="AH2775"/>
    </row>
    <row r="2776" spans="34:34" x14ac:dyDescent="0.25">
      <c r="AH2776"/>
    </row>
    <row r="2777" spans="34:34" x14ac:dyDescent="0.25">
      <c r="AH2777"/>
    </row>
    <row r="2778" spans="34:34" x14ac:dyDescent="0.25">
      <c r="AH2778"/>
    </row>
    <row r="2779" spans="34:34" x14ac:dyDescent="0.25">
      <c r="AH2779"/>
    </row>
    <row r="2780" spans="34:34" x14ac:dyDescent="0.25">
      <c r="AH2780"/>
    </row>
    <row r="2781" spans="34:34" x14ac:dyDescent="0.25">
      <c r="AH2781"/>
    </row>
    <row r="2782" spans="34:34" x14ac:dyDescent="0.25">
      <c r="AH2782"/>
    </row>
    <row r="2783" spans="34:34" x14ac:dyDescent="0.25">
      <c r="AH2783"/>
    </row>
    <row r="2784" spans="34:34" x14ac:dyDescent="0.25">
      <c r="AH2784"/>
    </row>
    <row r="2785" spans="34:34" x14ac:dyDescent="0.25">
      <c r="AH2785"/>
    </row>
    <row r="2786" spans="34:34" x14ac:dyDescent="0.25">
      <c r="AH2786"/>
    </row>
    <row r="2787" spans="34:34" x14ac:dyDescent="0.25">
      <c r="AH2787"/>
    </row>
    <row r="2788" spans="34:34" x14ac:dyDescent="0.25">
      <c r="AH2788"/>
    </row>
    <row r="2789" spans="34:34" x14ac:dyDescent="0.25">
      <c r="AH2789"/>
    </row>
    <row r="2790" spans="34:34" x14ac:dyDescent="0.25">
      <c r="AH2790"/>
    </row>
    <row r="2791" spans="34:34" x14ac:dyDescent="0.25">
      <c r="AH2791"/>
    </row>
    <row r="2792" spans="34:34" x14ac:dyDescent="0.25">
      <c r="AH2792"/>
    </row>
    <row r="2793" spans="34:34" x14ac:dyDescent="0.25">
      <c r="AH2793"/>
    </row>
    <row r="2794" spans="34:34" x14ac:dyDescent="0.25">
      <c r="AH2794"/>
    </row>
    <row r="2795" spans="34:34" x14ac:dyDescent="0.25">
      <c r="AH2795"/>
    </row>
    <row r="2796" spans="34:34" x14ac:dyDescent="0.25">
      <c r="AH2796"/>
    </row>
    <row r="2797" spans="34:34" x14ac:dyDescent="0.25">
      <c r="AH2797"/>
    </row>
    <row r="2798" spans="34:34" x14ac:dyDescent="0.25">
      <c r="AH2798"/>
    </row>
    <row r="2799" spans="34:34" x14ac:dyDescent="0.25">
      <c r="AH2799"/>
    </row>
    <row r="2800" spans="34:34" x14ac:dyDescent="0.25">
      <c r="AH2800"/>
    </row>
    <row r="2801" spans="34:34" x14ac:dyDescent="0.25">
      <c r="AH2801"/>
    </row>
    <row r="2802" spans="34:34" x14ac:dyDescent="0.25">
      <c r="AH2802"/>
    </row>
    <row r="2803" spans="34:34" x14ac:dyDescent="0.25">
      <c r="AH2803"/>
    </row>
    <row r="2804" spans="34:34" x14ac:dyDescent="0.25">
      <c r="AH2804"/>
    </row>
    <row r="2805" spans="34:34" x14ac:dyDescent="0.25">
      <c r="AH2805"/>
    </row>
    <row r="2806" spans="34:34" x14ac:dyDescent="0.25">
      <c r="AH2806"/>
    </row>
    <row r="2807" spans="34:34" x14ac:dyDescent="0.25">
      <c r="AH2807"/>
    </row>
    <row r="2808" spans="34:34" x14ac:dyDescent="0.25">
      <c r="AH2808"/>
    </row>
    <row r="2809" spans="34:34" x14ac:dyDescent="0.25">
      <c r="AH2809"/>
    </row>
    <row r="2810" spans="34:34" x14ac:dyDescent="0.25">
      <c r="AH2810"/>
    </row>
    <row r="2811" spans="34:34" x14ac:dyDescent="0.25">
      <c r="AH2811"/>
    </row>
    <row r="2812" spans="34:34" x14ac:dyDescent="0.25">
      <c r="AH2812"/>
    </row>
    <row r="2813" spans="34:34" x14ac:dyDescent="0.25">
      <c r="AH2813"/>
    </row>
    <row r="2814" spans="34:34" x14ac:dyDescent="0.25">
      <c r="AH2814"/>
    </row>
    <row r="2815" spans="34:34" x14ac:dyDescent="0.25">
      <c r="AH2815"/>
    </row>
    <row r="2816" spans="34:34" x14ac:dyDescent="0.25">
      <c r="AH2816"/>
    </row>
    <row r="2817" spans="34:34" x14ac:dyDescent="0.25">
      <c r="AH2817"/>
    </row>
    <row r="2818" spans="34:34" x14ac:dyDescent="0.25">
      <c r="AH2818"/>
    </row>
    <row r="2819" spans="34:34" x14ac:dyDescent="0.25">
      <c r="AH2819"/>
    </row>
    <row r="2820" spans="34:34" x14ac:dyDescent="0.25">
      <c r="AH2820"/>
    </row>
    <row r="2821" spans="34:34" x14ac:dyDescent="0.25">
      <c r="AH2821"/>
    </row>
    <row r="2822" spans="34:34" x14ac:dyDescent="0.25">
      <c r="AH2822"/>
    </row>
    <row r="2823" spans="34:34" x14ac:dyDescent="0.25">
      <c r="AH2823"/>
    </row>
    <row r="2824" spans="34:34" x14ac:dyDescent="0.25">
      <c r="AH2824"/>
    </row>
    <row r="2825" spans="34:34" x14ac:dyDescent="0.25">
      <c r="AH2825"/>
    </row>
    <row r="2826" spans="34:34" x14ac:dyDescent="0.25">
      <c r="AH2826"/>
    </row>
    <row r="2827" spans="34:34" x14ac:dyDescent="0.25">
      <c r="AH2827"/>
    </row>
    <row r="2828" spans="34:34" x14ac:dyDescent="0.25">
      <c r="AH2828"/>
    </row>
    <row r="2829" spans="34:34" x14ac:dyDescent="0.25">
      <c r="AH2829"/>
    </row>
    <row r="2830" spans="34:34" x14ac:dyDescent="0.25">
      <c r="AH2830"/>
    </row>
    <row r="2831" spans="34:34" x14ac:dyDescent="0.25">
      <c r="AH2831"/>
    </row>
    <row r="2832" spans="34:34" x14ac:dyDescent="0.25">
      <c r="AH2832"/>
    </row>
    <row r="2833" spans="34:34" x14ac:dyDescent="0.25">
      <c r="AH2833"/>
    </row>
    <row r="2834" spans="34:34" x14ac:dyDescent="0.25">
      <c r="AH2834"/>
    </row>
    <row r="2835" spans="34:34" x14ac:dyDescent="0.25">
      <c r="AH2835"/>
    </row>
    <row r="2836" spans="34:34" x14ac:dyDescent="0.25">
      <c r="AH2836"/>
    </row>
    <row r="2837" spans="34:34" x14ac:dyDescent="0.25">
      <c r="AH2837"/>
    </row>
    <row r="2838" spans="34:34" x14ac:dyDescent="0.25">
      <c r="AH2838"/>
    </row>
    <row r="2839" spans="34:34" x14ac:dyDescent="0.25">
      <c r="AH2839"/>
    </row>
    <row r="2840" spans="34:34" x14ac:dyDescent="0.25">
      <c r="AH2840"/>
    </row>
    <row r="2841" spans="34:34" x14ac:dyDescent="0.25">
      <c r="AH2841"/>
    </row>
    <row r="2842" spans="34:34" x14ac:dyDescent="0.25">
      <c r="AH2842"/>
    </row>
    <row r="2843" spans="34:34" x14ac:dyDescent="0.25">
      <c r="AH2843"/>
    </row>
    <row r="2844" spans="34:34" x14ac:dyDescent="0.25">
      <c r="AH2844"/>
    </row>
    <row r="2845" spans="34:34" x14ac:dyDescent="0.25">
      <c r="AH2845"/>
    </row>
    <row r="2846" spans="34:34" x14ac:dyDescent="0.25">
      <c r="AH2846"/>
    </row>
    <row r="2847" spans="34:34" x14ac:dyDescent="0.25">
      <c r="AH2847"/>
    </row>
    <row r="2848" spans="34:34" x14ac:dyDescent="0.25">
      <c r="AH2848"/>
    </row>
    <row r="2849" spans="34:34" x14ac:dyDescent="0.25">
      <c r="AH2849"/>
    </row>
    <row r="2850" spans="34:34" x14ac:dyDescent="0.25">
      <c r="AH2850"/>
    </row>
    <row r="2851" spans="34:34" x14ac:dyDescent="0.25">
      <c r="AH2851"/>
    </row>
    <row r="2852" spans="34:34" x14ac:dyDescent="0.25">
      <c r="AH2852"/>
    </row>
    <row r="2853" spans="34:34" x14ac:dyDescent="0.25">
      <c r="AH2853"/>
    </row>
    <row r="2854" spans="34:34" x14ac:dyDescent="0.25">
      <c r="AH2854"/>
    </row>
    <row r="2855" spans="34:34" x14ac:dyDescent="0.25">
      <c r="AH2855"/>
    </row>
    <row r="2856" spans="34:34" x14ac:dyDescent="0.25">
      <c r="AH2856"/>
    </row>
    <row r="2857" spans="34:34" x14ac:dyDescent="0.25">
      <c r="AH2857"/>
    </row>
    <row r="2858" spans="34:34" x14ac:dyDescent="0.25">
      <c r="AH2858"/>
    </row>
    <row r="2859" spans="34:34" x14ac:dyDescent="0.25">
      <c r="AH2859"/>
    </row>
    <row r="2860" spans="34:34" x14ac:dyDescent="0.25">
      <c r="AH2860"/>
    </row>
    <row r="2861" spans="34:34" x14ac:dyDescent="0.25">
      <c r="AH2861"/>
    </row>
    <row r="2862" spans="34:34" x14ac:dyDescent="0.25">
      <c r="AH2862"/>
    </row>
    <row r="2863" spans="34:34" x14ac:dyDescent="0.25">
      <c r="AH2863"/>
    </row>
    <row r="2864" spans="34:34" x14ac:dyDescent="0.25">
      <c r="AH2864"/>
    </row>
    <row r="2865" spans="34:34" x14ac:dyDescent="0.25">
      <c r="AH2865"/>
    </row>
    <row r="2866" spans="34:34" x14ac:dyDescent="0.25">
      <c r="AH2866"/>
    </row>
    <row r="2867" spans="34:34" x14ac:dyDescent="0.25">
      <c r="AH2867"/>
    </row>
    <row r="2868" spans="34:34" x14ac:dyDescent="0.25">
      <c r="AH2868"/>
    </row>
    <row r="2869" spans="34:34" x14ac:dyDescent="0.25">
      <c r="AH2869"/>
    </row>
    <row r="2870" spans="34:34" x14ac:dyDescent="0.25">
      <c r="AH2870"/>
    </row>
    <row r="2871" spans="34:34" x14ac:dyDescent="0.25">
      <c r="AH2871"/>
    </row>
    <row r="2872" spans="34:34" x14ac:dyDescent="0.25">
      <c r="AH2872"/>
    </row>
    <row r="2873" spans="34:34" x14ac:dyDescent="0.25">
      <c r="AH2873"/>
    </row>
    <row r="2874" spans="34:34" x14ac:dyDescent="0.25">
      <c r="AH2874"/>
    </row>
    <row r="2875" spans="34:34" x14ac:dyDescent="0.25">
      <c r="AH2875"/>
    </row>
    <row r="2876" spans="34:34" x14ac:dyDescent="0.25">
      <c r="AH2876"/>
    </row>
    <row r="2877" spans="34:34" x14ac:dyDescent="0.25">
      <c r="AH2877"/>
    </row>
    <row r="2878" spans="34:34" x14ac:dyDescent="0.25">
      <c r="AH2878"/>
    </row>
    <row r="2879" spans="34:34" x14ac:dyDescent="0.25">
      <c r="AH2879"/>
    </row>
    <row r="2880" spans="34:34" x14ac:dyDescent="0.25">
      <c r="AH2880"/>
    </row>
    <row r="2881" spans="34:34" x14ac:dyDescent="0.25">
      <c r="AH2881"/>
    </row>
    <row r="2882" spans="34:34" x14ac:dyDescent="0.25">
      <c r="AH2882"/>
    </row>
    <row r="2883" spans="34:34" x14ac:dyDescent="0.25">
      <c r="AH2883"/>
    </row>
    <row r="2884" spans="34:34" x14ac:dyDescent="0.25">
      <c r="AH2884"/>
    </row>
    <row r="2885" spans="34:34" x14ac:dyDescent="0.25">
      <c r="AH2885"/>
    </row>
    <row r="2886" spans="34:34" x14ac:dyDescent="0.25">
      <c r="AH2886"/>
    </row>
    <row r="2887" spans="34:34" x14ac:dyDescent="0.25">
      <c r="AH2887"/>
    </row>
    <row r="2888" spans="34:34" x14ac:dyDescent="0.25">
      <c r="AH2888"/>
    </row>
    <row r="2889" spans="34:34" x14ac:dyDescent="0.25">
      <c r="AH2889"/>
    </row>
    <row r="2890" spans="34:34" x14ac:dyDescent="0.25">
      <c r="AH2890"/>
    </row>
    <row r="2891" spans="34:34" x14ac:dyDescent="0.25">
      <c r="AH2891"/>
    </row>
    <row r="2892" spans="34:34" x14ac:dyDescent="0.25">
      <c r="AH2892"/>
    </row>
    <row r="2893" spans="34:34" x14ac:dyDescent="0.25">
      <c r="AH2893"/>
    </row>
    <row r="2894" spans="34:34" x14ac:dyDescent="0.25">
      <c r="AH2894"/>
    </row>
    <row r="2895" spans="34:34" x14ac:dyDescent="0.25">
      <c r="AH2895"/>
    </row>
    <row r="2896" spans="34:34" x14ac:dyDescent="0.25">
      <c r="AH2896"/>
    </row>
    <row r="2897" spans="34:34" x14ac:dyDescent="0.25">
      <c r="AH2897"/>
    </row>
    <row r="2898" spans="34:34" x14ac:dyDescent="0.25">
      <c r="AH2898"/>
    </row>
    <row r="2899" spans="34:34" x14ac:dyDescent="0.25">
      <c r="AH2899"/>
    </row>
    <row r="2900" spans="34:34" x14ac:dyDescent="0.25">
      <c r="AH2900"/>
    </row>
    <row r="2901" spans="34:34" x14ac:dyDescent="0.25">
      <c r="AH2901"/>
    </row>
    <row r="2902" spans="34:34" x14ac:dyDescent="0.25">
      <c r="AH2902"/>
    </row>
    <row r="2903" spans="34:34" x14ac:dyDescent="0.25">
      <c r="AH2903"/>
    </row>
    <row r="2904" spans="34:34" x14ac:dyDescent="0.25">
      <c r="AH2904"/>
    </row>
    <row r="2905" spans="34:34" x14ac:dyDescent="0.25">
      <c r="AH2905"/>
    </row>
    <row r="2906" spans="34:34" x14ac:dyDescent="0.25">
      <c r="AH2906"/>
    </row>
    <row r="2907" spans="34:34" x14ac:dyDescent="0.25">
      <c r="AH2907"/>
    </row>
    <row r="2908" spans="34:34" x14ac:dyDescent="0.25">
      <c r="AH2908"/>
    </row>
    <row r="2909" spans="34:34" x14ac:dyDescent="0.25">
      <c r="AH2909"/>
    </row>
    <row r="2910" spans="34:34" x14ac:dyDescent="0.25">
      <c r="AH2910"/>
    </row>
    <row r="2911" spans="34:34" x14ac:dyDescent="0.25">
      <c r="AH2911"/>
    </row>
    <row r="2912" spans="34:34" x14ac:dyDescent="0.25">
      <c r="AH2912"/>
    </row>
    <row r="2913" spans="34:34" x14ac:dyDescent="0.25">
      <c r="AH2913"/>
    </row>
    <row r="2914" spans="34:34" x14ac:dyDescent="0.25">
      <c r="AH2914"/>
    </row>
    <row r="2915" spans="34:34" x14ac:dyDescent="0.25">
      <c r="AH2915"/>
    </row>
    <row r="2916" spans="34:34" x14ac:dyDescent="0.25">
      <c r="AH2916"/>
    </row>
    <row r="2917" spans="34:34" x14ac:dyDescent="0.25">
      <c r="AH2917"/>
    </row>
    <row r="2918" spans="34:34" x14ac:dyDescent="0.25">
      <c r="AH2918"/>
    </row>
    <row r="2919" spans="34:34" x14ac:dyDescent="0.25">
      <c r="AH2919"/>
    </row>
    <row r="2920" spans="34:34" x14ac:dyDescent="0.25">
      <c r="AH2920"/>
    </row>
    <row r="2921" spans="34:34" x14ac:dyDescent="0.25">
      <c r="AH2921"/>
    </row>
    <row r="2922" spans="34:34" x14ac:dyDescent="0.25">
      <c r="AH2922"/>
    </row>
    <row r="2923" spans="34:34" x14ac:dyDescent="0.25">
      <c r="AH2923"/>
    </row>
    <row r="2924" spans="34:34" x14ac:dyDescent="0.25">
      <c r="AH2924"/>
    </row>
    <row r="2925" spans="34:34" x14ac:dyDescent="0.25">
      <c r="AH2925"/>
    </row>
    <row r="2926" spans="34:34" x14ac:dyDescent="0.25">
      <c r="AH2926"/>
    </row>
    <row r="2927" spans="34:34" x14ac:dyDescent="0.25">
      <c r="AH2927"/>
    </row>
    <row r="2928" spans="34:34" x14ac:dyDescent="0.25">
      <c r="AH2928"/>
    </row>
    <row r="2929" spans="34:34" x14ac:dyDescent="0.25">
      <c r="AH2929"/>
    </row>
    <row r="2930" spans="34:34" x14ac:dyDescent="0.25">
      <c r="AH2930"/>
    </row>
    <row r="2931" spans="34:34" x14ac:dyDescent="0.25">
      <c r="AH2931"/>
    </row>
    <row r="2932" spans="34:34" x14ac:dyDescent="0.25">
      <c r="AH2932"/>
    </row>
    <row r="2933" spans="34:34" x14ac:dyDescent="0.25">
      <c r="AH2933"/>
    </row>
    <row r="2934" spans="34:34" x14ac:dyDescent="0.25">
      <c r="AH2934"/>
    </row>
    <row r="2935" spans="34:34" x14ac:dyDescent="0.25">
      <c r="AH2935"/>
    </row>
    <row r="2936" spans="34:34" x14ac:dyDescent="0.25">
      <c r="AH2936"/>
    </row>
    <row r="2937" spans="34:34" x14ac:dyDescent="0.25">
      <c r="AH2937"/>
    </row>
    <row r="2938" spans="34:34" x14ac:dyDescent="0.25">
      <c r="AH2938"/>
    </row>
    <row r="2939" spans="34:34" x14ac:dyDescent="0.25">
      <c r="AH2939"/>
    </row>
    <row r="2940" spans="34:34" x14ac:dyDescent="0.25">
      <c r="AH2940"/>
    </row>
    <row r="2941" spans="34:34" x14ac:dyDescent="0.25">
      <c r="AH2941"/>
    </row>
    <row r="2942" spans="34:34" x14ac:dyDescent="0.25">
      <c r="AH2942"/>
    </row>
    <row r="2943" spans="34:34" x14ac:dyDescent="0.25">
      <c r="AH2943"/>
    </row>
    <row r="2944" spans="34:34" x14ac:dyDescent="0.25">
      <c r="AH2944"/>
    </row>
    <row r="2945" spans="34:34" x14ac:dyDescent="0.25">
      <c r="AH2945"/>
    </row>
    <row r="2946" spans="34:34" x14ac:dyDescent="0.25">
      <c r="AH2946"/>
    </row>
    <row r="2947" spans="34:34" x14ac:dyDescent="0.25">
      <c r="AH2947"/>
    </row>
    <row r="2948" spans="34:34" x14ac:dyDescent="0.25">
      <c r="AH2948"/>
    </row>
    <row r="2949" spans="34:34" x14ac:dyDescent="0.25">
      <c r="AH2949"/>
    </row>
    <row r="2950" spans="34:34" x14ac:dyDescent="0.25">
      <c r="AH2950"/>
    </row>
    <row r="2951" spans="34:34" x14ac:dyDescent="0.25">
      <c r="AH2951"/>
    </row>
    <row r="2952" spans="34:34" x14ac:dyDescent="0.25">
      <c r="AH2952"/>
    </row>
    <row r="2953" spans="34:34" x14ac:dyDescent="0.25">
      <c r="AH2953"/>
    </row>
    <row r="2954" spans="34:34" x14ac:dyDescent="0.25">
      <c r="AH2954"/>
    </row>
    <row r="2955" spans="34:34" x14ac:dyDescent="0.25">
      <c r="AH2955"/>
    </row>
    <row r="2956" spans="34:34" x14ac:dyDescent="0.25">
      <c r="AH2956"/>
    </row>
    <row r="2957" spans="34:34" x14ac:dyDescent="0.25">
      <c r="AH2957"/>
    </row>
    <row r="2958" spans="34:34" x14ac:dyDescent="0.25">
      <c r="AH2958"/>
    </row>
    <row r="2959" spans="34:34" x14ac:dyDescent="0.25">
      <c r="AH2959"/>
    </row>
    <row r="2960" spans="34:34" x14ac:dyDescent="0.25">
      <c r="AH2960"/>
    </row>
    <row r="2961" spans="34:34" x14ac:dyDescent="0.25">
      <c r="AH2961"/>
    </row>
    <row r="2962" spans="34:34" x14ac:dyDescent="0.25">
      <c r="AH2962"/>
    </row>
    <row r="2963" spans="34:34" x14ac:dyDescent="0.25">
      <c r="AH2963"/>
    </row>
    <row r="2964" spans="34:34" x14ac:dyDescent="0.25">
      <c r="AH2964"/>
    </row>
    <row r="2965" spans="34:34" x14ac:dyDescent="0.25">
      <c r="AH2965"/>
    </row>
    <row r="2966" spans="34:34" x14ac:dyDescent="0.25">
      <c r="AH2966"/>
    </row>
    <row r="2967" spans="34:34" x14ac:dyDescent="0.25">
      <c r="AH2967"/>
    </row>
    <row r="2968" spans="34:34" x14ac:dyDescent="0.25">
      <c r="AH2968"/>
    </row>
    <row r="2969" spans="34:34" x14ac:dyDescent="0.25">
      <c r="AH2969"/>
    </row>
    <row r="2970" spans="34:34" x14ac:dyDescent="0.25">
      <c r="AH2970"/>
    </row>
    <row r="2971" spans="34:34" x14ac:dyDescent="0.25">
      <c r="AH2971"/>
    </row>
    <row r="2972" spans="34:34" x14ac:dyDescent="0.25">
      <c r="AH2972"/>
    </row>
    <row r="2973" spans="34:34" x14ac:dyDescent="0.25">
      <c r="AH2973"/>
    </row>
    <row r="2974" spans="34:34" x14ac:dyDescent="0.25">
      <c r="AH2974"/>
    </row>
    <row r="2975" spans="34:34" x14ac:dyDescent="0.25">
      <c r="AH2975"/>
    </row>
    <row r="2976" spans="34:34" x14ac:dyDescent="0.25">
      <c r="AH2976"/>
    </row>
    <row r="2977" spans="34:34" x14ac:dyDescent="0.25">
      <c r="AH2977"/>
    </row>
    <row r="2978" spans="34:34" x14ac:dyDescent="0.25">
      <c r="AH2978"/>
    </row>
    <row r="2979" spans="34:34" x14ac:dyDescent="0.25">
      <c r="AH2979"/>
    </row>
    <row r="2980" spans="34:34" x14ac:dyDescent="0.25">
      <c r="AH2980"/>
    </row>
    <row r="2981" spans="34:34" x14ac:dyDescent="0.25">
      <c r="AH2981"/>
    </row>
    <row r="2982" spans="34:34" x14ac:dyDescent="0.25">
      <c r="AH2982"/>
    </row>
    <row r="2983" spans="34:34" x14ac:dyDescent="0.25">
      <c r="AH2983"/>
    </row>
    <row r="2984" spans="34:34" x14ac:dyDescent="0.25">
      <c r="AH2984"/>
    </row>
    <row r="2985" spans="34:34" x14ac:dyDescent="0.25">
      <c r="AH2985"/>
    </row>
    <row r="2986" spans="34:34" x14ac:dyDescent="0.25">
      <c r="AH2986"/>
    </row>
    <row r="2987" spans="34:34" x14ac:dyDescent="0.25">
      <c r="AH2987"/>
    </row>
    <row r="2988" spans="34:34" x14ac:dyDescent="0.25">
      <c r="AH2988"/>
    </row>
    <row r="2989" spans="34:34" x14ac:dyDescent="0.25">
      <c r="AH2989"/>
    </row>
    <row r="2990" spans="34:34" x14ac:dyDescent="0.25">
      <c r="AH2990"/>
    </row>
    <row r="2991" spans="34:34" x14ac:dyDescent="0.25">
      <c r="AH2991"/>
    </row>
    <row r="2992" spans="34:34" x14ac:dyDescent="0.25">
      <c r="AH2992"/>
    </row>
    <row r="2993" spans="34:34" x14ac:dyDescent="0.25">
      <c r="AH2993"/>
    </row>
    <row r="2994" spans="34:34" x14ac:dyDescent="0.25">
      <c r="AH2994"/>
    </row>
    <row r="2995" spans="34:34" x14ac:dyDescent="0.25">
      <c r="AH2995"/>
    </row>
    <row r="2996" spans="34:34" x14ac:dyDescent="0.25">
      <c r="AH2996"/>
    </row>
    <row r="2997" spans="34:34" x14ac:dyDescent="0.25">
      <c r="AH2997"/>
    </row>
    <row r="2998" spans="34:34" x14ac:dyDescent="0.25">
      <c r="AH2998"/>
    </row>
    <row r="2999" spans="34:34" x14ac:dyDescent="0.25">
      <c r="AH2999"/>
    </row>
    <row r="3000" spans="34:34" x14ac:dyDescent="0.25">
      <c r="AH3000"/>
    </row>
    <row r="3001" spans="34:34" x14ac:dyDescent="0.25">
      <c r="AH3001"/>
    </row>
    <row r="3002" spans="34:34" x14ac:dyDescent="0.25">
      <c r="AH3002"/>
    </row>
    <row r="3003" spans="34:34" x14ac:dyDescent="0.25">
      <c r="AH3003"/>
    </row>
    <row r="3004" spans="34:34" x14ac:dyDescent="0.25">
      <c r="AH3004"/>
    </row>
    <row r="3005" spans="34:34" x14ac:dyDescent="0.25">
      <c r="AH3005"/>
    </row>
    <row r="3006" spans="34:34" x14ac:dyDescent="0.25">
      <c r="AH3006"/>
    </row>
    <row r="3007" spans="34:34" x14ac:dyDescent="0.25">
      <c r="AH3007"/>
    </row>
    <row r="3008" spans="34:34" x14ac:dyDescent="0.25">
      <c r="AH3008"/>
    </row>
    <row r="3009" spans="34:34" x14ac:dyDescent="0.25">
      <c r="AH3009"/>
    </row>
    <row r="3010" spans="34:34" x14ac:dyDescent="0.25">
      <c r="AH3010"/>
    </row>
    <row r="3011" spans="34:34" x14ac:dyDescent="0.25">
      <c r="AH3011"/>
    </row>
    <row r="3012" spans="34:34" x14ac:dyDescent="0.25">
      <c r="AH3012"/>
    </row>
    <row r="3013" spans="34:34" x14ac:dyDescent="0.25">
      <c r="AH3013"/>
    </row>
    <row r="3014" spans="34:34" x14ac:dyDescent="0.25">
      <c r="AH3014"/>
    </row>
    <row r="3015" spans="34:34" x14ac:dyDescent="0.25">
      <c r="AH3015"/>
    </row>
    <row r="3016" spans="34:34" x14ac:dyDescent="0.25">
      <c r="AH3016"/>
    </row>
    <row r="3017" spans="34:34" x14ac:dyDescent="0.25">
      <c r="AH3017"/>
    </row>
    <row r="3018" spans="34:34" x14ac:dyDescent="0.25">
      <c r="AH3018"/>
    </row>
    <row r="3019" spans="34:34" x14ac:dyDescent="0.25">
      <c r="AH3019"/>
    </row>
    <row r="3020" spans="34:34" x14ac:dyDescent="0.25">
      <c r="AH3020"/>
    </row>
    <row r="3021" spans="34:34" x14ac:dyDescent="0.25">
      <c r="AH3021"/>
    </row>
    <row r="3022" spans="34:34" x14ac:dyDescent="0.25">
      <c r="AH3022"/>
    </row>
    <row r="3023" spans="34:34" x14ac:dyDescent="0.25">
      <c r="AH3023"/>
    </row>
    <row r="3024" spans="34:34" x14ac:dyDescent="0.25">
      <c r="AH3024"/>
    </row>
    <row r="3025" spans="34:34" x14ac:dyDescent="0.25">
      <c r="AH3025"/>
    </row>
    <row r="3026" spans="34:34" x14ac:dyDescent="0.25">
      <c r="AH3026"/>
    </row>
    <row r="3027" spans="34:34" x14ac:dyDescent="0.25">
      <c r="AH3027"/>
    </row>
    <row r="3028" spans="34:34" x14ac:dyDescent="0.25">
      <c r="AH3028"/>
    </row>
    <row r="3029" spans="34:34" x14ac:dyDescent="0.25">
      <c r="AH3029"/>
    </row>
    <row r="3030" spans="34:34" x14ac:dyDescent="0.25">
      <c r="AH3030"/>
    </row>
    <row r="3031" spans="34:34" x14ac:dyDescent="0.25">
      <c r="AH3031"/>
    </row>
    <row r="3032" spans="34:34" x14ac:dyDescent="0.25">
      <c r="AH3032"/>
    </row>
    <row r="3033" spans="34:34" x14ac:dyDescent="0.25">
      <c r="AH3033"/>
    </row>
    <row r="3034" spans="34:34" x14ac:dyDescent="0.25">
      <c r="AH3034"/>
    </row>
    <row r="3035" spans="34:34" x14ac:dyDescent="0.25">
      <c r="AH3035"/>
    </row>
    <row r="3036" spans="34:34" x14ac:dyDescent="0.25">
      <c r="AH3036"/>
    </row>
    <row r="3037" spans="34:34" x14ac:dyDescent="0.25">
      <c r="AH3037"/>
    </row>
    <row r="3038" spans="34:34" x14ac:dyDescent="0.25">
      <c r="AH3038"/>
    </row>
    <row r="3039" spans="34:34" x14ac:dyDescent="0.25">
      <c r="AH3039"/>
    </row>
    <row r="3040" spans="34:34" x14ac:dyDescent="0.25">
      <c r="AH3040"/>
    </row>
    <row r="3041" spans="34:34" x14ac:dyDescent="0.25">
      <c r="AH3041"/>
    </row>
    <row r="3042" spans="34:34" x14ac:dyDescent="0.25">
      <c r="AH3042"/>
    </row>
    <row r="3043" spans="34:34" x14ac:dyDescent="0.25">
      <c r="AH3043"/>
    </row>
    <row r="3044" spans="34:34" x14ac:dyDescent="0.25">
      <c r="AH3044"/>
    </row>
    <row r="3045" spans="34:34" x14ac:dyDescent="0.25">
      <c r="AH3045"/>
    </row>
    <row r="3046" spans="34:34" x14ac:dyDescent="0.25">
      <c r="AH3046"/>
    </row>
    <row r="3047" spans="34:34" x14ac:dyDescent="0.25">
      <c r="AH3047"/>
    </row>
    <row r="3048" spans="34:34" x14ac:dyDescent="0.25">
      <c r="AH3048"/>
    </row>
    <row r="3049" spans="34:34" x14ac:dyDescent="0.25">
      <c r="AH3049"/>
    </row>
    <row r="3050" spans="34:34" x14ac:dyDescent="0.25">
      <c r="AH3050"/>
    </row>
    <row r="3051" spans="34:34" x14ac:dyDescent="0.25">
      <c r="AH3051"/>
    </row>
    <row r="3052" spans="34:34" x14ac:dyDescent="0.25">
      <c r="AH3052"/>
    </row>
    <row r="3053" spans="34:34" x14ac:dyDescent="0.25">
      <c r="AH3053"/>
    </row>
    <row r="3054" spans="34:34" x14ac:dyDescent="0.25">
      <c r="AH3054"/>
    </row>
    <row r="3055" spans="34:34" x14ac:dyDescent="0.25">
      <c r="AH3055"/>
    </row>
    <row r="3056" spans="34:34" x14ac:dyDescent="0.25">
      <c r="AH3056"/>
    </row>
    <row r="3057" spans="34:34" x14ac:dyDescent="0.25">
      <c r="AH3057"/>
    </row>
    <row r="3058" spans="34:34" x14ac:dyDescent="0.25">
      <c r="AH3058"/>
    </row>
    <row r="3059" spans="34:34" x14ac:dyDescent="0.25">
      <c r="AH3059"/>
    </row>
    <row r="3060" spans="34:34" x14ac:dyDescent="0.25">
      <c r="AH3060"/>
    </row>
    <row r="3061" spans="34:34" x14ac:dyDescent="0.25">
      <c r="AH3061"/>
    </row>
    <row r="3062" spans="34:34" x14ac:dyDescent="0.25">
      <c r="AH3062"/>
    </row>
    <row r="3063" spans="34:34" x14ac:dyDescent="0.25">
      <c r="AH3063"/>
    </row>
    <row r="3064" spans="34:34" x14ac:dyDescent="0.25">
      <c r="AH3064"/>
    </row>
    <row r="3065" spans="34:34" x14ac:dyDescent="0.25">
      <c r="AH3065"/>
    </row>
    <row r="3066" spans="34:34" x14ac:dyDescent="0.25">
      <c r="AH3066"/>
    </row>
    <row r="3067" spans="34:34" x14ac:dyDescent="0.25">
      <c r="AH3067"/>
    </row>
    <row r="3068" spans="34:34" x14ac:dyDescent="0.25">
      <c r="AH3068"/>
    </row>
    <row r="3069" spans="34:34" x14ac:dyDescent="0.25">
      <c r="AH3069"/>
    </row>
    <row r="3070" spans="34:34" x14ac:dyDescent="0.25">
      <c r="AH3070"/>
    </row>
    <row r="3071" spans="34:34" x14ac:dyDescent="0.25">
      <c r="AH3071"/>
    </row>
    <row r="3072" spans="34:34" x14ac:dyDescent="0.25">
      <c r="AH3072"/>
    </row>
    <row r="3073" spans="34:34" x14ac:dyDescent="0.25">
      <c r="AH3073"/>
    </row>
    <row r="3074" spans="34:34" x14ac:dyDescent="0.25">
      <c r="AH3074"/>
    </row>
    <row r="3075" spans="34:34" x14ac:dyDescent="0.25">
      <c r="AH3075"/>
    </row>
    <row r="3076" spans="34:34" x14ac:dyDescent="0.25">
      <c r="AH3076"/>
    </row>
    <row r="3077" spans="34:34" x14ac:dyDescent="0.25">
      <c r="AH3077"/>
    </row>
    <row r="3078" spans="34:34" x14ac:dyDescent="0.25">
      <c r="AH3078"/>
    </row>
    <row r="3079" spans="34:34" x14ac:dyDescent="0.25">
      <c r="AH3079"/>
    </row>
    <row r="3080" spans="34:34" x14ac:dyDescent="0.25">
      <c r="AH3080"/>
    </row>
    <row r="3081" spans="34:34" x14ac:dyDescent="0.25">
      <c r="AH3081"/>
    </row>
    <row r="3082" spans="34:34" x14ac:dyDescent="0.25">
      <c r="AH3082"/>
    </row>
    <row r="3083" spans="34:34" x14ac:dyDescent="0.25">
      <c r="AH3083"/>
    </row>
    <row r="3084" spans="34:34" x14ac:dyDescent="0.25">
      <c r="AH3084"/>
    </row>
    <row r="3085" spans="34:34" x14ac:dyDescent="0.25">
      <c r="AH3085"/>
    </row>
    <row r="3086" spans="34:34" x14ac:dyDescent="0.25">
      <c r="AH3086"/>
    </row>
    <row r="3087" spans="34:34" x14ac:dyDescent="0.25">
      <c r="AH3087"/>
    </row>
    <row r="3088" spans="34:34" x14ac:dyDescent="0.25">
      <c r="AH3088"/>
    </row>
    <row r="3089" spans="34:34" x14ac:dyDescent="0.25">
      <c r="AH3089"/>
    </row>
    <row r="3090" spans="34:34" x14ac:dyDescent="0.25">
      <c r="AH3090"/>
    </row>
    <row r="3091" spans="34:34" x14ac:dyDescent="0.25">
      <c r="AH3091"/>
    </row>
    <row r="3092" spans="34:34" x14ac:dyDescent="0.25">
      <c r="AH3092"/>
    </row>
    <row r="3093" spans="34:34" x14ac:dyDescent="0.25">
      <c r="AH3093"/>
    </row>
    <row r="3094" spans="34:34" x14ac:dyDescent="0.25">
      <c r="AH3094"/>
    </row>
    <row r="3095" spans="34:34" x14ac:dyDescent="0.25">
      <c r="AH3095"/>
    </row>
    <row r="3096" spans="34:34" x14ac:dyDescent="0.25">
      <c r="AH3096"/>
    </row>
    <row r="3097" spans="34:34" x14ac:dyDescent="0.25">
      <c r="AH3097"/>
    </row>
    <row r="3098" spans="34:34" x14ac:dyDescent="0.25">
      <c r="AH3098"/>
    </row>
    <row r="3099" spans="34:34" x14ac:dyDescent="0.25">
      <c r="AH3099"/>
    </row>
    <row r="3100" spans="34:34" x14ac:dyDescent="0.25">
      <c r="AH3100"/>
    </row>
    <row r="3101" spans="34:34" x14ac:dyDescent="0.25">
      <c r="AH3101"/>
    </row>
    <row r="3102" spans="34:34" x14ac:dyDescent="0.25">
      <c r="AH3102"/>
    </row>
    <row r="3103" spans="34:34" x14ac:dyDescent="0.25">
      <c r="AH3103"/>
    </row>
    <row r="3104" spans="34:34" x14ac:dyDescent="0.25">
      <c r="AH3104"/>
    </row>
    <row r="3105" spans="34:34" x14ac:dyDescent="0.25">
      <c r="AH3105"/>
    </row>
    <row r="3106" spans="34:34" x14ac:dyDescent="0.25">
      <c r="AH3106"/>
    </row>
    <row r="3107" spans="34:34" x14ac:dyDescent="0.25">
      <c r="AH3107"/>
    </row>
    <row r="3108" spans="34:34" x14ac:dyDescent="0.25">
      <c r="AH3108"/>
    </row>
    <row r="3109" spans="34:34" x14ac:dyDescent="0.25">
      <c r="AH3109"/>
    </row>
    <row r="3110" spans="34:34" x14ac:dyDescent="0.25">
      <c r="AH3110"/>
    </row>
    <row r="3111" spans="34:34" x14ac:dyDescent="0.25">
      <c r="AH3111"/>
    </row>
    <row r="3112" spans="34:34" x14ac:dyDescent="0.25">
      <c r="AH3112"/>
    </row>
    <row r="3113" spans="34:34" x14ac:dyDescent="0.25">
      <c r="AH3113"/>
    </row>
    <row r="3114" spans="34:34" x14ac:dyDescent="0.25">
      <c r="AH3114"/>
    </row>
    <row r="3115" spans="34:34" x14ac:dyDescent="0.25">
      <c r="AH3115"/>
    </row>
    <row r="3116" spans="34:34" x14ac:dyDescent="0.25">
      <c r="AH3116"/>
    </row>
    <row r="3117" spans="34:34" x14ac:dyDescent="0.25">
      <c r="AH3117"/>
    </row>
    <row r="3118" spans="34:34" x14ac:dyDescent="0.25">
      <c r="AH3118"/>
    </row>
    <row r="3119" spans="34:34" x14ac:dyDescent="0.25">
      <c r="AH3119"/>
    </row>
    <row r="3120" spans="34:34" x14ac:dyDescent="0.25">
      <c r="AH3120"/>
    </row>
    <row r="3121" spans="34:34" x14ac:dyDescent="0.25">
      <c r="AH3121"/>
    </row>
    <row r="3122" spans="34:34" x14ac:dyDescent="0.25">
      <c r="AH3122"/>
    </row>
    <row r="3123" spans="34:34" x14ac:dyDescent="0.25">
      <c r="AH3123"/>
    </row>
    <row r="3124" spans="34:34" x14ac:dyDescent="0.25">
      <c r="AH3124"/>
    </row>
    <row r="3125" spans="34:34" x14ac:dyDescent="0.25">
      <c r="AH3125"/>
    </row>
    <row r="3126" spans="34:34" x14ac:dyDescent="0.25">
      <c r="AH3126"/>
    </row>
    <row r="3127" spans="34:34" x14ac:dyDescent="0.25">
      <c r="AH3127"/>
    </row>
    <row r="3128" spans="34:34" x14ac:dyDescent="0.25">
      <c r="AH3128"/>
    </row>
    <row r="3129" spans="34:34" x14ac:dyDescent="0.25">
      <c r="AH3129"/>
    </row>
    <row r="3130" spans="34:34" x14ac:dyDescent="0.25">
      <c r="AH3130"/>
    </row>
    <row r="3131" spans="34:34" x14ac:dyDescent="0.25">
      <c r="AH3131"/>
    </row>
    <row r="3132" spans="34:34" x14ac:dyDescent="0.25">
      <c r="AH3132"/>
    </row>
    <row r="3133" spans="34:34" x14ac:dyDescent="0.25">
      <c r="AH3133"/>
    </row>
    <row r="3134" spans="34:34" x14ac:dyDescent="0.25">
      <c r="AH3134"/>
    </row>
    <row r="3135" spans="34:34" x14ac:dyDescent="0.25">
      <c r="AH3135"/>
    </row>
    <row r="3136" spans="34:34" x14ac:dyDescent="0.25">
      <c r="AH3136"/>
    </row>
    <row r="3137" spans="34:34" x14ac:dyDescent="0.25">
      <c r="AH3137"/>
    </row>
    <row r="3138" spans="34:34" x14ac:dyDescent="0.25">
      <c r="AH3138"/>
    </row>
    <row r="3139" spans="34:34" x14ac:dyDescent="0.25">
      <c r="AH3139"/>
    </row>
    <row r="3140" spans="34:34" x14ac:dyDescent="0.25">
      <c r="AH3140"/>
    </row>
    <row r="3141" spans="34:34" x14ac:dyDescent="0.25">
      <c r="AH3141"/>
    </row>
    <row r="3142" spans="34:34" x14ac:dyDescent="0.25">
      <c r="AH3142"/>
    </row>
    <row r="3143" spans="34:34" x14ac:dyDescent="0.25">
      <c r="AH3143"/>
    </row>
    <row r="3144" spans="34:34" x14ac:dyDescent="0.25">
      <c r="AH3144"/>
    </row>
    <row r="3145" spans="34:34" x14ac:dyDescent="0.25">
      <c r="AH3145"/>
    </row>
    <row r="3146" spans="34:34" x14ac:dyDescent="0.25">
      <c r="AH3146"/>
    </row>
    <row r="3147" spans="34:34" x14ac:dyDescent="0.25">
      <c r="AH3147"/>
    </row>
    <row r="3148" spans="34:34" x14ac:dyDescent="0.25">
      <c r="AH3148"/>
    </row>
    <row r="3149" spans="34:34" x14ac:dyDescent="0.25">
      <c r="AH3149"/>
    </row>
    <row r="3150" spans="34:34" x14ac:dyDescent="0.25">
      <c r="AH3150"/>
    </row>
    <row r="3151" spans="34:34" x14ac:dyDescent="0.25">
      <c r="AH3151"/>
    </row>
    <row r="3152" spans="34:34" x14ac:dyDescent="0.25">
      <c r="AH3152"/>
    </row>
    <row r="3153" spans="34:34" x14ac:dyDescent="0.25">
      <c r="AH3153"/>
    </row>
    <row r="3154" spans="34:34" x14ac:dyDescent="0.25">
      <c r="AH3154"/>
    </row>
    <row r="3155" spans="34:34" x14ac:dyDescent="0.25">
      <c r="AH3155"/>
    </row>
    <row r="3156" spans="34:34" x14ac:dyDescent="0.25">
      <c r="AH3156"/>
    </row>
    <row r="3157" spans="34:34" x14ac:dyDescent="0.25">
      <c r="AH3157"/>
    </row>
    <row r="3158" spans="34:34" x14ac:dyDescent="0.25">
      <c r="AH3158"/>
    </row>
    <row r="3159" spans="34:34" x14ac:dyDescent="0.25">
      <c r="AH3159"/>
    </row>
    <row r="3160" spans="34:34" x14ac:dyDescent="0.25">
      <c r="AH3160"/>
    </row>
    <row r="3161" spans="34:34" x14ac:dyDescent="0.25">
      <c r="AH3161"/>
    </row>
    <row r="3162" spans="34:34" x14ac:dyDescent="0.25">
      <c r="AH3162"/>
    </row>
    <row r="3163" spans="34:34" x14ac:dyDescent="0.25">
      <c r="AH3163"/>
    </row>
    <row r="3164" spans="34:34" x14ac:dyDescent="0.25">
      <c r="AH3164"/>
    </row>
    <row r="3165" spans="34:34" x14ac:dyDescent="0.25">
      <c r="AH3165"/>
    </row>
    <row r="3166" spans="34:34" x14ac:dyDescent="0.25">
      <c r="AH3166"/>
    </row>
    <row r="3167" spans="34:34" x14ac:dyDescent="0.25">
      <c r="AH3167"/>
    </row>
    <row r="3168" spans="34:34" x14ac:dyDescent="0.25">
      <c r="AH3168"/>
    </row>
    <row r="3169" spans="34:34" x14ac:dyDescent="0.25">
      <c r="AH3169"/>
    </row>
    <row r="3170" spans="34:34" x14ac:dyDescent="0.25">
      <c r="AH3170"/>
    </row>
    <row r="3171" spans="34:34" x14ac:dyDescent="0.25">
      <c r="AH3171"/>
    </row>
    <row r="3172" spans="34:34" x14ac:dyDescent="0.25">
      <c r="AH3172"/>
    </row>
    <row r="3173" spans="34:34" x14ac:dyDescent="0.25">
      <c r="AH3173"/>
    </row>
    <row r="3174" spans="34:34" x14ac:dyDescent="0.25">
      <c r="AH3174"/>
    </row>
    <row r="3175" spans="34:34" x14ac:dyDescent="0.25">
      <c r="AH3175"/>
    </row>
    <row r="3176" spans="34:34" x14ac:dyDescent="0.25">
      <c r="AH3176"/>
    </row>
    <row r="3177" spans="34:34" x14ac:dyDescent="0.25">
      <c r="AH3177"/>
    </row>
    <row r="3178" spans="34:34" x14ac:dyDescent="0.25">
      <c r="AH3178"/>
    </row>
    <row r="3179" spans="34:34" x14ac:dyDescent="0.25">
      <c r="AH3179"/>
    </row>
    <row r="3180" spans="34:34" x14ac:dyDescent="0.25">
      <c r="AH3180"/>
    </row>
    <row r="3181" spans="34:34" x14ac:dyDescent="0.25">
      <c r="AH3181"/>
    </row>
    <row r="3182" spans="34:34" x14ac:dyDescent="0.25">
      <c r="AH3182"/>
    </row>
    <row r="3183" spans="34:34" x14ac:dyDescent="0.25">
      <c r="AH3183"/>
    </row>
    <row r="3184" spans="34:34" x14ac:dyDescent="0.25">
      <c r="AH3184"/>
    </row>
    <row r="3185" spans="34:34" x14ac:dyDescent="0.25">
      <c r="AH3185"/>
    </row>
    <row r="3186" spans="34:34" x14ac:dyDescent="0.25">
      <c r="AH3186"/>
    </row>
    <row r="3187" spans="34:34" x14ac:dyDescent="0.25">
      <c r="AH3187"/>
    </row>
    <row r="3188" spans="34:34" x14ac:dyDescent="0.25">
      <c r="AH3188"/>
    </row>
    <row r="3189" spans="34:34" x14ac:dyDescent="0.25">
      <c r="AH3189"/>
    </row>
    <row r="3190" spans="34:34" x14ac:dyDescent="0.25">
      <c r="AH3190"/>
    </row>
    <row r="3191" spans="34:34" x14ac:dyDescent="0.25">
      <c r="AH3191"/>
    </row>
    <row r="3192" spans="34:34" x14ac:dyDescent="0.25">
      <c r="AH3192"/>
    </row>
    <row r="3193" spans="34:34" x14ac:dyDescent="0.25">
      <c r="AH3193"/>
    </row>
    <row r="3194" spans="34:34" x14ac:dyDescent="0.25">
      <c r="AH3194"/>
    </row>
    <row r="3195" spans="34:34" x14ac:dyDescent="0.25">
      <c r="AH3195"/>
    </row>
    <row r="3196" spans="34:34" x14ac:dyDescent="0.25">
      <c r="AH3196"/>
    </row>
    <row r="3197" spans="34:34" x14ac:dyDescent="0.25">
      <c r="AH3197"/>
    </row>
    <row r="3198" spans="34:34" x14ac:dyDescent="0.25">
      <c r="AH3198"/>
    </row>
    <row r="3199" spans="34:34" x14ac:dyDescent="0.25">
      <c r="AH3199"/>
    </row>
    <row r="3200" spans="34:34" x14ac:dyDescent="0.25">
      <c r="AH3200"/>
    </row>
    <row r="3201" spans="34:34" x14ac:dyDescent="0.25">
      <c r="AH3201"/>
    </row>
    <row r="3202" spans="34:34" x14ac:dyDescent="0.25">
      <c r="AH3202"/>
    </row>
    <row r="3203" spans="34:34" x14ac:dyDescent="0.25">
      <c r="AH3203"/>
    </row>
    <row r="3204" spans="34:34" x14ac:dyDescent="0.25">
      <c r="AH3204"/>
    </row>
    <row r="3205" spans="34:34" x14ac:dyDescent="0.25">
      <c r="AH3205"/>
    </row>
    <row r="3206" spans="34:34" x14ac:dyDescent="0.25">
      <c r="AH3206"/>
    </row>
    <row r="3207" spans="34:34" x14ac:dyDescent="0.25">
      <c r="AH3207"/>
    </row>
    <row r="3208" spans="34:34" x14ac:dyDescent="0.25">
      <c r="AH3208"/>
    </row>
    <row r="3209" spans="34:34" x14ac:dyDescent="0.25">
      <c r="AH3209"/>
    </row>
    <row r="3210" spans="34:34" x14ac:dyDescent="0.25">
      <c r="AH3210"/>
    </row>
    <row r="3211" spans="34:34" x14ac:dyDescent="0.25">
      <c r="AH3211"/>
    </row>
    <row r="3212" spans="34:34" x14ac:dyDescent="0.25">
      <c r="AH3212"/>
    </row>
    <row r="3213" spans="34:34" x14ac:dyDescent="0.25">
      <c r="AH3213"/>
    </row>
    <row r="3214" spans="34:34" x14ac:dyDescent="0.25">
      <c r="AH3214"/>
    </row>
    <row r="3215" spans="34:34" x14ac:dyDescent="0.25">
      <c r="AH3215"/>
    </row>
    <row r="3216" spans="34:34" x14ac:dyDescent="0.25">
      <c r="AH3216"/>
    </row>
    <row r="3217" spans="34:34" x14ac:dyDescent="0.25">
      <c r="AH3217"/>
    </row>
    <row r="3218" spans="34:34" x14ac:dyDescent="0.25">
      <c r="AH3218"/>
    </row>
    <row r="3219" spans="34:34" x14ac:dyDescent="0.25">
      <c r="AH3219"/>
    </row>
    <row r="3220" spans="34:34" x14ac:dyDescent="0.25">
      <c r="AH3220"/>
    </row>
    <row r="3221" spans="34:34" x14ac:dyDescent="0.25">
      <c r="AH3221"/>
    </row>
    <row r="3222" spans="34:34" x14ac:dyDescent="0.25">
      <c r="AH3222"/>
    </row>
    <row r="3223" spans="34:34" x14ac:dyDescent="0.25">
      <c r="AH3223"/>
    </row>
    <row r="3224" spans="34:34" x14ac:dyDescent="0.25">
      <c r="AH3224"/>
    </row>
    <row r="3225" spans="34:34" x14ac:dyDescent="0.25">
      <c r="AH3225"/>
    </row>
    <row r="3226" spans="34:34" x14ac:dyDescent="0.25">
      <c r="AH3226"/>
    </row>
    <row r="3227" spans="34:34" x14ac:dyDescent="0.25">
      <c r="AH3227"/>
    </row>
    <row r="3228" spans="34:34" x14ac:dyDescent="0.25">
      <c r="AH3228"/>
    </row>
    <row r="3229" spans="34:34" x14ac:dyDescent="0.25">
      <c r="AH3229"/>
    </row>
    <row r="3230" spans="34:34" x14ac:dyDescent="0.25">
      <c r="AH3230"/>
    </row>
    <row r="3231" spans="34:34" x14ac:dyDescent="0.25">
      <c r="AH3231"/>
    </row>
    <row r="3232" spans="34:34" x14ac:dyDescent="0.25">
      <c r="AH3232"/>
    </row>
    <row r="3233" spans="34:34" x14ac:dyDescent="0.25">
      <c r="AH3233"/>
    </row>
    <row r="3234" spans="34:34" x14ac:dyDescent="0.25">
      <c r="AH3234"/>
    </row>
    <row r="3235" spans="34:34" x14ac:dyDescent="0.25">
      <c r="AH3235"/>
    </row>
    <row r="3236" spans="34:34" x14ac:dyDescent="0.25">
      <c r="AH3236"/>
    </row>
    <row r="3237" spans="34:34" x14ac:dyDescent="0.25">
      <c r="AH3237"/>
    </row>
    <row r="3238" spans="34:34" x14ac:dyDescent="0.25">
      <c r="AH3238"/>
    </row>
    <row r="3239" spans="34:34" x14ac:dyDescent="0.25">
      <c r="AH3239"/>
    </row>
    <row r="3240" spans="34:34" x14ac:dyDescent="0.25">
      <c r="AH3240"/>
    </row>
    <row r="3241" spans="34:34" x14ac:dyDescent="0.25">
      <c r="AH3241"/>
    </row>
    <row r="3242" spans="34:34" x14ac:dyDescent="0.25">
      <c r="AH3242"/>
    </row>
    <row r="3243" spans="34:34" x14ac:dyDescent="0.25">
      <c r="AH3243"/>
    </row>
    <row r="3244" spans="34:34" x14ac:dyDescent="0.25">
      <c r="AH3244"/>
    </row>
    <row r="3245" spans="34:34" x14ac:dyDescent="0.25">
      <c r="AH3245"/>
    </row>
    <row r="3246" spans="34:34" x14ac:dyDescent="0.25">
      <c r="AH3246"/>
    </row>
    <row r="3247" spans="34:34" x14ac:dyDescent="0.25">
      <c r="AH3247"/>
    </row>
    <row r="3248" spans="34:34" x14ac:dyDescent="0.25">
      <c r="AH3248"/>
    </row>
    <row r="3249" spans="34:34" x14ac:dyDescent="0.25">
      <c r="AH3249"/>
    </row>
    <row r="3250" spans="34:34" x14ac:dyDescent="0.25">
      <c r="AH3250"/>
    </row>
    <row r="3251" spans="34:34" x14ac:dyDescent="0.25">
      <c r="AH3251"/>
    </row>
    <row r="3252" spans="34:34" x14ac:dyDescent="0.25">
      <c r="AH3252"/>
    </row>
    <row r="3253" spans="34:34" x14ac:dyDescent="0.25">
      <c r="AH3253"/>
    </row>
    <row r="3254" spans="34:34" x14ac:dyDescent="0.25">
      <c r="AH3254"/>
    </row>
    <row r="3255" spans="34:34" x14ac:dyDescent="0.25">
      <c r="AH3255"/>
    </row>
    <row r="3256" spans="34:34" x14ac:dyDescent="0.25">
      <c r="AH3256"/>
    </row>
    <row r="3257" spans="34:34" x14ac:dyDescent="0.25">
      <c r="AH3257"/>
    </row>
    <row r="3258" spans="34:34" x14ac:dyDescent="0.25">
      <c r="AH3258"/>
    </row>
    <row r="3259" spans="34:34" x14ac:dyDescent="0.25">
      <c r="AH3259"/>
    </row>
    <row r="3260" spans="34:34" x14ac:dyDescent="0.25">
      <c r="AH3260"/>
    </row>
    <row r="3261" spans="34:34" x14ac:dyDescent="0.25">
      <c r="AH3261"/>
    </row>
    <row r="3262" spans="34:34" x14ac:dyDescent="0.25">
      <c r="AH3262"/>
    </row>
    <row r="3263" spans="34:34" x14ac:dyDescent="0.25">
      <c r="AH3263"/>
    </row>
    <row r="3264" spans="34:34" x14ac:dyDescent="0.25">
      <c r="AH3264"/>
    </row>
    <row r="3265" spans="34:34" x14ac:dyDescent="0.25">
      <c r="AH3265"/>
    </row>
    <row r="3266" spans="34:34" x14ac:dyDescent="0.25">
      <c r="AH3266"/>
    </row>
    <row r="3267" spans="34:34" x14ac:dyDescent="0.25">
      <c r="AH3267"/>
    </row>
    <row r="3268" spans="34:34" x14ac:dyDescent="0.25">
      <c r="AH3268"/>
    </row>
    <row r="3269" spans="34:34" x14ac:dyDescent="0.25">
      <c r="AH3269"/>
    </row>
    <row r="3270" spans="34:34" x14ac:dyDescent="0.25">
      <c r="AH3270"/>
    </row>
    <row r="3271" spans="34:34" x14ac:dyDescent="0.25">
      <c r="AH3271"/>
    </row>
    <row r="3272" spans="34:34" x14ac:dyDescent="0.25">
      <c r="AH3272"/>
    </row>
    <row r="3273" spans="34:34" x14ac:dyDescent="0.25">
      <c r="AH3273"/>
    </row>
    <row r="3274" spans="34:34" x14ac:dyDescent="0.25">
      <c r="AH3274"/>
    </row>
    <row r="3275" spans="34:34" x14ac:dyDescent="0.25">
      <c r="AH3275"/>
    </row>
    <row r="3276" spans="34:34" x14ac:dyDescent="0.25">
      <c r="AH3276"/>
    </row>
    <row r="3277" spans="34:34" x14ac:dyDescent="0.25">
      <c r="AH3277"/>
    </row>
    <row r="3278" spans="34:34" x14ac:dyDescent="0.25">
      <c r="AH3278"/>
    </row>
    <row r="3279" spans="34:34" x14ac:dyDescent="0.25">
      <c r="AH3279"/>
    </row>
    <row r="3280" spans="34:34" x14ac:dyDescent="0.25">
      <c r="AH3280"/>
    </row>
    <row r="3281" spans="34:34" x14ac:dyDescent="0.25">
      <c r="AH3281"/>
    </row>
    <row r="3282" spans="34:34" x14ac:dyDescent="0.25">
      <c r="AH3282"/>
    </row>
    <row r="3283" spans="34:34" x14ac:dyDescent="0.25">
      <c r="AH3283"/>
    </row>
    <row r="3284" spans="34:34" x14ac:dyDescent="0.25">
      <c r="AH3284"/>
    </row>
    <row r="3285" spans="34:34" x14ac:dyDescent="0.25">
      <c r="AH3285"/>
    </row>
    <row r="3286" spans="34:34" x14ac:dyDescent="0.25">
      <c r="AH3286"/>
    </row>
    <row r="3287" spans="34:34" x14ac:dyDescent="0.25">
      <c r="AH3287"/>
    </row>
    <row r="3288" spans="34:34" x14ac:dyDescent="0.25">
      <c r="AH3288"/>
    </row>
    <row r="3289" spans="34:34" x14ac:dyDescent="0.25">
      <c r="AH3289"/>
    </row>
    <row r="3290" spans="34:34" x14ac:dyDescent="0.25">
      <c r="AH3290"/>
    </row>
    <row r="3291" spans="34:34" x14ac:dyDescent="0.25">
      <c r="AH3291"/>
    </row>
    <row r="3292" spans="34:34" x14ac:dyDescent="0.25">
      <c r="AH3292"/>
    </row>
    <row r="3293" spans="34:34" x14ac:dyDescent="0.25">
      <c r="AH3293"/>
    </row>
    <row r="3294" spans="34:34" x14ac:dyDescent="0.25">
      <c r="AH3294"/>
    </row>
    <row r="3295" spans="34:34" x14ac:dyDescent="0.25">
      <c r="AH3295"/>
    </row>
    <row r="3296" spans="34:34" x14ac:dyDescent="0.25">
      <c r="AH3296"/>
    </row>
    <row r="3297" spans="34:34" x14ac:dyDescent="0.25">
      <c r="AH3297"/>
    </row>
    <row r="3298" spans="34:34" x14ac:dyDescent="0.25">
      <c r="AH3298"/>
    </row>
    <row r="3299" spans="34:34" x14ac:dyDescent="0.25">
      <c r="AH3299"/>
    </row>
    <row r="3300" spans="34:34" x14ac:dyDescent="0.25">
      <c r="AH3300"/>
    </row>
    <row r="3301" spans="34:34" x14ac:dyDescent="0.25">
      <c r="AH3301"/>
    </row>
    <row r="3302" spans="34:34" x14ac:dyDescent="0.25">
      <c r="AH3302"/>
    </row>
    <row r="3303" spans="34:34" x14ac:dyDescent="0.25">
      <c r="AH3303"/>
    </row>
    <row r="3304" spans="34:34" x14ac:dyDescent="0.25">
      <c r="AH3304"/>
    </row>
    <row r="3305" spans="34:34" x14ac:dyDescent="0.25">
      <c r="AH3305"/>
    </row>
    <row r="3306" spans="34:34" x14ac:dyDescent="0.25">
      <c r="AH3306"/>
    </row>
    <row r="3307" spans="34:34" x14ac:dyDescent="0.25">
      <c r="AH3307"/>
    </row>
    <row r="3308" spans="34:34" x14ac:dyDescent="0.25">
      <c r="AH3308"/>
    </row>
    <row r="3309" spans="34:34" x14ac:dyDescent="0.25">
      <c r="AH3309"/>
    </row>
    <row r="3310" spans="34:34" x14ac:dyDescent="0.25">
      <c r="AH3310"/>
    </row>
    <row r="3311" spans="34:34" x14ac:dyDescent="0.25">
      <c r="AH3311"/>
    </row>
    <row r="3312" spans="34:34" x14ac:dyDescent="0.25">
      <c r="AH3312"/>
    </row>
    <row r="3313" spans="34:34" x14ac:dyDescent="0.25">
      <c r="AH3313"/>
    </row>
    <row r="3314" spans="34:34" x14ac:dyDescent="0.25">
      <c r="AH3314"/>
    </row>
    <row r="3315" spans="34:34" x14ac:dyDescent="0.25">
      <c r="AH3315"/>
    </row>
    <row r="3316" spans="34:34" x14ac:dyDescent="0.25">
      <c r="AH3316"/>
    </row>
    <row r="3317" spans="34:34" x14ac:dyDescent="0.25">
      <c r="AH3317"/>
    </row>
    <row r="3318" spans="34:34" x14ac:dyDescent="0.25">
      <c r="AH3318"/>
    </row>
    <row r="3319" spans="34:34" x14ac:dyDescent="0.25">
      <c r="AH3319"/>
    </row>
    <row r="3320" spans="34:34" x14ac:dyDescent="0.25">
      <c r="AH3320"/>
    </row>
    <row r="3321" spans="34:34" x14ac:dyDescent="0.25">
      <c r="AH3321"/>
    </row>
    <row r="3322" spans="34:34" x14ac:dyDescent="0.25">
      <c r="AH3322"/>
    </row>
    <row r="3323" spans="34:34" x14ac:dyDescent="0.25">
      <c r="AH3323"/>
    </row>
    <row r="3324" spans="34:34" x14ac:dyDescent="0.25">
      <c r="AH3324"/>
    </row>
    <row r="3325" spans="34:34" x14ac:dyDescent="0.25">
      <c r="AH3325"/>
    </row>
    <row r="3326" spans="34:34" x14ac:dyDescent="0.25">
      <c r="AH3326"/>
    </row>
    <row r="3327" spans="34:34" x14ac:dyDescent="0.25">
      <c r="AH3327"/>
    </row>
    <row r="3328" spans="34:34" x14ac:dyDescent="0.25">
      <c r="AH3328"/>
    </row>
    <row r="3329" spans="34:34" x14ac:dyDescent="0.25">
      <c r="AH3329"/>
    </row>
    <row r="3330" spans="34:34" x14ac:dyDescent="0.25">
      <c r="AH3330"/>
    </row>
    <row r="3331" spans="34:34" x14ac:dyDescent="0.25">
      <c r="AH3331"/>
    </row>
    <row r="3332" spans="34:34" x14ac:dyDescent="0.25">
      <c r="AH3332"/>
    </row>
    <row r="3333" spans="34:34" x14ac:dyDescent="0.25">
      <c r="AH3333"/>
    </row>
    <row r="3334" spans="34:34" x14ac:dyDescent="0.25">
      <c r="AH3334"/>
    </row>
    <row r="3335" spans="34:34" x14ac:dyDescent="0.25">
      <c r="AH3335"/>
    </row>
    <row r="3336" spans="34:34" x14ac:dyDescent="0.25">
      <c r="AH3336"/>
    </row>
    <row r="3337" spans="34:34" x14ac:dyDescent="0.25">
      <c r="AH3337"/>
    </row>
    <row r="3338" spans="34:34" x14ac:dyDescent="0.25">
      <c r="AH3338"/>
    </row>
    <row r="3339" spans="34:34" x14ac:dyDescent="0.25">
      <c r="AH3339"/>
    </row>
    <row r="3340" spans="34:34" x14ac:dyDescent="0.25">
      <c r="AH3340"/>
    </row>
    <row r="3341" spans="34:34" x14ac:dyDescent="0.25">
      <c r="AH3341"/>
    </row>
    <row r="3342" spans="34:34" x14ac:dyDescent="0.25">
      <c r="AH3342"/>
    </row>
    <row r="3343" spans="34:34" x14ac:dyDescent="0.25">
      <c r="AH3343"/>
    </row>
    <row r="3344" spans="34:34" x14ac:dyDescent="0.25">
      <c r="AH3344"/>
    </row>
    <row r="3345" spans="34:34" x14ac:dyDescent="0.25">
      <c r="AH3345"/>
    </row>
    <row r="3346" spans="34:34" x14ac:dyDescent="0.25">
      <c r="AH3346"/>
    </row>
    <row r="3347" spans="34:34" x14ac:dyDescent="0.25">
      <c r="AH3347"/>
    </row>
    <row r="3348" spans="34:34" x14ac:dyDescent="0.25">
      <c r="AH3348"/>
    </row>
    <row r="3349" spans="34:34" x14ac:dyDescent="0.25">
      <c r="AH3349"/>
    </row>
    <row r="3350" spans="34:34" x14ac:dyDescent="0.25">
      <c r="AH3350"/>
    </row>
    <row r="3351" spans="34:34" x14ac:dyDescent="0.25">
      <c r="AH3351"/>
    </row>
    <row r="3352" spans="34:34" x14ac:dyDescent="0.25">
      <c r="AH3352"/>
    </row>
    <row r="3353" spans="34:34" x14ac:dyDescent="0.25">
      <c r="AH3353"/>
    </row>
    <row r="3354" spans="34:34" x14ac:dyDescent="0.25">
      <c r="AH3354"/>
    </row>
    <row r="3355" spans="34:34" x14ac:dyDescent="0.25">
      <c r="AH3355"/>
    </row>
    <row r="3356" spans="34:34" x14ac:dyDescent="0.25">
      <c r="AH3356"/>
    </row>
    <row r="3357" spans="34:34" x14ac:dyDescent="0.25">
      <c r="AH3357"/>
    </row>
    <row r="3358" spans="34:34" x14ac:dyDescent="0.25">
      <c r="AH3358"/>
    </row>
    <row r="3359" spans="34:34" x14ac:dyDescent="0.25">
      <c r="AH3359"/>
    </row>
    <row r="3360" spans="34:34" x14ac:dyDescent="0.25">
      <c r="AH3360"/>
    </row>
    <row r="3361" spans="34:34" x14ac:dyDescent="0.25">
      <c r="AH3361"/>
    </row>
    <row r="3362" spans="34:34" x14ac:dyDescent="0.25">
      <c r="AH3362"/>
    </row>
    <row r="3363" spans="34:34" x14ac:dyDescent="0.25">
      <c r="AH3363"/>
    </row>
    <row r="3364" spans="34:34" x14ac:dyDescent="0.25">
      <c r="AH3364"/>
    </row>
    <row r="3365" spans="34:34" x14ac:dyDescent="0.25">
      <c r="AH3365"/>
    </row>
    <row r="3366" spans="34:34" x14ac:dyDescent="0.25">
      <c r="AH3366"/>
    </row>
    <row r="3367" spans="34:34" x14ac:dyDescent="0.25">
      <c r="AH3367"/>
    </row>
    <row r="3368" spans="34:34" x14ac:dyDescent="0.25">
      <c r="AH3368"/>
    </row>
    <row r="3369" spans="34:34" x14ac:dyDescent="0.25">
      <c r="AH3369"/>
    </row>
    <row r="3370" spans="34:34" x14ac:dyDescent="0.25">
      <c r="AH3370"/>
    </row>
    <row r="3371" spans="34:34" x14ac:dyDescent="0.25">
      <c r="AH3371"/>
    </row>
    <row r="3372" spans="34:34" x14ac:dyDescent="0.25">
      <c r="AH3372"/>
    </row>
    <row r="3373" spans="34:34" x14ac:dyDescent="0.25">
      <c r="AH3373"/>
    </row>
    <row r="3374" spans="34:34" x14ac:dyDescent="0.25">
      <c r="AH3374"/>
    </row>
    <row r="3375" spans="34:34" x14ac:dyDescent="0.25">
      <c r="AH3375"/>
    </row>
    <row r="3376" spans="34:34" x14ac:dyDescent="0.25">
      <c r="AH3376"/>
    </row>
    <row r="3377" spans="34:34" x14ac:dyDescent="0.25">
      <c r="AH3377"/>
    </row>
    <row r="3378" spans="34:34" x14ac:dyDescent="0.25">
      <c r="AH3378"/>
    </row>
    <row r="3379" spans="34:34" x14ac:dyDescent="0.25">
      <c r="AH3379"/>
    </row>
    <row r="3380" spans="34:34" x14ac:dyDescent="0.25">
      <c r="AH3380"/>
    </row>
    <row r="3381" spans="34:34" x14ac:dyDescent="0.25">
      <c r="AH3381"/>
    </row>
    <row r="3382" spans="34:34" x14ac:dyDescent="0.25">
      <c r="AH3382"/>
    </row>
    <row r="3383" spans="34:34" x14ac:dyDescent="0.25">
      <c r="AH3383"/>
    </row>
    <row r="3384" spans="34:34" x14ac:dyDescent="0.25">
      <c r="AH3384"/>
    </row>
    <row r="3385" spans="34:34" x14ac:dyDescent="0.25">
      <c r="AH3385"/>
    </row>
    <row r="3386" spans="34:34" x14ac:dyDescent="0.25">
      <c r="AH3386"/>
    </row>
    <row r="3387" spans="34:34" x14ac:dyDescent="0.25">
      <c r="AH3387"/>
    </row>
    <row r="3388" spans="34:34" x14ac:dyDescent="0.25">
      <c r="AH3388"/>
    </row>
    <row r="3389" spans="34:34" x14ac:dyDescent="0.25">
      <c r="AH3389"/>
    </row>
    <row r="3390" spans="34:34" x14ac:dyDescent="0.25">
      <c r="AH3390"/>
    </row>
    <row r="3391" spans="34:34" x14ac:dyDescent="0.25">
      <c r="AH3391"/>
    </row>
    <row r="3392" spans="34:34" x14ac:dyDescent="0.25">
      <c r="AH3392"/>
    </row>
    <row r="3393" spans="34:34" x14ac:dyDescent="0.25">
      <c r="AH3393"/>
    </row>
    <row r="3394" spans="34:34" x14ac:dyDescent="0.25">
      <c r="AH3394"/>
    </row>
    <row r="3395" spans="34:34" x14ac:dyDescent="0.25">
      <c r="AH3395"/>
    </row>
    <row r="3396" spans="34:34" x14ac:dyDescent="0.25">
      <c r="AH3396"/>
    </row>
    <row r="3397" spans="34:34" x14ac:dyDescent="0.25">
      <c r="AH3397"/>
    </row>
    <row r="3398" spans="34:34" x14ac:dyDescent="0.25">
      <c r="AH3398"/>
    </row>
    <row r="3399" spans="34:34" x14ac:dyDescent="0.25">
      <c r="AH3399"/>
    </row>
    <row r="3400" spans="34:34" x14ac:dyDescent="0.25">
      <c r="AH3400"/>
    </row>
    <row r="3401" spans="34:34" x14ac:dyDescent="0.25">
      <c r="AH3401"/>
    </row>
    <row r="3402" spans="34:34" x14ac:dyDescent="0.25">
      <c r="AH3402"/>
    </row>
    <row r="3403" spans="34:34" x14ac:dyDescent="0.25">
      <c r="AH3403"/>
    </row>
    <row r="3404" spans="34:34" x14ac:dyDescent="0.25">
      <c r="AH3404"/>
    </row>
    <row r="3405" spans="34:34" x14ac:dyDescent="0.25">
      <c r="AH3405"/>
    </row>
    <row r="3406" spans="34:34" x14ac:dyDescent="0.25">
      <c r="AH3406"/>
    </row>
    <row r="3407" spans="34:34" x14ac:dyDescent="0.25">
      <c r="AH3407"/>
    </row>
    <row r="3408" spans="34:34" x14ac:dyDescent="0.25">
      <c r="AH3408"/>
    </row>
    <row r="3409" spans="34:34" x14ac:dyDescent="0.25">
      <c r="AH3409"/>
    </row>
    <row r="3410" spans="34:34" x14ac:dyDescent="0.25">
      <c r="AH3410"/>
    </row>
    <row r="3411" spans="34:34" x14ac:dyDescent="0.25">
      <c r="AH3411"/>
    </row>
    <row r="3412" spans="34:34" x14ac:dyDescent="0.25">
      <c r="AH3412"/>
    </row>
    <row r="3413" spans="34:34" x14ac:dyDescent="0.25">
      <c r="AH3413"/>
    </row>
    <row r="3414" spans="34:34" x14ac:dyDescent="0.25">
      <c r="AH3414"/>
    </row>
    <row r="3415" spans="34:34" x14ac:dyDescent="0.25">
      <c r="AH3415"/>
    </row>
    <row r="3416" spans="34:34" x14ac:dyDescent="0.25">
      <c r="AH3416"/>
    </row>
    <row r="3417" spans="34:34" x14ac:dyDescent="0.25">
      <c r="AH3417"/>
    </row>
    <row r="3418" spans="34:34" x14ac:dyDescent="0.25">
      <c r="AH3418"/>
    </row>
    <row r="3419" spans="34:34" x14ac:dyDescent="0.25">
      <c r="AH3419"/>
    </row>
    <row r="3420" spans="34:34" x14ac:dyDescent="0.25">
      <c r="AH3420"/>
    </row>
    <row r="3421" spans="34:34" x14ac:dyDescent="0.25">
      <c r="AH3421"/>
    </row>
    <row r="3422" spans="34:34" x14ac:dyDescent="0.25">
      <c r="AH3422"/>
    </row>
    <row r="3423" spans="34:34" x14ac:dyDescent="0.25">
      <c r="AH3423"/>
    </row>
    <row r="3424" spans="34:34" x14ac:dyDescent="0.25">
      <c r="AH3424"/>
    </row>
    <row r="3425" spans="34:34" x14ac:dyDescent="0.25">
      <c r="AH3425"/>
    </row>
    <row r="3426" spans="34:34" x14ac:dyDescent="0.25">
      <c r="AH3426"/>
    </row>
    <row r="3427" spans="34:34" x14ac:dyDescent="0.25">
      <c r="AH3427"/>
    </row>
    <row r="3428" spans="34:34" x14ac:dyDescent="0.25">
      <c r="AH3428"/>
    </row>
    <row r="3429" spans="34:34" x14ac:dyDescent="0.25">
      <c r="AH3429"/>
    </row>
    <row r="3430" spans="34:34" x14ac:dyDescent="0.25">
      <c r="AH3430"/>
    </row>
    <row r="3431" spans="34:34" x14ac:dyDescent="0.25">
      <c r="AH3431"/>
    </row>
    <row r="3432" spans="34:34" x14ac:dyDescent="0.25">
      <c r="AH3432"/>
    </row>
    <row r="3433" spans="34:34" x14ac:dyDescent="0.25">
      <c r="AH3433"/>
    </row>
    <row r="3434" spans="34:34" x14ac:dyDescent="0.25">
      <c r="AH3434"/>
    </row>
    <row r="3435" spans="34:34" x14ac:dyDescent="0.25">
      <c r="AH3435"/>
    </row>
    <row r="3436" spans="34:34" x14ac:dyDescent="0.25">
      <c r="AH3436"/>
    </row>
    <row r="3437" spans="34:34" x14ac:dyDescent="0.25">
      <c r="AH3437"/>
    </row>
    <row r="3438" spans="34:34" x14ac:dyDescent="0.25">
      <c r="AH3438"/>
    </row>
    <row r="3439" spans="34:34" x14ac:dyDescent="0.25">
      <c r="AH3439"/>
    </row>
    <row r="3440" spans="34:34" x14ac:dyDescent="0.25">
      <c r="AH3440"/>
    </row>
    <row r="3441" spans="34:34" x14ac:dyDescent="0.25">
      <c r="AH3441"/>
    </row>
    <row r="3442" spans="34:34" x14ac:dyDescent="0.25">
      <c r="AH3442"/>
    </row>
    <row r="3443" spans="34:34" x14ac:dyDescent="0.25">
      <c r="AH3443"/>
    </row>
    <row r="3444" spans="34:34" x14ac:dyDescent="0.25">
      <c r="AH3444"/>
    </row>
    <row r="3445" spans="34:34" x14ac:dyDescent="0.25">
      <c r="AH3445"/>
    </row>
    <row r="3446" spans="34:34" x14ac:dyDescent="0.25">
      <c r="AH3446"/>
    </row>
    <row r="3447" spans="34:34" x14ac:dyDescent="0.25">
      <c r="AH3447"/>
    </row>
    <row r="3448" spans="34:34" x14ac:dyDescent="0.25">
      <c r="AH3448"/>
    </row>
    <row r="3449" spans="34:34" x14ac:dyDescent="0.25">
      <c r="AH3449"/>
    </row>
    <row r="3450" spans="34:34" x14ac:dyDescent="0.25">
      <c r="AH3450"/>
    </row>
    <row r="3451" spans="34:34" x14ac:dyDescent="0.25">
      <c r="AH3451"/>
    </row>
    <row r="3452" spans="34:34" x14ac:dyDescent="0.25">
      <c r="AH3452"/>
    </row>
    <row r="3453" spans="34:34" x14ac:dyDescent="0.25">
      <c r="AH3453"/>
    </row>
    <row r="3454" spans="34:34" x14ac:dyDescent="0.25">
      <c r="AH3454"/>
    </row>
    <row r="3455" spans="34:34" x14ac:dyDescent="0.25">
      <c r="AH3455"/>
    </row>
    <row r="3456" spans="34:34" x14ac:dyDescent="0.25">
      <c r="AH3456"/>
    </row>
    <row r="3457" spans="34:34" x14ac:dyDescent="0.25">
      <c r="AH3457"/>
    </row>
    <row r="3458" spans="34:34" x14ac:dyDescent="0.25">
      <c r="AH3458"/>
    </row>
    <row r="3459" spans="34:34" x14ac:dyDescent="0.25">
      <c r="AH3459"/>
    </row>
    <row r="3460" spans="34:34" x14ac:dyDescent="0.25">
      <c r="AH3460"/>
    </row>
    <row r="3461" spans="34:34" x14ac:dyDescent="0.25">
      <c r="AH3461"/>
    </row>
    <row r="3462" spans="34:34" x14ac:dyDescent="0.25">
      <c r="AH3462"/>
    </row>
    <row r="3463" spans="34:34" x14ac:dyDescent="0.25">
      <c r="AH3463"/>
    </row>
    <row r="3464" spans="34:34" x14ac:dyDescent="0.25">
      <c r="AH3464"/>
    </row>
    <row r="3465" spans="34:34" x14ac:dyDescent="0.25">
      <c r="AH3465"/>
    </row>
    <row r="3466" spans="34:34" x14ac:dyDescent="0.25">
      <c r="AH3466"/>
    </row>
    <row r="3467" spans="34:34" x14ac:dyDescent="0.25">
      <c r="AH3467"/>
    </row>
    <row r="3468" spans="34:34" x14ac:dyDescent="0.25">
      <c r="AH3468"/>
    </row>
    <row r="3469" spans="34:34" x14ac:dyDescent="0.25">
      <c r="AH3469"/>
    </row>
    <row r="3470" spans="34:34" x14ac:dyDescent="0.25">
      <c r="AH3470"/>
    </row>
    <row r="3471" spans="34:34" x14ac:dyDescent="0.25">
      <c r="AH3471"/>
    </row>
    <row r="3472" spans="34:34" x14ac:dyDescent="0.25">
      <c r="AH3472"/>
    </row>
    <row r="3473" spans="34:34" x14ac:dyDescent="0.25">
      <c r="AH3473"/>
    </row>
    <row r="3474" spans="34:34" x14ac:dyDescent="0.25">
      <c r="AH3474"/>
    </row>
    <row r="3475" spans="34:34" x14ac:dyDescent="0.25">
      <c r="AH3475"/>
    </row>
    <row r="3476" spans="34:34" x14ac:dyDescent="0.25">
      <c r="AH3476"/>
    </row>
    <row r="3477" spans="34:34" x14ac:dyDescent="0.25">
      <c r="AH3477"/>
    </row>
    <row r="3478" spans="34:34" x14ac:dyDescent="0.25">
      <c r="AH3478"/>
    </row>
    <row r="3479" spans="34:34" x14ac:dyDescent="0.25">
      <c r="AH3479"/>
    </row>
    <row r="3480" spans="34:34" x14ac:dyDescent="0.25">
      <c r="AH3480"/>
    </row>
    <row r="3481" spans="34:34" x14ac:dyDescent="0.25">
      <c r="AH3481"/>
    </row>
    <row r="3482" spans="34:34" x14ac:dyDescent="0.25">
      <c r="AH3482"/>
    </row>
    <row r="3483" spans="34:34" x14ac:dyDescent="0.25">
      <c r="AH3483"/>
    </row>
    <row r="3484" spans="34:34" x14ac:dyDescent="0.25">
      <c r="AH3484"/>
    </row>
    <row r="3485" spans="34:34" x14ac:dyDescent="0.25">
      <c r="AH3485"/>
    </row>
    <row r="3486" spans="34:34" x14ac:dyDescent="0.25">
      <c r="AH3486"/>
    </row>
    <row r="3487" spans="34:34" x14ac:dyDescent="0.25">
      <c r="AH3487"/>
    </row>
    <row r="3488" spans="34:34" x14ac:dyDescent="0.25">
      <c r="AH3488"/>
    </row>
    <row r="3489" spans="34:34" x14ac:dyDescent="0.25">
      <c r="AH3489"/>
    </row>
    <row r="3490" spans="34:34" x14ac:dyDescent="0.25">
      <c r="AH3490"/>
    </row>
    <row r="3491" spans="34:34" x14ac:dyDescent="0.25">
      <c r="AH3491"/>
    </row>
    <row r="3492" spans="34:34" x14ac:dyDescent="0.25">
      <c r="AH3492"/>
    </row>
    <row r="3493" spans="34:34" x14ac:dyDescent="0.25">
      <c r="AH3493"/>
    </row>
    <row r="3494" spans="34:34" x14ac:dyDescent="0.25">
      <c r="AH3494"/>
    </row>
    <row r="3495" spans="34:34" x14ac:dyDescent="0.25">
      <c r="AH3495"/>
    </row>
    <row r="3496" spans="34:34" x14ac:dyDescent="0.25">
      <c r="AH3496"/>
    </row>
    <row r="3497" spans="34:34" x14ac:dyDescent="0.25">
      <c r="AH3497"/>
    </row>
    <row r="3498" spans="34:34" x14ac:dyDescent="0.25">
      <c r="AH3498"/>
    </row>
    <row r="3499" spans="34:34" x14ac:dyDescent="0.25">
      <c r="AH3499"/>
    </row>
    <row r="3500" spans="34:34" x14ac:dyDescent="0.25">
      <c r="AH3500"/>
    </row>
    <row r="3501" spans="34:34" x14ac:dyDescent="0.25">
      <c r="AH3501"/>
    </row>
    <row r="3502" spans="34:34" x14ac:dyDescent="0.25">
      <c r="AH3502"/>
    </row>
    <row r="3503" spans="34:34" x14ac:dyDescent="0.25">
      <c r="AH3503"/>
    </row>
    <row r="3504" spans="34:34" x14ac:dyDescent="0.25">
      <c r="AH3504"/>
    </row>
    <row r="3505" spans="34:34" x14ac:dyDescent="0.25">
      <c r="AH3505"/>
    </row>
    <row r="3506" spans="34:34" x14ac:dyDescent="0.25">
      <c r="AH3506"/>
    </row>
    <row r="3507" spans="34:34" x14ac:dyDescent="0.25">
      <c r="AH3507"/>
    </row>
    <row r="3508" spans="34:34" x14ac:dyDescent="0.25">
      <c r="AH3508"/>
    </row>
    <row r="3509" spans="34:34" x14ac:dyDescent="0.25">
      <c r="AH3509"/>
    </row>
    <row r="3510" spans="34:34" x14ac:dyDescent="0.25">
      <c r="AH3510"/>
    </row>
    <row r="3511" spans="34:34" x14ac:dyDescent="0.25">
      <c r="AH3511"/>
    </row>
    <row r="3512" spans="34:34" x14ac:dyDescent="0.25">
      <c r="AH3512"/>
    </row>
    <row r="3513" spans="34:34" x14ac:dyDescent="0.25">
      <c r="AH3513"/>
    </row>
    <row r="3514" spans="34:34" x14ac:dyDescent="0.25">
      <c r="AH3514"/>
    </row>
    <row r="3515" spans="34:34" x14ac:dyDescent="0.25">
      <c r="AH3515"/>
    </row>
    <row r="3516" spans="34:34" x14ac:dyDescent="0.25">
      <c r="AH3516"/>
    </row>
    <row r="3517" spans="34:34" x14ac:dyDescent="0.25">
      <c r="AH3517"/>
    </row>
    <row r="3518" spans="34:34" x14ac:dyDescent="0.25">
      <c r="AH3518"/>
    </row>
    <row r="3519" spans="34:34" x14ac:dyDescent="0.25">
      <c r="AH3519"/>
    </row>
    <row r="3520" spans="34:34" x14ac:dyDescent="0.25">
      <c r="AH3520"/>
    </row>
    <row r="3521" spans="34:34" x14ac:dyDescent="0.25">
      <c r="AH3521"/>
    </row>
    <row r="3522" spans="34:34" x14ac:dyDescent="0.25">
      <c r="AH3522"/>
    </row>
    <row r="3523" spans="34:34" x14ac:dyDescent="0.25">
      <c r="AH3523"/>
    </row>
    <row r="3524" spans="34:34" x14ac:dyDescent="0.25">
      <c r="AH3524"/>
    </row>
    <row r="3525" spans="34:34" x14ac:dyDescent="0.25">
      <c r="AH3525"/>
    </row>
    <row r="3526" spans="34:34" x14ac:dyDescent="0.25">
      <c r="AH3526"/>
    </row>
    <row r="3527" spans="34:34" x14ac:dyDescent="0.25">
      <c r="AH3527"/>
    </row>
    <row r="3528" spans="34:34" x14ac:dyDescent="0.25">
      <c r="AH3528"/>
    </row>
    <row r="3529" spans="34:34" x14ac:dyDescent="0.25">
      <c r="AH3529"/>
    </row>
    <row r="3530" spans="34:34" x14ac:dyDescent="0.25">
      <c r="AH3530"/>
    </row>
    <row r="3531" spans="34:34" x14ac:dyDescent="0.25">
      <c r="AH3531"/>
    </row>
    <row r="3532" spans="34:34" x14ac:dyDescent="0.25">
      <c r="AH3532"/>
    </row>
    <row r="3533" spans="34:34" x14ac:dyDescent="0.25">
      <c r="AH3533"/>
    </row>
    <row r="3534" spans="34:34" x14ac:dyDescent="0.25">
      <c r="AH3534"/>
    </row>
    <row r="3535" spans="34:34" x14ac:dyDescent="0.25">
      <c r="AH3535"/>
    </row>
    <row r="3536" spans="34:34" x14ac:dyDescent="0.25">
      <c r="AH3536"/>
    </row>
    <row r="3537" spans="34:34" x14ac:dyDescent="0.25">
      <c r="AH3537"/>
    </row>
    <row r="3538" spans="34:34" x14ac:dyDescent="0.25">
      <c r="AH3538"/>
    </row>
    <row r="3539" spans="34:34" x14ac:dyDescent="0.25">
      <c r="AH3539"/>
    </row>
    <row r="3540" spans="34:34" x14ac:dyDescent="0.25">
      <c r="AH3540"/>
    </row>
    <row r="3541" spans="34:34" x14ac:dyDescent="0.25">
      <c r="AH3541"/>
    </row>
    <row r="3542" spans="34:34" x14ac:dyDescent="0.25">
      <c r="AH3542"/>
    </row>
    <row r="3543" spans="34:34" x14ac:dyDescent="0.25">
      <c r="AH3543"/>
    </row>
    <row r="3544" spans="34:34" x14ac:dyDescent="0.25">
      <c r="AH3544"/>
    </row>
    <row r="3545" spans="34:34" x14ac:dyDescent="0.25">
      <c r="AH3545"/>
    </row>
    <row r="3546" spans="34:34" x14ac:dyDescent="0.25">
      <c r="AH3546"/>
    </row>
    <row r="3547" spans="34:34" x14ac:dyDescent="0.25">
      <c r="AH3547"/>
    </row>
    <row r="3548" spans="34:34" x14ac:dyDescent="0.25">
      <c r="AH3548"/>
    </row>
    <row r="3549" spans="34:34" x14ac:dyDescent="0.25">
      <c r="AH3549"/>
    </row>
    <row r="3550" spans="34:34" x14ac:dyDescent="0.25">
      <c r="AH3550"/>
    </row>
    <row r="3551" spans="34:34" x14ac:dyDescent="0.25">
      <c r="AH3551"/>
    </row>
    <row r="3552" spans="34:34" x14ac:dyDescent="0.25">
      <c r="AH3552"/>
    </row>
    <row r="3553" spans="34:34" x14ac:dyDescent="0.25">
      <c r="AH3553"/>
    </row>
    <row r="3554" spans="34:34" x14ac:dyDescent="0.25">
      <c r="AH3554"/>
    </row>
    <row r="3555" spans="34:34" x14ac:dyDescent="0.25">
      <c r="AH3555"/>
    </row>
    <row r="3556" spans="34:34" x14ac:dyDescent="0.25">
      <c r="AH3556"/>
    </row>
    <row r="3557" spans="34:34" x14ac:dyDescent="0.25">
      <c r="AH3557"/>
    </row>
    <row r="3558" spans="34:34" x14ac:dyDescent="0.25">
      <c r="AH3558"/>
    </row>
    <row r="3559" spans="34:34" x14ac:dyDescent="0.25">
      <c r="AH3559"/>
    </row>
    <row r="3560" spans="34:34" x14ac:dyDescent="0.25">
      <c r="AH3560"/>
    </row>
    <row r="3561" spans="34:34" x14ac:dyDescent="0.25">
      <c r="AH3561"/>
    </row>
    <row r="3562" spans="34:34" x14ac:dyDescent="0.25">
      <c r="AH3562"/>
    </row>
    <row r="3563" spans="34:34" x14ac:dyDescent="0.25">
      <c r="AH3563"/>
    </row>
    <row r="3564" spans="34:34" x14ac:dyDescent="0.25">
      <c r="AH3564"/>
    </row>
    <row r="3565" spans="34:34" x14ac:dyDescent="0.25">
      <c r="AH3565"/>
    </row>
    <row r="3566" spans="34:34" x14ac:dyDescent="0.25">
      <c r="AH3566"/>
    </row>
    <row r="3567" spans="34:34" x14ac:dyDescent="0.25">
      <c r="AH3567"/>
    </row>
    <row r="3568" spans="34:34" x14ac:dyDescent="0.25">
      <c r="AH3568"/>
    </row>
    <row r="3569" spans="34:34" x14ac:dyDescent="0.25">
      <c r="AH3569"/>
    </row>
    <row r="3570" spans="34:34" x14ac:dyDescent="0.25">
      <c r="AH3570"/>
    </row>
    <row r="3571" spans="34:34" x14ac:dyDescent="0.25">
      <c r="AH3571"/>
    </row>
    <row r="3572" spans="34:34" x14ac:dyDescent="0.25">
      <c r="AH3572"/>
    </row>
    <row r="3573" spans="34:34" x14ac:dyDescent="0.25">
      <c r="AH3573"/>
    </row>
    <row r="3574" spans="34:34" x14ac:dyDescent="0.25">
      <c r="AH3574"/>
    </row>
    <row r="3575" spans="34:34" x14ac:dyDescent="0.25">
      <c r="AH3575"/>
    </row>
    <row r="3576" spans="34:34" x14ac:dyDescent="0.25">
      <c r="AH3576"/>
    </row>
    <row r="3577" spans="34:34" x14ac:dyDescent="0.25">
      <c r="AH3577"/>
    </row>
    <row r="3578" spans="34:34" x14ac:dyDescent="0.25">
      <c r="AH3578"/>
    </row>
    <row r="3579" spans="34:34" x14ac:dyDescent="0.25">
      <c r="AH3579"/>
    </row>
    <row r="3580" spans="34:34" x14ac:dyDescent="0.25">
      <c r="AH3580"/>
    </row>
    <row r="3581" spans="34:34" x14ac:dyDescent="0.25">
      <c r="AH3581"/>
    </row>
    <row r="3582" spans="34:34" x14ac:dyDescent="0.25">
      <c r="AH3582"/>
    </row>
    <row r="3583" spans="34:34" x14ac:dyDescent="0.25">
      <c r="AH3583"/>
    </row>
    <row r="3584" spans="34:34" x14ac:dyDescent="0.25">
      <c r="AH3584"/>
    </row>
    <row r="3585" spans="34:34" x14ac:dyDescent="0.25">
      <c r="AH3585"/>
    </row>
    <row r="3586" spans="34:34" x14ac:dyDescent="0.25">
      <c r="AH3586"/>
    </row>
    <row r="3587" spans="34:34" x14ac:dyDescent="0.25">
      <c r="AH3587"/>
    </row>
    <row r="3588" spans="34:34" x14ac:dyDescent="0.25">
      <c r="AH3588"/>
    </row>
    <row r="3589" spans="34:34" x14ac:dyDescent="0.25">
      <c r="AH3589"/>
    </row>
    <row r="3590" spans="34:34" x14ac:dyDescent="0.25">
      <c r="AH3590"/>
    </row>
    <row r="3591" spans="34:34" x14ac:dyDescent="0.25">
      <c r="AH3591"/>
    </row>
    <row r="3592" spans="34:34" x14ac:dyDescent="0.25">
      <c r="AH3592"/>
    </row>
    <row r="3593" spans="34:34" x14ac:dyDescent="0.25">
      <c r="AH3593"/>
    </row>
    <row r="3594" spans="34:34" x14ac:dyDescent="0.25">
      <c r="AH3594"/>
    </row>
    <row r="3595" spans="34:34" x14ac:dyDescent="0.25">
      <c r="AH3595"/>
    </row>
    <row r="3596" spans="34:34" x14ac:dyDescent="0.25">
      <c r="AH3596"/>
    </row>
    <row r="3597" spans="34:34" x14ac:dyDescent="0.25">
      <c r="AH3597"/>
    </row>
    <row r="3598" spans="34:34" x14ac:dyDescent="0.25">
      <c r="AH3598"/>
    </row>
    <row r="3599" spans="34:34" x14ac:dyDescent="0.25">
      <c r="AH3599"/>
    </row>
    <row r="3600" spans="34:34" x14ac:dyDescent="0.25">
      <c r="AH3600"/>
    </row>
    <row r="3601" spans="34:34" x14ac:dyDescent="0.25">
      <c r="AH3601"/>
    </row>
    <row r="3602" spans="34:34" x14ac:dyDescent="0.25">
      <c r="AH3602"/>
    </row>
    <row r="3603" spans="34:34" x14ac:dyDescent="0.25">
      <c r="AH3603"/>
    </row>
    <row r="3604" spans="34:34" x14ac:dyDescent="0.25">
      <c r="AH3604"/>
    </row>
    <row r="3605" spans="34:34" x14ac:dyDescent="0.25">
      <c r="AH3605"/>
    </row>
    <row r="3606" spans="34:34" x14ac:dyDescent="0.25">
      <c r="AH3606"/>
    </row>
    <row r="3607" spans="34:34" x14ac:dyDescent="0.25">
      <c r="AH3607"/>
    </row>
    <row r="3608" spans="34:34" x14ac:dyDescent="0.25">
      <c r="AH3608"/>
    </row>
    <row r="3609" spans="34:34" x14ac:dyDescent="0.25">
      <c r="AH3609"/>
    </row>
    <row r="3610" spans="34:34" x14ac:dyDescent="0.25">
      <c r="AH3610"/>
    </row>
    <row r="3611" spans="34:34" x14ac:dyDescent="0.25">
      <c r="AH3611"/>
    </row>
    <row r="3612" spans="34:34" x14ac:dyDescent="0.25">
      <c r="AH3612"/>
    </row>
    <row r="3613" spans="34:34" x14ac:dyDescent="0.25">
      <c r="AH3613"/>
    </row>
    <row r="3614" spans="34:34" x14ac:dyDescent="0.25">
      <c r="AH3614"/>
    </row>
    <row r="3615" spans="34:34" x14ac:dyDescent="0.25">
      <c r="AH3615"/>
    </row>
    <row r="3616" spans="34:34" x14ac:dyDescent="0.25">
      <c r="AH3616"/>
    </row>
    <row r="3617" spans="34:34" x14ac:dyDescent="0.25">
      <c r="AH3617"/>
    </row>
    <row r="3618" spans="34:34" x14ac:dyDescent="0.25">
      <c r="AH3618"/>
    </row>
    <row r="3619" spans="34:34" x14ac:dyDescent="0.25">
      <c r="AH3619"/>
    </row>
    <row r="3620" spans="34:34" x14ac:dyDescent="0.25">
      <c r="AH3620"/>
    </row>
    <row r="3621" spans="34:34" x14ac:dyDescent="0.25">
      <c r="AH3621"/>
    </row>
    <row r="3622" spans="34:34" x14ac:dyDescent="0.25">
      <c r="AH3622"/>
    </row>
    <row r="3623" spans="34:34" x14ac:dyDescent="0.25">
      <c r="AH3623"/>
    </row>
    <row r="3624" spans="34:34" x14ac:dyDescent="0.25">
      <c r="AH3624"/>
    </row>
    <row r="3625" spans="34:34" x14ac:dyDescent="0.25">
      <c r="AH3625"/>
    </row>
    <row r="3626" spans="34:34" x14ac:dyDescent="0.25">
      <c r="AH3626"/>
    </row>
    <row r="3627" spans="34:34" x14ac:dyDescent="0.25">
      <c r="AH3627"/>
    </row>
    <row r="3628" spans="34:34" x14ac:dyDescent="0.25">
      <c r="AH3628"/>
    </row>
    <row r="3629" spans="34:34" x14ac:dyDescent="0.25">
      <c r="AH3629"/>
    </row>
    <row r="3630" spans="34:34" x14ac:dyDescent="0.25">
      <c r="AH3630"/>
    </row>
    <row r="3631" spans="34:34" x14ac:dyDescent="0.25">
      <c r="AH3631"/>
    </row>
    <row r="3632" spans="34:34" x14ac:dyDescent="0.25">
      <c r="AH3632"/>
    </row>
    <row r="3633" spans="34:34" x14ac:dyDescent="0.25">
      <c r="AH3633"/>
    </row>
    <row r="3634" spans="34:34" x14ac:dyDescent="0.25">
      <c r="AH3634"/>
    </row>
    <row r="3635" spans="34:34" x14ac:dyDescent="0.25">
      <c r="AH3635"/>
    </row>
    <row r="3636" spans="34:34" x14ac:dyDescent="0.25">
      <c r="AH3636"/>
    </row>
    <row r="3637" spans="34:34" x14ac:dyDescent="0.25">
      <c r="AH3637"/>
    </row>
    <row r="3638" spans="34:34" x14ac:dyDescent="0.25">
      <c r="AH3638"/>
    </row>
    <row r="3639" spans="34:34" x14ac:dyDescent="0.25">
      <c r="AH3639"/>
    </row>
    <row r="3640" spans="34:34" x14ac:dyDescent="0.25">
      <c r="AH3640"/>
    </row>
    <row r="3641" spans="34:34" x14ac:dyDescent="0.25">
      <c r="AH3641"/>
    </row>
    <row r="3642" spans="34:34" x14ac:dyDescent="0.25">
      <c r="AH3642"/>
    </row>
    <row r="3643" spans="34:34" x14ac:dyDescent="0.25">
      <c r="AH3643"/>
    </row>
    <row r="3644" spans="34:34" x14ac:dyDescent="0.25">
      <c r="AH3644"/>
    </row>
    <row r="3645" spans="34:34" x14ac:dyDescent="0.25">
      <c r="AH3645"/>
    </row>
    <row r="3646" spans="34:34" x14ac:dyDescent="0.25">
      <c r="AH3646"/>
    </row>
    <row r="3647" spans="34:34" x14ac:dyDescent="0.25">
      <c r="AH3647"/>
    </row>
    <row r="3648" spans="34:34" x14ac:dyDescent="0.25">
      <c r="AH3648"/>
    </row>
    <row r="3649" spans="34:34" x14ac:dyDescent="0.25">
      <c r="AH3649"/>
    </row>
    <row r="3650" spans="34:34" x14ac:dyDescent="0.25">
      <c r="AH3650"/>
    </row>
    <row r="3651" spans="34:34" x14ac:dyDescent="0.25">
      <c r="AH3651"/>
    </row>
    <row r="3652" spans="34:34" x14ac:dyDescent="0.25">
      <c r="AH3652"/>
    </row>
    <row r="3653" spans="34:34" x14ac:dyDescent="0.25">
      <c r="AH3653"/>
    </row>
    <row r="3654" spans="34:34" x14ac:dyDescent="0.25">
      <c r="AH3654"/>
    </row>
    <row r="3655" spans="34:34" x14ac:dyDescent="0.25">
      <c r="AH3655"/>
    </row>
    <row r="3656" spans="34:34" x14ac:dyDescent="0.25">
      <c r="AH3656"/>
    </row>
    <row r="3657" spans="34:34" x14ac:dyDescent="0.25">
      <c r="AH3657"/>
    </row>
    <row r="3658" spans="34:34" x14ac:dyDescent="0.25">
      <c r="AH3658"/>
    </row>
    <row r="3659" spans="34:34" x14ac:dyDescent="0.25">
      <c r="AH3659"/>
    </row>
    <row r="3660" spans="34:34" x14ac:dyDescent="0.25">
      <c r="AH3660"/>
    </row>
    <row r="3661" spans="34:34" x14ac:dyDescent="0.25">
      <c r="AH3661"/>
    </row>
    <row r="3662" spans="34:34" x14ac:dyDescent="0.25">
      <c r="AH3662"/>
    </row>
    <row r="3663" spans="34:34" x14ac:dyDescent="0.25">
      <c r="AH3663"/>
    </row>
    <row r="3664" spans="34:34" x14ac:dyDescent="0.25">
      <c r="AH3664"/>
    </row>
    <row r="3665" spans="34:34" x14ac:dyDescent="0.25">
      <c r="AH3665"/>
    </row>
    <row r="3666" spans="34:34" x14ac:dyDescent="0.25">
      <c r="AH3666"/>
    </row>
    <row r="3667" spans="34:34" x14ac:dyDescent="0.25">
      <c r="AH3667"/>
    </row>
    <row r="3668" spans="34:34" x14ac:dyDescent="0.25">
      <c r="AH3668"/>
    </row>
    <row r="3669" spans="34:34" x14ac:dyDescent="0.25">
      <c r="AH3669"/>
    </row>
    <row r="3670" spans="34:34" x14ac:dyDescent="0.25">
      <c r="AH3670"/>
    </row>
    <row r="3671" spans="34:34" x14ac:dyDescent="0.25">
      <c r="AH3671"/>
    </row>
    <row r="3672" spans="34:34" x14ac:dyDescent="0.25">
      <c r="AH3672"/>
    </row>
    <row r="3673" spans="34:34" x14ac:dyDescent="0.25">
      <c r="AH3673"/>
    </row>
    <row r="3674" spans="34:34" x14ac:dyDescent="0.25">
      <c r="AH3674"/>
    </row>
    <row r="3675" spans="34:34" x14ac:dyDescent="0.25">
      <c r="AH3675"/>
    </row>
    <row r="3676" spans="34:34" x14ac:dyDescent="0.25">
      <c r="AH3676"/>
    </row>
    <row r="3677" spans="34:34" x14ac:dyDescent="0.25">
      <c r="AH3677"/>
    </row>
    <row r="3678" spans="34:34" x14ac:dyDescent="0.25">
      <c r="AH3678"/>
    </row>
    <row r="3679" spans="34:34" x14ac:dyDescent="0.25">
      <c r="AH3679"/>
    </row>
    <row r="3680" spans="34:34" x14ac:dyDescent="0.25">
      <c r="AH3680"/>
    </row>
    <row r="3681" spans="34:34" x14ac:dyDescent="0.25">
      <c r="AH3681"/>
    </row>
    <row r="3682" spans="34:34" x14ac:dyDescent="0.25">
      <c r="AH3682"/>
    </row>
    <row r="3683" spans="34:34" x14ac:dyDescent="0.25">
      <c r="AH3683"/>
    </row>
    <row r="3684" spans="34:34" x14ac:dyDescent="0.25">
      <c r="AH3684"/>
    </row>
    <row r="3685" spans="34:34" x14ac:dyDescent="0.25">
      <c r="AH3685"/>
    </row>
    <row r="3686" spans="34:34" x14ac:dyDescent="0.25">
      <c r="AH3686"/>
    </row>
    <row r="3687" spans="34:34" x14ac:dyDescent="0.25">
      <c r="AH3687"/>
    </row>
    <row r="3688" spans="34:34" x14ac:dyDescent="0.25">
      <c r="AH3688"/>
    </row>
    <row r="3689" spans="34:34" x14ac:dyDescent="0.25">
      <c r="AH3689"/>
    </row>
    <row r="3690" spans="34:34" x14ac:dyDescent="0.25">
      <c r="AH3690"/>
    </row>
    <row r="3691" spans="34:34" x14ac:dyDescent="0.25">
      <c r="AH3691"/>
    </row>
    <row r="3692" spans="34:34" x14ac:dyDescent="0.25">
      <c r="AH3692"/>
    </row>
    <row r="3693" spans="34:34" x14ac:dyDescent="0.25">
      <c r="AH3693"/>
    </row>
    <row r="3694" spans="34:34" x14ac:dyDescent="0.25">
      <c r="AH3694"/>
    </row>
    <row r="3695" spans="34:34" x14ac:dyDescent="0.25">
      <c r="AH3695"/>
    </row>
    <row r="3696" spans="34:34" x14ac:dyDescent="0.25">
      <c r="AH3696"/>
    </row>
    <row r="3697" spans="34:34" x14ac:dyDescent="0.25">
      <c r="AH3697"/>
    </row>
    <row r="3698" spans="34:34" x14ac:dyDescent="0.25">
      <c r="AH3698"/>
    </row>
    <row r="3699" spans="34:34" x14ac:dyDescent="0.25">
      <c r="AH3699"/>
    </row>
    <row r="3700" spans="34:34" x14ac:dyDescent="0.25">
      <c r="AH3700"/>
    </row>
    <row r="3701" spans="34:34" x14ac:dyDescent="0.25">
      <c r="AH3701"/>
    </row>
    <row r="3702" spans="34:34" x14ac:dyDescent="0.25">
      <c r="AH3702"/>
    </row>
    <row r="3703" spans="34:34" x14ac:dyDescent="0.25">
      <c r="AH3703"/>
    </row>
    <row r="3704" spans="34:34" x14ac:dyDescent="0.25">
      <c r="AH3704"/>
    </row>
    <row r="3705" spans="34:34" x14ac:dyDescent="0.25">
      <c r="AH3705"/>
    </row>
    <row r="3706" spans="34:34" x14ac:dyDescent="0.25">
      <c r="AH3706"/>
    </row>
    <row r="3707" spans="34:34" x14ac:dyDescent="0.25">
      <c r="AH3707"/>
    </row>
    <row r="3708" spans="34:34" x14ac:dyDescent="0.25">
      <c r="AH3708"/>
    </row>
    <row r="3709" spans="34:34" x14ac:dyDescent="0.25">
      <c r="AH3709"/>
    </row>
    <row r="3710" spans="34:34" x14ac:dyDescent="0.25">
      <c r="AH3710"/>
    </row>
    <row r="3711" spans="34:34" x14ac:dyDescent="0.25">
      <c r="AH3711"/>
    </row>
    <row r="3712" spans="34:34" x14ac:dyDescent="0.25">
      <c r="AH3712"/>
    </row>
    <row r="3713" spans="34:34" x14ac:dyDescent="0.25">
      <c r="AH3713"/>
    </row>
    <row r="3714" spans="34:34" x14ac:dyDescent="0.25">
      <c r="AH3714"/>
    </row>
    <row r="3715" spans="34:34" x14ac:dyDescent="0.25">
      <c r="AH3715"/>
    </row>
    <row r="3716" spans="34:34" x14ac:dyDescent="0.25">
      <c r="AH3716"/>
    </row>
    <row r="3717" spans="34:34" x14ac:dyDescent="0.25">
      <c r="AH3717"/>
    </row>
    <row r="3718" spans="34:34" x14ac:dyDescent="0.25">
      <c r="AH3718"/>
    </row>
    <row r="3719" spans="34:34" x14ac:dyDescent="0.25">
      <c r="AH3719"/>
    </row>
    <row r="3720" spans="34:34" x14ac:dyDescent="0.25">
      <c r="AH3720"/>
    </row>
    <row r="3721" spans="34:34" x14ac:dyDescent="0.25">
      <c r="AH3721"/>
    </row>
    <row r="3722" spans="34:34" x14ac:dyDescent="0.25">
      <c r="AH3722"/>
    </row>
    <row r="3723" spans="34:34" x14ac:dyDescent="0.25">
      <c r="AH3723"/>
    </row>
    <row r="3724" spans="34:34" x14ac:dyDescent="0.25">
      <c r="AH3724"/>
    </row>
    <row r="3725" spans="34:34" x14ac:dyDescent="0.25">
      <c r="AH3725"/>
    </row>
    <row r="3726" spans="34:34" x14ac:dyDescent="0.25">
      <c r="AH3726"/>
    </row>
    <row r="3727" spans="34:34" x14ac:dyDescent="0.25">
      <c r="AH3727"/>
    </row>
    <row r="3728" spans="34:34" x14ac:dyDescent="0.25">
      <c r="AH3728"/>
    </row>
    <row r="3729" spans="34:34" x14ac:dyDescent="0.25">
      <c r="AH3729"/>
    </row>
    <row r="3730" spans="34:34" x14ac:dyDescent="0.25">
      <c r="AH3730"/>
    </row>
    <row r="3731" spans="34:34" x14ac:dyDescent="0.25">
      <c r="AH3731"/>
    </row>
    <row r="3732" spans="34:34" x14ac:dyDescent="0.25">
      <c r="AH3732"/>
    </row>
    <row r="3733" spans="34:34" x14ac:dyDescent="0.25">
      <c r="AH3733"/>
    </row>
    <row r="3734" spans="34:34" x14ac:dyDescent="0.25">
      <c r="AH3734"/>
    </row>
    <row r="3735" spans="34:34" x14ac:dyDescent="0.25">
      <c r="AH3735"/>
    </row>
    <row r="3736" spans="34:34" x14ac:dyDescent="0.25">
      <c r="AH3736"/>
    </row>
    <row r="3737" spans="34:34" x14ac:dyDescent="0.25">
      <c r="AH3737"/>
    </row>
    <row r="3738" spans="34:34" x14ac:dyDescent="0.25">
      <c r="AH3738"/>
    </row>
    <row r="3739" spans="34:34" x14ac:dyDescent="0.25">
      <c r="AH3739"/>
    </row>
    <row r="3740" spans="34:34" x14ac:dyDescent="0.25">
      <c r="AH3740"/>
    </row>
    <row r="3741" spans="34:34" x14ac:dyDescent="0.25">
      <c r="AH3741"/>
    </row>
    <row r="3742" spans="34:34" x14ac:dyDescent="0.25">
      <c r="AH3742"/>
    </row>
    <row r="3743" spans="34:34" x14ac:dyDescent="0.25">
      <c r="AH3743"/>
    </row>
    <row r="3744" spans="34:34" x14ac:dyDescent="0.25">
      <c r="AH3744"/>
    </row>
    <row r="3745" spans="34:34" x14ac:dyDescent="0.25">
      <c r="AH3745"/>
    </row>
    <row r="3746" spans="34:34" x14ac:dyDescent="0.25">
      <c r="AH3746"/>
    </row>
    <row r="3747" spans="34:34" x14ac:dyDescent="0.25">
      <c r="AH3747"/>
    </row>
    <row r="3748" spans="34:34" x14ac:dyDescent="0.25">
      <c r="AH3748"/>
    </row>
    <row r="3749" spans="34:34" x14ac:dyDescent="0.25">
      <c r="AH3749"/>
    </row>
    <row r="3750" spans="34:34" x14ac:dyDescent="0.25">
      <c r="AH3750"/>
    </row>
    <row r="3751" spans="34:34" x14ac:dyDescent="0.25">
      <c r="AH3751"/>
    </row>
    <row r="3752" spans="34:34" x14ac:dyDescent="0.25">
      <c r="AH3752"/>
    </row>
    <row r="3753" spans="34:34" x14ac:dyDescent="0.25">
      <c r="AH3753"/>
    </row>
    <row r="3754" spans="34:34" x14ac:dyDescent="0.25">
      <c r="AH3754"/>
    </row>
    <row r="3755" spans="34:34" x14ac:dyDescent="0.25">
      <c r="AH3755"/>
    </row>
    <row r="3756" spans="34:34" x14ac:dyDescent="0.25">
      <c r="AH3756"/>
    </row>
    <row r="3757" spans="34:34" x14ac:dyDescent="0.25">
      <c r="AH3757"/>
    </row>
    <row r="3758" spans="34:34" x14ac:dyDescent="0.25">
      <c r="AH3758"/>
    </row>
    <row r="3759" spans="34:34" x14ac:dyDescent="0.25">
      <c r="AH3759"/>
    </row>
    <row r="3760" spans="34:34" x14ac:dyDescent="0.25">
      <c r="AH3760"/>
    </row>
    <row r="3761" spans="34:34" x14ac:dyDescent="0.25">
      <c r="AH3761"/>
    </row>
    <row r="3762" spans="34:34" x14ac:dyDescent="0.25">
      <c r="AH3762"/>
    </row>
    <row r="3763" spans="34:34" x14ac:dyDescent="0.25">
      <c r="AH3763"/>
    </row>
    <row r="3764" spans="34:34" x14ac:dyDescent="0.25">
      <c r="AH3764"/>
    </row>
    <row r="3765" spans="34:34" x14ac:dyDescent="0.25">
      <c r="AH3765"/>
    </row>
    <row r="3766" spans="34:34" x14ac:dyDescent="0.25">
      <c r="AH3766"/>
    </row>
    <row r="3767" spans="34:34" x14ac:dyDescent="0.25">
      <c r="AH3767"/>
    </row>
    <row r="3768" spans="34:34" x14ac:dyDescent="0.25">
      <c r="AH3768"/>
    </row>
    <row r="3769" spans="34:34" x14ac:dyDescent="0.25">
      <c r="AH3769"/>
    </row>
    <row r="3770" spans="34:34" x14ac:dyDescent="0.25">
      <c r="AH3770"/>
    </row>
    <row r="3771" spans="34:34" x14ac:dyDescent="0.25">
      <c r="AH3771"/>
    </row>
    <row r="3772" spans="34:34" x14ac:dyDescent="0.25">
      <c r="AH3772"/>
    </row>
    <row r="3773" spans="34:34" x14ac:dyDescent="0.25">
      <c r="AH3773"/>
    </row>
    <row r="3774" spans="34:34" x14ac:dyDescent="0.25">
      <c r="AH3774"/>
    </row>
    <row r="3775" spans="34:34" x14ac:dyDescent="0.25">
      <c r="AH3775"/>
    </row>
    <row r="3776" spans="34:34" x14ac:dyDescent="0.25">
      <c r="AH3776"/>
    </row>
    <row r="3777" spans="34:34" x14ac:dyDescent="0.25">
      <c r="AH3777"/>
    </row>
    <row r="3778" spans="34:34" x14ac:dyDescent="0.25">
      <c r="AH3778"/>
    </row>
    <row r="3779" spans="34:34" x14ac:dyDescent="0.25">
      <c r="AH3779"/>
    </row>
    <row r="3780" spans="34:34" x14ac:dyDescent="0.25">
      <c r="AH3780"/>
    </row>
    <row r="3781" spans="34:34" x14ac:dyDescent="0.25">
      <c r="AH3781"/>
    </row>
    <row r="3782" spans="34:34" x14ac:dyDescent="0.25">
      <c r="AH3782"/>
    </row>
    <row r="3783" spans="34:34" x14ac:dyDescent="0.25">
      <c r="AH3783"/>
    </row>
    <row r="3784" spans="34:34" x14ac:dyDescent="0.25">
      <c r="AH3784"/>
    </row>
    <row r="3785" spans="34:34" x14ac:dyDescent="0.25">
      <c r="AH3785"/>
    </row>
    <row r="3786" spans="34:34" x14ac:dyDescent="0.25">
      <c r="AH3786"/>
    </row>
    <row r="3787" spans="34:34" x14ac:dyDescent="0.25">
      <c r="AH3787"/>
    </row>
    <row r="3788" spans="34:34" x14ac:dyDescent="0.25">
      <c r="AH3788"/>
    </row>
    <row r="3789" spans="34:34" x14ac:dyDescent="0.25">
      <c r="AH3789"/>
    </row>
    <row r="3790" spans="34:34" x14ac:dyDescent="0.25">
      <c r="AH3790"/>
    </row>
    <row r="3791" spans="34:34" x14ac:dyDescent="0.25">
      <c r="AH3791"/>
    </row>
    <row r="3792" spans="34:34" x14ac:dyDescent="0.25">
      <c r="AH3792"/>
    </row>
    <row r="3793" spans="34:34" x14ac:dyDescent="0.25">
      <c r="AH3793"/>
    </row>
    <row r="3794" spans="34:34" x14ac:dyDescent="0.25">
      <c r="AH3794"/>
    </row>
    <row r="3795" spans="34:34" x14ac:dyDescent="0.25">
      <c r="AH3795"/>
    </row>
    <row r="3796" spans="34:34" x14ac:dyDescent="0.25">
      <c r="AH3796"/>
    </row>
    <row r="3797" spans="34:34" x14ac:dyDescent="0.25">
      <c r="AH3797"/>
    </row>
    <row r="3798" spans="34:34" x14ac:dyDescent="0.25">
      <c r="AH3798"/>
    </row>
    <row r="3799" spans="34:34" x14ac:dyDescent="0.25">
      <c r="AH3799"/>
    </row>
    <row r="3800" spans="34:34" x14ac:dyDescent="0.25">
      <c r="AH3800"/>
    </row>
    <row r="3801" spans="34:34" x14ac:dyDescent="0.25">
      <c r="AH3801"/>
    </row>
    <row r="3802" spans="34:34" x14ac:dyDescent="0.25">
      <c r="AH3802"/>
    </row>
    <row r="3803" spans="34:34" x14ac:dyDescent="0.25">
      <c r="AH3803"/>
    </row>
    <row r="3804" spans="34:34" x14ac:dyDescent="0.25">
      <c r="AH3804"/>
    </row>
    <row r="3805" spans="34:34" x14ac:dyDescent="0.25">
      <c r="AH3805"/>
    </row>
    <row r="3806" spans="34:34" x14ac:dyDescent="0.25">
      <c r="AH3806"/>
    </row>
    <row r="3807" spans="34:34" x14ac:dyDescent="0.25">
      <c r="AH3807"/>
    </row>
    <row r="3808" spans="34:34" x14ac:dyDescent="0.25">
      <c r="AH3808"/>
    </row>
    <row r="3809" spans="34:34" x14ac:dyDescent="0.25">
      <c r="AH3809"/>
    </row>
    <row r="3810" spans="34:34" x14ac:dyDescent="0.25">
      <c r="AH3810"/>
    </row>
    <row r="3811" spans="34:34" x14ac:dyDescent="0.25">
      <c r="AH3811"/>
    </row>
    <row r="3812" spans="34:34" x14ac:dyDescent="0.25">
      <c r="AH3812"/>
    </row>
    <row r="3813" spans="34:34" x14ac:dyDescent="0.25">
      <c r="AH3813"/>
    </row>
    <row r="3814" spans="34:34" x14ac:dyDescent="0.25">
      <c r="AH3814"/>
    </row>
    <row r="3815" spans="34:34" x14ac:dyDescent="0.25">
      <c r="AH3815"/>
    </row>
    <row r="3816" spans="34:34" x14ac:dyDescent="0.25">
      <c r="AH3816"/>
    </row>
    <row r="3817" spans="34:34" x14ac:dyDescent="0.25">
      <c r="AH3817"/>
    </row>
    <row r="3818" spans="34:34" x14ac:dyDescent="0.25">
      <c r="AH3818"/>
    </row>
    <row r="3819" spans="34:34" x14ac:dyDescent="0.25">
      <c r="AH3819"/>
    </row>
    <row r="3820" spans="34:34" x14ac:dyDescent="0.25">
      <c r="AH3820"/>
    </row>
    <row r="3821" spans="34:34" x14ac:dyDescent="0.25">
      <c r="AH3821"/>
    </row>
    <row r="3822" spans="34:34" x14ac:dyDescent="0.25">
      <c r="AH3822"/>
    </row>
    <row r="3823" spans="34:34" x14ac:dyDescent="0.25">
      <c r="AH3823"/>
    </row>
    <row r="3824" spans="34:34" x14ac:dyDescent="0.25">
      <c r="AH3824"/>
    </row>
    <row r="3825" spans="34:34" x14ac:dyDescent="0.25">
      <c r="AH3825"/>
    </row>
    <row r="3826" spans="34:34" x14ac:dyDescent="0.25">
      <c r="AH3826"/>
    </row>
    <row r="3827" spans="34:34" x14ac:dyDescent="0.25">
      <c r="AH3827"/>
    </row>
    <row r="3828" spans="34:34" x14ac:dyDescent="0.25">
      <c r="AH3828"/>
    </row>
    <row r="3829" spans="34:34" x14ac:dyDescent="0.25">
      <c r="AH3829"/>
    </row>
    <row r="3830" spans="34:34" x14ac:dyDescent="0.25">
      <c r="AH3830"/>
    </row>
    <row r="3831" spans="34:34" x14ac:dyDescent="0.25">
      <c r="AH3831"/>
    </row>
    <row r="3832" spans="34:34" x14ac:dyDescent="0.25">
      <c r="AH3832"/>
    </row>
    <row r="3833" spans="34:34" x14ac:dyDescent="0.25">
      <c r="AH3833"/>
    </row>
    <row r="3834" spans="34:34" x14ac:dyDescent="0.25">
      <c r="AH3834"/>
    </row>
    <row r="3835" spans="34:34" x14ac:dyDescent="0.25">
      <c r="AH3835"/>
    </row>
    <row r="3836" spans="34:34" x14ac:dyDescent="0.25">
      <c r="AH3836"/>
    </row>
    <row r="3837" spans="34:34" x14ac:dyDescent="0.25">
      <c r="AH3837"/>
    </row>
    <row r="3838" spans="34:34" x14ac:dyDescent="0.25">
      <c r="AH3838"/>
    </row>
    <row r="3839" spans="34:34" x14ac:dyDescent="0.25">
      <c r="AH3839"/>
    </row>
    <row r="3840" spans="34:34" x14ac:dyDescent="0.25">
      <c r="AH3840"/>
    </row>
    <row r="3841" spans="34:34" x14ac:dyDescent="0.25">
      <c r="AH3841"/>
    </row>
    <row r="3842" spans="34:34" x14ac:dyDescent="0.25">
      <c r="AH3842"/>
    </row>
    <row r="3843" spans="34:34" x14ac:dyDescent="0.25">
      <c r="AH3843"/>
    </row>
    <row r="3844" spans="34:34" x14ac:dyDescent="0.25">
      <c r="AH3844"/>
    </row>
    <row r="3845" spans="34:34" x14ac:dyDescent="0.25">
      <c r="AH3845"/>
    </row>
    <row r="3846" spans="34:34" x14ac:dyDescent="0.25">
      <c r="AH3846"/>
    </row>
    <row r="3847" spans="34:34" x14ac:dyDescent="0.25">
      <c r="AH3847"/>
    </row>
    <row r="3848" spans="34:34" x14ac:dyDescent="0.25">
      <c r="AH3848"/>
    </row>
    <row r="3849" spans="34:34" x14ac:dyDescent="0.25">
      <c r="AH3849"/>
    </row>
    <row r="3850" spans="34:34" x14ac:dyDescent="0.25">
      <c r="AH3850"/>
    </row>
    <row r="3851" spans="34:34" x14ac:dyDescent="0.25">
      <c r="AH3851"/>
    </row>
    <row r="3852" spans="34:34" x14ac:dyDescent="0.25">
      <c r="AH3852"/>
    </row>
    <row r="3853" spans="34:34" x14ac:dyDescent="0.25">
      <c r="AH3853"/>
    </row>
    <row r="3854" spans="34:34" x14ac:dyDescent="0.25">
      <c r="AH3854"/>
    </row>
    <row r="3855" spans="34:34" x14ac:dyDescent="0.25">
      <c r="AH3855"/>
    </row>
    <row r="3856" spans="34:34" x14ac:dyDescent="0.25">
      <c r="AH3856"/>
    </row>
    <row r="3857" spans="34:34" x14ac:dyDescent="0.25">
      <c r="AH3857"/>
    </row>
    <row r="3858" spans="34:34" x14ac:dyDescent="0.25">
      <c r="AH3858"/>
    </row>
    <row r="3859" spans="34:34" x14ac:dyDescent="0.25">
      <c r="AH3859"/>
    </row>
    <row r="3860" spans="34:34" x14ac:dyDescent="0.25">
      <c r="AH3860"/>
    </row>
    <row r="3861" spans="34:34" x14ac:dyDescent="0.25">
      <c r="AH3861"/>
    </row>
    <row r="3862" spans="34:34" x14ac:dyDescent="0.25">
      <c r="AH3862"/>
    </row>
    <row r="3863" spans="34:34" x14ac:dyDescent="0.25">
      <c r="AH3863"/>
    </row>
    <row r="3864" spans="34:34" x14ac:dyDescent="0.25">
      <c r="AH3864"/>
    </row>
    <row r="3865" spans="34:34" x14ac:dyDescent="0.25">
      <c r="AH3865"/>
    </row>
    <row r="3866" spans="34:34" x14ac:dyDescent="0.25">
      <c r="AH3866"/>
    </row>
    <row r="3867" spans="34:34" x14ac:dyDescent="0.25">
      <c r="AH3867"/>
    </row>
    <row r="3868" spans="34:34" x14ac:dyDescent="0.25">
      <c r="AH3868"/>
    </row>
    <row r="3869" spans="34:34" x14ac:dyDescent="0.25">
      <c r="AH3869"/>
    </row>
    <row r="3870" spans="34:34" x14ac:dyDescent="0.25">
      <c r="AH3870"/>
    </row>
    <row r="3871" spans="34:34" x14ac:dyDescent="0.25">
      <c r="AH3871"/>
    </row>
    <row r="3872" spans="34:34" x14ac:dyDescent="0.25">
      <c r="AH3872"/>
    </row>
    <row r="3873" spans="34:34" x14ac:dyDescent="0.25">
      <c r="AH3873"/>
    </row>
    <row r="3874" spans="34:34" x14ac:dyDescent="0.25">
      <c r="AH3874"/>
    </row>
    <row r="3875" spans="34:34" x14ac:dyDescent="0.25">
      <c r="AH3875"/>
    </row>
    <row r="3876" spans="34:34" x14ac:dyDescent="0.25">
      <c r="AH3876"/>
    </row>
    <row r="3877" spans="34:34" x14ac:dyDescent="0.25">
      <c r="AH3877"/>
    </row>
    <row r="3878" spans="34:34" x14ac:dyDescent="0.25">
      <c r="AH3878"/>
    </row>
    <row r="3879" spans="34:34" x14ac:dyDescent="0.25">
      <c r="AH3879"/>
    </row>
    <row r="3880" spans="34:34" x14ac:dyDescent="0.25">
      <c r="AH3880"/>
    </row>
    <row r="3881" spans="34:34" x14ac:dyDescent="0.25">
      <c r="AH3881"/>
    </row>
    <row r="3882" spans="34:34" x14ac:dyDescent="0.25">
      <c r="AH3882"/>
    </row>
    <row r="3883" spans="34:34" x14ac:dyDescent="0.25">
      <c r="AH3883"/>
    </row>
    <row r="3884" spans="34:34" x14ac:dyDescent="0.25">
      <c r="AH3884"/>
    </row>
    <row r="3885" spans="34:34" x14ac:dyDescent="0.25">
      <c r="AH3885"/>
    </row>
    <row r="3886" spans="34:34" x14ac:dyDescent="0.25">
      <c r="AH3886"/>
    </row>
    <row r="3887" spans="34:34" x14ac:dyDescent="0.25">
      <c r="AH3887"/>
    </row>
    <row r="3888" spans="34:34" x14ac:dyDescent="0.25">
      <c r="AH3888"/>
    </row>
    <row r="3889" spans="34:34" x14ac:dyDescent="0.25">
      <c r="AH3889"/>
    </row>
    <row r="3890" spans="34:34" x14ac:dyDescent="0.25">
      <c r="AH3890"/>
    </row>
    <row r="3891" spans="34:34" x14ac:dyDescent="0.25">
      <c r="AH3891"/>
    </row>
    <row r="3892" spans="34:34" x14ac:dyDescent="0.25">
      <c r="AH3892"/>
    </row>
    <row r="3893" spans="34:34" x14ac:dyDescent="0.25">
      <c r="AH3893"/>
    </row>
    <row r="3894" spans="34:34" x14ac:dyDescent="0.25">
      <c r="AH3894"/>
    </row>
    <row r="3895" spans="34:34" x14ac:dyDescent="0.25">
      <c r="AH3895"/>
    </row>
    <row r="3896" spans="34:34" x14ac:dyDescent="0.25">
      <c r="AH3896"/>
    </row>
    <row r="3897" spans="34:34" x14ac:dyDescent="0.25">
      <c r="AH3897"/>
    </row>
    <row r="3898" spans="34:34" x14ac:dyDescent="0.25">
      <c r="AH3898"/>
    </row>
    <row r="3899" spans="34:34" x14ac:dyDescent="0.25">
      <c r="AH3899"/>
    </row>
    <row r="3900" spans="34:34" x14ac:dyDescent="0.25">
      <c r="AH3900"/>
    </row>
    <row r="3901" spans="34:34" x14ac:dyDescent="0.25">
      <c r="AH3901"/>
    </row>
    <row r="3902" spans="34:34" x14ac:dyDescent="0.25">
      <c r="AH3902"/>
    </row>
    <row r="3903" spans="34:34" x14ac:dyDescent="0.25">
      <c r="AH3903"/>
    </row>
    <row r="3904" spans="34:34" x14ac:dyDescent="0.25">
      <c r="AH3904"/>
    </row>
    <row r="3905" spans="34:34" x14ac:dyDescent="0.25">
      <c r="AH3905"/>
    </row>
    <row r="3906" spans="34:34" x14ac:dyDescent="0.25">
      <c r="AH3906"/>
    </row>
    <row r="3907" spans="34:34" x14ac:dyDescent="0.25">
      <c r="AH3907"/>
    </row>
    <row r="3908" spans="34:34" x14ac:dyDescent="0.25">
      <c r="AH3908"/>
    </row>
    <row r="3909" spans="34:34" x14ac:dyDescent="0.25">
      <c r="AH3909"/>
    </row>
    <row r="3910" spans="34:34" x14ac:dyDescent="0.25">
      <c r="AH3910"/>
    </row>
    <row r="3911" spans="34:34" x14ac:dyDescent="0.25">
      <c r="AH3911"/>
    </row>
    <row r="3912" spans="34:34" x14ac:dyDescent="0.25">
      <c r="AH3912"/>
    </row>
    <row r="3913" spans="34:34" x14ac:dyDescent="0.25">
      <c r="AH3913"/>
    </row>
    <row r="3914" spans="34:34" x14ac:dyDescent="0.25">
      <c r="AH3914"/>
    </row>
    <row r="3915" spans="34:34" x14ac:dyDescent="0.25">
      <c r="AH3915"/>
    </row>
    <row r="3916" spans="34:34" x14ac:dyDescent="0.25">
      <c r="AH3916"/>
    </row>
    <row r="3917" spans="34:34" x14ac:dyDescent="0.25">
      <c r="AH3917"/>
    </row>
    <row r="3918" spans="34:34" x14ac:dyDescent="0.25">
      <c r="AH3918"/>
    </row>
    <row r="3919" spans="34:34" x14ac:dyDescent="0.25">
      <c r="AH3919"/>
    </row>
    <row r="3920" spans="34:34" x14ac:dyDescent="0.25">
      <c r="AH3920"/>
    </row>
    <row r="3921" spans="34:34" x14ac:dyDescent="0.25">
      <c r="AH3921"/>
    </row>
    <row r="3922" spans="34:34" x14ac:dyDescent="0.25">
      <c r="AH3922"/>
    </row>
    <row r="3923" spans="34:34" x14ac:dyDescent="0.25">
      <c r="AH3923"/>
    </row>
    <row r="3924" spans="34:34" x14ac:dyDescent="0.25">
      <c r="AH3924"/>
    </row>
    <row r="3925" spans="34:34" x14ac:dyDescent="0.25">
      <c r="AH3925"/>
    </row>
    <row r="3926" spans="34:34" x14ac:dyDescent="0.25">
      <c r="AH3926"/>
    </row>
    <row r="3927" spans="34:34" x14ac:dyDescent="0.25">
      <c r="AH3927"/>
    </row>
    <row r="3928" spans="34:34" x14ac:dyDescent="0.25">
      <c r="AH3928"/>
    </row>
    <row r="3929" spans="34:34" x14ac:dyDescent="0.25">
      <c r="AH3929"/>
    </row>
    <row r="3930" spans="34:34" x14ac:dyDescent="0.25">
      <c r="AH3930"/>
    </row>
    <row r="3931" spans="34:34" x14ac:dyDescent="0.25">
      <c r="AH3931"/>
    </row>
    <row r="3932" spans="34:34" x14ac:dyDescent="0.25">
      <c r="AH3932"/>
    </row>
    <row r="3933" spans="34:34" x14ac:dyDescent="0.25">
      <c r="AH3933"/>
    </row>
    <row r="3934" spans="34:34" x14ac:dyDescent="0.25">
      <c r="AH3934"/>
    </row>
    <row r="3935" spans="34:34" x14ac:dyDescent="0.25">
      <c r="AH3935"/>
    </row>
    <row r="3936" spans="34:34" x14ac:dyDescent="0.25">
      <c r="AH3936"/>
    </row>
    <row r="3937" spans="34:34" x14ac:dyDescent="0.25">
      <c r="AH3937"/>
    </row>
    <row r="3938" spans="34:34" x14ac:dyDescent="0.25">
      <c r="AH3938"/>
    </row>
    <row r="3939" spans="34:34" x14ac:dyDescent="0.25">
      <c r="AH3939"/>
    </row>
    <row r="3940" spans="34:34" x14ac:dyDescent="0.25">
      <c r="AH3940"/>
    </row>
    <row r="3941" spans="34:34" x14ac:dyDescent="0.25">
      <c r="AH3941"/>
    </row>
    <row r="3942" spans="34:34" x14ac:dyDescent="0.25">
      <c r="AH3942"/>
    </row>
    <row r="3943" spans="34:34" x14ac:dyDescent="0.25">
      <c r="AH3943"/>
    </row>
    <row r="3944" spans="34:34" x14ac:dyDescent="0.25">
      <c r="AH3944"/>
    </row>
    <row r="3945" spans="34:34" x14ac:dyDescent="0.25">
      <c r="AH3945"/>
    </row>
    <row r="3946" spans="34:34" x14ac:dyDescent="0.25">
      <c r="AH3946"/>
    </row>
    <row r="3947" spans="34:34" x14ac:dyDescent="0.25">
      <c r="AH3947"/>
    </row>
    <row r="3948" spans="34:34" x14ac:dyDescent="0.25">
      <c r="AH3948"/>
    </row>
    <row r="3949" spans="34:34" x14ac:dyDescent="0.25">
      <c r="AH3949"/>
    </row>
    <row r="3950" spans="34:34" x14ac:dyDescent="0.25">
      <c r="AH3950"/>
    </row>
    <row r="3951" spans="34:34" x14ac:dyDescent="0.25">
      <c r="AH3951"/>
    </row>
    <row r="3952" spans="34:34" x14ac:dyDescent="0.25">
      <c r="AH3952"/>
    </row>
    <row r="3953" spans="34:34" x14ac:dyDescent="0.25">
      <c r="AH3953"/>
    </row>
    <row r="3954" spans="34:34" x14ac:dyDescent="0.25">
      <c r="AH3954"/>
    </row>
    <row r="3955" spans="34:34" x14ac:dyDescent="0.25">
      <c r="AH3955"/>
    </row>
    <row r="3956" spans="34:34" x14ac:dyDescent="0.25">
      <c r="AH3956"/>
    </row>
    <row r="3957" spans="34:34" x14ac:dyDescent="0.25">
      <c r="AH3957"/>
    </row>
    <row r="3958" spans="34:34" x14ac:dyDescent="0.25">
      <c r="AH3958"/>
    </row>
    <row r="3959" spans="34:34" x14ac:dyDescent="0.25">
      <c r="AH3959"/>
    </row>
    <row r="3960" spans="34:34" x14ac:dyDescent="0.25">
      <c r="AH3960"/>
    </row>
    <row r="3961" spans="34:34" x14ac:dyDescent="0.25">
      <c r="AH3961"/>
    </row>
    <row r="3962" spans="34:34" x14ac:dyDescent="0.25">
      <c r="AH3962"/>
    </row>
    <row r="3963" spans="34:34" x14ac:dyDescent="0.25">
      <c r="AH3963"/>
    </row>
    <row r="3964" spans="34:34" x14ac:dyDescent="0.25">
      <c r="AH3964"/>
    </row>
    <row r="3965" spans="34:34" x14ac:dyDescent="0.25">
      <c r="AH3965"/>
    </row>
    <row r="3966" spans="34:34" x14ac:dyDescent="0.25">
      <c r="AH3966"/>
    </row>
    <row r="3967" spans="34:34" x14ac:dyDescent="0.25">
      <c r="AH3967"/>
    </row>
    <row r="3968" spans="34:34" x14ac:dyDescent="0.25">
      <c r="AH3968"/>
    </row>
    <row r="3969" spans="34:34" x14ac:dyDescent="0.25">
      <c r="AH3969"/>
    </row>
    <row r="3970" spans="34:34" x14ac:dyDescent="0.25">
      <c r="AH3970"/>
    </row>
    <row r="3977" spans="34:34" x14ac:dyDescent="0.25">
      <c r="AH3977"/>
    </row>
  </sheetData>
  <pageMargins left="0.7" right="0.7" top="0.75" bottom="0.75" header="0.3" footer="0.3"/>
  <pageSetup orientation="portrait" horizontalDpi="1200" verticalDpi="1200" r:id="rId1"/>
  <ignoredErrors>
    <ignoredError sqref="AF2:AF67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3977"/>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1801</v>
      </c>
      <c r="B1" s="29" t="s">
        <v>1868</v>
      </c>
      <c r="C1" s="29" t="s">
        <v>1869</v>
      </c>
      <c r="D1" s="29" t="s">
        <v>1841</v>
      </c>
      <c r="E1" s="29" t="s">
        <v>1842</v>
      </c>
      <c r="F1" s="29" t="s">
        <v>1845</v>
      </c>
      <c r="G1" s="29" t="s">
        <v>1872</v>
      </c>
      <c r="H1" s="35" t="s">
        <v>1873</v>
      </c>
      <c r="I1" s="29" t="s">
        <v>1846</v>
      </c>
      <c r="J1" s="29" t="s">
        <v>1874</v>
      </c>
      <c r="K1" s="35" t="s">
        <v>1875</v>
      </c>
      <c r="L1" s="29" t="s">
        <v>1847</v>
      </c>
      <c r="M1" s="29" t="s">
        <v>1876</v>
      </c>
      <c r="N1" s="35" t="s">
        <v>1877</v>
      </c>
      <c r="O1" s="29" t="s">
        <v>1848</v>
      </c>
      <c r="P1" s="29" t="s">
        <v>1859</v>
      </c>
      <c r="Q1" s="36" t="s">
        <v>1878</v>
      </c>
      <c r="R1" s="29" t="s">
        <v>1849</v>
      </c>
      <c r="S1" s="29" t="s">
        <v>1860</v>
      </c>
      <c r="T1" s="35" t="s">
        <v>1879</v>
      </c>
      <c r="U1" s="29" t="s">
        <v>1850</v>
      </c>
      <c r="V1" s="29" t="s">
        <v>1861</v>
      </c>
      <c r="W1" s="35" t="s">
        <v>1880</v>
      </c>
      <c r="X1" s="29" t="s">
        <v>1851</v>
      </c>
      <c r="Y1" s="29" t="s">
        <v>1862</v>
      </c>
      <c r="Z1" s="35" t="s">
        <v>1885</v>
      </c>
      <c r="AA1" s="29" t="s">
        <v>1853</v>
      </c>
      <c r="AB1" s="29" t="s">
        <v>1863</v>
      </c>
      <c r="AC1" s="35" t="s">
        <v>1884</v>
      </c>
      <c r="AD1" s="29" t="s">
        <v>1855</v>
      </c>
      <c r="AE1" s="29" t="s">
        <v>1864</v>
      </c>
      <c r="AF1" s="35" t="s">
        <v>1882</v>
      </c>
      <c r="AG1" s="29" t="s">
        <v>1856</v>
      </c>
      <c r="AH1" s="29" t="s">
        <v>1865</v>
      </c>
      <c r="AI1" s="35" t="s">
        <v>1883</v>
      </c>
      <c r="AJ1" s="29" t="s">
        <v>1857</v>
      </c>
      <c r="AK1" s="29" t="s">
        <v>1866</v>
      </c>
      <c r="AL1" s="35" t="s">
        <v>1886</v>
      </c>
      <c r="AM1" s="29" t="s">
        <v>1867</v>
      </c>
      <c r="AN1" s="31" t="s">
        <v>1795</v>
      </c>
    </row>
    <row r="2" spans="1:51" x14ac:dyDescent="0.25">
      <c r="A2" t="s">
        <v>1782</v>
      </c>
      <c r="B2" t="s">
        <v>1093</v>
      </c>
      <c r="C2" t="s">
        <v>1620</v>
      </c>
      <c r="D2" t="s">
        <v>1715</v>
      </c>
      <c r="E2" s="32">
        <v>94.466666666666669</v>
      </c>
      <c r="F2" s="32">
        <v>292.69855555555557</v>
      </c>
      <c r="G2" s="32">
        <v>28.538888888888891</v>
      </c>
      <c r="H2" s="37">
        <v>9.7502663908678136E-2</v>
      </c>
      <c r="I2" s="32">
        <v>276.09855555555555</v>
      </c>
      <c r="J2" s="32">
        <v>28.538888888888891</v>
      </c>
      <c r="K2" s="37">
        <v>0.10336486125928464</v>
      </c>
      <c r="L2" s="32">
        <v>53.481888888888889</v>
      </c>
      <c r="M2" s="32">
        <v>0</v>
      </c>
      <c r="N2" s="37">
        <v>0</v>
      </c>
      <c r="O2" s="32">
        <v>42.070777777777778</v>
      </c>
      <c r="P2" s="32">
        <v>0</v>
      </c>
      <c r="Q2" s="37">
        <v>0</v>
      </c>
      <c r="R2" s="32">
        <v>6.9944444444444445</v>
      </c>
      <c r="S2" s="32">
        <v>0</v>
      </c>
      <c r="T2" s="37">
        <v>0</v>
      </c>
      <c r="U2" s="32">
        <v>4.416666666666667</v>
      </c>
      <c r="V2" s="32">
        <v>0</v>
      </c>
      <c r="W2" s="37">
        <v>0</v>
      </c>
      <c r="X2" s="32">
        <v>93.080555555555549</v>
      </c>
      <c r="Y2" s="32">
        <v>11.497222222222222</v>
      </c>
      <c r="Z2" s="37">
        <v>0.12351905458235102</v>
      </c>
      <c r="AA2" s="32">
        <v>5.1888888888888891</v>
      </c>
      <c r="AB2" s="32">
        <v>0</v>
      </c>
      <c r="AC2" s="37">
        <v>0</v>
      </c>
      <c r="AD2" s="32">
        <v>130.47777777777779</v>
      </c>
      <c r="AE2" s="32">
        <v>17.041666666666668</v>
      </c>
      <c r="AF2" s="37">
        <v>0.13060972494251893</v>
      </c>
      <c r="AG2" s="32">
        <v>10.469444444444445</v>
      </c>
      <c r="AH2" s="32">
        <v>0</v>
      </c>
      <c r="AI2" s="37">
        <v>0</v>
      </c>
      <c r="AJ2" s="32">
        <v>0</v>
      </c>
      <c r="AK2" s="32">
        <v>0</v>
      </c>
      <c r="AL2" s="37" t="s">
        <v>1881</v>
      </c>
      <c r="AM2" t="s">
        <v>409</v>
      </c>
      <c r="AN2" s="34">
        <v>3</v>
      </c>
      <c r="AX2"/>
      <c r="AY2"/>
    </row>
    <row r="3" spans="1:51" x14ac:dyDescent="0.25">
      <c r="A3" t="s">
        <v>1782</v>
      </c>
      <c r="B3" t="s">
        <v>1270</v>
      </c>
      <c r="C3" t="s">
        <v>1544</v>
      </c>
      <c r="D3" t="s">
        <v>1679</v>
      </c>
      <c r="E3" s="32">
        <v>25.711111111111112</v>
      </c>
      <c r="F3" s="32">
        <v>98.811111111111103</v>
      </c>
      <c r="G3" s="32">
        <v>0</v>
      </c>
      <c r="H3" s="37">
        <v>0</v>
      </c>
      <c r="I3" s="32">
        <v>95.222222222222229</v>
      </c>
      <c r="J3" s="32">
        <v>0</v>
      </c>
      <c r="K3" s="37">
        <v>0</v>
      </c>
      <c r="L3" s="32">
        <v>46.9</v>
      </c>
      <c r="M3" s="32">
        <v>0</v>
      </c>
      <c r="N3" s="37">
        <v>0</v>
      </c>
      <c r="O3" s="32">
        <v>43.31111111111111</v>
      </c>
      <c r="P3" s="32">
        <v>0</v>
      </c>
      <c r="Q3" s="37">
        <v>0</v>
      </c>
      <c r="R3" s="32">
        <v>0</v>
      </c>
      <c r="S3" s="32">
        <v>0</v>
      </c>
      <c r="T3" s="37" t="s">
        <v>1881</v>
      </c>
      <c r="U3" s="32">
        <v>3.588888888888889</v>
      </c>
      <c r="V3" s="32">
        <v>0</v>
      </c>
      <c r="W3" s="37">
        <v>0</v>
      </c>
      <c r="X3" s="32">
        <v>0</v>
      </c>
      <c r="Y3" s="32">
        <v>0</v>
      </c>
      <c r="Z3" s="37" t="s">
        <v>1881</v>
      </c>
      <c r="AA3" s="32">
        <v>0</v>
      </c>
      <c r="AB3" s="32">
        <v>0</v>
      </c>
      <c r="AC3" s="37" t="s">
        <v>1881</v>
      </c>
      <c r="AD3" s="32">
        <v>51.911111111111111</v>
      </c>
      <c r="AE3" s="32">
        <v>0</v>
      </c>
      <c r="AF3" s="37">
        <v>0</v>
      </c>
      <c r="AG3" s="32">
        <v>0</v>
      </c>
      <c r="AH3" s="32">
        <v>0</v>
      </c>
      <c r="AI3" s="37" t="s">
        <v>1881</v>
      </c>
      <c r="AJ3" s="32">
        <v>0</v>
      </c>
      <c r="AK3" s="32">
        <v>0</v>
      </c>
      <c r="AL3" s="37" t="s">
        <v>1881</v>
      </c>
      <c r="AM3" t="s">
        <v>590</v>
      </c>
      <c r="AN3" s="34">
        <v>3</v>
      </c>
      <c r="AX3"/>
      <c r="AY3"/>
    </row>
    <row r="4" spans="1:51" x14ac:dyDescent="0.25">
      <c r="A4" t="s">
        <v>1782</v>
      </c>
      <c r="B4" t="s">
        <v>724</v>
      </c>
      <c r="C4" t="s">
        <v>1431</v>
      </c>
      <c r="D4" t="s">
        <v>1717</v>
      </c>
      <c r="E4" s="32">
        <v>147.72222222222223</v>
      </c>
      <c r="F4" s="32">
        <v>509.41177777777773</v>
      </c>
      <c r="G4" s="32">
        <v>245.83955555555559</v>
      </c>
      <c r="H4" s="37">
        <v>0.48259495810636505</v>
      </c>
      <c r="I4" s="32">
        <v>471.68955555555556</v>
      </c>
      <c r="J4" s="32">
        <v>243.31455555555561</v>
      </c>
      <c r="K4" s="37">
        <v>0.51583621619304232</v>
      </c>
      <c r="L4" s="32">
        <v>75.50866666666667</v>
      </c>
      <c r="M4" s="32">
        <v>34.742000000000012</v>
      </c>
      <c r="N4" s="37">
        <v>0.46010612468325945</v>
      </c>
      <c r="O4" s="32">
        <v>52.89200000000001</v>
      </c>
      <c r="P4" s="32">
        <v>32.217000000000013</v>
      </c>
      <c r="Q4" s="37">
        <v>0.60910912803448547</v>
      </c>
      <c r="R4" s="32">
        <v>17.016666666666666</v>
      </c>
      <c r="S4" s="32">
        <v>2.5249999999999999</v>
      </c>
      <c r="T4" s="37">
        <v>0.14838393731635652</v>
      </c>
      <c r="U4" s="32">
        <v>5.6</v>
      </c>
      <c r="V4" s="32">
        <v>0</v>
      </c>
      <c r="W4" s="37">
        <v>0</v>
      </c>
      <c r="X4" s="32">
        <v>122.4531111111111</v>
      </c>
      <c r="Y4" s="32">
        <v>62.358666666666707</v>
      </c>
      <c r="Z4" s="37">
        <v>0.50924526213208177</v>
      </c>
      <c r="AA4" s="32">
        <v>15.105555555555556</v>
      </c>
      <c r="AB4" s="32">
        <v>0</v>
      </c>
      <c r="AC4" s="37">
        <v>0</v>
      </c>
      <c r="AD4" s="32">
        <v>272.40555555555557</v>
      </c>
      <c r="AE4" s="32">
        <v>148.73888888888888</v>
      </c>
      <c r="AF4" s="37">
        <v>0.54602002732853383</v>
      </c>
      <c r="AG4" s="32">
        <v>23.93888888888889</v>
      </c>
      <c r="AH4" s="32">
        <v>0</v>
      </c>
      <c r="AI4" s="37">
        <v>0</v>
      </c>
      <c r="AJ4" s="32">
        <v>0</v>
      </c>
      <c r="AK4" s="32">
        <v>0</v>
      </c>
      <c r="AL4" s="37" t="s">
        <v>1881</v>
      </c>
      <c r="AM4" t="s">
        <v>33</v>
      </c>
      <c r="AN4" s="34">
        <v>3</v>
      </c>
      <c r="AX4"/>
      <c r="AY4"/>
    </row>
    <row r="5" spans="1:51" x14ac:dyDescent="0.25">
      <c r="A5" t="s">
        <v>1782</v>
      </c>
      <c r="B5" t="s">
        <v>985</v>
      </c>
      <c r="C5" t="s">
        <v>1586</v>
      </c>
      <c r="D5" t="s">
        <v>1679</v>
      </c>
      <c r="E5" s="32">
        <v>84.2</v>
      </c>
      <c r="F5" s="32">
        <v>331.92577777777785</v>
      </c>
      <c r="G5" s="32">
        <v>177.55633333333333</v>
      </c>
      <c r="H5" s="37">
        <v>0.53492782188253585</v>
      </c>
      <c r="I5" s="32">
        <v>313.9785555555556</v>
      </c>
      <c r="J5" s="32">
        <v>177.55633333333333</v>
      </c>
      <c r="K5" s="37">
        <v>0.56550465052991927</v>
      </c>
      <c r="L5" s="32">
        <v>55.562333333333328</v>
      </c>
      <c r="M5" s="32">
        <v>17.09288888888889</v>
      </c>
      <c r="N5" s="37">
        <v>0.30763446859483146</v>
      </c>
      <c r="O5" s="32">
        <v>37.615111111111105</v>
      </c>
      <c r="P5" s="32">
        <v>17.09288888888889</v>
      </c>
      <c r="Q5" s="37">
        <v>0.45441548313916402</v>
      </c>
      <c r="R5" s="32">
        <v>12.247222222222222</v>
      </c>
      <c r="S5" s="32">
        <v>0</v>
      </c>
      <c r="T5" s="37">
        <v>0</v>
      </c>
      <c r="U5" s="32">
        <v>5.7</v>
      </c>
      <c r="V5" s="32">
        <v>0</v>
      </c>
      <c r="W5" s="37">
        <v>0</v>
      </c>
      <c r="X5" s="32">
        <v>83.605333333333334</v>
      </c>
      <c r="Y5" s="32">
        <v>49.427555555555571</v>
      </c>
      <c r="Z5" s="37">
        <v>0.59120098664625342</v>
      </c>
      <c r="AA5" s="32">
        <v>0</v>
      </c>
      <c r="AB5" s="32">
        <v>0</v>
      </c>
      <c r="AC5" s="37" t="s">
        <v>1881</v>
      </c>
      <c r="AD5" s="32">
        <v>181.99422222222225</v>
      </c>
      <c r="AE5" s="32">
        <v>111.03588888888886</v>
      </c>
      <c r="AF5" s="37">
        <v>0.61010667005301733</v>
      </c>
      <c r="AG5" s="32">
        <v>10.763888888888889</v>
      </c>
      <c r="AH5" s="32">
        <v>0</v>
      </c>
      <c r="AI5" s="37">
        <v>0</v>
      </c>
      <c r="AJ5" s="32">
        <v>0</v>
      </c>
      <c r="AK5" s="32">
        <v>0</v>
      </c>
      <c r="AL5" s="37" t="s">
        <v>1881</v>
      </c>
      <c r="AM5" t="s">
        <v>297</v>
      </c>
      <c r="AN5" s="34">
        <v>3</v>
      </c>
      <c r="AX5"/>
      <c r="AY5"/>
    </row>
    <row r="6" spans="1:51" x14ac:dyDescent="0.25">
      <c r="A6" t="s">
        <v>1782</v>
      </c>
      <c r="B6" t="s">
        <v>1348</v>
      </c>
      <c r="C6" t="s">
        <v>1357</v>
      </c>
      <c r="D6" t="s">
        <v>1684</v>
      </c>
      <c r="E6" s="32">
        <v>6.677777777777778</v>
      </c>
      <c r="F6" s="32">
        <v>67.924444444444447</v>
      </c>
      <c r="G6" s="32">
        <v>0</v>
      </c>
      <c r="H6" s="37">
        <v>0</v>
      </c>
      <c r="I6" s="32">
        <v>57.146666666666661</v>
      </c>
      <c r="J6" s="32">
        <v>0</v>
      </c>
      <c r="K6" s="37">
        <v>0</v>
      </c>
      <c r="L6" s="32">
        <v>25.689999999999998</v>
      </c>
      <c r="M6" s="32">
        <v>0</v>
      </c>
      <c r="N6" s="37">
        <v>0</v>
      </c>
      <c r="O6" s="32">
        <v>14.912222222222219</v>
      </c>
      <c r="P6" s="32">
        <v>0</v>
      </c>
      <c r="Q6" s="37">
        <v>0</v>
      </c>
      <c r="R6" s="32">
        <v>5.6444444444444448</v>
      </c>
      <c r="S6" s="32">
        <v>0</v>
      </c>
      <c r="T6" s="37">
        <v>0</v>
      </c>
      <c r="U6" s="32">
        <v>5.1333333333333337</v>
      </c>
      <c r="V6" s="32">
        <v>0</v>
      </c>
      <c r="W6" s="37">
        <v>0</v>
      </c>
      <c r="X6" s="32">
        <v>14.038888888888884</v>
      </c>
      <c r="Y6" s="32">
        <v>0</v>
      </c>
      <c r="Z6" s="37">
        <v>0</v>
      </c>
      <c r="AA6" s="32">
        <v>0</v>
      </c>
      <c r="AB6" s="32">
        <v>0</v>
      </c>
      <c r="AC6" s="37" t="s">
        <v>1881</v>
      </c>
      <c r="AD6" s="32">
        <v>28.195555555555561</v>
      </c>
      <c r="AE6" s="32">
        <v>0</v>
      </c>
      <c r="AF6" s="37">
        <v>0</v>
      </c>
      <c r="AG6" s="32">
        <v>0</v>
      </c>
      <c r="AH6" s="32">
        <v>0</v>
      </c>
      <c r="AI6" s="37" t="s">
        <v>1881</v>
      </c>
      <c r="AJ6" s="32">
        <v>0</v>
      </c>
      <c r="AK6" s="32">
        <v>0</v>
      </c>
      <c r="AL6" s="37" t="s">
        <v>1881</v>
      </c>
      <c r="AM6" t="s">
        <v>670</v>
      </c>
      <c r="AN6" s="34">
        <v>3</v>
      </c>
      <c r="AX6"/>
      <c r="AY6"/>
    </row>
    <row r="7" spans="1:51" x14ac:dyDescent="0.25">
      <c r="A7" t="s">
        <v>1782</v>
      </c>
      <c r="B7" t="s">
        <v>1008</v>
      </c>
      <c r="C7" t="s">
        <v>1480</v>
      </c>
      <c r="D7" t="s">
        <v>1720</v>
      </c>
      <c r="E7" s="32">
        <v>45.6</v>
      </c>
      <c r="F7" s="32">
        <v>153.24622222222223</v>
      </c>
      <c r="G7" s="32">
        <v>0</v>
      </c>
      <c r="H7" s="37">
        <v>0</v>
      </c>
      <c r="I7" s="32">
        <v>140.0048888888889</v>
      </c>
      <c r="J7" s="32">
        <v>0</v>
      </c>
      <c r="K7" s="37">
        <v>0</v>
      </c>
      <c r="L7" s="32">
        <v>42.166111111111114</v>
      </c>
      <c r="M7" s="32">
        <v>0</v>
      </c>
      <c r="N7" s="37">
        <v>0</v>
      </c>
      <c r="O7" s="32">
        <v>28.924777777777777</v>
      </c>
      <c r="P7" s="32">
        <v>0</v>
      </c>
      <c r="Q7" s="37">
        <v>0</v>
      </c>
      <c r="R7" s="32">
        <v>7.7302222222222223</v>
      </c>
      <c r="S7" s="32">
        <v>0</v>
      </c>
      <c r="T7" s="37">
        <v>0</v>
      </c>
      <c r="U7" s="32">
        <v>5.5111111111111111</v>
      </c>
      <c r="V7" s="32">
        <v>0</v>
      </c>
      <c r="W7" s="37">
        <v>0</v>
      </c>
      <c r="X7" s="32">
        <v>15.077555555555556</v>
      </c>
      <c r="Y7" s="32">
        <v>0</v>
      </c>
      <c r="Z7" s="37">
        <v>0</v>
      </c>
      <c r="AA7" s="32">
        <v>0</v>
      </c>
      <c r="AB7" s="32">
        <v>0</v>
      </c>
      <c r="AC7" s="37" t="s">
        <v>1881</v>
      </c>
      <c r="AD7" s="32">
        <v>93.913666666666657</v>
      </c>
      <c r="AE7" s="32">
        <v>0</v>
      </c>
      <c r="AF7" s="37">
        <v>0</v>
      </c>
      <c r="AG7" s="32">
        <v>2.088888888888889</v>
      </c>
      <c r="AH7" s="32">
        <v>0</v>
      </c>
      <c r="AI7" s="37">
        <v>0</v>
      </c>
      <c r="AJ7" s="32">
        <v>0</v>
      </c>
      <c r="AK7" s="32">
        <v>0</v>
      </c>
      <c r="AL7" s="37" t="s">
        <v>1881</v>
      </c>
      <c r="AM7" t="s">
        <v>321</v>
      </c>
      <c r="AN7" s="34">
        <v>3</v>
      </c>
      <c r="AX7"/>
      <c r="AY7"/>
    </row>
    <row r="8" spans="1:51" x14ac:dyDescent="0.25">
      <c r="A8" t="s">
        <v>1782</v>
      </c>
      <c r="B8" t="s">
        <v>825</v>
      </c>
      <c r="C8" t="s">
        <v>1480</v>
      </c>
      <c r="D8" t="s">
        <v>1720</v>
      </c>
      <c r="E8" s="32">
        <v>101.36666666666666</v>
      </c>
      <c r="F8" s="32">
        <v>396.99477777777781</v>
      </c>
      <c r="G8" s="32">
        <v>0</v>
      </c>
      <c r="H8" s="37">
        <v>0</v>
      </c>
      <c r="I8" s="32">
        <v>356.6517777777778</v>
      </c>
      <c r="J8" s="32">
        <v>0</v>
      </c>
      <c r="K8" s="37">
        <v>0</v>
      </c>
      <c r="L8" s="32">
        <v>70.209333333333333</v>
      </c>
      <c r="M8" s="32">
        <v>0</v>
      </c>
      <c r="N8" s="37">
        <v>0</v>
      </c>
      <c r="O8" s="32">
        <v>29.866333333333337</v>
      </c>
      <c r="P8" s="32">
        <v>0</v>
      </c>
      <c r="Q8" s="37">
        <v>0</v>
      </c>
      <c r="R8" s="32">
        <v>35.720777777777776</v>
      </c>
      <c r="S8" s="32">
        <v>0</v>
      </c>
      <c r="T8" s="37">
        <v>0</v>
      </c>
      <c r="U8" s="32">
        <v>4.6222222222222218</v>
      </c>
      <c r="V8" s="32">
        <v>0</v>
      </c>
      <c r="W8" s="37">
        <v>0</v>
      </c>
      <c r="X8" s="32">
        <v>99.580555555555549</v>
      </c>
      <c r="Y8" s="32">
        <v>0</v>
      </c>
      <c r="Z8" s="37">
        <v>0</v>
      </c>
      <c r="AA8" s="32">
        <v>0</v>
      </c>
      <c r="AB8" s="32">
        <v>0</v>
      </c>
      <c r="AC8" s="37" t="s">
        <v>1881</v>
      </c>
      <c r="AD8" s="32">
        <v>209.08911111111112</v>
      </c>
      <c r="AE8" s="32">
        <v>0</v>
      </c>
      <c r="AF8" s="37">
        <v>0</v>
      </c>
      <c r="AG8" s="32">
        <v>18.11577777777778</v>
      </c>
      <c r="AH8" s="32">
        <v>0</v>
      </c>
      <c r="AI8" s="37">
        <v>0</v>
      </c>
      <c r="AJ8" s="32">
        <v>0</v>
      </c>
      <c r="AK8" s="32">
        <v>0</v>
      </c>
      <c r="AL8" s="37" t="s">
        <v>1881</v>
      </c>
      <c r="AM8" t="s">
        <v>135</v>
      </c>
      <c r="AN8" s="34">
        <v>3</v>
      </c>
      <c r="AX8"/>
      <c r="AY8"/>
    </row>
    <row r="9" spans="1:51" x14ac:dyDescent="0.25">
      <c r="A9" t="s">
        <v>1782</v>
      </c>
      <c r="B9" t="s">
        <v>1297</v>
      </c>
      <c r="C9" t="s">
        <v>1468</v>
      </c>
      <c r="D9" t="s">
        <v>1715</v>
      </c>
      <c r="E9" s="32">
        <v>254.51111111111112</v>
      </c>
      <c r="F9" s="32">
        <v>901.81644444444441</v>
      </c>
      <c r="G9" s="32">
        <v>0</v>
      </c>
      <c r="H9" s="37">
        <v>0</v>
      </c>
      <c r="I9" s="32">
        <v>830.41277777777771</v>
      </c>
      <c r="J9" s="32">
        <v>0</v>
      </c>
      <c r="K9" s="37">
        <v>0</v>
      </c>
      <c r="L9" s="32">
        <v>188.0638888888889</v>
      </c>
      <c r="M9" s="32">
        <v>0</v>
      </c>
      <c r="N9" s="37">
        <v>0</v>
      </c>
      <c r="O9" s="32">
        <v>116.66022222222225</v>
      </c>
      <c r="P9" s="32">
        <v>0</v>
      </c>
      <c r="Q9" s="37">
        <v>0</v>
      </c>
      <c r="R9" s="32">
        <v>66.586999999999989</v>
      </c>
      <c r="S9" s="32">
        <v>0</v>
      </c>
      <c r="T9" s="37">
        <v>0</v>
      </c>
      <c r="U9" s="32">
        <v>4.8166666666666664</v>
      </c>
      <c r="V9" s="32">
        <v>0</v>
      </c>
      <c r="W9" s="37">
        <v>0</v>
      </c>
      <c r="X9" s="32">
        <v>197.96155555555552</v>
      </c>
      <c r="Y9" s="32">
        <v>0</v>
      </c>
      <c r="Z9" s="37">
        <v>0</v>
      </c>
      <c r="AA9" s="32">
        <v>0</v>
      </c>
      <c r="AB9" s="32">
        <v>0</v>
      </c>
      <c r="AC9" s="37" t="s">
        <v>1881</v>
      </c>
      <c r="AD9" s="32">
        <v>444.86899999999991</v>
      </c>
      <c r="AE9" s="32">
        <v>0</v>
      </c>
      <c r="AF9" s="37">
        <v>0</v>
      </c>
      <c r="AG9" s="32">
        <v>70.922000000000011</v>
      </c>
      <c r="AH9" s="32">
        <v>0</v>
      </c>
      <c r="AI9" s="37">
        <v>0</v>
      </c>
      <c r="AJ9" s="32">
        <v>0</v>
      </c>
      <c r="AK9" s="32">
        <v>0</v>
      </c>
      <c r="AL9" s="37" t="s">
        <v>1881</v>
      </c>
      <c r="AM9" t="s">
        <v>617</v>
      </c>
      <c r="AN9" s="34">
        <v>3</v>
      </c>
      <c r="AX9"/>
      <c r="AY9"/>
    </row>
    <row r="10" spans="1:51" x14ac:dyDescent="0.25">
      <c r="A10" t="s">
        <v>1782</v>
      </c>
      <c r="B10" t="s">
        <v>1337</v>
      </c>
      <c r="C10" t="s">
        <v>1468</v>
      </c>
      <c r="D10" t="s">
        <v>1715</v>
      </c>
      <c r="E10" s="32">
        <v>23.611111111111111</v>
      </c>
      <c r="F10" s="32">
        <v>146.12322222222224</v>
      </c>
      <c r="G10" s="32">
        <v>0</v>
      </c>
      <c r="H10" s="37">
        <v>0</v>
      </c>
      <c r="I10" s="32">
        <v>131.62322222222224</v>
      </c>
      <c r="J10" s="32">
        <v>0</v>
      </c>
      <c r="K10" s="37">
        <v>0</v>
      </c>
      <c r="L10" s="32">
        <v>39.637777777777778</v>
      </c>
      <c r="M10" s="32">
        <v>0</v>
      </c>
      <c r="N10" s="37">
        <v>0</v>
      </c>
      <c r="O10" s="32">
        <v>25.137777777777778</v>
      </c>
      <c r="P10" s="32">
        <v>0</v>
      </c>
      <c r="Q10" s="37">
        <v>0</v>
      </c>
      <c r="R10" s="32">
        <v>9.0111111111111111</v>
      </c>
      <c r="S10" s="32">
        <v>0</v>
      </c>
      <c r="T10" s="37">
        <v>0</v>
      </c>
      <c r="U10" s="32">
        <v>5.4888888888888889</v>
      </c>
      <c r="V10" s="32">
        <v>0</v>
      </c>
      <c r="W10" s="37">
        <v>0</v>
      </c>
      <c r="X10" s="32">
        <v>40.835444444444448</v>
      </c>
      <c r="Y10" s="32">
        <v>0</v>
      </c>
      <c r="Z10" s="37">
        <v>0</v>
      </c>
      <c r="AA10" s="32">
        <v>0</v>
      </c>
      <c r="AB10" s="32">
        <v>0</v>
      </c>
      <c r="AC10" s="37" t="s">
        <v>1881</v>
      </c>
      <c r="AD10" s="32">
        <v>65.650000000000006</v>
      </c>
      <c r="AE10" s="32">
        <v>0</v>
      </c>
      <c r="AF10" s="37">
        <v>0</v>
      </c>
      <c r="AG10" s="32">
        <v>0</v>
      </c>
      <c r="AH10" s="32">
        <v>0</v>
      </c>
      <c r="AI10" s="37" t="s">
        <v>1881</v>
      </c>
      <c r="AJ10" s="32">
        <v>0</v>
      </c>
      <c r="AK10" s="32">
        <v>0</v>
      </c>
      <c r="AL10" s="37" t="s">
        <v>1881</v>
      </c>
      <c r="AM10" t="s">
        <v>659</v>
      </c>
      <c r="AN10" s="34">
        <v>3</v>
      </c>
      <c r="AX10"/>
      <c r="AY10"/>
    </row>
    <row r="11" spans="1:51" x14ac:dyDescent="0.25">
      <c r="A11" t="s">
        <v>1782</v>
      </c>
      <c r="B11" t="s">
        <v>1265</v>
      </c>
      <c r="C11" t="s">
        <v>1355</v>
      </c>
      <c r="D11" t="s">
        <v>1714</v>
      </c>
      <c r="E11" s="32">
        <v>79.022222222222226</v>
      </c>
      <c r="F11" s="32">
        <v>294.75888888888886</v>
      </c>
      <c r="G11" s="32">
        <v>9.0277777777777786</v>
      </c>
      <c r="H11" s="37">
        <v>3.0627669319179901E-2</v>
      </c>
      <c r="I11" s="32">
        <v>262.18333333333334</v>
      </c>
      <c r="J11" s="32">
        <v>9.0277777777777786</v>
      </c>
      <c r="K11" s="37">
        <v>3.4433072701459962E-2</v>
      </c>
      <c r="L11" s="32">
        <v>55.167222222222222</v>
      </c>
      <c r="M11" s="32">
        <v>0</v>
      </c>
      <c r="N11" s="37">
        <v>0</v>
      </c>
      <c r="O11" s="32">
        <v>27.85</v>
      </c>
      <c r="P11" s="32">
        <v>0</v>
      </c>
      <c r="Q11" s="37">
        <v>0</v>
      </c>
      <c r="R11" s="32">
        <v>21.478333333333332</v>
      </c>
      <c r="S11" s="32">
        <v>0</v>
      </c>
      <c r="T11" s="37">
        <v>0</v>
      </c>
      <c r="U11" s="32">
        <v>5.8388888888888886</v>
      </c>
      <c r="V11" s="32">
        <v>0</v>
      </c>
      <c r="W11" s="37">
        <v>0</v>
      </c>
      <c r="X11" s="32">
        <v>85.016666666666666</v>
      </c>
      <c r="Y11" s="32">
        <v>3.6361111111111111</v>
      </c>
      <c r="Z11" s="37">
        <v>4.2769391622557669E-2</v>
      </c>
      <c r="AA11" s="32">
        <v>5.2583333333333337</v>
      </c>
      <c r="AB11" s="32">
        <v>0</v>
      </c>
      <c r="AC11" s="37">
        <v>0</v>
      </c>
      <c r="AD11" s="32">
        <v>149.31666666666666</v>
      </c>
      <c r="AE11" s="32">
        <v>5.3916666666666666</v>
      </c>
      <c r="AF11" s="37">
        <v>3.6108940729992184E-2</v>
      </c>
      <c r="AG11" s="32">
        <v>0</v>
      </c>
      <c r="AH11" s="32">
        <v>0</v>
      </c>
      <c r="AI11" s="37" t="s">
        <v>1881</v>
      </c>
      <c r="AJ11" s="32">
        <v>0</v>
      </c>
      <c r="AK11" s="32">
        <v>0</v>
      </c>
      <c r="AL11" s="37" t="s">
        <v>1881</v>
      </c>
      <c r="AM11" t="s">
        <v>585</v>
      </c>
      <c r="AN11" s="34">
        <v>3</v>
      </c>
      <c r="AX11"/>
      <c r="AY11"/>
    </row>
    <row r="12" spans="1:51" x14ac:dyDescent="0.25">
      <c r="A12" t="s">
        <v>1782</v>
      </c>
      <c r="B12" t="s">
        <v>754</v>
      </c>
      <c r="C12" t="s">
        <v>1485</v>
      </c>
      <c r="D12" t="s">
        <v>1679</v>
      </c>
      <c r="E12" s="32">
        <v>88.333333333333329</v>
      </c>
      <c r="F12" s="32">
        <v>238.02055555555557</v>
      </c>
      <c r="G12" s="32">
        <v>66.920555555555552</v>
      </c>
      <c r="H12" s="37">
        <v>0.28115452213510966</v>
      </c>
      <c r="I12" s="32">
        <v>226.99833333333333</v>
      </c>
      <c r="J12" s="32">
        <v>66.920555555555552</v>
      </c>
      <c r="K12" s="37">
        <v>0.29480637400666182</v>
      </c>
      <c r="L12" s="32">
        <v>42.933333333333337</v>
      </c>
      <c r="M12" s="32">
        <v>4.8583333333333334</v>
      </c>
      <c r="N12" s="37">
        <v>0.11315993788819875</v>
      </c>
      <c r="O12" s="32">
        <v>31.911111111111111</v>
      </c>
      <c r="P12" s="32">
        <v>4.8583333333333334</v>
      </c>
      <c r="Q12" s="37">
        <v>0.1522458217270195</v>
      </c>
      <c r="R12" s="32">
        <v>5.1555555555555559</v>
      </c>
      <c r="S12" s="32">
        <v>0</v>
      </c>
      <c r="T12" s="37">
        <v>0</v>
      </c>
      <c r="U12" s="32">
        <v>5.8666666666666663</v>
      </c>
      <c r="V12" s="32">
        <v>0</v>
      </c>
      <c r="W12" s="37">
        <v>0</v>
      </c>
      <c r="X12" s="32">
        <v>67.944444444444443</v>
      </c>
      <c r="Y12" s="32">
        <v>31.369444444444444</v>
      </c>
      <c r="Z12" s="37">
        <v>0.46169255928045788</v>
      </c>
      <c r="AA12" s="32">
        <v>0</v>
      </c>
      <c r="AB12" s="32">
        <v>0</v>
      </c>
      <c r="AC12" s="37" t="s">
        <v>1881</v>
      </c>
      <c r="AD12" s="32">
        <v>96.381666666666675</v>
      </c>
      <c r="AE12" s="32">
        <v>30.692777777777778</v>
      </c>
      <c r="AF12" s="37">
        <v>0.31845037380322444</v>
      </c>
      <c r="AG12" s="32">
        <v>30.761111111111113</v>
      </c>
      <c r="AH12" s="32">
        <v>0</v>
      </c>
      <c r="AI12" s="37">
        <v>0</v>
      </c>
      <c r="AJ12" s="32">
        <v>0</v>
      </c>
      <c r="AK12" s="32">
        <v>0</v>
      </c>
      <c r="AL12" s="37" t="s">
        <v>1881</v>
      </c>
      <c r="AM12" t="s">
        <v>63</v>
      </c>
      <c r="AN12" s="34">
        <v>3</v>
      </c>
      <c r="AX12"/>
      <c r="AY12"/>
    </row>
    <row r="13" spans="1:51" x14ac:dyDescent="0.25">
      <c r="A13" t="s">
        <v>1782</v>
      </c>
      <c r="B13" t="s">
        <v>1319</v>
      </c>
      <c r="C13" t="s">
        <v>1558</v>
      </c>
      <c r="D13" t="s">
        <v>1710</v>
      </c>
      <c r="E13" s="32">
        <v>60.088888888888889</v>
      </c>
      <c r="F13" s="32">
        <v>231.93333333333334</v>
      </c>
      <c r="G13" s="32">
        <v>0</v>
      </c>
      <c r="H13" s="37">
        <v>0</v>
      </c>
      <c r="I13" s="32">
        <v>209.29999999999998</v>
      </c>
      <c r="J13" s="32">
        <v>0</v>
      </c>
      <c r="K13" s="37">
        <v>0</v>
      </c>
      <c r="L13" s="32">
        <v>53.927777777777777</v>
      </c>
      <c r="M13" s="32">
        <v>0</v>
      </c>
      <c r="N13" s="37">
        <v>0</v>
      </c>
      <c r="O13" s="32">
        <v>31.294444444444444</v>
      </c>
      <c r="P13" s="32">
        <v>0</v>
      </c>
      <c r="Q13" s="37">
        <v>0</v>
      </c>
      <c r="R13" s="32">
        <v>17.922222222222221</v>
      </c>
      <c r="S13" s="32">
        <v>0</v>
      </c>
      <c r="T13" s="37">
        <v>0</v>
      </c>
      <c r="U13" s="32">
        <v>4.7111111111111112</v>
      </c>
      <c r="V13" s="32">
        <v>0</v>
      </c>
      <c r="W13" s="37">
        <v>0</v>
      </c>
      <c r="X13" s="32">
        <v>45.636111111111113</v>
      </c>
      <c r="Y13" s="32">
        <v>0</v>
      </c>
      <c r="Z13" s="37">
        <v>0</v>
      </c>
      <c r="AA13" s="32">
        <v>0</v>
      </c>
      <c r="AB13" s="32">
        <v>0</v>
      </c>
      <c r="AC13" s="37" t="s">
        <v>1881</v>
      </c>
      <c r="AD13" s="32">
        <v>126.81388888888888</v>
      </c>
      <c r="AE13" s="32">
        <v>0</v>
      </c>
      <c r="AF13" s="37">
        <v>0</v>
      </c>
      <c r="AG13" s="32">
        <v>0</v>
      </c>
      <c r="AH13" s="32">
        <v>0</v>
      </c>
      <c r="AI13" s="37" t="s">
        <v>1881</v>
      </c>
      <c r="AJ13" s="32">
        <v>5.5555555555555554</v>
      </c>
      <c r="AK13" s="32">
        <v>0</v>
      </c>
      <c r="AL13" s="37">
        <v>0</v>
      </c>
      <c r="AM13" t="s">
        <v>640</v>
      </c>
      <c r="AN13" s="34">
        <v>3</v>
      </c>
      <c r="AX13"/>
      <c r="AY13"/>
    </row>
    <row r="14" spans="1:51" x14ac:dyDescent="0.25">
      <c r="A14" t="s">
        <v>1782</v>
      </c>
      <c r="B14" t="s">
        <v>1292</v>
      </c>
      <c r="C14" t="s">
        <v>1439</v>
      </c>
      <c r="D14" t="s">
        <v>1738</v>
      </c>
      <c r="E14" s="32">
        <v>88.62222222222222</v>
      </c>
      <c r="F14" s="32">
        <v>380.13833333333343</v>
      </c>
      <c r="G14" s="32">
        <v>0</v>
      </c>
      <c r="H14" s="37">
        <v>0</v>
      </c>
      <c r="I14" s="32">
        <v>347.25577777777789</v>
      </c>
      <c r="J14" s="32">
        <v>0</v>
      </c>
      <c r="K14" s="37">
        <v>0</v>
      </c>
      <c r="L14" s="32">
        <v>80.297000000000025</v>
      </c>
      <c r="M14" s="32">
        <v>0</v>
      </c>
      <c r="N14" s="37">
        <v>0</v>
      </c>
      <c r="O14" s="32">
        <v>53.877111111111134</v>
      </c>
      <c r="P14" s="32">
        <v>0</v>
      </c>
      <c r="Q14" s="37">
        <v>0</v>
      </c>
      <c r="R14" s="32">
        <v>20.703222222222223</v>
      </c>
      <c r="S14" s="32">
        <v>0</v>
      </c>
      <c r="T14" s="37">
        <v>0</v>
      </c>
      <c r="U14" s="32">
        <v>5.7166666666666668</v>
      </c>
      <c r="V14" s="32">
        <v>0</v>
      </c>
      <c r="W14" s="37">
        <v>0</v>
      </c>
      <c r="X14" s="32">
        <v>103.58844444444445</v>
      </c>
      <c r="Y14" s="32">
        <v>0</v>
      </c>
      <c r="Z14" s="37">
        <v>0</v>
      </c>
      <c r="AA14" s="32">
        <v>6.462666666666669</v>
      </c>
      <c r="AB14" s="32">
        <v>0</v>
      </c>
      <c r="AC14" s="37">
        <v>0</v>
      </c>
      <c r="AD14" s="32">
        <v>189.7902222222223</v>
      </c>
      <c r="AE14" s="32">
        <v>0</v>
      </c>
      <c r="AF14" s="37">
        <v>0</v>
      </c>
      <c r="AG14" s="32">
        <v>0</v>
      </c>
      <c r="AH14" s="32">
        <v>0</v>
      </c>
      <c r="AI14" s="37" t="s">
        <v>1881</v>
      </c>
      <c r="AJ14" s="32">
        <v>0</v>
      </c>
      <c r="AK14" s="32">
        <v>0</v>
      </c>
      <c r="AL14" s="37" t="s">
        <v>1881</v>
      </c>
      <c r="AM14" t="s">
        <v>612</v>
      </c>
      <c r="AN14" s="34">
        <v>3</v>
      </c>
      <c r="AX14"/>
      <c r="AY14"/>
    </row>
    <row r="15" spans="1:51" x14ac:dyDescent="0.25">
      <c r="A15" t="s">
        <v>1782</v>
      </c>
      <c r="B15" t="s">
        <v>701</v>
      </c>
      <c r="C15" t="s">
        <v>1458</v>
      </c>
      <c r="D15" t="s">
        <v>1679</v>
      </c>
      <c r="E15" s="32">
        <v>135.17777777777778</v>
      </c>
      <c r="F15" s="32">
        <v>556.61844444444444</v>
      </c>
      <c r="G15" s="32">
        <v>16.480888888888892</v>
      </c>
      <c r="H15" s="37">
        <v>2.9608952152741379E-2</v>
      </c>
      <c r="I15" s="32">
        <v>528.62122222222217</v>
      </c>
      <c r="J15" s="32">
        <v>16.347555555555559</v>
      </c>
      <c r="K15" s="37">
        <v>3.0924894552726376E-2</v>
      </c>
      <c r="L15" s="32">
        <v>63.035999999999994</v>
      </c>
      <c r="M15" s="32">
        <v>0.40277777777777779</v>
      </c>
      <c r="N15" s="37">
        <v>6.389646833202897E-3</v>
      </c>
      <c r="O15" s="32">
        <v>40.460999999999991</v>
      </c>
      <c r="P15" s="32">
        <v>0.26944444444444443</v>
      </c>
      <c r="Q15" s="37">
        <v>6.6593619644705884E-3</v>
      </c>
      <c r="R15" s="32">
        <v>16.975000000000001</v>
      </c>
      <c r="S15" s="32">
        <v>0.13333333333333333</v>
      </c>
      <c r="T15" s="37">
        <v>7.8546882670594009E-3</v>
      </c>
      <c r="U15" s="32">
        <v>5.6</v>
      </c>
      <c r="V15" s="32">
        <v>0</v>
      </c>
      <c r="W15" s="37">
        <v>0</v>
      </c>
      <c r="X15" s="32">
        <v>201.22877777777771</v>
      </c>
      <c r="Y15" s="32">
        <v>5.514222222222223</v>
      </c>
      <c r="Z15" s="37">
        <v>2.7402751649725395E-2</v>
      </c>
      <c r="AA15" s="32">
        <v>5.4222222222222225</v>
      </c>
      <c r="AB15" s="32">
        <v>0</v>
      </c>
      <c r="AC15" s="37">
        <v>0</v>
      </c>
      <c r="AD15" s="32">
        <v>215.44566666666668</v>
      </c>
      <c r="AE15" s="32">
        <v>10.56388888888889</v>
      </c>
      <c r="AF15" s="37">
        <v>4.9032728540477598E-2</v>
      </c>
      <c r="AG15" s="32">
        <v>71.485777777777813</v>
      </c>
      <c r="AH15" s="32">
        <v>0</v>
      </c>
      <c r="AI15" s="37">
        <v>0</v>
      </c>
      <c r="AJ15" s="32">
        <v>0</v>
      </c>
      <c r="AK15" s="32">
        <v>0</v>
      </c>
      <c r="AL15" s="37" t="s">
        <v>1881</v>
      </c>
      <c r="AM15" t="s">
        <v>10</v>
      </c>
      <c r="AN15" s="34">
        <v>3</v>
      </c>
      <c r="AX15"/>
      <c r="AY15"/>
    </row>
    <row r="16" spans="1:51" x14ac:dyDescent="0.25">
      <c r="A16" t="s">
        <v>1782</v>
      </c>
      <c r="B16" t="s">
        <v>933</v>
      </c>
      <c r="C16" t="s">
        <v>1568</v>
      </c>
      <c r="D16" t="s">
        <v>1737</v>
      </c>
      <c r="E16" s="32">
        <v>75.311111111111117</v>
      </c>
      <c r="F16" s="32">
        <v>209.93233333333333</v>
      </c>
      <c r="G16" s="32">
        <v>23.786888888888889</v>
      </c>
      <c r="H16" s="37">
        <v>0.11330740963622669</v>
      </c>
      <c r="I16" s="32">
        <v>193.92677777777777</v>
      </c>
      <c r="J16" s="32">
        <v>23.786888888888889</v>
      </c>
      <c r="K16" s="37">
        <v>0.12265912506495866</v>
      </c>
      <c r="L16" s="32">
        <v>46.460444444444441</v>
      </c>
      <c r="M16" s="32">
        <v>4.2243333333333339</v>
      </c>
      <c r="N16" s="37">
        <v>9.0923222621871913E-2</v>
      </c>
      <c r="O16" s="32">
        <v>37.121555555555553</v>
      </c>
      <c r="P16" s="32">
        <v>4.2243333333333339</v>
      </c>
      <c r="Q16" s="37">
        <v>0.11379731452824657</v>
      </c>
      <c r="R16" s="32">
        <v>0.44444444444444442</v>
      </c>
      <c r="S16" s="32">
        <v>0</v>
      </c>
      <c r="T16" s="37">
        <v>0</v>
      </c>
      <c r="U16" s="32">
        <v>8.8944444444444439</v>
      </c>
      <c r="V16" s="32">
        <v>0</v>
      </c>
      <c r="W16" s="37">
        <v>0</v>
      </c>
      <c r="X16" s="32">
        <v>56.081777777777752</v>
      </c>
      <c r="Y16" s="32">
        <v>8.2930000000000028</v>
      </c>
      <c r="Z16" s="37">
        <v>0.14787334368858188</v>
      </c>
      <c r="AA16" s="32">
        <v>6.666666666666667</v>
      </c>
      <c r="AB16" s="32">
        <v>0</v>
      </c>
      <c r="AC16" s="37">
        <v>0</v>
      </c>
      <c r="AD16" s="32">
        <v>100.16600000000001</v>
      </c>
      <c r="AE16" s="32">
        <v>11.269555555555554</v>
      </c>
      <c r="AF16" s="37">
        <v>0.11250879096255768</v>
      </c>
      <c r="AG16" s="32">
        <v>0.55744444444444441</v>
      </c>
      <c r="AH16" s="32">
        <v>0</v>
      </c>
      <c r="AI16" s="37">
        <v>0</v>
      </c>
      <c r="AJ16" s="32">
        <v>0</v>
      </c>
      <c r="AK16" s="32">
        <v>0</v>
      </c>
      <c r="AL16" s="37" t="s">
        <v>1881</v>
      </c>
      <c r="AM16" t="s">
        <v>244</v>
      </c>
      <c r="AN16" s="34">
        <v>3</v>
      </c>
      <c r="AX16"/>
      <c r="AY16"/>
    </row>
    <row r="17" spans="1:51" x14ac:dyDescent="0.25">
      <c r="A17" t="s">
        <v>1782</v>
      </c>
      <c r="B17" t="s">
        <v>1242</v>
      </c>
      <c r="C17" t="s">
        <v>1485</v>
      </c>
      <c r="D17" t="s">
        <v>1679</v>
      </c>
      <c r="E17" s="32">
        <v>56.022222222222226</v>
      </c>
      <c r="F17" s="32">
        <v>254.47955555555558</v>
      </c>
      <c r="G17" s="32">
        <v>19.233444444444444</v>
      </c>
      <c r="H17" s="37">
        <v>7.5579527017232556E-2</v>
      </c>
      <c r="I17" s="32">
        <v>236.78288888888892</v>
      </c>
      <c r="J17" s="32">
        <v>19.233444444444444</v>
      </c>
      <c r="K17" s="37">
        <v>8.1228185595242891E-2</v>
      </c>
      <c r="L17" s="32">
        <v>52.754111111111115</v>
      </c>
      <c r="M17" s="32">
        <v>0.46077777777777779</v>
      </c>
      <c r="N17" s="37">
        <v>8.7344430239244125E-3</v>
      </c>
      <c r="O17" s="32">
        <v>39.746333333333332</v>
      </c>
      <c r="P17" s="32">
        <v>0.46077777777777779</v>
      </c>
      <c r="Q17" s="37">
        <v>1.1592963152436145E-2</v>
      </c>
      <c r="R17" s="32">
        <v>8.3000000000000007</v>
      </c>
      <c r="S17" s="32">
        <v>0</v>
      </c>
      <c r="T17" s="37">
        <v>0</v>
      </c>
      <c r="U17" s="32">
        <v>4.7077777777777774</v>
      </c>
      <c r="V17" s="32">
        <v>0</v>
      </c>
      <c r="W17" s="37">
        <v>0</v>
      </c>
      <c r="X17" s="32">
        <v>41.072777777777773</v>
      </c>
      <c r="Y17" s="32">
        <v>3.8250000000000002</v>
      </c>
      <c r="Z17" s="37">
        <v>9.3127375525828157E-2</v>
      </c>
      <c r="AA17" s="32">
        <v>4.6888888888888891</v>
      </c>
      <c r="AB17" s="32">
        <v>0</v>
      </c>
      <c r="AC17" s="37">
        <v>0</v>
      </c>
      <c r="AD17" s="32">
        <v>155.96377777777781</v>
      </c>
      <c r="AE17" s="32">
        <v>14.947666666666667</v>
      </c>
      <c r="AF17" s="37">
        <v>9.5840629661873039E-2</v>
      </c>
      <c r="AG17" s="32">
        <v>0</v>
      </c>
      <c r="AH17" s="32">
        <v>0</v>
      </c>
      <c r="AI17" s="37" t="s">
        <v>1881</v>
      </c>
      <c r="AJ17" s="32">
        <v>0</v>
      </c>
      <c r="AK17" s="32">
        <v>0</v>
      </c>
      <c r="AL17" s="37" t="s">
        <v>1881</v>
      </c>
      <c r="AM17" t="s">
        <v>561</v>
      </c>
      <c r="AN17" s="34">
        <v>3</v>
      </c>
      <c r="AX17"/>
      <c r="AY17"/>
    </row>
    <row r="18" spans="1:51" x14ac:dyDescent="0.25">
      <c r="A18" t="s">
        <v>1782</v>
      </c>
      <c r="B18" t="s">
        <v>876</v>
      </c>
      <c r="C18" t="s">
        <v>1459</v>
      </c>
      <c r="D18" t="s">
        <v>1711</v>
      </c>
      <c r="E18" s="32">
        <v>108.52222222222223</v>
      </c>
      <c r="F18" s="32">
        <v>405.57133333333326</v>
      </c>
      <c r="G18" s="32">
        <v>159.19355555555558</v>
      </c>
      <c r="H18" s="37">
        <v>0.39251678427852954</v>
      </c>
      <c r="I18" s="32">
        <v>347.92022222222215</v>
      </c>
      <c r="J18" s="32">
        <v>159.19355555555558</v>
      </c>
      <c r="K18" s="37">
        <v>0.45755763933111115</v>
      </c>
      <c r="L18" s="32">
        <v>137.08277777777775</v>
      </c>
      <c r="M18" s="32">
        <v>34.736111111111114</v>
      </c>
      <c r="N18" s="37">
        <v>0.25339515053759093</v>
      </c>
      <c r="O18" s="32">
        <v>79.431666666666658</v>
      </c>
      <c r="P18" s="32">
        <v>34.736111111111114</v>
      </c>
      <c r="Q18" s="37">
        <v>0.43730809850535407</v>
      </c>
      <c r="R18" s="32">
        <v>52.095555555555549</v>
      </c>
      <c r="S18" s="32">
        <v>0</v>
      </c>
      <c r="T18" s="37">
        <v>0</v>
      </c>
      <c r="U18" s="32">
        <v>5.5555555555555554</v>
      </c>
      <c r="V18" s="32">
        <v>0</v>
      </c>
      <c r="W18" s="37">
        <v>0</v>
      </c>
      <c r="X18" s="32">
        <v>50.526999999999994</v>
      </c>
      <c r="Y18" s="32">
        <v>36.121444444444457</v>
      </c>
      <c r="Z18" s="37">
        <v>0.71489390710797118</v>
      </c>
      <c r="AA18" s="32">
        <v>0</v>
      </c>
      <c r="AB18" s="32">
        <v>0</v>
      </c>
      <c r="AC18" s="37" t="s">
        <v>1881</v>
      </c>
      <c r="AD18" s="32">
        <v>181.75044444444441</v>
      </c>
      <c r="AE18" s="32">
        <v>88.335999999999999</v>
      </c>
      <c r="AF18" s="37">
        <v>0.48602907283124486</v>
      </c>
      <c r="AG18" s="32">
        <v>36.211111111111109</v>
      </c>
      <c r="AH18" s="32">
        <v>0</v>
      </c>
      <c r="AI18" s="37">
        <v>0</v>
      </c>
      <c r="AJ18" s="32">
        <v>0</v>
      </c>
      <c r="AK18" s="32">
        <v>0</v>
      </c>
      <c r="AL18" s="37" t="s">
        <v>1881</v>
      </c>
      <c r="AM18" t="s">
        <v>187</v>
      </c>
      <c r="AN18" s="34">
        <v>3</v>
      </c>
      <c r="AX18"/>
      <c r="AY18"/>
    </row>
    <row r="19" spans="1:51" x14ac:dyDescent="0.25">
      <c r="A19" t="s">
        <v>1782</v>
      </c>
      <c r="B19" t="s">
        <v>1338</v>
      </c>
      <c r="C19" t="s">
        <v>1387</v>
      </c>
      <c r="D19" t="s">
        <v>1693</v>
      </c>
      <c r="E19" s="32">
        <v>55.366666666666667</v>
      </c>
      <c r="F19" s="32">
        <v>187.04722222222222</v>
      </c>
      <c r="G19" s="32">
        <v>75.099999999999994</v>
      </c>
      <c r="H19" s="37">
        <v>0.40150288845656917</v>
      </c>
      <c r="I19" s="32">
        <v>176.39722222222224</v>
      </c>
      <c r="J19" s="32">
        <v>75.099999999999994</v>
      </c>
      <c r="K19" s="37">
        <v>0.42574366565359112</v>
      </c>
      <c r="L19" s="32">
        <v>35.711111111111109</v>
      </c>
      <c r="M19" s="32">
        <v>10.094444444444445</v>
      </c>
      <c r="N19" s="37">
        <v>0.28266957062850034</v>
      </c>
      <c r="O19" s="32">
        <v>25.06111111111111</v>
      </c>
      <c r="P19" s="32">
        <v>10.094444444444445</v>
      </c>
      <c r="Q19" s="37">
        <v>0.40279317224562183</v>
      </c>
      <c r="R19" s="32">
        <v>6</v>
      </c>
      <c r="S19" s="32">
        <v>0</v>
      </c>
      <c r="T19" s="37">
        <v>0</v>
      </c>
      <c r="U19" s="32">
        <v>4.6500000000000004</v>
      </c>
      <c r="V19" s="32">
        <v>0</v>
      </c>
      <c r="W19" s="37">
        <v>0</v>
      </c>
      <c r="X19" s="32">
        <v>51.569444444444443</v>
      </c>
      <c r="Y19" s="32">
        <v>10.855555555555556</v>
      </c>
      <c r="Z19" s="37">
        <v>0.21050363587395637</v>
      </c>
      <c r="AA19" s="32">
        <v>0</v>
      </c>
      <c r="AB19" s="32">
        <v>0</v>
      </c>
      <c r="AC19" s="37" t="s">
        <v>1881</v>
      </c>
      <c r="AD19" s="32">
        <v>99.766666666666666</v>
      </c>
      <c r="AE19" s="32">
        <v>54.15</v>
      </c>
      <c r="AF19" s="37">
        <v>0.54276645506181087</v>
      </c>
      <c r="AG19" s="32">
        <v>0</v>
      </c>
      <c r="AH19" s="32">
        <v>0</v>
      </c>
      <c r="AI19" s="37" t="s">
        <v>1881</v>
      </c>
      <c r="AJ19" s="32">
        <v>0</v>
      </c>
      <c r="AK19" s="32">
        <v>0</v>
      </c>
      <c r="AL19" s="37" t="s">
        <v>1881</v>
      </c>
      <c r="AM19" t="s">
        <v>660</v>
      </c>
      <c r="AN19" s="34">
        <v>3</v>
      </c>
      <c r="AX19"/>
      <c r="AY19"/>
    </row>
    <row r="20" spans="1:51" x14ac:dyDescent="0.25">
      <c r="A20" t="s">
        <v>1782</v>
      </c>
      <c r="B20" t="s">
        <v>686</v>
      </c>
      <c r="C20" t="s">
        <v>1381</v>
      </c>
      <c r="D20" t="s">
        <v>1682</v>
      </c>
      <c r="E20" s="32">
        <v>60.088888888888889</v>
      </c>
      <c r="F20" s="32">
        <v>224.91777777777776</v>
      </c>
      <c r="G20" s="32">
        <v>69.243333333333339</v>
      </c>
      <c r="H20" s="37">
        <v>0.30786065031171889</v>
      </c>
      <c r="I20" s="32">
        <v>210.40666666666664</v>
      </c>
      <c r="J20" s="32">
        <v>69.243333333333339</v>
      </c>
      <c r="K20" s="37">
        <v>0.32909286777985497</v>
      </c>
      <c r="L20" s="32">
        <v>49.16</v>
      </c>
      <c r="M20" s="32">
        <v>6.1177777777777766</v>
      </c>
      <c r="N20" s="37">
        <v>0.12444625259922248</v>
      </c>
      <c r="O20" s="32">
        <v>34.648888888888884</v>
      </c>
      <c r="P20" s="32">
        <v>6.1177777777777766</v>
      </c>
      <c r="Q20" s="37">
        <v>0.17656490507952796</v>
      </c>
      <c r="R20" s="32">
        <v>9.1777777777777771</v>
      </c>
      <c r="S20" s="32">
        <v>0</v>
      </c>
      <c r="T20" s="37">
        <v>0</v>
      </c>
      <c r="U20" s="32">
        <v>5.333333333333333</v>
      </c>
      <c r="V20" s="32">
        <v>0</v>
      </c>
      <c r="W20" s="37">
        <v>0</v>
      </c>
      <c r="X20" s="32">
        <v>59.876777777777797</v>
      </c>
      <c r="Y20" s="32">
        <v>21.678999999999995</v>
      </c>
      <c r="Z20" s="37">
        <v>0.36206023110424906</v>
      </c>
      <c r="AA20" s="32">
        <v>0</v>
      </c>
      <c r="AB20" s="32">
        <v>0</v>
      </c>
      <c r="AC20" s="37" t="s">
        <v>1881</v>
      </c>
      <c r="AD20" s="32">
        <v>100.8043333333333</v>
      </c>
      <c r="AE20" s="32">
        <v>41.44655555555557</v>
      </c>
      <c r="AF20" s="37">
        <v>0.41115847092111368</v>
      </c>
      <c r="AG20" s="32">
        <v>15.076666666666664</v>
      </c>
      <c r="AH20" s="32">
        <v>0</v>
      </c>
      <c r="AI20" s="37">
        <v>0</v>
      </c>
      <c r="AJ20" s="32">
        <v>0</v>
      </c>
      <c r="AK20" s="32">
        <v>0</v>
      </c>
      <c r="AL20" s="37" t="s">
        <v>1881</v>
      </c>
      <c r="AM20" t="s">
        <v>618</v>
      </c>
      <c r="AN20" s="34">
        <v>3</v>
      </c>
      <c r="AX20"/>
      <c r="AY20"/>
    </row>
    <row r="21" spans="1:51" x14ac:dyDescent="0.25">
      <c r="A21" t="s">
        <v>1782</v>
      </c>
      <c r="B21" t="s">
        <v>1284</v>
      </c>
      <c r="C21" t="s">
        <v>1652</v>
      </c>
      <c r="D21" t="s">
        <v>1697</v>
      </c>
      <c r="E21" s="32">
        <v>65.900000000000006</v>
      </c>
      <c r="F21" s="32">
        <v>230.4564444444444</v>
      </c>
      <c r="G21" s="32">
        <v>100.10422222222223</v>
      </c>
      <c r="H21" s="37">
        <v>0.43437371631564042</v>
      </c>
      <c r="I21" s="32">
        <v>212.03977777777774</v>
      </c>
      <c r="J21" s="32">
        <v>100.10422222222223</v>
      </c>
      <c r="K21" s="37">
        <v>0.47210114664020075</v>
      </c>
      <c r="L21" s="32">
        <v>36.806666666666672</v>
      </c>
      <c r="M21" s="32">
        <v>0</v>
      </c>
      <c r="N21" s="37">
        <v>0</v>
      </c>
      <c r="O21" s="32">
        <v>18.390000000000004</v>
      </c>
      <c r="P21" s="32">
        <v>0</v>
      </c>
      <c r="Q21" s="37">
        <v>0</v>
      </c>
      <c r="R21" s="32">
        <v>12.994444444444444</v>
      </c>
      <c r="S21" s="32">
        <v>0</v>
      </c>
      <c r="T21" s="37">
        <v>0</v>
      </c>
      <c r="U21" s="32">
        <v>5.4222222222222225</v>
      </c>
      <c r="V21" s="32">
        <v>0</v>
      </c>
      <c r="W21" s="37">
        <v>0</v>
      </c>
      <c r="X21" s="32">
        <v>63.078111111111085</v>
      </c>
      <c r="Y21" s="32">
        <v>36.293666666666667</v>
      </c>
      <c r="Z21" s="37">
        <v>0.57537656133576909</v>
      </c>
      <c r="AA21" s="32">
        <v>0</v>
      </c>
      <c r="AB21" s="32">
        <v>0</v>
      </c>
      <c r="AC21" s="37" t="s">
        <v>1881</v>
      </c>
      <c r="AD21" s="32">
        <v>106.50611111111108</v>
      </c>
      <c r="AE21" s="32">
        <v>63.810555555555567</v>
      </c>
      <c r="AF21" s="37">
        <v>0.59912576743118573</v>
      </c>
      <c r="AG21" s="32">
        <v>24.065555555555562</v>
      </c>
      <c r="AH21" s="32">
        <v>0</v>
      </c>
      <c r="AI21" s="37">
        <v>0</v>
      </c>
      <c r="AJ21" s="32">
        <v>0</v>
      </c>
      <c r="AK21" s="32">
        <v>0</v>
      </c>
      <c r="AL21" s="37" t="s">
        <v>1881</v>
      </c>
      <c r="AM21" t="s">
        <v>604</v>
      </c>
      <c r="AN21" s="34">
        <v>3</v>
      </c>
      <c r="AX21"/>
      <c r="AY21"/>
    </row>
    <row r="22" spans="1:51" x14ac:dyDescent="0.25">
      <c r="A22" t="s">
        <v>1782</v>
      </c>
      <c r="B22" t="s">
        <v>1264</v>
      </c>
      <c r="C22" t="s">
        <v>1371</v>
      </c>
      <c r="D22" t="s">
        <v>1715</v>
      </c>
      <c r="E22" s="32">
        <v>71.388888888888886</v>
      </c>
      <c r="F22" s="32">
        <v>242.4638888888889</v>
      </c>
      <c r="G22" s="32">
        <v>37.458333333333336</v>
      </c>
      <c r="H22" s="37">
        <v>0.15449035938914157</v>
      </c>
      <c r="I22" s="32">
        <v>219.73333333333335</v>
      </c>
      <c r="J22" s="32">
        <v>37.458333333333336</v>
      </c>
      <c r="K22" s="37">
        <v>0.17047178398058252</v>
      </c>
      <c r="L22" s="32">
        <v>46.927777777777777</v>
      </c>
      <c r="M22" s="32">
        <v>7.5194444444444448</v>
      </c>
      <c r="N22" s="37">
        <v>0.16023440274653725</v>
      </c>
      <c r="O22" s="32">
        <v>24.197222222222223</v>
      </c>
      <c r="P22" s="32">
        <v>7.5194444444444448</v>
      </c>
      <c r="Q22" s="37">
        <v>0.31075651475146365</v>
      </c>
      <c r="R22" s="32">
        <v>17.347222222222221</v>
      </c>
      <c r="S22" s="32">
        <v>0</v>
      </c>
      <c r="T22" s="37">
        <v>0</v>
      </c>
      <c r="U22" s="32">
        <v>5.3833333333333337</v>
      </c>
      <c r="V22" s="32">
        <v>0</v>
      </c>
      <c r="W22" s="37">
        <v>0</v>
      </c>
      <c r="X22" s="32">
        <v>55.81388888888889</v>
      </c>
      <c r="Y22" s="32">
        <v>14.927777777777777</v>
      </c>
      <c r="Z22" s="37">
        <v>0.2674563280744538</v>
      </c>
      <c r="AA22" s="32">
        <v>0</v>
      </c>
      <c r="AB22" s="32">
        <v>0</v>
      </c>
      <c r="AC22" s="37" t="s">
        <v>1881</v>
      </c>
      <c r="AD22" s="32">
        <v>84.533333333333331</v>
      </c>
      <c r="AE22" s="32">
        <v>15.011111111111111</v>
      </c>
      <c r="AF22" s="37">
        <v>0.17757623554153523</v>
      </c>
      <c r="AG22" s="32">
        <v>55.18888888888889</v>
      </c>
      <c r="AH22" s="32">
        <v>0</v>
      </c>
      <c r="AI22" s="37">
        <v>0</v>
      </c>
      <c r="AJ22" s="32">
        <v>0</v>
      </c>
      <c r="AK22" s="32">
        <v>0</v>
      </c>
      <c r="AL22" s="37" t="s">
        <v>1881</v>
      </c>
      <c r="AM22" t="s">
        <v>584</v>
      </c>
      <c r="AN22" s="34">
        <v>3</v>
      </c>
      <c r="AX22"/>
      <c r="AY22"/>
    </row>
    <row r="23" spans="1:51" x14ac:dyDescent="0.25">
      <c r="A23" t="s">
        <v>1782</v>
      </c>
      <c r="B23" t="s">
        <v>748</v>
      </c>
      <c r="C23" t="s">
        <v>1448</v>
      </c>
      <c r="D23" t="s">
        <v>1721</v>
      </c>
      <c r="E23" s="32">
        <v>117.01111111111111</v>
      </c>
      <c r="F23" s="32">
        <v>380.77222222222218</v>
      </c>
      <c r="G23" s="32">
        <v>136.38611111111112</v>
      </c>
      <c r="H23" s="37">
        <v>0.35818293234508825</v>
      </c>
      <c r="I23" s="32">
        <v>335.64166666666665</v>
      </c>
      <c r="J23" s="32">
        <v>132.15277777777777</v>
      </c>
      <c r="K23" s="37">
        <v>0.39373174102672326</v>
      </c>
      <c r="L23" s="32">
        <v>47.00277777777778</v>
      </c>
      <c r="M23" s="32">
        <v>7.3000000000000007</v>
      </c>
      <c r="N23" s="37">
        <v>0.15530996985993736</v>
      </c>
      <c r="O23" s="32">
        <v>9.3972222222222221</v>
      </c>
      <c r="P23" s="32">
        <v>3.0666666666666669</v>
      </c>
      <c r="Q23" s="37">
        <v>0.32633757020396098</v>
      </c>
      <c r="R23" s="32">
        <v>27.225000000000001</v>
      </c>
      <c r="S23" s="32">
        <v>4.2333333333333334</v>
      </c>
      <c r="T23" s="37">
        <v>0.15549433731251913</v>
      </c>
      <c r="U23" s="32">
        <v>10.380555555555556</v>
      </c>
      <c r="V23" s="32">
        <v>0</v>
      </c>
      <c r="W23" s="37">
        <v>0</v>
      </c>
      <c r="X23" s="32">
        <v>107.01388888888889</v>
      </c>
      <c r="Y23" s="32">
        <v>56.294444444444444</v>
      </c>
      <c r="Z23" s="37">
        <v>0.52604802076573653</v>
      </c>
      <c r="AA23" s="32">
        <v>7.5250000000000004</v>
      </c>
      <c r="AB23" s="32">
        <v>0</v>
      </c>
      <c r="AC23" s="37">
        <v>0</v>
      </c>
      <c r="AD23" s="32">
        <v>214.58055555555555</v>
      </c>
      <c r="AE23" s="32">
        <v>72.791666666666671</v>
      </c>
      <c r="AF23" s="37">
        <v>0.33922769226786109</v>
      </c>
      <c r="AG23" s="32">
        <v>4.6500000000000004</v>
      </c>
      <c r="AH23" s="32">
        <v>0</v>
      </c>
      <c r="AI23" s="37">
        <v>0</v>
      </c>
      <c r="AJ23" s="32">
        <v>0</v>
      </c>
      <c r="AK23" s="32">
        <v>0</v>
      </c>
      <c r="AL23" s="37" t="s">
        <v>1881</v>
      </c>
      <c r="AM23" t="s">
        <v>57</v>
      </c>
      <c r="AN23" s="34">
        <v>3</v>
      </c>
      <c r="AX23"/>
      <c r="AY23"/>
    </row>
    <row r="24" spans="1:51" x14ac:dyDescent="0.25">
      <c r="A24" t="s">
        <v>1782</v>
      </c>
      <c r="B24" t="s">
        <v>765</v>
      </c>
      <c r="C24" t="s">
        <v>1490</v>
      </c>
      <c r="D24" t="s">
        <v>1699</v>
      </c>
      <c r="E24" s="32">
        <v>141.52222222222221</v>
      </c>
      <c r="F24" s="32">
        <v>440.34199999999998</v>
      </c>
      <c r="G24" s="32">
        <v>70.044666666666672</v>
      </c>
      <c r="H24" s="37">
        <v>0.15906878441453842</v>
      </c>
      <c r="I24" s="32">
        <v>395.99477777777781</v>
      </c>
      <c r="J24" s="32">
        <v>69.186333333333337</v>
      </c>
      <c r="K24" s="37">
        <v>0.17471526700829107</v>
      </c>
      <c r="L24" s="32">
        <v>44.263888888888893</v>
      </c>
      <c r="M24" s="32">
        <v>9.2333333333333325</v>
      </c>
      <c r="N24" s="37">
        <v>0.20859742704737994</v>
      </c>
      <c r="O24" s="32">
        <v>17.727777777777778</v>
      </c>
      <c r="P24" s="32">
        <v>8.375</v>
      </c>
      <c r="Q24" s="37">
        <v>0.47242243810717643</v>
      </c>
      <c r="R24" s="32">
        <v>21.652777777777779</v>
      </c>
      <c r="S24" s="32">
        <v>0.85833333333333328</v>
      </c>
      <c r="T24" s="37">
        <v>3.9640795381654902E-2</v>
      </c>
      <c r="U24" s="32">
        <v>4.8833333333333337</v>
      </c>
      <c r="V24" s="32">
        <v>0</v>
      </c>
      <c r="W24" s="37">
        <v>0</v>
      </c>
      <c r="X24" s="32">
        <v>138.78355555555555</v>
      </c>
      <c r="Y24" s="32">
        <v>12.316888888888888</v>
      </c>
      <c r="Z24" s="37">
        <v>8.874890717119864E-2</v>
      </c>
      <c r="AA24" s="32">
        <v>17.81111111111111</v>
      </c>
      <c r="AB24" s="32">
        <v>0</v>
      </c>
      <c r="AC24" s="37">
        <v>0</v>
      </c>
      <c r="AD24" s="32">
        <v>204.1167777777778</v>
      </c>
      <c r="AE24" s="32">
        <v>48.494444444444447</v>
      </c>
      <c r="AF24" s="37">
        <v>0.23758186354107752</v>
      </c>
      <c r="AG24" s="32">
        <v>35.366666666666667</v>
      </c>
      <c r="AH24" s="32">
        <v>0</v>
      </c>
      <c r="AI24" s="37">
        <v>0</v>
      </c>
      <c r="AJ24" s="32">
        <v>0</v>
      </c>
      <c r="AK24" s="32">
        <v>0</v>
      </c>
      <c r="AL24" s="37" t="s">
        <v>1881</v>
      </c>
      <c r="AM24" t="s">
        <v>74</v>
      </c>
      <c r="AN24" s="34">
        <v>3</v>
      </c>
      <c r="AX24"/>
      <c r="AY24"/>
    </row>
    <row r="25" spans="1:51" x14ac:dyDescent="0.25">
      <c r="A25" t="s">
        <v>1782</v>
      </c>
      <c r="B25" t="s">
        <v>893</v>
      </c>
      <c r="C25" t="s">
        <v>1552</v>
      </c>
      <c r="D25" t="s">
        <v>1715</v>
      </c>
      <c r="E25" s="32">
        <v>119.62222222222222</v>
      </c>
      <c r="F25" s="32">
        <v>344.36111111111109</v>
      </c>
      <c r="G25" s="32">
        <v>97.566666666666663</v>
      </c>
      <c r="H25" s="37">
        <v>0.28332661127692182</v>
      </c>
      <c r="I25" s="32">
        <v>292.92777777777775</v>
      </c>
      <c r="J25" s="32">
        <v>93.894444444444446</v>
      </c>
      <c r="K25" s="37">
        <v>0.32053786485102514</v>
      </c>
      <c r="L25" s="32">
        <v>45.980555555555554</v>
      </c>
      <c r="M25" s="32">
        <v>3.6722222222222221</v>
      </c>
      <c r="N25" s="37">
        <v>7.9864677097807049E-2</v>
      </c>
      <c r="O25" s="32">
        <v>11.16388888888889</v>
      </c>
      <c r="P25" s="32">
        <v>0</v>
      </c>
      <c r="Q25" s="37">
        <v>0</v>
      </c>
      <c r="R25" s="32">
        <v>29.122222222222224</v>
      </c>
      <c r="S25" s="32">
        <v>3.6722222222222221</v>
      </c>
      <c r="T25" s="37">
        <v>0.1260969095764975</v>
      </c>
      <c r="U25" s="32">
        <v>5.6944444444444446</v>
      </c>
      <c r="V25" s="32">
        <v>0</v>
      </c>
      <c r="W25" s="37">
        <v>0</v>
      </c>
      <c r="X25" s="32">
        <v>95.858333333333334</v>
      </c>
      <c r="Y25" s="32">
        <v>35.674999999999997</v>
      </c>
      <c r="Z25" s="37">
        <v>0.37216378336086237</v>
      </c>
      <c r="AA25" s="32">
        <v>16.616666666666667</v>
      </c>
      <c r="AB25" s="32">
        <v>0</v>
      </c>
      <c r="AC25" s="37">
        <v>0</v>
      </c>
      <c r="AD25" s="32">
        <v>169.59166666666667</v>
      </c>
      <c r="AE25" s="32">
        <v>58.219444444444441</v>
      </c>
      <c r="AF25" s="37">
        <v>0.34329189392822629</v>
      </c>
      <c r="AG25" s="32">
        <v>16.31388888888889</v>
      </c>
      <c r="AH25" s="32">
        <v>0</v>
      </c>
      <c r="AI25" s="37">
        <v>0</v>
      </c>
      <c r="AJ25" s="32">
        <v>0</v>
      </c>
      <c r="AK25" s="32">
        <v>0</v>
      </c>
      <c r="AL25" s="37" t="s">
        <v>1881</v>
      </c>
      <c r="AM25" t="s">
        <v>204</v>
      </c>
      <c r="AN25" s="34">
        <v>3</v>
      </c>
      <c r="AX25"/>
      <c r="AY25"/>
    </row>
    <row r="26" spans="1:51" x14ac:dyDescent="0.25">
      <c r="A26" t="s">
        <v>1782</v>
      </c>
      <c r="B26" t="s">
        <v>1125</v>
      </c>
      <c r="C26" t="s">
        <v>1459</v>
      </c>
      <c r="D26" t="s">
        <v>1711</v>
      </c>
      <c r="E26" s="32">
        <v>191.75555555555556</v>
      </c>
      <c r="F26" s="32">
        <v>603.68999999999983</v>
      </c>
      <c r="G26" s="32">
        <v>68.338888888888889</v>
      </c>
      <c r="H26" s="37">
        <v>0.11320195611802235</v>
      </c>
      <c r="I26" s="32">
        <v>586.201111111111</v>
      </c>
      <c r="J26" s="32">
        <v>68.338888888888889</v>
      </c>
      <c r="K26" s="37">
        <v>0.11657925512859639</v>
      </c>
      <c r="L26" s="32">
        <v>109.28333333333333</v>
      </c>
      <c r="M26" s="32">
        <v>33.288888888888891</v>
      </c>
      <c r="N26" s="37">
        <v>0.30461084845711967</v>
      </c>
      <c r="O26" s="32">
        <v>100.77222222222223</v>
      </c>
      <c r="P26" s="32">
        <v>33.288888888888891</v>
      </c>
      <c r="Q26" s="37">
        <v>0.3303379458625062</v>
      </c>
      <c r="R26" s="32">
        <v>3</v>
      </c>
      <c r="S26" s="32">
        <v>0</v>
      </c>
      <c r="T26" s="37">
        <v>0</v>
      </c>
      <c r="U26" s="32">
        <v>5.5111111111111111</v>
      </c>
      <c r="V26" s="32">
        <v>0</v>
      </c>
      <c r="W26" s="37">
        <v>0</v>
      </c>
      <c r="X26" s="32">
        <v>104.33888888888889</v>
      </c>
      <c r="Y26" s="32">
        <v>35.049999999999997</v>
      </c>
      <c r="Z26" s="37">
        <v>0.33592460465363927</v>
      </c>
      <c r="AA26" s="32">
        <v>8.9777777777777779</v>
      </c>
      <c r="AB26" s="32">
        <v>0</v>
      </c>
      <c r="AC26" s="37">
        <v>0</v>
      </c>
      <c r="AD26" s="32">
        <v>309.69555555555547</v>
      </c>
      <c r="AE26" s="32">
        <v>0</v>
      </c>
      <c r="AF26" s="37">
        <v>0</v>
      </c>
      <c r="AG26" s="32">
        <v>71.394444444444446</v>
      </c>
      <c r="AH26" s="32">
        <v>0</v>
      </c>
      <c r="AI26" s="37">
        <v>0</v>
      </c>
      <c r="AJ26" s="32">
        <v>0</v>
      </c>
      <c r="AK26" s="32">
        <v>0</v>
      </c>
      <c r="AL26" s="37" t="s">
        <v>1881</v>
      </c>
      <c r="AM26" t="s">
        <v>442</v>
      </c>
      <c r="AN26" s="34">
        <v>3</v>
      </c>
      <c r="AX26"/>
      <c r="AY26"/>
    </row>
    <row r="27" spans="1:51" x14ac:dyDescent="0.25">
      <c r="A27" t="s">
        <v>1782</v>
      </c>
      <c r="B27" t="s">
        <v>883</v>
      </c>
      <c r="C27" t="s">
        <v>1463</v>
      </c>
      <c r="D27" t="s">
        <v>1706</v>
      </c>
      <c r="E27" s="32">
        <v>54.62222222222222</v>
      </c>
      <c r="F27" s="32">
        <v>212.04022222222216</v>
      </c>
      <c r="G27" s="32">
        <v>4.8361111111111112</v>
      </c>
      <c r="H27" s="37">
        <v>2.2807517651263237E-2</v>
      </c>
      <c r="I27" s="32">
        <v>196.64011111111105</v>
      </c>
      <c r="J27" s="32">
        <v>4.8361111111111112</v>
      </c>
      <c r="K27" s="37">
        <v>2.4593716326667847E-2</v>
      </c>
      <c r="L27" s="32">
        <v>62.585666666666654</v>
      </c>
      <c r="M27" s="32">
        <v>0</v>
      </c>
      <c r="N27" s="37">
        <v>0</v>
      </c>
      <c r="O27" s="32">
        <v>52.438333333333318</v>
      </c>
      <c r="P27" s="32">
        <v>0</v>
      </c>
      <c r="Q27" s="37">
        <v>0</v>
      </c>
      <c r="R27" s="32">
        <v>5.2394444444444437</v>
      </c>
      <c r="S27" s="32">
        <v>0</v>
      </c>
      <c r="T27" s="37">
        <v>0</v>
      </c>
      <c r="U27" s="32">
        <v>4.9078888888888894</v>
      </c>
      <c r="V27" s="32">
        <v>0</v>
      </c>
      <c r="W27" s="37">
        <v>0</v>
      </c>
      <c r="X27" s="32">
        <v>29.67122222222223</v>
      </c>
      <c r="Y27" s="32">
        <v>0</v>
      </c>
      <c r="Z27" s="37">
        <v>0</v>
      </c>
      <c r="AA27" s="32">
        <v>5.2527777777777782</v>
      </c>
      <c r="AB27" s="32">
        <v>0</v>
      </c>
      <c r="AC27" s="37">
        <v>0</v>
      </c>
      <c r="AD27" s="32">
        <v>107.34011111111107</v>
      </c>
      <c r="AE27" s="32">
        <v>4.8361111111111112</v>
      </c>
      <c r="AF27" s="37">
        <v>4.5054090787227739E-2</v>
      </c>
      <c r="AG27" s="32">
        <v>7.1904444444444442</v>
      </c>
      <c r="AH27" s="32">
        <v>0</v>
      </c>
      <c r="AI27" s="37">
        <v>0</v>
      </c>
      <c r="AJ27" s="32">
        <v>0</v>
      </c>
      <c r="AK27" s="32">
        <v>0</v>
      </c>
      <c r="AL27" s="37" t="s">
        <v>1881</v>
      </c>
      <c r="AM27" t="s">
        <v>194</v>
      </c>
      <c r="AN27" s="34">
        <v>3</v>
      </c>
      <c r="AX27"/>
      <c r="AY27"/>
    </row>
    <row r="28" spans="1:51" x14ac:dyDescent="0.25">
      <c r="A28" t="s">
        <v>1782</v>
      </c>
      <c r="B28" t="s">
        <v>702</v>
      </c>
      <c r="C28" t="s">
        <v>1459</v>
      </c>
      <c r="D28" t="s">
        <v>1711</v>
      </c>
      <c r="E28" s="32">
        <v>82.066666666666663</v>
      </c>
      <c r="F28" s="32">
        <v>321.81388888888887</v>
      </c>
      <c r="G28" s="32">
        <v>111.84722222222223</v>
      </c>
      <c r="H28" s="37">
        <v>0.34755250187737913</v>
      </c>
      <c r="I28" s="32">
        <v>289.06388888888887</v>
      </c>
      <c r="J28" s="32">
        <v>111.84722222222223</v>
      </c>
      <c r="K28" s="37">
        <v>0.3869290718122676</v>
      </c>
      <c r="L28" s="32">
        <v>88.558333333333323</v>
      </c>
      <c r="M28" s="32">
        <v>7.6472222222222221</v>
      </c>
      <c r="N28" s="37">
        <v>8.6352372886672316E-2</v>
      </c>
      <c r="O28" s="32">
        <v>55.80833333333333</v>
      </c>
      <c r="P28" s="32">
        <v>7.6472222222222221</v>
      </c>
      <c r="Q28" s="37">
        <v>0.13702652929172268</v>
      </c>
      <c r="R28" s="32">
        <v>27.06111111111111</v>
      </c>
      <c r="S28" s="32">
        <v>0</v>
      </c>
      <c r="T28" s="37">
        <v>0</v>
      </c>
      <c r="U28" s="32">
        <v>5.6888888888888891</v>
      </c>
      <c r="V28" s="32">
        <v>0</v>
      </c>
      <c r="W28" s="37">
        <v>0</v>
      </c>
      <c r="X28" s="32">
        <v>59.330555555555556</v>
      </c>
      <c r="Y28" s="32">
        <v>24.041666666666668</v>
      </c>
      <c r="Z28" s="37">
        <v>0.40521559998127255</v>
      </c>
      <c r="AA28" s="32">
        <v>0</v>
      </c>
      <c r="AB28" s="32">
        <v>0</v>
      </c>
      <c r="AC28" s="37" t="s">
        <v>1881</v>
      </c>
      <c r="AD28" s="32">
        <v>173.92500000000001</v>
      </c>
      <c r="AE28" s="32">
        <v>80.158333333333331</v>
      </c>
      <c r="AF28" s="37">
        <v>0.46087873125389295</v>
      </c>
      <c r="AG28" s="32">
        <v>0</v>
      </c>
      <c r="AH28" s="32">
        <v>0</v>
      </c>
      <c r="AI28" s="37" t="s">
        <v>1881</v>
      </c>
      <c r="AJ28" s="32">
        <v>0</v>
      </c>
      <c r="AK28" s="32">
        <v>0</v>
      </c>
      <c r="AL28" s="37" t="s">
        <v>1881</v>
      </c>
      <c r="AM28" t="s">
        <v>11</v>
      </c>
      <c r="AN28" s="34">
        <v>3</v>
      </c>
      <c r="AX28"/>
      <c r="AY28"/>
    </row>
    <row r="29" spans="1:51" x14ac:dyDescent="0.25">
      <c r="A29" t="s">
        <v>1782</v>
      </c>
      <c r="B29" t="s">
        <v>1195</v>
      </c>
      <c r="C29" t="s">
        <v>1448</v>
      </c>
      <c r="D29" t="s">
        <v>1721</v>
      </c>
      <c r="E29" s="32">
        <v>72.422222222222217</v>
      </c>
      <c r="F29" s="32">
        <v>307.44366666666667</v>
      </c>
      <c r="G29" s="32">
        <v>9.1974444444444465</v>
      </c>
      <c r="H29" s="37">
        <v>2.9915868959552849E-2</v>
      </c>
      <c r="I29" s="32">
        <v>296.68255555555561</v>
      </c>
      <c r="J29" s="32">
        <v>9.1974444444444465</v>
      </c>
      <c r="K29" s="37">
        <v>3.1000961371731778E-2</v>
      </c>
      <c r="L29" s="32">
        <v>80.099888888888884</v>
      </c>
      <c r="M29" s="32">
        <v>0</v>
      </c>
      <c r="N29" s="37">
        <v>0</v>
      </c>
      <c r="O29" s="32">
        <v>69.338777777777779</v>
      </c>
      <c r="P29" s="32">
        <v>0</v>
      </c>
      <c r="Q29" s="37">
        <v>0</v>
      </c>
      <c r="R29" s="32">
        <v>0.71111111111111114</v>
      </c>
      <c r="S29" s="32">
        <v>0</v>
      </c>
      <c r="T29" s="37">
        <v>0</v>
      </c>
      <c r="U29" s="32">
        <v>10.050000000000001</v>
      </c>
      <c r="V29" s="32">
        <v>0</v>
      </c>
      <c r="W29" s="37">
        <v>0</v>
      </c>
      <c r="X29" s="32">
        <v>63.118444444444421</v>
      </c>
      <c r="Y29" s="32">
        <v>4.4653333333333336</v>
      </c>
      <c r="Z29" s="37">
        <v>7.0745300722099225E-2</v>
      </c>
      <c r="AA29" s="32">
        <v>0</v>
      </c>
      <c r="AB29" s="32">
        <v>0</v>
      </c>
      <c r="AC29" s="37" t="s">
        <v>1881</v>
      </c>
      <c r="AD29" s="32">
        <v>164.2253333333334</v>
      </c>
      <c r="AE29" s="32">
        <v>4.732111111111112</v>
      </c>
      <c r="AF29" s="37">
        <v>2.8814745052191157E-2</v>
      </c>
      <c r="AG29" s="32">
        <v>0</v>
      </c>
      <c r="AH29" s="32">
        <v>0</v>
      </c>
      <c r="AI29" s="37" t="s">
        <v>1881</v>
      </c>
      <c r="AJ29" s="32">
        <v>0</v>
      </c>
      <c r="AK29" s="32">
        <v>0</v>
      </c>
      <c r="AL29" s="37" t="s">
        <v>1881</v>
      </c>
      <c r="AM29" t="s">
        <v>514</v>
      </c>
      <c r="AN29" s="34">
        <v>3</v>
      </c>
      <c r="AX29"/>
      <c r="AY29"/>
    </row>
    <row r="30" spans="1:51" x14ac:dyDescent="0.25">
      <c r="A30" t="s">
        <v>1782</v>
      </c>
      <c r="B30" t="s">
        <v>805</v>
      </c>
      <c r="C30" t="s">
        <v>1509</v>
      </c>
      <c r="D30" t="s">
        <v>1718</v>
      </c>
      <c r="E30" s="32">
        <v>47.166666666666664</v>
      </c>
      <c r="F30" s="32">
        <v>163.26633333333328</v>
      </c>
      <c r="G30" s="32">
        <v>1.586111111111111</v>
      </c>
      <c r="H30" s="37">
        <v>9.7148694328353762E-3</v>
      </c>
      <c r="I30" s="32">
        <v>151.63388888888883</v>
      </c>
      <c r="J30" s="32">
        <v>1.586111111111111</v>
      </c>
      <c r="K30" s="37">
        <v>1.0460136073363845E-2</v>
      </c>
      <c r="L30" s="32">
        <v>28.859888888888886</v>
      </c>
      <c r="M30" s="32">
        <v>0</v>
      </c>
      <c r="N30" s="37">
        <v>0</v>
      </c>
      <c r="O30" s="32">
        <v>17.227444444444444</v>
      </c>
      <c r="P30" s="32">
        <v>0</v>
      </c>
      <c r="Q30" s="37">
        <v>0</v>
      </c>
      <c r="R30" s="32">
        <v>7.8383333333333312</v>
      </c>
      <c r="S30" s="32">
        <v>0</v>
      </c>
      <c r="T30" s="37">
        <v>0</v>
      </c>
      <c r="U30" s="32">
        <v>3.794111111111111</v>
      </c>
      <c r="V30" s="32">
        <v>0</v>
      </c>
      <c r="W30" s="37">
        <v>0</v>
      </c>
      <c r="X30" s="32">
        <v>21.175666666666668</v>
      </c>
      <c r="Y30" s="32">
        <v>1.586111111111111</v>
      </c>
      <c r="Z30" s="37">
        <v>7.490253488018217E-2</v>
      </c>
      <c r="AA30" s="32">
        <v>0</v>
      </c>
      <c r="AB30" s="32">
        <v>0</v>
      </c>
      <c r="AC30" s="37" t="s">
        <v>1881</v>
      </c>
      <c r="AD30" s="32">
        <v>113.23077777777772</v>
      </c>
      <c r="AE30" s="32">
        <v>0</v>
      </c>
      <c r="AF30" s="37">
        <v>0</v>
      </c>
      <c r="AG30" s="32">
        <v>0</v>
      </c>
      <c r="AH30" s="32">
        <v>0</v>
      </c>
      <c r="AI30" s="37" t="s">
        <v>1881</v>
      </c>
      <c r="AJ30" s="32">
        <v>0</v>
      </c>
      <c r="AK30" s="32">
        <v>0</v>
      </c>
      <c r="AL30" s="37" t="s">
        <v>1881</v>
      </c>
      <c r="AM30" t="s">
        <v>115</v>
      </c>
      <c r="AN30" s="34">
        <v>3</v>
      </c>
      <c r="AX30"/>
      <c r="AY30"/>
    </row>
    <row r="31" spans="1:51" x14ac:dyDescent="0.25">
      <c r="A31" t="s">
        <v>1782</v>
      </c>
      <c r="B31" t="s">
        <v>1094</v>
      </c>
      <c r="C31" t="s">
        <v>1519</v>
      </c>
      <c r="D31" t="s">
        <v>1730</v>
      </c>
      <c r="E31" s="32">
        <v>67.088888888888889</v>
      </c>
      <c r="F31" s="32">
        <v>246.22555555555562</v>
      </c>
      <c r="G31" s="32">
        <v>0.40555555555555556</v>
      </c>
      <c r="H31" s="37">
        <v>1.64708961521279E-3</v>
      </c>
      <c r="I31" s="32">
        <v>223.09055555555557</v>
      </c>
      <c r="J31" s="32">
        <v>0.40555555555555556</v>
      </c>
      <c r="K31" s="37">
        <v>1.8178965691560227E-3</v>
      </c>
      <c r="L31" s="32">
        <v>71.29400000000004</v>
      </c>
      <c r="M31" s="32">
        <v>0</v>
      </c>
      <c r="N31" s="37">
        <v>0</v>
      </c>
      <c r="O31" s="32">
        <v>48.159000000000027</v>
      </c>
      <c r="P31" s="32">
        <v>0</v>
      </c>
      <c r="Q31" s="37">
        <v>0</v>
      </c>
      <c r="R31" s="32">
        <v>18.304444444444449</v>
      </c>
      <c r="S31" s="32">
        <v>0</v>
      </c>
      <c r="T31" s="37">
        <v>0</v>
      </c>
      <c r="U31" s="32">
        <v>4.8305555555555557</v>
      </c>
      <c r="V31" s="32">
        <v>0</v>
      </c>
      <c r="W31" s="37">
        <v>0</v>
      </c>
      <c r="X31" s="32">
        <v>49.18333333333333</v>
      </c>
      <c r="Y31" s="32">
        <v>0</v>
      </c>
      <c r="Z31" s="37">
        <v>0</v>
      </c>
      <c r="AA31" s="32">
        <v>0</v>
      </c>
      <c r="AB31" s="32">
        <v>0</v>
      </c>
      <c r="AC31" s="37" t="s">
        <v>1881</v>
      </c>
      <c r="AD31" s="32">
        <v>125.74822222222222</v>
      </c>
      <c r="AE31" s="32">
        <v>0.40555555555555556</v>
      </c>
      <c r="AF31" s="37">
        <v>3.2251394762373492E-3</v>
      </c>
      <c r="AG31" s="32">
        <v>0</v>
      </c>
      <c r="AH31" s="32">
        <v>0</v>
      </c>
      <c r="AI31" s="37" t="s">
        <v>1881</v>
      </c>
      <c r="AJ31" s="32">
        <v>0</v>
      </c>
      <c r="AK31" s="32">
        <v>0</v>
      </c>
      <c r="AL31" s="37" t="s">
        <v>1881</v>
      </c>
      <c r="AM31" t="s">
        <v>410</v>
      </c>
      <c r="AN31" s="34">
        <v>3</v>
      </c>
      <c r="AX31"/>
      <c r="AY31"/>
    </row>
    <row r="32" spans="1:51" x14ac:dyDescent="0.25">
      <c r="A32" t="s">
        <v>1782</v>
      </c>
      <c r="B32" t="s">
        <v>1130</v>
      </c>
      <c r="C32" t="s">
        <v>1472</v>
      </c>
      <c r="D32" t="s">
        <v>1699</v>
      </c>
      <c r="E32" s="32">
        <v>36.055555555555557</v>
      </c>
      <c r="F32" s="32">
        <v>193.02222222222224</v>
      </c>
      <c r="G32" s="32">
        <v>0</v>
      </c>
      <c r="H32" s="37">
        <v>0</v>
      </c>
      <c r="I32" s="32">
        <v>181.63888888888889</v>
      </c>
      <c r="J32" s="32">
        <v>0</v>
      </c>
      <c r="K32" s="37">
        <v>0</v>
      </c>
      <c r="L32" s="32">
        <v>63.163888888888891</v>
      </c>
      <c r="M32" s="32">
        <v>0</v>
      </c>
      <c r="N32" s="37">
        <v>0</v>
      </c>
      <c r="O32" s="32">
        <v>51.780555555555559</v>
      </c>
      <c r="P32" s="32">
        <v>0</v>
      </c>
      <c r="Q32" s="37">
        <v>0</v>
      </c>
      <c r="R32" s="32">
        <v>5.6944444444444446</v>
      </c>
      <c r="S32" s="32">
        <v>0</v>
      </c>
      <c r="T32" s="37">
        <v>0</v>
      </c>
      <c r="U32" s="32">
        <v>5.6888888888888891</v>
      </c>
      <c r="V32" s="32">
        <v>0</v>
      </c>
      <c r="W32" s="37">
        <v>0</v>
      </c>
      <c r="X32" s="32">
        <v>13.347222222222221</v>
      </c>
      <c r="Y32" s="32">
        <v>0</v>
      </c>
      <c r="Z32" s="37">
        <v>0</v>
      </c>
      <c r="AA32" s="32">
        <v>0</v>
      </c>
      <c r="AB32" s="32">
        <v>0</v>
      </c>
      <c r="AC32" s="37" t="s">
        <v>1881</v>
      </c>
      <c r="AD32" s="32">
        <v>116.51111111111111</v>
      </c>
      <c r="AE32" s="32">
        <v>0</v>
      </c>
      <c r="AF32" s="37">
        <v>0</v>
      </c>
      <c r="AG32" s="32">
        <v>0</v>
      </c>
      <c r="AH32" s="32">
        <v>0</v>
      </c>
      <c r="AI32" s="37" t="s">
        <v>1881</v>
      </c>
      <c r="AJ32" s="32">
        <v>0</v>
      </c>
      <c r="AK32" s="32">
        <v>0</v>
      </c>
      <c r="AL32" s="37" t="s">
        <v>1881</v>
      </c>
      <c r="AM32" t="s">
        <v>447</v>
      </c>
      <c r="AN32" s="34">
        <v>3</v>
      </c>
      <c r="AX32"/>
      <c r="AY32"/>
    </row>
    <row r="33" spans="1:51" x14ac:dyDescent="0.25">
      <c r="A33" t="s">
        <v>1782</v>
      </c>
      <c r="B33" t="s">
        <v>734</v>
      </c>
      <c r="C33" t="s">
        <v>1475</v>
      </c>
      <c r="D33" t="s">
        <v>1709</v>
      </c>
      <c r="E33" s="32">
        <v>63.62222222222222</v>
      </c>
      <c r="F33" s="32">
        <v>191.36533333333333</v>
      </c>
      <c r="G33" s="32">
        <v>4.6749999999999998</v>
      </c>
      <c r="H33" s="37">
        <v>2.4429712103899E-2</v>
      </c>
      <c r="I33" s="32">
        <v>177.35422222222221</v>
      </c>
      <c r="J33" s="32">
        <v>4.6749999999999998</v>
      </c>
      <c r="K33" s="37">
        <v>2.6359676930286409E-2</v>
      </c>
      <c r="L33" s="32">
        <v>64.672222222222217</v>
      </c>
      <c r="M33" s="32">
        <v>3.1472222222222221</v>
      </c>
      <c r="N33" s="37">
        <v>4.8664204106176445E-2</v>
      </c>
      <c r="O33" s="32">
        <v>50.661111111111111</v>
      </c>
      <c r="P33" s="32">
        <v>3.1472222222222221</v>
      </c>
      <c r="Q33" s="37">
        <v>6.2123039806996377E-2</v>
      </c>
      <c r="R33" s="32">
        <v>9.4222222222222225</v>
      </c>
      <c r="S33" s="32">
        <v>0</v>
      </c>
      <c r="T33" s="37">
        <v>0</v>
      </c>
      <c r="U33" s="32">
        <v>4.5888888888888886</v>
      </c>
      <c r="V33" s="32">
        <v>0</v>
      </c>
      <c r="W33" s="37">
        <v>0</v>
      </c>
      <c r="X33" s="32">
        <v>14.927777777777777</v>
      </c>
      <c r="Y33" s="32">
        <v>0.83888888888888891</v>
      </c>
      <c r="Z33" s="37">
        <v>5.6196501674730184E-2</v>
      </c>
      <c r="AA33" s="32">
        <v>0</v>
      </c>
      <c r="AB33" s="32">
        <v>0</v>
      </c>
      <c r="AC33" s="37" t="s">
        <v>1881</v>
      </c>
      <c r="AD33" s="32">
        <v>93.329222222222228</v>
      </c>
      <c r="AE33" s="32">
        <v>0.68888888888888888</v>
      </c>
      <c r="AF33" s="37">
        <v>7.3812775086521667E-3</v>
      </c>
      <c r="AG33" s="32">
        <v>18.43611111111111</v>
      </c>
      <c r="AH33" s="32">
        <v>0</v>
      </c>
      <c r="AI33" s="37">
        <v>0</v>
      </c>
      <c r="AJ33" s="32">
        <v>0</v>
      </c>
      <c r="AK33" s="32">
        <v>0</v>
      </c>
      <c r="AL33" s="37" t="s">
        <v>1881</v>
      </c>
      <c r="AM33" t="s">
        <v>43</v>
      </c>
      <c r="AN33" s="34">
        <v>3</v>
      </c>
      <c r="AX33"/>
      <c r="AY33"/>
    </row>
    <row r="34" spans="1:51" x14ac:dyDescent="0.25">
      <c r="A34" t="s">
        <v>1782</v>
      </c>
      <c r="B34" t="s">
        <v>796</v>
      </c>
      <c r="C34" t="s">
        <v>1504</v>
      </c>
      <c r="D34" t="s">
        <v>1709</v>
      </c>
      <c r="E34" s="32">
        <v>111.63333333333334</v>
      </c>
      <c r="F34" s="32">
        <v>341.76577777777771</v>
      </c>
      <c r="G34" s="32">
        <v>64.751111111111115</v>
      </c>
      <c r="H34" s="37">
        <v>0.18946048820959907</v>
      </c>
      <c r="I34" s="32">
        <v>317.79911111111113</v>
      </c>
      <c r="J34" s="32">
        <v>64.751111111111115</v>
      </c>
      <c r="K34" s="37">
        <v>0.20374855953726184</v>
      </c>
      <c r="L34" s="32">
        <v>62.883333333333326</v>
      </c>
      <c r="M34" s="32">
        <v>0.73888888888888893</v>
      </c>
      <c r="N34" s="37">
        <v>1.1750154607297466E-2</v>
      </c>
      <c r="O34" s="32">
        <v>38.916666666666664</v>
      </c>
      <c r="P34" s="32">
        <v>0.73888888888888893</v>
      </c>
      <c r="Q34" s="37">
        <v>1.8986438258386869E-2</v>
      </c>
      <c r="R34" s="32">
        <v>19.844444444444445</v>
      </c>
      <c r="S34" s="32">
        <v>0</v>
      </c>
      <c r="T34" s="37">
        <v>0</v>
      </c>
      <c r="U34" s="32">
        <v>4.1222222222222218</v>
      </c>
      <c r="V34" s="32">
        <v>0</v>
      </c>
      <c r="W34" s="37">
        <v>0</v>
      </c>
      <c r="X34" s="32">
        <v>81.526111111111121</v>
      </c>
      <c r="Y34" s="32">
        <v>22.028888888888886</v>
      </c>
      <c r="Z34" s="37">
        <v>0.27020654596005361</v>
      </c>
      <c r="AA34" s="32">
        <v>0</v>
      </c>
      <c r="AB34" s="32">
        <v>0</v>
      </c>
      <c r="AC34" s="37" t="s">
        <v>1881</v>
      </c>
      <c r="AD34" s="32">
        <v>158.64722222222221</v>
      </c>
      <c r="AE34" s="32">
        <v>34.869444444444447</v>
      </c>
      <c r="AF34" s="37">
        <v>0.21979234149843296</v>
      </c>
      <c r="AG34" s="32">
        <v>38.709111111111106</v>
      </c>
      <c r="AH34" s="32">
        <v>7.1138888888888889</v>
      </c>
      <c r="AI34" s="37">
        <v>0.18377815156925448</v>
      </c>
      <c r="AJ34" s="32">
        <v>0</v>
      </c>
      <c r="AK34" s="32">
        <v>0</v>
      </c>
      <c r="AL34" s="37" t="s">
        <v>1881</v>
      </c>
      <c r="AM34" t="s">
        <v>105</v>
      </c>
      <c r="AN34" s="34">
        <v>3</v>
      </c>
      <c r="AX34"/>
      <c r="AY34"/>
    </row>
    <row r="35" spans="1:51" x14ac:dyDescent="0.25">
      <c r="A35" t="s">
        <v>1782</v>
      </c>
      <c r="B35" t="s">
        <v>768</v>
      </c>
      <c r="C35" t="s">
        <v>1491</v>
      </c>
      <c r="D35" t="s">
        <v>1724</v>
      </c>
      <c r="E35" s="32">
        <v>70.599999999999994</v>
      </c>
      <c r="F35" s="32">
        <v>219.31444444444446</v>
      </c>
      <c r="G35" s="32">
        <v>8.7388888888888889</v>
      </c>
      <c r="H35" s="37">
        <v>3.9846390013324344E-2</v>
      </c>
      <c r="I35" s="32">
        <v>206.15888888888892</v>
      </c>
      <c r="J35" s="32">
        <v>8.7388888888888889</v>
      </c>
      <c r="K35" s="37">
        <v>4.238909578911626E-2</v>
      </c>
      <c r="L35" s="32">
        <v>48.45</v>
      </c>
      <c r="M35" s="32">
        <v>6.1749999999999998</v>
      </c>
      <c r="N35" s="37">
        <v>0.12745098039215685</v>
      </c>
      <c r="O35" s="32">
        <v>35.294444444444444</v>
      </c>
      <c r="P35" s="32">
        <v>6.1749999999999998</v>
      </c>
      <c r="Q35" s="37">
        <v>0.17495671336376514</v>
      </c>
      <c r="R35" s="32">
        <v>8.3222222222222229</v>
      </c>
      <c r="S35" s="32">
        <v>0</v>
      </c>
      <c r="T35" s="37">
        <v>0</v>
      </c>
      <c r="U35" s="32">
        <v>4.833333333333333</v>
      </c>
      <c r="V35" s="32">
        <v>0</v>
      </c>
      <c r="W35" s="37">
        <v>0</v>
      </c>
      <c r="X35" s="32">
        <v>40.500555555555557</v>
      </c>
      <c r="Y35" s="32">
        <v>2.4750000000000001</v>
      </c>
      <c r="Z35" s="37">
        <v>6.111027283576357E-2</v>
      </c>
      <c r="AA35" s="32">
        <v>0</v>
      </c>
      <c r="AB35" s="32">
        <v>0</v>
      </c>
      <c r="AC35" s="37" t="s">
        <v>1881</v>
      </c>
      <c r="AD35" s="32">
        <v>129.7138888888889</v>
      </c>
      <c r="AE35" s="32">
        <v>8.8888888888888892E-2</v>
      </c>
      <c r="AF35" s="37">
        <v>6.8526886095466514E-4</v>
      </c>
      <c r="AG35" s="32">
        <v>0.65</v>
      </c>
      <c r="AH35" s="32">
        <v>0</v>
      </c>
      <c r="AI35" s="37">
        <v>0</v>
      </c>
      <c r="AJ35" s="32">
        <v>0</v>
      </c>
      <c r="AK35" s="32">
        <v>0</v>
      </c>
      <c r="AL35" s="37" t="s">
        <v>1881</v>
      </c>
      <c r="AM35" t="s">
        <v>77</v>
      </c>
      <c r="AN35" s="34">
        <v>3</v>
      </c>
      <c r="AX35"/>
      <c r="AY35"/>
    </row>
    <row r="36" spans="1:51" x14ac:dyDescent="0.25">
      <c r="A36" t="s">
        <v>1782</v>
      </c>
      <c r="B36" t="s">
        <v>1262</v>
      </c>
      <c r="C36" t="s">
        <v>1496</v>
      </c>
      <c r="D36" t="s">
        <v>1683</v>
      </c>
      <c r="E36" s="32">
        <v>115.47777777777777</v>
      </c>
      <c r="F36" s="32">
        <v>368.02588888888886</v>
      </c>
      <c r="G36" s="32">
        <v>0</v>
      </c>
      <c r="H36" s="37">
        <v>0</v>
      </c>
      <c r="I36" s="32">
        <v>358.94811111111107</v>
      </c>
      <c r="J36" s="32">
        <v>0</v>
      </c>
      <c r="K36" s="37">
        <v>0</v>
      </c>
      <c r="L36" s="32">
        <v>53.136111111111113</v>
      </c>
      <c r="M36" s="32">
        <v>0</v>
      </c>
      <c r="N36" s="37">
        <v>0</v>
      </c>
      <c r="O36" s="32">
        <v>44.158333333333331</v>
      </c>
      <c r="P36" s="32">
        <v>0</v>
      </c>
      <c r="Q36" s="37">
        <v>0</v>
      </c>
      <c r="R36" s="32">
        <v>3.2888888888888888</v>
      </c>
      <c r="S36" s="32">
        <v>0</v>
      </c>
      <c r="T36" s="37">
        <v>0</v>
      </c>
      <c r="U36" s="32">
        <v>5.6888888888888891</v>
      </c>
      <c r="V36" s="32">
        <v>0</v>
      </c>
      <c r="W36" s="37">
        <v>0</v>
      </c>
      <c r="X36" s="32">
        <v>103.76388888888889</v>
      </c>
      <c r="Y36" s="32">
        <v>0</v>
      </c>
      <c r="Z36" s="37">
        <v>0</v>
      </c>
      <c r="AA36" s="32">
        <v>0.1</v>
      </c>
      <c r="AB36" s="32">
        <v>0</v>
      </c>
      <c r="AC36" s="37">
        <v>0</v>
      </c>
      <c r="AD36" s="32">
        <v>211.02588888888886</v>
      </c>
      <c r="AE36" s="32">
        <v>0</v>
      </c>
      <c r="AF36" s="37">
        <v>0</v>
      </c>
      <c r="AG36" s="32">
        <v>0</v>
      </c>
      <c r="AH36" s="32">
        <v>0</v>
      </c>
      <c r="AI36" s="37" t="s">
        <v>1881</v>
      </c>
      <c r="AJ36" s="32">
        <v>0</v>
      </c>
      <c r="AK36" s="32">
        <v>0</v>
      </c>
      <c r="AL36" s="37" t="s">
        <v>1881</v>
      </c>
      <c r="AM36" t="s">
        <v>582</v>
      </c>
      <c r="AN36" s="34">
        <v>3</v>
      </c>
      <c r="AX36"/>
      <c r="AY36"/>
    </row>
    <row r="37" spans="1:51" x14ac:dyDescent="0.25">
      <c r="A37" t="s">
        <v>1782</v>
      </c>
      <c r="B37" t="s">
        <v>1005</v>
      </c>
      <c r="C37" t="s">
        <v>1551</v>
      </c>
      <c r="D37" t="s">
        <v>1710</v>
      </c>
      <c r="E37" s="32">
        <v>42.233333333333334</v>
      </c>
      <c r="F37" s="32">
        <v>145.98911111111113</v>
      </c>
      <c r="G37" s="32">
        <v>40.808555555555557</v>
      </c>
      <c r="H37" s="37">
        <v>0.27953150234949026</v>
      </c>
      <c r="I37" s="32">
        <v>139.86133333333333</v>
      </c>
      <c r="J37" s="32">
        <v>40.808555555555557</v>
      </c>
      <c r="K37" s="37">
        <v>0.29177868237746596</v>
      </c>
      <c r="L37" s="32">
        <v>36.125</v>
      </c>
      <c r="M37" s="32">
        <v>7.4083333333333332</v>
      </c>
      <c r="N37" s="37">
        <v>0.20507497116493656</v>
      </c>
      <c r="O37" s="32">
        <v>30.161111111111111</v>
      </c>
      <c r="P37" s="32">
        <v>7.4083333333333332</v>
      </c>
      <c r="Q37" s="37">
        <v>0.24562534536747099</v>
      </c>
      <c r="R37" s="32">
        <v>1.2305555555555556</v>
      </c>
      <c r="S37" s="32">
        <v>0</v>
      </c>
      <c r="T37" s="37">
        <v>0</v>
      </c>
      <c r="U37" s="32">
        <v>4.7333333333333334</v>
      </c>
      <c r="V37" s="32">
        <v>0</v>
      </c>
      <c r="W37" s="37">
        <v>0</v>
      </c>
      <c r="X37" s="32">
        <v>38.297222222222224</v>
      </c>
      <c r="Y37" s="32">
        <v>15.944444444444445</v>
      </c>
      <c r="Z37" s="37">
        <v>0.4163342278958439</v>
      </c>
      <c r="AA37" s="32">
        <v>0.16388888888888889</v>
      </c>
      <c r="AB37" s="32">
        <v>0</v>
      </c>
      <c r="AC37" s="37">
        <v>0</v>
      </c>
      <c r="AD37" s="32">
        <v>71.403000000000006</v>
      </c>
      <c r="AE37" s="32">
        <v>17.455777777777776</v>
      </c>
      <c r="AF37" s="37">
        <v>0.24446840857916019</v>
      </c>
      <c r="AG37" s="32">
        <v>0</v>
      </c>
      <c r="AH37" s="32">
        <v>0</v>
      </c>
      <c r="AI37" s="37" t="s">
        <v>1881</v>
      </c>
      <c r="AJ37" s="32">
        <v>0</v>
      </c>
      <c r="AK37" s="32">
        <v>0</v>
      </c>
      <c r="AL37" s="37" t="s">
        <v>1881</v>
      </c>
      <c r="AM37" t="s">
        <v>318</v>
      </c>
      <c r="AN37" s="34">
        <v>3</v>
      </c>
      <c r="AX37"/>
      <c r="AY37"/>
    </row>
    <row r="38" spans="1:51" x14ac:dyDescent="0.25">
      <c r="A38" t="s">
        <v>1782</v>
      </c>
      <c r="B38" t="s">
        <v>1021</v>
      </c>
      <c r="C38" t="s">
        <v>1374</v>
      </c>
      <c r="D38" t="s">
        <v>1699</v>
      </c>
      <c r="E38" s="32">
        <v>133.83333333333334</v>
      </c>
      <c r="F38" s="32">
        <v>427.69911111111111</v>
      </c>
      <c r="G38" s="32">
        <v>98.075444444444457</v>
      </c>
      <c r="H38" s="37">
        <v>0.22930944184021376</v>
      </c>
      <c r="I38" s="32">
        <v>405.38799999999998</v>
      </c>
      <c r="J38" s="32">
        <v>98.075444444444457</v>
      </c>
      <c r="K38" s="37">
        <v>0.24192981648308401</v>
      </c>
      <c r="L38" s="32">
        <v>59.672444444444444</v>
      </c>
      <c r="M38" s="32">
        <v>7.0989999999999984</v>
      </c>
      <c r="N38" s="37">
        <v>0.1189661336332422</v>
      </c>
      <c r="O38" s="32">
        <v>37.361333333333334</v>
      </c>
      <c r="P38" s="32">
        <v>7.0989999999999984</v>
      </c>
      <c r="Q38" s="37">
        <v>0.19000927875521925</v>
      </c>
      <c r="R38" s="32">
        <v>17.511111111111113</v>
      </c>
      <c r="S38" s="32">
        <v>0</v>
      </c>
      <c r="T38" s="37">
        <v>0</v>
      </c>
      <c r="U38" s="32">
        <v>4.8</v>
      </c>
      <c r="V38" s="32">
        <v>0</v>
      </c>
      <c r="W38" s="37">
        <v>0</v>
      </c>
      <c r="X38" s="32">
        <v>126.10966666666671</v>
      </c>
      <c r="Y38" s="32">
        <v>8.2721111111111121</v>
      </c>
      <c r="Z38" s="37">
        <v>6.5594583902723103E-2</v>
      </c>
      <c r="AA38" s="32">
        <v>0</v>
      </c>
      <c r="AB38" s="32">
        <v>0</v>
      </c>
      <c r="AC38" s="37" t="s">
        <v>1881</v>
      </c>
      <c r="AD38" s="32">
        <v>236.07533333333328</v>
      </c>
      <c r="AE38" s="32">
        <v>82.704333333333352</v>
      </c>
      <c r="AF38" s="37">
        <v>0.35033026180908372</v>
      </c>
      <c r="AG38" s="32">
        <v>5.8416666666666668</v>
      </c>
      <c r="AH38" s="32">
        <v>0</v>
      </c>
      <c r="AI38" s="37">
        <v>0</v>
      </c>
      <c r="AJ38" s="32">
        <v>0</v>
      </c>
      <c r="AK38" s="32">
        <v>0</v>
      </c>
      <c r="AL38" s="37" t="s">
        <v>1881</v>
      </c>
      <c r="AM38" t="s">
        <v>334</v>
      </c>
      <c r="AN38" s="34">
        <v>3</v>
      </c>
      <c r="AX38"/>
      <c r="AY38"/>
    </row>
    <row r="39" spans="1:51" x14ac:dyDescent="0.25">
      <c r="A39" t="s">
        <v>1782</v>
      </c>
      <c r="B39" t="s">
        <v>727</v>
      </c>
      <c r="C39" t="s">
        <v>1471</v>
      </c>
      <c r="D39" t="s">
        <v>1719</v>
      </c>
      <c r="E39" s="32">
        <v>288.87777777777779</v>
      </c>
      <c r="F39" s="32">
        <v>978.99411111111135</v>
      </c>
      <c r="G39" s="32">
        <v>8.3647777777777783</v>
      </c>
      <c r="H39" s="37">
        <v>8.5442575014921755E-3</v>
      </c>
      <c r="I39" s="32">
        <v>909.97688888888911</v>
      </c>
      <c r="J39" s="32">
        <v>8.3647777777777783</v>
      </c>
      <c r="K39" s="37">
        <v>9.1922969472240552E-3</v>
      </c>
      <c r="L39" s="32">
        <v>223.42244444444447</v>
      </c>
      <c r="M39" s="32">
        <v>6.2222222222222223</v>
      </c>
      <c r="N39" s="37">
        <v>2.7849584394684306E-2</v>
      </c>
      <c r="O39" s="32">
        <v>166.71966666666668</v>
      </c>
      <c r="P39" s="32">
        <v>6.2222222222222223</v>
      </c>
      <c r="Q39" s="37">
        <v>3.7321465107429168E-2</v>
      </c>
      <c r="R39" s="32">
        <v>53.236111111111114</v>
      </c>
      <c r="S39" s="32">
        <v>0</v>
      </c>
      <c r="T39" s="37">
        <v>0</v>
      </c>
      <c r="U39" s="32">
        <v>3.4666666666666668</v>
      </c>
      <c r="V39" s="32">
        <v>0</v>
      </c>
      <c r="W39" s="37">
        <v>0</v>
      </c>
      <c r="X39" s="32">
        <v>207.7110000000001</v>
      </c>
      <c r="Y39" s="32">
        <v>1.1536666666666666</v>
      </c>
      <c r="Z39" s="37">
        <v>5.5541914807914171E-3</v>
      </c>
      <c r="AA39" s="32">
        <v>12.314444444444444</v>
      </c>
      <c r="AB39" s="32">
        <v>0</v>
      </c>
      <c r="AC39" s="37">
        <v>0</v>
      </c>
      <c r="AD39" s="32">
        <v>505.33288888888899</v>
      </c>
      <c r="AE39" s="32">
        <v>0.98888888888888893</v>
      </c>
      <c r="AF39" s="37">
        <v>1.9569058547984648E-3</v>
      </c>
      <c r="AG39" s="32">
        <v>30.213333333333331</v>
      </c>
      <c r="AH39" s="32">
        <v>0</v>
      </c>
      <c r="AI39" s="37">
        <v>0</v>
      </c>
      <c r="AJ39" s="32">
        <v>0</v>
      </c>
      <c r="AK39" s="32">
        <v>0</v>
      </c>
      <c r="AL39" s="37" t="s">
        <v>1881</v>
      </c>
      <c r="AM39" t="s">
        <v>36</v>
      </c>
      <c r="AN39" s="34">
        <v>3</v>
      </c>
      <c r="AX39"/>
      <c r="AY39"/>
    </row>
    <row r="40" spans="1:51" x14ac:dyDescent="0.25">
      <c r="A40" t="s">
        <v>1782</v>
      </c>
      <c r="B40" t="s">
        <v>872</v>
      </c>
      <c r="C40" t="s">
        <v>1546</v>
      </c>
      <c r="D40" t="s">
        <v>1698</v>
      </c>
      <c r="E40" s="32">
        <v>62.922222222222224</v>
      </c>
      <c r="F40" s="32">
        <v>223.10022222222224</v>
      </c>
      <c r="G40" s="32">
        <v>0</v>
      </c>
      <c r="H40" s="37">
        <v>0</v>
      </c>
      <c r="I40" s="32">
        <v>206.58911111111112</v>
      </c>
      <c r="J40" s="32">
        <v>0</v>
      </c>
      <c r="K40" s="37">
        <v>0</v>
      </c>
      <c r="L40" s="32">
        <v>47.880555555555553</v>
      </c>
      <c r="M40" s="32">
        <v>0</v>
      </c>
      <c r="N40" s="37">
        <v>0</v>
      </c>
      <c r="O40" s="32">
        <v>31.369444444444444</v>
      </c>
      <c r="P40" s="32">
        <v>0</v>
      </c>
      <c r="Q40" s="37">
        <v>0</v>
      </c>
      <c r="R40" s="32">
        <v>10.977777777777778</v>
      </c>
      <c r="S40" s="32">
        <v>0</v>
      </c>
      <c r="T40" s="37">
        <v>0</v>
      </c>
      <c r="U40" s="32">
        <v>5.5333333333333332</v>
      </c>
      <c r="V40" s="32">
        <v>0</v>
      </c>
      <c r="W40" s="37">
        <v>0</v>
      </c>
      <c r="X40" s="32">
        <v>64.347222222222229</v>
      </c>
      <c r="Y40" s="32">
        <v>0</v>
      </c>
      <c r="Z40" s="37">
        <v>0</v>
      </c>
      <c r="AA40" s="32">
        <v>0</v>
      </c>
      <c r="AB40" s="32">
        <v>0</v>
      </c>
      <c r="AC40" s="37" t="s">
        <v>1881</v>
      </c>
      <c r="AD40" s="32">
        <v>110.87244444444445</v>
      </c>
      <c r="AE40" s="32">
        <v>0</v>
      </c>
      <c r="AF40" s="37">
        <v>0</v>
      </c>
      <c r="AG40" s="32">
        <v>0</v>
      </c>
      <c r="AH40" s="32">
        <v>0</v>
      </c>
      <c r="AI40" s="37" t="s">
        <v>1881</v>
      </c>
      <c r="AJ40" s="32">
        <v>0</v>
      </c>
      <c r="AK40" s="32">
        <v>0</v>
      </c>
      <c r="AL40" s="37" t="s">
        <v>1881</v>
      </c>
      <c r="AM40" t="s">
        <v>183</v>
      </c>
      <c r="AN40" s="34">
        <v>3</v>
      </c>
      <c r="AX40"/>
      <c r="AY40"/>
    </row>
    <row r="41" spans="1:51" x14ac:dyDescent="0.25">
      <c r="A41" t="s">
        <v>1782</v>
      </c>
      <c r="B41" t="s">
        <v>987</v>
      </c>
      <c r="C41" t="s">
        <v>1398</v>
      </c>
      <c r="D41" t="s">
        <v>1724</v>
      </c>
      <c r="E41" s="32">
        <v>69.188888888888883</v>
      </c>
      <c r="F41" s="32">
        <v>300.64788888888893</v>
      </c>
      <c r="G41" s="32">
        <v>27.965111111111106</v>
      </c>
      <c r="H41" s="37">
        <v>9.3016156589232638E-2</v>
      </c>
      <c r="I41" s="32">
        <v>270.80400000000003</v>
      </c>
      <c r="J41" s="32">
        <v>27.965111111111106</v>
      </c>
      <c r="K41" s="37">
        <v>0.10326697948003391</v>
      </c>
      <c r="L41" s="32">
        <v>65.692888888888888</v>
      </c>
      <c r="M41" s="32">
        <v>5.767888888888888</v>
      </c>
      <c r="N41" s="37">
        <v>8.7800810505449592E-2</v>
      </c>
      <c r="O41" s="32">
        <v>49.681777777777782</v>
      </c>
      <c r="P41" s="32">
        <v>5.767888888888888</v>
      </c>
      <c r="Q41" s="37">
        <v>0.11609666857510911</v>
      </c>
      <c r="R41" s="32">
        <v>10.944444444444445</v>
      </c>
      <c r="S41" s="32">
        <v>0</v>
      </c>
      <c r="T41" s="37">
        <v>0</v>
      </c>
      <c r="U41" s="32">
        <v>5.0666666666666664</v>
      </c>
      <c r="V41" s="32">
        <v>0</v>
      </c>
      <c r="W41" s="37">
        <v>0</v>
      </c>
      <c r="X41" s="32">
        <v>56.400555555555556</v>
      </c>
      <c r="Y41" s="32">
        <v>1.8061111111111114</v>
      </c>
      <c r="Z41" s="37">
        <v>3.2022931216201582E-2</v>
      </c>
      <c r="AA41" s="32">
        <v>13.832777777777778</v>
      </c>
      <c r="AB41" s="32">
        <v>0</v>
      </c>
      <c r="AC41" s="37">
        <v>0</v>
      </c>
      <c r="AD41" s="32">
        <v>164.72166666666669</v>
      </c>
      <c r="AE41" s="32">
        <v>20.391111111111108</v>
      </c>
      <c r="AF41" s="37">
        <v>0.12379131126917793</v>
      </c>
      <c r="AG41" s="32">
        <v>0</v>
      </c>
      <c r="AH41" s="32">
        <v>0</v>
      </c>
      <c r="AI41" s="37" t="s">
        <v>1881</v>
      </c>
      <c r="AJ41" s="32">
        <v>0</v>
      </c>
      <c r="AK41" s="32">
        <v>0</v>
      </c>
      <c r="AL41" s="37" t="s">
        <v>1881</v>
      </c>
      <c r="AM41" t="s">
        <v>299</v>
      </c>
      <c r="AN41" s="34">
        <v>3</v>
      </c>
      <c r="AX41"/>
      <c r="AY41"/>
    </row>
    <row r="42" spans="1:51" x14ac:dyDescent="0.25">
      <c r="A42" t="s">
        <v>1782</v>
      </c>
      <c r="B42" t="s">
        <v>1060</v>
      </c>
      <c r="C42" t="s">
        <v>1516</v>
      </c>
      <c r="D42" t="s">
        <v>1720</v>
      </c>
      <c r="E42" s="32">
        <v>90.277777777777771</v>
      </c>
      <c r="F42" s="32">
        <v>293.80833333333334</v>
      </c>
      <c r="G42" s="32">
        <v>61.844444444444441</v>
      </c>
      <c r="H42" s="37">
        <v>0.21049247903489612</v>
      </c>
      <c r="I42" s="32">
        <v>278.49722222222226</v>
      </c>
      <c r="J42" s="32">
        <v>61.844444444444441</v>
      </c>
      <c r="K42" s="37">
        <v>0.22206485203323389</v>
      </c>
      <c r="L42" s="32">
        <v>49.847222222222221</v>
      </c>
      <c r="M42" s="32">
        <v>1.3555555555555556</v>
      </c>
      <c r="N42" s="37">
        <v>2.7194204513792144E-2</v>
      </c>
      <c r="O42" s="32">
        <v>34.536111111111111</v>
      </c>
      <c r="P42" s="32">
        <v>1.3555555555555556</v>
      </c>
      <c r="Q42" s="37">
        <v>3.9250382047776082E-2</v>
      </c>
      <c r="R42" s="32">
        <v>10.488888888888889</v>
      </c>
      <c r="S42" s="32">
        <v>0</v>
      </c>
      <c r="T42" s="37">
        <v>0</v>
      </c>
      <c r="U42" s="32">
        <v>4.822222222222222</v>
      </c>
      <c r="V42" s="32">
        <v>0</v>
      </c>
      <c r="W42" s="37">
        <v>0</v>
      </c>
      <c r="X42" s="32">
        <v>76.3</v>
      </c>
      <c r="Y42" s="32">
        <v>32.4</v>
      </c>
      <c r="Z42" s="37">
        <v>0.42463958060288337</v>
      </c>
      <c r="AA42" s="32">
        <v>0</v>
      </c>
      <c r="AB42" s="32">
        <v>0</v>
      </c>
      <c r="AC42" s="37" t="s">
        <v>1881</v>
      </c>
      <c r="AD42" s="32">
        <v>148.97499999999999</v>
      </c>
      <c r="AE42" s="32">
        <v>28.088888888888889</v>
      </c>
      <c r="AF42" s="37">
        <v>0.18854766832615466</v>
      </c>
      <c r="AG42" s="32">
        <v>18.68611111111111</v>
      </c>
      <c r="AH42" s="32">
        <v>0</v>
      </c>
      <c r="AI42" s="37">
        <v>0</v>
      </c>
      <c r="AJ42" s="32">
        <v>0</v>
      </c>
      <c r="AK42" s="32">
        <v>0</v>
      </c>
      <c r="AL42" s="37" t="s">
        <v>1881</v>
      </c>
      <c r="AM42" t="s">
        <v>375</v>
      </c>
      <c r="AN42" s="34">
        <v>3</v>
      </c>
      <c r="AX42"/>
      <c r="AY42"/>
    </row>
    <row r="43" spans="1:51" x14ac:dyDescent="0.25">
      <c r="A43" t="s">
        <v>1782</v>
      </c>
      <c r="B43" t="s">
        <v>1289</v>
      </c>
      <c r="C43" t="s">
        <v>1663</v>
      </c>
      <c r="D43" t="s">
        <v>1687</v>
      </c>
      <c r="E43" s="32">
        <v>99.233333333333334</v>
      </c>
      <c r="F43" s="32">
        <v>413.38833333333326</v>
      </c>
      <c r="G43" s="32">
        <v>213.45400000000001</v>
      </c>
      <c r="H43" s="37">
        <v>0.51635225957836262</v>
      </c>
      <c r="I43" s="32">
        <v>388.00644444444436</v>
      </c>
      <c r="J43" s="32">
        <v>209.45011111111111</v>
      </c>
      <c r="K43" s="37">
        <v>0.53981090806624643</v>
      </c>
      <c r="L43" s="32">
        <v>39.512000000000015</v>
      </c>
      <c r="M43" s="32">
        <v>20.942444444444437</v>
      </c>
      <c r="N43" s="37">
        <v>0.53002744595172169</v>
      </c>
      <c r="O43" s="32">
        <v>27.012888888888902</v>
      </c>
      <c r="P43" s="32">
        <v>16.938555555555549</v>
      </c>
      <c r="Q43" s="37">
        <v>0.62705457477089066</v>
      </c>
      <c r="R43" s="32">
        <v>8.0378888888888902</v>
      </c>
      <c r="S43" s="32">
        <v>0</v>
      </c>
      <c r="T43" s="37">
        <v>0</v>
      </c>
      <c r="U43" s="32">
        <v>4.4612222222222213</v>
      </c>
      <c r="V43" s="32">
        <v>4.0038888888888868</v>
      </c>
      <c r="W43" s="37">
        <v>0.89748698662548854</v>
      </c>
      <c r="X43" s="32">
        <v>110.13933333333337</v>
      </c>
      <c r="Y43" s="32">
        <v>72.366888888888909</v>
      </c>
      <c r="Z43" s="37">
        <v>0.65704854658846268</v>
      </c>
      <c r="AA43" s="32">
        <v>12.882777777777775</v>
      </c>
      <c r="AB43" s="32">
        <v>0</v>
      </c>
      <c r="AC43" s="37">
        <v>0</v>
      </c>
      <c r="AD43" s="32">
        <v>250.85422222222212</v>
      </c>
      <c r="AE43" s="32">
        <v>120.14466666666665</v>
      </c>
      <c r="AF43" s="37">
        <v>0.47894217447229215</v>
      </c>
      <c r="AG43" s="32">
        <v>0</v>
      </c>
      <c r="AH43" s="32">
        <v>0</v>
      </c>
      <c r="AI43" s="37" t="s">
        <v>1881</v>
      </c>
      <c r="AJ43" s="32">
        <v>0</v>
      </c>
      <c r="AK43" s="32">
        <v>0</v>
      </c>
      <c r="AL43" s="37" t="s">
        <v>1881</v>
      </c>
      <c r="AM43" t="s">
        <v>609</v>
      </c>
      <c r="AN43" s="34">
        <v>3</v>
      </c>
      <c r="AX43"/>
      <c r="AY43"/>
    </row>
    <row r="44" spans="1:51" x14ac:dyDescent="0.25">
      <c r="A44" t="s">
        <v>1782</v>
      </c>
      <c r="B44" t="s">
        <v>1063</v>
      </c>
      <c r="C44" t="s">
        <v>1427</v>
      </c>
      <c r="D44" t="s">
        <v>1687</v>
      </c>
      <c r="E44" s="32">
        <v>56.766666666666666</v>
      </c>
      <c r="F44" s="32">
        <v>202.52266666666671</v>
      </c>
      <c r="G44" s="32">
        <v>11.778222222222222</v>
      </c>
      <c r="H44" s="37">
        <v>5.8157550540296164E-2</v>
      </c>
      <c r="I44" s="32">
        <v>181.65877777777783</v>
      </c>
      <c r="J44" s="32">
        <v>11.778222222222222</v>
      </c>
      <c r="K44" s="37">
        <v>6.4837066319087852E-2</v>
      </c>
      <c r="L44" s="32">
        <v>31.547222222222221</v>
      </c>
      <c r="M44" s="32">
        <v>0</v>
      </c>
      <c r="N44" s="37">
        <v>0</v>
      </c>
      <c r="O44" s="32">
        <v>22.524999999999999</v>
      </c>
      <c r="P44" s="32">
        <v>0</v>
      </c>
      <c r="Q44" s="37">
        <v>0</v>
      </c>
      <c r="R44" s="32">
        <v>4.7805555555555559</v>
      </c>
      <c r="S44" s="32">
        <v>0</v>
      </c>
      <c r="T44" s="37">
        <v>0</v>
      </c>
      <c r="U44" s="32">
        <v>4.2416666666666663</v>
      </c>
      <c r="V44" s="32">
        <v>0</v>
      </c>
      <c r="W44" s="37">
        <v>0</v>
      </c>
      <c r="X44" s="32">
        <v>33.972222222222221</v>
      </c>
      <c r="Y44" s="32">
        <v>7.5083333333333337</v>
      </c>
      <c r="Z44" s="37">
        <v>0.22101390024529846</v>
      </c>
      <c r="AA44" s="32">
        <v>11.841666666666667</v>
      </c>
      <c r="AB44" s="32">
        <v>0</v>
      </c>
      <c r="AC44" s="37">
        <v>0</v>
      </c>
      <c r="AD44" s="32">
        <v>107.28933333333336</v>
      </c>
      <c r="AE44" s="32">
        <v>4.2698888888888895</v>
      </c>
      <c r="AF44" s="37">
        <v>3.9797888161192368E-2</v>
      </c>
      <c r="AG44" s="32">
        <v>17.872222222222224</v>
      </c>
      <c r="AH44" s="32">
        <v>0</v>
      </c>
      <c r="AI44" s="37">
        <v>0</v>
      </c>
      <c r="AJ44" s="32">
        <v>0</v>
      </c>
      <c r="AK44" s="32">
        <v>0</v>
      </c>
      <c r="AL44" s="37" t="s">
        <v>1881</v>
      </c>
      <c r="AM44" t="s">
        <v>378</v>
      </c>
      <c r="AN44" s="34">
        <v>3</v>
      </c>
      <c r="AX44"/>
      <c r="AY44"/>
    </row>
    <row r="45" spans="1:51" x14ac:dyDescent="0.25">
      <c r="A45" t="s">
        <v>1782</v>
      </c>
      <c r="B45" t="s">
        <v>1012</v>
      </c>
      <c r="C45" t="s">
        <v>1359</v>
      </c>
      <c r="D45" t="s">
        <v>1693</v>
      </c>
      <c r="E45" s="32">
        <v>124.98888888888889</v>
      </c>
      <c r="F45" s="32">
        <v>439.17777777777781</v>
      </c>
      <c r="G45" s="32">
        <v>60.36999999999999</v>
      </c>
      <c r="H45" s="37">
        <v>0.13746141780094112</v>
      </c>
      <c r="I45" s="32">
        <v>422.88333333333338</v>
      </c>
      <c r="J45" s="32">
        <v>60.36999999999999</v>
      </c>
      <c r="K45" s="37">
        <v>0.14275804989555824</v>
      </c>
      <c r="L45" s="32">
        <v>62.18266666666667</v>
      </c>
      <c r="M45" s="32">
        <v>11.550444444444441</v>
      </c>
      <c r="N45" s="37">
        <v>0.18575022692997684</v>
      </c>
      <c r="O45" s="32">
        <v>45.888222222222225</v>
      </c>
      <c r="P45" s="32">
        <v>11.550444444444441</v>
      </c>
      <c r="Q45" s="37">
        <v>0.25170825726281726</v>
      </c>
      <c r="R45" s="32">
        <v>10.588888888888889</v>
      </c>
      <c r="S45" s="32">
        <v>0</v>
      </c>
      <c r="T45" s="37">
        <v>0</v>
      </c>
      <c r="U45" s="32">
        <v>5.7055555555555557</v>
      </c>
      <c r="V45" s="32">
        <v>0</v>
      </c>
      <c r="W45" s="37">
        <v>0</v>
      </c>
      <c r="X45" s="32">
        <v>114.77933333333338</v>
      </c>
      <c r="Y45" s="32">
        <v>4.802777777777778</v>
      </c>
      <c r="Z45" s="37">
        <v>4.1843576176121507E-2</v>
      </c>
      <c r="AA45" s="32">
        <v>0</v>
      </c>
      <c r="AB45" s="32">
        <v>0</v>
      </c>
      <c r="AC45" s="37" t="s">
        <v>1881</v>
      </c>
      <c r="AD45" s="32">
        <v>262.21577777777776</v>
      </c>
      <c r="AE45" s="32">
        <v>44.016777777777769</v>
      </c>
      <c r="AF45" s="37">
        <v>0.16786471870918859</v>
      </c>
      <c r="AG45" s="32">
        <v>0</v>
      </c>
      <c r="AH45" s="32">
        <v>0</v>
      </c>
      <c r="AI45" s="37" t="s">
        <v>1881</v>
      </c>
      <c r="AJ45" s="32">
        <v>0</v>
      </c>
      <c r="AK45" s="32">
        <v>0</v>
      </c>
      <c r="AL45" s="37" t="s">
        <v>1881</v>
      </c>
      <c r="AM45" t="s">
        <v>325</v>
      </c>
      <c r="AN45" s="34">
        <v>3</v>
      </c>
      <c r="AX45"/>
      <c r="AY45"/>
    </row>
    <row r="46" spans="1:51" x14ac:dyDescent="0.25">
      <c r="A46" t="s">
        <v>1782</v>
      </c>
      <c r="B46" t="s">
        <v>1234</v>
      </c>
      <c r="C46" t="s">
        <v>1420</v>
      </c>
      <c r="D46" t="s">
        <v>1734</v>
      </c>
      <c r="E46" s="32">
        <v>97.777777777777771</v>
      </c>
      <c r="F46" s="32">
        <v>330.87222222222221</v>
      </c>
      <c r="G46" s="32">
        <v>0.2638888888888889</v>
      </c>
      <c r="H46" s="37">
        <v>7.9755528317410214E-4</v>
      </c>
      <c r="I46" s="32">
        <v>308.77500000000003</v>
      </c>
      <c r="J46" s="32">
        <v>0</v>
      </c>
      <c r="K46" s="37">
        <v>0</v>
      </c>
      <c r="L46" s="32">
        <v>55.413888888888884</v>
      </c>
      <c r="M46" s="32">
        <v>0</v>
      </c>
      <c r="N46" s="37">
        <v>0</v>
      </c>
      <c r="O46" s="32">
        <v>38.363888888888887</v>
      </c>
      <c r="P46" s="32">
        <v>0</v>
      </c>
      <c r="Q46" s="37">
        <v>0</v>
      </c>
      <c r="R46" s="32">
        <v>8.6472222222222221</v>
      </c>
      <c r="S46" s="32">
        <v>0</v>
      </c>
      <c r="T46" s="37">
        <v>0</v>
      </c>
      <c r="U46" s="32">
        <v>8.4027777777777786</v>
      </c>
      <c r="V46" s="32">
        <v>0</v>
      </c>
      <c r="W46" s="37">
        <v>0</v>
      </c>
      <c r="X46" s="32">
        <v>86.044444444444451</v>
      </c>
      <c r="Y46" s="32">
        <v>0</v>
      </c>
      <c r="Z46" s="37">
        <v>0</v>
      </c>
      <c r="AA46" s="32">
        <v>5.0472222222222225</v>
      </c>
      <c r="AB46" s="32">
        <v>0.2638888888888889</v>
      </c>
      <c r="AC46" s="37">
        <v>5.2283984589983484E-2</v>
      </c>
      <c r="AD46" s="32">
        <v>177.4111111111111</v>
      </c>
      <c r="AE46" s="32">
        <v>0</v>
      </c>
      <c r="AF46" s="37">
        <v>0</v>
      </c>
      <c r="AG46" s="32">
        <v>6.9555555555555557</v>
      </c>
      <c r="AH46" s="32">
        <v>0</v>
      </c>
      <c r="AI46" s="37">
        <v>0</v>
      </c>
      <c r="AJ46" s="32">
        <v>0</v>
      </c>
      <c r="AK46" s="32">
        <v>0</v>
      </c>
      <c r="AL46" s="37" t="s">
        <v>1881</v>
      </c>
      <c r="AM46" t="s">
        <v>553</v>
      </c>
      <c r="AN46" s="34">
        <v>3</v>
      </c>
      <c r="AX46"/>
      <c r="AY46"/>
    </row>
    <row r="47" spans="1:51" x14ac:dyDescent="0.25">
      <c r="A47" t="s">
        <v>1782</v>
      </c>
      <c r="B47" t="s">
        <v>1092</v>
      </c>
      <c r="C47" t="s">
        <v>1420</v>
      </c>
      <c r="D47" t="s">
        <v>1734</v>
      </c>
      <c r="E47" s="32">
        <v>60.211111111111109</v>
      </c>
      <c r="F47" s="32">
        <v>215.64</v>
      </c>
      <c r="G47" s="32">
        <v>25.56055555555556</v>
      </c>
      <c r="H47" s="37">
        <v>0.1185334611183248</v>
      </c>
      <c r="I47" s="32">
        <v>173.85055555555556</v>
      </c>
      <c r="J47" s="32">
        <v>19.921666666666667</v>
      </c>
      <c r="K47" s="37">
        <v>0.1145907564287335</v>
      </c>
      <c r="L47" s="32">
        <v>48.487222222222201</v>
      </c>
      <c r="M47" s="32">
        <v>5.6388888888888893</v>
      </c>
      <c r="N47" s="37">
        <v>0.11629638965592315</v>
      </c>
      <c r="O47" s="32">
        <v>6.6977777777777758</v>
      </c>
      <c r="P47" s="32">
        <v>0</v>
      </c>
      <c r="Q47" s="37">
        <v>0</v>
      </c>
      <c r="R47" s="32">
        <v>36.722777777777765</v>
      </c>
      <c r="S47" s="32">
        <v>5.6388888888888893</v>
      </c>
      <c r="T47" s="37">
        <v>0.1535528963253204</v>
      </c>
      <c r="U47" s="32">
        <v>5.0666666666666664</v>
      </c>
      <c r="V47" s="32">
        <v>0</v>
      </c>
      <c r="W47" s="37">
        <v>0</v>
      </c>
      <c r="X47" s="32">
        <v>48.951666666666661</v>
      </c>
      <c r="Y47" s="32">
        <v>2.9105555555555553</v>
      </c>
      <c r="Z47" s="37">
        <v>5.9457741763417435E-2</v>
      </c>
      <c r="AA47" s="32">
        <v>0</v>
      </c>
      <c r="AB47" s="32">
        <v>0</v>
      </c>
      <c r="AC47" s="37" t="s">
        <v>1881</v>
      </c>
      <c r="AD47" s="32">
        <v>117.94333333333333</v>
      </c>
      <c r="AE47" s="32">
        <v>17.011111111111113</v>
      </c>
      <c r="AF47" s="37">
        <v>0.14423122214999673</v>
      </c>
      <c r="AG47" s="32">
        <v>0.25777777777777772</v>
      </c>
      <c r="AH47" s="32">
        <v>0</v>
      </c>
      <c r="AI47" s="37">
        <v>0</v>
      </c>
      <c r="AJ47" s="32">
        <v>0</v>
      </c>
      <c r="AK47" s="32">
        <v>0</v>
      </c>
      <c r="AL47" s="37" t="s">
        <v>1881</v>
      </c>
      <c r="AM47" t="s">
        <v>408</v>
      </c>
      <c r="AN47" s="34">
        <v>3</v>
      </c>
      <c r="AX47"/>
      <c r="AY47"/>
    </row>
    <row r="48" spans="1:51" x14ac:dyDescent="0.25">
      <c r="A48" t="s">
        <v>1782</v>
      </c>
      <c r="B48" t="s">
        <v>1121</v>
      </c>
      <c r="C48" t="s">
        <v>1448</v>
      </c>
      <c r="D48" t="s">
        <v>1721</v>
      </c>
      <c r="E48" s="32">
        <v>141.76666666666668</v>
      </c>
      <c r="F48" s="32">
        <v>507.26722222222224</v>
      </c>
      <c r="G48" s="32">
        <v>256.22011111111107</v>
      </c>
      <c r="H48" s="37">
        <v>0.50509889045988243</v>
      </c>
      <c r="I48" s="32">
        <v>467.4812222222223</v>
      </c>
      <c r="J48" s="32">
        <v>256.22011111111107</v>
      </c>
      <c r="K48" s="37">
        <v>0.54808642343566483</v>
      </c>
      <c r="L48" s="32">
        <v>66.709777777777774</v>
      </c>
      <c r="M48" s="32">
        <v>24.969111111111108</v>
      </c>
      <c r="N48" s="37">
        <v>0.37429462281058246</v>
      </c>
      <c r="O48" s="32">
        <v>41.11922222222222</v>
      </c>
      <c r="P48" s="32">
        <v>24.969111111111108</v>
      </c>
      <c r="Q48" s="37">
        <v>0.60723695054759463</v>
      </c>
      <c r="R48" s="32">
        <v>20.079444444444448</v>
      </c>
      <c r="S48" s="32">
        <v>0</v>
      </c>
      <c r="T48" s="37">
        <v>0</v>
      </c>
      <c r="U48" s="32">
        <v>5.5111111111111111</v>
      </c>
      <c r="V48" s="32">
        <v>0</v>
      </c>
      <c r="W48" s="37">
        <v>0</v>
      </c>
      <c r="X48" s="32">
        <v>177.50433333333334</v>
      </c>
      <c r="Y48" s="32">
        <v>57.029000000000025</v>
      </c>
      <c r="Z48" s="37">
        <v>0.32128229733358638</v>
      </c>
      <c r="AA48" s="32">
        <v>14.195444444444441</v>
      </c>
      <c r="AB48" s="32">
        <v>0</v>
      </c>
      <c r="AC48" s="37">
        <v>0</v>
      </c>
      <c r="AD48" s="32">
        <v>245.03555555555562</v>
      </c>
      <c r="AE48" s="32">
        <v>174.22199999999992</v>
      </c>
      <c r="AF48" s="37">
        <v>0.71100701938947586</v>
      </c>
      <c r="AG48" s="32">
        <v>3.8221111111111106</v>
      </c>
      <c r="AH48" s="32">
        <v>0</v>
      </c>
      <c r="AI48" s="37">
        <v>0</v>
      </c>
      <c r="AJ48" s="32">
        <v>0</v>
      </c>
      <c r="AK48" s="32">
        <v>0</v>
      </c>
      <c r="AL48" s="37" t="s">
        <v>1881</v>
      </c>
      <c r="AM48" t="s">
        <v>438</v>
      </c>
      <c r="AN48" s="34">
        <v>3</v>
      </c>
      <c r="AX48"/>
      <c r="AY48"/>
    </row>
    <row r="49" spans="1:51" x14ac:dyDescent="0.25">
      <c r="A49" t="s">
        <v>1782</v>
      </c>
      <c r="B49" t="s">
        <v>828</v>
      </c>
      <c r="C49" t="s">
        <v>1370</v>
      </c>
      <c r="D49" t="s">
        <v>1704</v>
      </c>
      <c r="E49" s="32">
        <v>107.43333333333334</v>
      </c>
      <c r="F49" s="32">
        <v>563.7305555555555</v>
      </c>
      <c r="G49" s="32">
        <v>187.94166666666666</v>
      </c>
      <c r="H49" s="37">
        <v>0.33338917824216657</v>
      </c>
      <c r="I49" s="32">
        <v>531.19722222222219</v>
      </c>
      <c r="J49" s="32">
        <v>187.13333333333335</v>
      </c>
      <c r="K49" s="37">
        <v>0.35228597873775702</v>
      </c>
      <c r="L49" s="32">
        <v>71.705555555555549</v>
      </c>
      <c r="M49" s="32">
        <v>14.433333333333334</v>
      </c>
      <c r="N49" s="37">
        <v>0.20128612380878597</v>
      </c>
      <c r="O49" s="32">
        <v>52.2</v>
      </c>
      <c r="P49" s="32">
        <v>13.625</v>
      </c>
      <c r="Q49" s="37">
        <v>0.26101532567049807</v>
      </c>
      <c r="R49" s="32">
        <v>14.438888888888888</v>
      </c>
      <c r="S49" s="32">
        <v>0.80833333333333335</v>
      </c>
      <c r="T49" s="37">
        <v>5.5983070411696811E-2</v>
      </c>
      <c r="U49" s="32">
        <v>5.0666666666666664</v>
      </c>
      <c r="V49" s="32">
        <v>0</v>
      </c>
      <c r="W49" s="37">
        <v>0</v>
      </c>
      <c r="X49" s="32">
        <v>148.24166666666667</v>
      </c>
      <c r="Y49" s="32">
        <v>50.774999999999999</v>
      </c>
      <c r="Z49" s="37">
        <v>0.34251503738265215</v>
      </c>
      <c r="AA49" s="32">
        <v>13.027777777777779</v>
      </c>
      <c r="AB49" s="32">
        <v>0</v>
      </c>
      <c r="AC49" s="37">
        <v>0</v>
      </c>
      <c r="AD49" s="32">
        <v>330.72222222222223</v>
      </c>
      <c r="AE49" s="32">
        <v>122.7</v>
      </c>
      <c r="AF49" s="37">
        <v>0.37100621535360323</v>
      </c>
      <c r="AG49" s="32">
        <v>3.3333333333333333E-2</v>
      </c>
      <c r="AH49" s="32">
        <v>3.3333333333333333E-2</v>
      </c>
      <c r="AI49" s="37">
        <v>1</v>
      </c>
      <c r="AJ49" s="32">
        <v>0</v>
      </c>
      <c r="AK49" s="32">
        <v>0</v>
      </c>
      <c r="AL49" s="37" t="s">
        <v>1881</v>
      </c>
      <c r="AM49" t="s">
        <v>138</v>
      </c>
      <c r="AN49" s="34">
        <v>3</v>
      </c>
      <c r="AX49"/>
      <c r="AY49"/>
    </row>
    <row r="50" spans="1:51" x14ac:dyDescent="0.25">
      <c r="A50" t="s">
        <v>1782</v>
      </c>
      <c r="B50" t="s">
        <v>1022</v>
      </c>
      <c r="C50" t="s">
        <v>1595</v>
      </c>
      <c r="D50" t="s">
        <v>1711</v>
      </c>
      <c r="E50" s="32">
        <v>137.86666666666667</v>
      </c>
      <c r="F50" s="32">
        <v>428.7618888888889</v>
      </c>
      <c r="G50" s="32">
        <v>88.302888888888887</v>
      </c>
      <c r="H50" s="37">
        <v>0.20594854901334772</v>
      </c>
      <c r="I50" s="32">
        <v>403.4758888888889</v>
      </c>
      <c r="J50" s="32">
        <v>88.302888888888887</v>
      </c>
      <c r="K50" s="37">
        <v>0.21885542933448038</v>
      </c>
      <c r="L50" s="32">
        <v>56.132666666666665</v>
      </c>
      <c r="M50" s="32">
        <v>2.2153333333333332</v>
      </c>
      <c r="N50" s="37">
        <v>3.9466026912433637E-2</v>
      </c>
      <c r="O50" s="32">
        <v>37.446999999999989</v>
      </c>
      <c r="P50" s="32">
        <v>2.2153333333333332</v>
      </c>
      <c r="Q50" s="37">
        <v>5.9159167178501185E-2</v>
      </c>
      <c r="R50" s="32">
        <v>13.619000000000005</v>
      </c>
      <c r="S50" s="32">
        <v>0</v>
      </c>
      <c r="T50" s="37">
        <v>0</v>
      </c>
      <c r="U50" s="32">
        <v>5.0666666666666664</v>
      </c>
      <c r="V50" s="32">
        <v>0</v>
      </c>
      <c r="W50" s="37">
        <v>0</v>
      </c>
      <c r="X50" s="32">
        <v>105.59211111111114</v>
      </c>
      <c r="Y50" s="32">
        <v>3.8894444444444454</v>
      </c>
      <c r="Z50" s="37">
        <v>3.6834612013313284E-2</v>
      </c>
      <c r="AA50" s="32">
        <v>6.6003333333333316</v>
      </c>
      <c r="AB50" s="32">
        <v>0</v>
      </c>
      <c r="AC50" s="37">
        <v>0</v>
      </c>
      <c r="AD50" s="32">
        <v>260.43677777777776</v>
      </c>
      <c r="AE50" s="32">
        <v>82.198111111111103</v>
      </c>
      <c r="AF50" s="37">
        <v>0.31561637266626019</v>
      </c>
      <c r="AG50" s="32">
        <v>0</v>
      </c>
      <c r="AH50" s="32">
        <v>0</v>
      </c>
      <c r="AI50" s="37" t="s">
        <v>1881</v>
      </c>
      <c r="AJ50" s="32">
        <v>0</v>
      </c>
      <c r="AK50" s="32">
        <v>0</v>
      </c>
      <c r="AL50" s="37" t="s">
        <v>1881</v>
      </c>
      <c r="AM50" t="s">
        <v>335</v>
      </c>
      <c r="AN50" s="34">
        <v>3</v>
      </c>
      <c r="AX50"/>
      <c r="AY50"/>
    </row>
    <row r="51" spans="1:51" x14ac:dyDescent="0.25">
      <c r="A51" t="s">
        <v>1782</v>
      </c>
      <c r="B51" t="s">
        <v>698</v>
      </c>
      <c r="C51" t="s">
        <v>1450</v>
      </c>
      <c r="D51" t="s">
        <v>1709</v>
      </c>
      <c r="E51" s="32">
        <v>358.13333333333333</v>
      </c>
      <c r="F51" s="32">
        <v>1108.7297777777774</v>
      </c>
      <c r="G51" s="32">
        <v>269.4283333333334</v>
      </c>
      <c r="H51" s="37">
        <v>0.2430063111260054</v>
      </c>
      <c r="I51" s="32">
        <v>1065.2247777777775</v>
      </c>
      <c r="J51" s="32">
        <v>267.01166666666671</v>
      </c>
      <c r="K51" s="37">
        <v>0.25066227545297443</v>
      </c>
      <c r="L51" s="32">
        <v>158.70666666666668</v>
      </c>
      <c r="M51" s="32">
        <v>29.238888888888891</v>
      </c>
      <c r="N51" s="37">
        <v>0.18423226637542356</v>
      </c>
      <c r="O51" s="32">
        <v>124.81555555555555</v>
      </c>
      <c r="P51" s="32">
        <v>26.822222222222223</v>
      </c>
      <c r="Q51" s="37">
        <v>0.21489486709277691</v>
      </c>
      <c r="R51" s="32">
        <v>29.307777777777776</v>
      </c>
      <c r="S51" s="32">
        <v>2.4166666666666665</v>
      </c>
      <c r="T51" s="37">
        <v>8.2458202221632484E-2</v>
      </c>
      <c r="U51" s="32">
        <v>4.583333333333333</v>
      </c>
      <c r="V51" s="32">
        <v>0</v>
      </c>
      <c r="W51" s="37">
        <v>0</v>
      </c>
      <c r="X51" s="32">
        <v>267.84366666666671</v>
      </c>
      <c r="Y51" s="32">
        <v>137.78544444444449</v>
      </c>
      <c r="Z51" s="37">
        <v>0.5144248738795808</v>
      </c>
      <c r="AA51" s="32">
        <v>9.6138888888888889</v>
      </c>
      <c r="AB51" s="32">
        <v>0</v>
      </c>
      <c r="AC51" s="37">
        <v>0</v>
      </c>
      <c r="AD51" s="32">
        <v>667.05611111111079</v>
      </c>
      <c r="AE51" s="32">
        <v>98.961777777777797</v>
      </c>
      <c r="AF51" s="37">
        <v>0.14835600203547772</v>
      </c>
      <c r="AG51" s="32">
        <v>5.5094444444444441</v>
      </c>
      <c r="AH51" s="32">
        <v>3.4422222222222225</v>
      </c>
      <c r="AI51" s="37">
        <v>0.62478572148835343</v>
      </c>
      <c r="AJ51" s="32">
        <v>0</v>
      </c>
      <c r="AK51" s="32">
        <v>0</v>
      </c>
      <c r="AL51" s="37" t="s">
        <v>1881</v>
      </c>
      <c r="AM51" t="s">
        <v>7</v>
      </c>
      <c r="AN51" s="34">
        <v>3</v>
      </c>
      <c r="AX51"/>
      <c r="AY51"/>
    </row>
    <row r="52" spans="1:51" x14ac:dyDescent="0.25">
      <c r="A52" t="s">
        <v>1782</v>
      </c>
      <c r="B52" t="s">
        <v>1240</v>
      </c>
      <c r="C52" t="s">
        <v>1658</v>
      </c>
      <c r="D52" t="s">
        <v>1699</v>
      </c>
      <c r="E52" s="32">
        <v>74.455555555555549</v>
      </c>
      <c r="F52" s="32">
        <v>240.03144444444439</v>
      </c>
      <c r="G52" s="32">
        <v>70.27600000000001</v>
      </c>
      <c r="H52" s="37">
        <v>0.29277830728659171</v>
      </c>
      <c r="I52" s="32">
        <v>222.72588888888885</v>
      </c>
      <c r="J52" s="32">
        <v>68.123222222222225</v>
      </c>
      <c r="K52" s="37">
        <v>0.30586126544187608</v>
      </c>
      <c r="L52" s="32">
        <v>50.326777777777785</v>
      </c>
      <c r="M52" s="32">
        <v>10.874333333333334</v>
      </c>
      <c r="N52" s="37">
        <v>0.21607449976928561</v>
      </c>
      <c r="O52" s="32">
        <v>33.021222222222228</v>
      </c>
      <c r="P52" s="32">
        <v>8.7215555555555557</v>
      </c>
      <c r="Q52" s="37">
        <v>0.26411970752815528</v>
      </c>
      <c r="R52" s="32">
        <v>11.888888888888889</v>
      </c>
      <c r="S52" s="32">
        <v>1.1027777777777779</v>
      </c>
      <c r="T52" s="37">
        <v>9.2757009345794394E-2</v>
      </c>
      <c r="U52" s="32">
        <v>5.416666666666667</v>
      </c>
      <c r="V52" s="32">
        <v>1.05</v>
      </c>
      <c r="W52" s="37">
        <v>0.19384615384615383</v>
      </c>
      <c r="X52" s="32">
        <v>52.095111111111095</v>
      </c>
      <c r="Y52" s="32">
        <v>16.497888888888887</v>
      </c>
      <c r="Z52" s="37">
        <v>0.31668785298684465</v>
      </c>
      <c r="AA52" s="32">
        <v>0</v>
      </c>
      <c r="AB52" s="32">
        <v>0</v>
      </c>
      <c r="AC52" s="37" t="s">
        <v>1881</v>
      </c>
      <c r="AD52" s="32">
        <v>107.23955555555553</v>
      </c>
      <c r="AE52" s="32">
        <v>42.903777777777783</v>
      </c>
      <c r="AF52" s="37">
        <v>0.40007418489860724</v>
      </c>
      <c r="AG52" s="32">
        <v>30.37</v>
      </c>
      <c r="AH52" s="32">
        <v>0</v>
      </c>
      <c r="AI52" s="37">
        <v>0</v>
      </c>
      <c r="AJ52" s="32">
        <v>0</v>
      </c>
      <c r="AK52" s="32">
        <v>0</v>
      </c>
      <c r="AL52" s="37" t="s">
        <v>1881</v>
      </c>
      <c r="AM52" t="s">
        <v>559</v>
      </c>
      <c r="AN52" s="34">
        <v>3</v>
      </c>
      <c r="AX52"/>
      <c r="AY52"/>
    </row>
    <row r="53" spans="1:51" x14ac:dyDescent="0.25">
      <c r="A53" t="s">
        <v>1782</v>
      </c>
      <c r="B53" t="s">
        <v>848</v>
      </c>
      <c r="C53" t="s">
        <v>1521</v>
      </c>
      <c r="D53" t="s">
        <v>1707</v>
      </c>
      <c r="E53" s="32">
        <v>76.688888888888883</v>
      </c>
      <c r="F53" s="32">
        <v>286.14888888888891</v>
      </c>
      <c r="G53" s="32">
        <v>6.1433333333333326</v>
      </c>
      <c r="H53" s="37">
        <v>2.1469009917137152E-2</v>
      </c>
      <c r="I53" s="32">
        <v>260.29444444444448</v>
      </c>
      <c r="J53" s="32">
        <v>6.1433333333333326</v>
      </c>
      <c r="K53" s="37">
        <v>2.3601476959853152E-2</v>
      </c>
      <c r="L53" s="32">
        <v>45.705555555555549</v>
      </c>
      <c r="M53" s="32">
        <v>0</v>
      </c>
      <c r="N53" s="37">
        <v>0</v>
      </c>
      <c r="O53" s="32">
        <v>30.194444444444443</v>
      </c>
      <c r="P53" s="32">
        <v>0</v>
      </c>
      <c r="Q53" s="37">
        <v>0</v>
      </c>
      <c r="R53" s="32">
        <v>13.685555555555554</v>
      </c>
      <c r="S53" s="32">
        <v>0</v>
      </c>
      <c r="T53" s="37">
        <v>0</v>
      </c>
      <c r="U53" s="32">
        <v>1.8255555555555554</v>
      </c>
      <c r="V53" s="32">
        <v>0</v>
      </c>
      <c r="W53" s="37">
        <v>0</v>
      </c>
      <c r="X53" s="32">
        <v>62.996666666666677</v>
      </c>
      <c r="Y53" s="32">
        <v>4.7055555555555548</v>
      </c>
      <c r="Z53" s="37">
        <v>7.46953101575039E-2</v>
      </c>
      <c r="AA53" s="32">
        <v>10.343333333333337</v>
      </c>
      <c r="AB53" s="32">
        <v>0</v>
      </c>
      <c r="AC53" s="37">
        <v>0</v>
      </c>
      <c r="AD53" s="32">
        <v>167.10333333333332</v>
      </c>
      <c r="AE53" s="32">
        <v>1.4377777777777776</v>
      </c>
      <c r="AF53" s="37">
        <v>8.6041238621478392E-3</v>
      </c>
      <c r="AG53" s="32">
        <v>0</v>
      </c>
      <c r="AH53" s="32">
        <v>0</v>
      </c>
      <c r="AI53" s="37" t="s">
        <v>1881</v>
      </c>
      <c r="AJ53" s="32">
        <v>0</v>
      </c>
      <c r="AK53" s="32">
        <v>0</v>
      </c>
      <c r="AL53" s="37" t="s">
        <v>1881</v>
      </c>
      <c r="AM53" t="s">
        <v>159</v>
      </c>
      <c r="AN53" s="34">
        <v>3</v>
      </c>
      <c r="AX53"/>
      <c r="AY53"/>
    </row>
    <row r="54" spans="1:51" x14ac:dyDescent="0.25">
      <c r="A54" t="s">
        <v>1782</v>
      </c>
      <c r="B54" t="s">
        <v>806</v>
      </c>
      <c r="C54" t="s">
        <v>1510</v>
      </c>
      <c r="D54" t="s">
        <v>1727</v>
      </c>
      <c r="E54" s="32">
        <v>97.544444444444451</v>
      </c>
      <c r="F54" s="32">
        <v>288.45855555555551</v>
      </c>
      <c r="G54" s="32">
        <v>100.33077777777781</v>
      </c>
      <c r="H54" s="37">
        <v>0.3478169596479681</v>
      </c>
      <c r="I54" s="32">
        <v>276.28633333333329</v>
      </c>
      <c r="J54" s="32">
        <v>100.33077777777781</v>
      </c>
      <c r="K54" s="37">
        <v>0.36314057437191788</v>
      </c>
      <c r="L54" s="32">
        <v>41.390333333333338</v>
      </c>
      <c r="M54" s="32">
        <v>4.09311111111111</v>
      </c>
      <c r="N54" s="37">
        <v>9.889050851916574E-2</v>
      </c>
      <c r="O54" s="32">
        <v>29.218111111111114</v>
      </c>
      <c r="P54" s="32">
        <v>4.09311111111111</v>
      </c>
      <c r="Q54" s="37">
        <v>0.14008814928335922</v>
      </c>
      <c r="R54" s="32">
        <v>7.2</v>
      </c>
      <c r="S54" s="32">
        <v>0</v>
      </c>
      <c r="T54" s="37">
        <v>0</v>
      </c>
      <c r="U54" s="32">
        <v>4.9722222222222223</v>
      </c>
      <c r="V54" s="32">
        <v>0</v>
      </c>
      <c r="W54" s="37">
        <v>0</v>
      </c>
      <c r="X54" s="32">
        <v>74.764888888888905</v>
      </c>
      <c r="Y54" s="32">
        <v>27.073222222222221</v>
      </c>
      <c r="Z54" s="37">
        <v>0.36211144863007583</v>
      </c>
      <c r="AA54" s="32">
        <v>0</v>
      </c>
      <c r="AB54" s="32">
        <v>0</v>
      </c>
      <c r="AC54" s="37" t="s">
        <v>1881</v>
      </c>
      <c r="AD54" s="32">
        <v>166.65055555555551</v>
      </c>
      <c r="AE54" s="32">
        <v>69.164444444444484</v>
      </c>
      <c r="AF54" s="37">
        <v>0.41502678592263953</v>
      </c>
      <c r="AG54" s="32">
        <v>5.6527777777777777</v>
      </c>
      <c r="AH54" s="32">
        <v>0</v>
      </c>
      <c r="AI54" s="37">
        <v>0</v>
      </c>
      <c r="AJ54" s="32">
        <v>0</v>
      </c>
      <c r="AK54" s="32">
        <v>0</v>
      </c>
      <c r="AL54" s="37" t="s">
        <v>1881</v>
      </c>
      <c r="AM54" t="s">
        <v>116</v>
      </c>
      <c r="AN54" s="34">
        <v>3</v>
      </c>
      <c r="AX54"/>
      <c r="AY54"/>
    </row>
    <row r="55" spans="1:51" x14ac:dyDescent="0.25">
      <c r="A55" t="s">
        <v>1782</v>
      </c>
      <c r="B55" t="s">
        <v>895</v>
      </c>
      <c r="C55" t="s">
        <v>1554</v>
      </c>
      <c r="D55" t="s">
        <v>1733</v>
      </c>
      <c r="E55" s="32">
        <v>76.099999999999994</v>
      </c>
      <c r="F55" s="32">
        <v>242.71066666666667</v>
      </c>
      <c r="G55" s="32">
        <v>20.635444444444456</v>
      </c>
      <c r="H55" s="37">
        <v>8.5020756309753406E-2</v>
      </c>
      <c r="I55" s="32">
        <v>229.02755555555552</v>
      </c>
      <c r="J55" s="32">
        <v>20.635444444444456</v>
      </c>
      <c r="K55" s="37">
        <v>9.0100269351383308E-2</v>
      </c>
      <c r="L55" s="32">
        <v>39.405555555555559</v>
      </c>
      <c r="M55" s="32">
        <v>0</v>
      </c>
      <c r="N55" s="37">
        <v>0</v>
      </c>
      <c r="O55" s="32">
        <v>28.602777777777778</v>
      </c>
      <c r="P55" s="32">
        <v>0</v>
      </c>
      <c r="Q55" s="37">
        <v>0</v>
      </c>
      <c r="R55" s="32">
        <v>5.9249999999999998</v>
      </c>
      <c r="S55" s="32">
        <v>0</v>
      </c>
      <c r="T55" s="37">
        <v>0</v>
      </c>
      <c r="U55" s="32">
        <v>4.8777777777777782</v>
      </c>
      <c r="V55" s="32">
        <v>0</v>
      </c>
      <c r="W55" s="37">
        <v>0</v>
      </c>
      <c r="X55" s="32">
        <v>58.244555555555557</v>
      </c>
      <c r="Y55" s="32">
        <v>2.5262222222222226</v>
      </c>
      <c r="Z55" s="37">
        <v>4.3372675748424752E-2</v>
      </c>
      <c r="AA55" s="32">
        <v>2.8803333333333336</v>
      </c>
      <c r="AB55" s="32">
        <v>0</v>
      </c>
      <c r="AC55" s="37">
        <v>0</v>
      </c>
      <c r="AD55" s="32">
        <v>134.7163333333333</v>
      </c>
      <c r="AE55" s="32">
        <v>18.109222222222233</v>
      </c>
      <c r="AF55" s="37">
        <v>0.13442484496229537</v>
      </c>
      <c r="AG55" s="32">
        <v>7.4638888888888886</v>
      </c>
      <c r="AH55" s="32">
        <v>0</v>
      </c>
      <c r="AI55" s="37">
        <v>0</v>
      </c>
      <c r="AJ55" s="32">
        <v>0</v>
      </c>
      <c r="AK55" s="32">
        <v>0</v>
      </c>
      <c r="AL55" s="37" t="s">
        <v>1881</v>
      </c>
      <c r="AM55" t="s">
        <v>206</v>
      </c>
      <c r="AN55" s="34">
        <v>3</v>
      </c>
      <c r="AX55"/>
      <c r="AY55"/>
    </row>
    <row r="56" spans="1:51" x14ac:dyDescent="0.25">
      <c r="A56" t="s">
        <v>1782</v>
      </c>
      <c r="B56" t="s">
        <v>927</v>
      </c>
      <c r="C56" t="s">
        <v>1566</v>
      </c>
      <c r="D56" t="s">
        <v>1686</v>
      </c>
      <c r="E56" s="32">
        <v>102.96666666666667</v>
      </c>
      <c r="F56" s="32">
        <v>322.38744444444444</v>
      </c>
      <c r="G56" s="32">
        <v>34.265222222222221</v>
      </c>
      <c r="H56" s="37">
        <v>0.10628584584387246</v>
      </c>
      <c r="I56" s="32">
        <v>309.84577777777776</v>
      </c>
      <c r="J56" s="32">
        <v>34.265222222222221</v>
      </c>
      <c r="K56" s="37">
        <v>0.11058799144520644</v>
      </c>
      <c r="L56" s="32">
        <v>55.974999999999994</v>
      </c>
      <c r="M56" s="32">
        <v>4.3694444444444445</v>
      </c>
      <c r="N56" s="37">
        <v>7.8060642151754261E-2</v>
      </c>
      <c r="O56" s="32">
        <v>43.43333333333333</v>
      </c>
      <c r="P56" s="32">
        <v>4.3694444444444445</v>
      </c>
      <c r="Q56" s="37">
        <v>0.10060117677155284</v>
      </c>
      <c r="R56" s="32">
        <v>7.6527777777777777</v>
      </c>
      <c r="S56" s="32">
        <v>0</v>
      </c>
      <c r="T56" s="37">
        <v>0</v>
      </c>
      <c r="U56" s="32">
        <v>4.8888888888888893</v>
      </c>
      <c r="V56" s="32">
        <v>0</v>
      </c>
      <c r="W56" s="37">
        <v>0</v>
      </c>
      <c r="X56" s="32">
        <v>87.00277777777778</v>
      </c>
      <c r="Y56" s="32">
        <v>2.838888888888889</v>
      </c>
      <c r="Z56" s="37">
        <v>3.2629864946840781E-2</v>
      </c>
      <c r="AA56" s="32">
        <v>0</v>
      </c>
      <c r="AB56" s="32">
        <v>0</v>
      </c>
      <c r="AC56" s="37" t="s">
        <v>1881</v>
      </c>
      <c r="AD56" s="32">
        <v>156.25411111111109</v>
      </c>
      <c r="AE56" s="32">
        <v>27.056888888888889</v>
      </c>
      <c r="AF56" s="37">
        <v>0.17315953286917965</v>
      </c>
      <c r="AG56" s="32">
        <v>23.155555555555555</v>
      </c>
      <c r="AH56" s="32">
        <v>0</v>
      </c>
      <c r="AI56" s="37">
        <v>0</v>
      </c>
      <c r="AJ56" s="32">
        <v>0</v>
      </c>
      <c r="AK56" s="32">
        <v>0</v>
      </c>
      <c r="AL56" s="37" t="s">
        <v>1881</v>
      </c>
      <c r="AM56" t="s">
        <v>238</v>
      </c>
      <c r="AN56" s="34">
        <v>3</v>
      </c>
      <c r="AX56"/>
      <c r="AY56"/>
    </row>
    <row r="57" spans="1:51" x14ac:dyDescent="0.25">
      <c r="A57" t="s">
        <v>1782</v>
      </c>
      <c r="B57" t="s">
        <v>774</v>
      </c>
      <c r="C57" t="s">
        <v>1494</v>
      </c>
      <c r="D57" t="s">
        <v>1679</v>
      </c>
      <c r="E57" s="32">
        <v>92.388888888888886</v>
      </c>
      <c r="F57" s="32">
        <v>297.19244444444445</v>
      </c>
      <c r="G57" s="32">
        <v>64.483333333333334</v>
      </c>
      <c r="H57" s="37">
        <v>0.21697500908502235</v>
      </c>
      <c r="I57" s="32">
        <v>285.548</v>
      </c>
      <c r="J57" s="32">
        <v>64.483333333333334</v>
      </c>
      <c r="K57" s="37">
        <v>0.22582309570836895</v>
      </c>
      <c r="L57" s="32">
        <v>59.916666666666671</v>
      </c>
      <c r="M57" s="32">
        <v>3.0666666666666669</v>
      </c>
      <c r="N57" s="37">
        <v>5.1182197496522946E-2</v>
      </c>
      <c r="O57" s="32">
        <v>48.272222222222226</v>
      </c>
      <c r="P57" s="32">
        <v>3.0666666666666669</v>
      </c>
      <c r="Q57" s="37">
        <v>6.3528599378524578E-2</v>
      </c>
      <c r="R57" s="32">
        <v>6.0444444444444443</v>
      </c>
      <c r="S57" s="32">
        <v>0</v>
      </c>
      <c r="T57" s="37">
        <v>0</v>
      </c>
      <c r="U57" s="32">
        <v>5.6</v>
      </c>
      <c r="V57" s="32">
        <v>0</v>
      </c>
      <c r="W57" s="37">
        <v>0</v>
      </c>
      <c r="X57" s="32">
        <v>81.536888888888882</v>
      </c>
      <c r="Y57" s="32">
        <v>15.486111111111111</v>
      </c>
      <c r="Z57" s="37">
        <v>0.18992766736800795</v>
      </c>
      <c r="AA57" s="32">
        <v>0</v>
      </c>
      <c r="AB57" s="32">
        <v>0</v>
      </c>
      <c r="AC57" s="37" t="s">
        <v>1881</v>
      </c>
      <c r="AD57" s="32">
        <v>155.73888888888888</v>
      </c>
      <c r="AE57" s="32">
        <v>45.930555555555557</v>
      </c>
      <c r="AF57" s="37">
        <v>0.29492027253593983</v>
      </c>
      <c r="AG57" s="32">
        <v>0</v>
      </c>
      <c r="AH57" s="32">
        <v>0</v>
      </c>
      <c r="AI57" s="37" t="s">
        <v>1881</v>
      </c>
      <c r="AJ57" s="32">
        <v>0</v>
      </c>
      <c r="AK57" s="32">
        <v>0</v>
      </c>
      <c r="AL57" s="37" t="s">
        <v>1881</v>
      </c>
      <c r="AM57" t="s">
        <v>83</v>
      </c>
      <c r="AN57" s="34">
        <v>3</v>
      </c>
      <c r="AX57"/>
      <c r="AY57"/>
    </row>
    <row r="58" spans="1:51" x14ac:dyDescent="0.25">
      <c r="A58" t="s">
        <v>1782</v>
      </c>
      <c r="B58" t="s">
        <v>696</v>
      </c>
      <c r="C58" t="s">
        <v>1455</v>
      </c>
      <c r="D58" t="s">
        <v>1677</v>
      </c>
      <c r="E58" s="32">
        <v>51.87777777777778</v>
      </c>
      <c r="F58" s="32">
        <v>252.58333333333337</v>
      </c>
      <c r="G58" s="32">
        <v>1.8111111111111111</v>
      </c>
      <c r="H58" s="37">
        <v>7.1703508193115576E-3</v>
      </c>
      <c r="I58" s="32">
        <v>238.08000000000004</v>
      </c>
      <c r="J58" s="32">
        <v>1.8111111111111111</v>
      </c>
      <c r="K58" s="37">
        <v>7.6071535244922328E-3</v>
      </c>
      <c r="L58" s="32">
        <v>50.138888888888914</v>
      </c>
      <c r="M58" s="32">
        <v>0</v>
      </c>
      <c r="N58" s="37">
        <v>0</v>
      </c>
      <c r="O58" s="32">
        <v>37.580000000000027</v>
      </c>
      <c r="P58" s="32">
        <v>0</v>
      </c>
      <c r="Q58" s="37">
        <v>0</v>
      </c>
      <c r="R58" s="32">
        <v>7.4922222222222246</v>
      </c>
      <c r="S58" s="32">
        <v>0</v>
      </c>
      <c r="T58" s="37">
        <v>0</v>
      </c>
      <c r="U58" s="32">
        <v>5.0666666666666664</v>
      </c>
      <c r="V58" s="32">
        <v>0</v>
      </c>
      <c r="W58" s="37">
        <v>0</v>
      </c>
      <c r="X58" s="32">
        <v>53.661111111111111</v>
      </c>
      <c r="Y58" s="32">
        <v>0</v>
      </c>
      <c r="Z58" s="37">
        <v>0</v>
      </c>
      <c r="AA58" s="32">
        <v>1.9444444444444444</v>
      </c>
      <c r="AB58" s="32">
        <v>0</v>
      </c>
      <c r="AC58" s="37">
        <v>0</v>
      </c>
      <c r="AD58" s="32">
        <v>146.8388888888889</v>
      </c>
      <c r="AE58" s="32">
        <v>1.8111111111111111</v>
      </c>
      <c r="AF58" s="37">
        <v>1.2334001740380612E-2</v>
      </c>
      <c r="AG58" s="32">
        <v>0</v>
      </c>
      <c r="AH58" s="32">
        <v>0</v>
      </c>
      <c r="AI58" s="37" t="s">
        <v>1881</v>
      </c>
      <c r="AJ58" s="32">
        <v>0</v>
      </c>
      <c r="AK58" s="32">
        <v>0</v>
      </c>
      <c r="AL58" s="37" t="s">
        <v>1881</v>
      </c>
      <c r="AM58" t="s">
        <v>5</v>
      </c>
      <c r="AN58" s="34">
        <v>3</v>
      </c>
      <c r="AX58"/>
      <c r="AY58"/>
    </row>
    <row r="59" spans="1:51" x14ac:dyDescent="0.25">
      <c r="A59" t="s">
        <v>1782</v>
      </c>
      <c r="B59" t="s">
        <v>764</v>
      </c>
      <c r="C59" t="s">
        <v>1466</v>
      </c>
      <c r="D59" t="s">
        <v>1699</v>
      </c>
      <c r="E59" s="32">
        <v>91.922222222222217</v>
      </c>
      <c r="F59" s="32">
        <v>280.67988888888891</v>
      </c>
      <c r="G59" s="32">
        <v>80.846555555555568</v>
      </c>
      <c r="H59" s="37">
        <v>0.28803829114938767</v>
      </c>
      <c r="I59" s="32">
        <v>264.67988888888891</v>
      </c>
      <c r="J59" s="32">
        <v>80.846555555555568</v>
      </c>
      <c r="K59" s="37">
        <v>0.30545031545443369</v>
      </c>
      <c r="L59" s="32">
        <v>39.023333333333341</v>
      </c>
      <c r="M59" s="32">
        <v>4.903888888888889</v>
      </c>
      <c r="N59" s="37">
        <v>0.12566555621992537</v>
      </c>
      <c r="O59" s="32">
        <v>27.048333333333339</v>
      </c>
      <c r="P59" s="32">
        <v>4.903888888888889</v>
      </c>
      <c r="Q59" s="37">
        <v>0.18130096329615705</v>
      </c>
      <c r="R59" s="32">
        <v>6.375</v>
      </c>
      <c r="S59" s="32">
        <v>0</v>
      </c>
      <c r="T59" s="37">
        <v>0</v>
      </c>
      <c r="U59" s="32">
        <v>5.6</v>
      </c>
      <c r="V59" s="32">
        <v>0</v>
      </c>
      <c r="W59" s="37">
        <v>0</v>
      </c>
      <c r="X59" s="32">
        <v>71.248444444444445</v>
      </c>
      <c r="Y59" s="32">
        <v>5.1373333333333342</v>
      </c>
      <c r="Z59" s="37">
        <v>7.2104498187874677E-2</v>
      </c>
      <c r="AA59" s="32">
        <v>4.0250000000000004</v>
      </c>
      <c r="AB59" s="32">
        <v>0</v>
      </c>
      <c r="AC59" s="37">
        <v>0</v>
      </c>
      <c r="AD59" s="32">
        <v>137.74700000000001</v>
      </c>
      <c r="AE59" s="32">
        <v>70.805333333333351</v>
      </c>
      <c r="AF59" s="37">
        <v>0.51402450386094323</v>
      </c>
      <c r="AG59" s="32">
        <v>28.636111111111113</v>
      </c>
      <c r="AH59" s="32">
        <v>0</v>
      </c>
      <c r="AI59" s="37">
        <v>0</v>
      </c>
      <c r="AJ59" s="32">
        <v>0</v>
      </c>
      <c r="AK59" s="32">
        <v>0</v>
      </c>
      <c r="AL59" s="37" t="s">
        <v>1881</v>
      </c>
      <c r="AM59" t="s">
        <v>73</v>
      </c>
      <c r="AN59" s="34">
        <v>3</v>
      </c>
      <c r="AX59"/>
      <c r="AY59"/>
    </row>
    <row r="60" spans="1:51" x14ac:dyDescent="0.25">
      <c r="A60" t="s">
        <v>1782</v>
      </c>
      <c r="B60" t="s">
        <v>722</v>
      </c>
      <c r="C60" t="s">
        <v>1466</v>
      </c>
      <c r="D60" t="s">
        <v>1699</v>
      </c>
      <c r="E60" s="32">
        <v>172.37777777777777</v>
      </c>
      <c r="F60" s="32">
        <v>624.33722222222229</v>
      </c>
      <c r="G60" s="32">
        <v>163.34555555555553</v>
      </c>
      <c r="H60" s="37">
        <v>0.26163033332235869</v>
      </c>
      <c r="I60" s="32">
        <v>565.94833333333349</v>
      </c>
      <c r="J60" s="32">
        <v>160.9122222222222</v>
      </c>
      <c r="K60" s="37">
        <v>0.28432316652383843</v>
      </c>
      <c r="L60" s="32">
        <v>86.833666666666673</v>
      </c>
      <c r="M60" s="32">
        <v>29.892000000000014</v>
      </c>
      <c r="N60" s="37">
        <v>0.344244359906488</v>
      </c>
      <c r="O60" s="32">
        <v>39.433666666666682</v>
      </c>
      <c r="P60" s="32">
        <v>27.45866666666668</v>
      </c>
      <c r="Q60" s="37">
        <v>0.69632547484805718</v>
      </c>
      <c r="R60" s="32">
        <v>43.277777777777779</v>
      </c>
      <c r="S60" s="32">
        <v>0</v>
      </c>
      <c r="T60" s="37">
        <v>0</v>
      </c>
      <c r="U60" s="32">
        <v>4.1222222222222218</v>
      </c>
      <c r="V60" s="32">
        <v>2.4333333333333331</v>
      </c>
      <c r="W60" s="37">
        <v>0.59029649595687328</v>
      </c>
      <c r="X60" s="32">
        <v>141.95822222222222</v>
      </c>
      <c r="Y60" s="32">
        <v>75.466555555555558</v>
      </c>
      <c r="Z60" s="37">
        <v>0.5316110217090475</v>
      </c>
      <c r="AA60" s="32">
        <v>10.988888888888889</v>
      </c>
      <c r="AB60" s="32">
        <v>0</v>
      </c>
      <c r="AC60" s="37">
        <v>0</v>
      </c>
      <c r="AD60" s="32">
        <v>384.55644444444454</v>
      </c>
      <c r="AE60" s="32">
        <v>57.986999999999966</v>
      </c>
      <c r="AF60" s="37">
        <v>0.15078930762367482</v>
      </c>
      <c r="AG60" s="32">
        <v>0</v>
      </c>
      <c r="AH60" s="32">
        <v>0</v>
      </c>
      <c r="AI60" s="37" t="s">
        <v>1881</v>
      </c>
      <c r="AJ60" s="32">
        <v>0</v>
      </c>
      <c r="AK60" s="32">
        <v>0</v>
      </c>
      <c r="AL60" s="37" t="s">
        <v>1881</v>
      </c>
      <c r="AM60" t="s">
        <v>31</v>
      </c>
      <c r="AN60" s="34">
        <v>3</v>
      </c>
      <c r="AX60"/>
      <c r="AY60"/>
    </row>
    <row r="61" spans="1:51" x14ac:dyDescent="0.25">
      <c r="A61" t="s">
        <v>1782</v>
      </c>
      <c r="B61" t="s">
        <v>819</v>
      </c>
      <c r="C61" t="s">
        <v>1472</v>
      </c>
      <c r="D61" t="s">
        <v>1699</v>
      </c>
      <c r="E61" s="32">
        <v>128.63333333333333</v>
      </c>
      <c r="F61" s="32">
        <v>380.3652222222222</v>
      </c>
      <c r="G61" s="32">
        <v>82.804111111111112</v>
      </c>
      <c r="H61" s="37">
        <v>0.21769632519855917</v>
      </c>
      <c r="I61" s="32">
        <v>368.09855555555549</v>
      </c>
      <c r="J61" s="32">
        <v>82.804111111111112</v>
      </c>
      <c r="K61" s="37">
        <v>0.2249509264879847</v>
      </c>
      <c r="L61" s="32">
        <v>48.37222222222222</v>
      </c>
      <c r="M61" s="32">
        <v>3.0027777777777778</v>
      </c>
      <c r="N61" s="37">
        <v>6.2076490180314692E-2</v>
      </c>
      <c r="O61" s="32">
        <v>36.105555555555554</v>
      </c>
      <c r="P61" s="32">
        <v>3.0027777777777778</v>
      </c>
      <c r="Q61" s="37">
        <v>8.3166641021695645E-2</v>
      </c>
      <c r="R61" s="32">
        <v>7.3777777777777782</v>
      </c>
      <c r="S61" s="32">
        <v>0</v>
      </c>
      <c r="T61" s="37">
        <v>0</v>
      </c>
      <c r="U61" s="32">
        <v>4.8888888888888893</v>
      </c>
      <c r="V61" s="32">
        <v>0</v>
      </c>
      <c r="W61" s="37">
        <v>0</v>
      </c>
      <c r="X61" s="32">
        <v>124.00922222222222</v>
      </c>
      <c r="Y61" s="32">
        <v>14.817555555555554</v>
      </c>
      <c r="Z61" s="37">
        <v>0.11948752915329773</v>
      </c>
      <c r="AA61" s="32">
        <v>0</v>
      </c>
      <c r="AB61" s="32">
        <v>0</v>
      </c>
      <c r="AC61" s="37" t="s">
        <v>1881</v>
      </c>
      <c r="AD61" s="32">
        <v>156.82266666666666</v>
      </c>
      <c r="AE61" s="32">
        <v>43.792111111111112</v>
      </c>
      <c r="AF61" s="37">
        <v>0.27924605570056482</v>
      </c>
      <c r="AG61" s="32">
        <v>51.161111111111111</v>
      </c>
      <c r="AH61" s="32">
        <v>21.191666666666666</v>
      </c>
      <c r="AI61" s="37">
        <v>0.41421435552177216</v>
      </c>
      <c r="AJ61" s="32">
        <v>0</v>
      </c>
      <c r="AK61" s="32">
        <v>0</v>
      </c>
      <c r="AL61" s="37" t="s">
        <v>1881</v>
      </c>
      <c r="AM61" t="s">
        <v>129</v>
      </c>
      <c r="AN61" s="34">
        <v>3</v>
      </c>
      <c r="AX61"/>
      <c r="AY61"/>
    </row>
    <row r="62" spans="1:51" x14ac:dyDescent="0.25">
      <c r="A62" t="s">
        <v>1782</v>
      </c>
      <c r="B62" t="s">
        <v>728</v>
      </c>
      <c r="C62" t="s">
        <v>1472</v>
      </c>
      <c r="D62" t="s">
        <v>1699</v>
      </c>
      <c r="E62" s="32">
        <v>50.911111111111111</v>
      </c>
      <c r="F62" s="32">
        <v>153.54466666666667</v>
      </c>
      <c r="G62" s="32">
        <v>38.683333333333337</v>
      </c>
      <c r="H62" s="37">
        <v>0.25193537602521743</v>
      </c>
      <c r="I62" s="32">
        <v>127.11966666666666</v>
      </c>
      <c r="J62" s="32">
        <v>37.947222222222223</v>
      </c>
      <c r="K62" s="37">
        <v>0.29851574675480763</v>
      </c>
      <c r="L62" s="32">
        <v>45.297444444444444</v>
      </c>
      <c r="M62" s="32">
        <v>1.9055555555555557</v>
      </c>
      <c r="N62" s="37">
        <v>4.2067617255817723E-2</v>
      </c>
      <c r="O62" s="32">
        <v>18.872444444444444</v>
      </c>
      <c r="P62" s="32">
        <v>1.1694444444444445</v>
      </c>
      <c r="Q62" s="37">
        <v>6.1965711325153668E-2</v>
      </c>
      <c r="R62" s="32">
        <v>21.18611111111111</v>
      </c>
      <c r="S62" s="32">
        <v>0.73611111111111116</v>
      </c>
      <c r="T62" s="37">
        <v>3.474498492198768E-2</v>
      </c>
      <c r="U62" s="32">
        <v>5.2388888888888889</v>
      </c>
      <c r="V62" s="32">
        <v>0</v>
      </c>
      <c r="W62" s="37">
        <v>0</v>
      </c>
      <c r="X62" s="32">
        <v>37.630555555555553</v>
      </c>
      <c r="Y62" s="32">
        <v>17.516666666666666</v>
      </c>
      <c r="Z62" s="37">
        <v>0.46549051450505646</v>
      </c>
      <c r="AA62" s="32">
        <v>0</v>
      </c>
      <c r="AB62" s="32">
        <v>0</v>
      </c>
      <c r="AC62" s="37" t="s">
        <v>1881</v>
      </c>
      <c r="AD62" s="32">
        <v>70.61666666666666</v>
      </c>
      <c r="AE62" s="32">
        <v>19.261111111111113</v>
      </c>
      <c r="AF62" s="37">
        <v>0.27275588073322327</v>
      </c>
      <c r="AG62" s="32">
        <v>0</v>
      </c>
      <c r="AH62" s="32">
        <v>0</v>
      </c>
      <c r="AI62" s="37" t="s">
        <v>1881</v>
      </c>
      <c r="AJ62" s="32">
        <v>0</v>
      </c>
      <c r="AK62" s="32">
        <v>0</v>
      </c>
      <c r="AL62" s="37" t="s">
        <v>1881</v>
      </c>
      <c r="AM62" t="s">
        <v>37</v>
      </c>
      <c r="AN62" s="34">
        <v>3</v>
      </c>
      <c r="AX62"/>
      <c r="AY62"/>
    </row>
    <row r="63" spans="1:51" x14ac:dyDescent="0.25">
      <c r="A63" t="s">
        <v>1782</v>
      </c>
      <c r="B63" t="s">
        <v>758</v>
      </c>
      <c r="C63" t="s">
        <v>1487</v>
      </c>
      <c r="D63" t="s">
        <v>1710</v>
      </c>
      <c r="E63" s="32">
        <v>115.16666666666667</v>
      </c>
      <c r="F63" s="32">
        <v>348.37666666666672</v>
      </c>
      <c r="G63" s="32">
        <v>72.443333333333371</v>
      </c>
      <c r="H63" s="37">
        <v>0.20794542305741878</v>
      </c>
      <c r="I63" s="32">
        <v>326.72555555555556</v>
      </c>
      <c r="J63" s="32">
        <v>72.443333333333371</v>
      </c>
      <c r="K63" s="37">
        <v>0.22172533522868337</v>
      </c>
      <c r="L63" s="32">
        <v>88.358888888888885</v>
      </c>
      <c r="M63" s="32">
        <v>6.6166666666666654</v>
      </c>
      <c r="N63" s="37">
        <v>7.4883995825107186E-2</v>
      </c>
      <c r="O63" s="32">
        <v>66.707777777777778</v>
      </c>
      <c r="P63" s="32">
        <v>6.6166666666666654</v>
      </c>
      <c r="Q63" s="37">
        <v>9.9188833552642519E-2</v>
      </c>
      <c r="R63" s="32">
        <v>16.14</v>
      </c>
      <c r="S63" s="32">
        <v>0</v>
      </c>
      <c r="T63" s="37">
        <v>0</v>
      </c>
      <c r="U63" s="32">
        <v>5.5111111111111111</v>
      </c>
      <c r="V63" s="32">
        <v>0</v>
      </c>
      <c r="W63" s="37">
        <v>0</v>
      </c>
      <c r="X63" s="32">
        <v>56.921111111111117</v>
      </c>
      <c r="Y63" s="32">
        <v>8.4366666666666656</v>
      </c>
      <c r="Z63" s="37">
        <v>0.14821683031095664</v>
      </c>
      <c r="AA63" s="32">
        <v>0</v>
      </c>
      <c r="AB63" s="32">
        <v>0</v>
      </c>
      <c r="AC63" s="37" t="s">
        <v>1881</v>
      </c>
      <c r="AD63" s="32">
        <v>199.55</v>
      </c>
      <c r="AE63" s="32">
        <v>57.390000000000036</v>
      </c>
      <c r="AF63" s="37">
        <v>0.28759709346028578</v>
      </c>
      <c r="AG63" s="32">
        <v>3.5466666666666673</v>
      </c>
      <c r="AH63" s="32">
        <v>0</v>
      </c>
      <c r="AI63" s="37">
        <v>0</v>
      </c>
      <c r="AJ63" s="32">
        <v>0</v>
      </c>
      <c r="AK63" s="32">
        <v>0</v>
      </c>
      <c r="AL63" s="37" t="s">
        <v>1881</v>
      </c>
      <c r="AM63" t="s">
        <v>67</v>
      </c>
      <c r="AN63" s="34">
        <v>3</v>
      </c>
      <c r="AX63"/>
      <c r="AY63"/>
    </row>
    <row r="64" spans="1:51" x14ac:dyDescent="0.25">
      <c r="A64" t="s">
        <v>1782</v>
      </c>
      <c r="B64" t="s">
        <v>918</v>
      </c>
      <c r="C64" t="s">
        <v>1561</v>
      </c>
      <c r="D64" t="s">
        <v>1696</v>
      </c>
      <c r="E64" s="32">
        <v>25.777777777777779</v>
      </c>
      <c r="F64" s="32">
        <v>96.961111111111109</v>
      </c>
      <c r="G64" s="32">
        <v>6.5555555555555554</v>
      </c>
      <c r="H64" s="37">
        <v>6.7610152982295307E-2</v>
      </c>
      <c r="I64" s="32">
        <v>82.36388888888888</v>
      </c>
      <c r="J64" s="32">
        <v>6.5555555555555554</v>
      </c>
      <c r="K64" s="37">
        <v>7.9592593841691692E-2</v>
      </c>
      <c r="L64" s="32">
        <v>27.180555555555554</v>
      </c>
      <c r="M64" s="32">
        <v>0</v>
      </c>
      <c r="N64" s="37">
        <v>0</v>
      </c>
      <c r="O64" s="32">
        <v>17.56111111111111</v>
      </c>
      <c r="P64" s="32">
        <v>0</v>
      </c>
      <c r="Q64" s="37">
        <v>0</v>
      </c>
      <c r="R64" s="32">
        <v>4.3305555555555557</v>
      </c>
      <c r="S64" s="32">
        <v>0</v>
      </c>
      <c r="T64" s="37">
        <v>0</v>
      </c>
      <c r="U64" s="32">
        <v>5.2888888888888888</v>
      </c>
      <c r="V64" s="32">
        <v>0</v>
      </c>
      <c r="W64" s="37">
        <v>0</v>
      </c>
      <c r="X64" s="32">
        <v>20.991666666666667</v>
      </c>
      <c r="Y64" s="32">
        <v>6.2944444444444443</v>
      </c>
      <c r="Z64" s="37">
        <v>0.29985443959243085</v>
      </c>
      <c r="AA64" s="32">
        <v>4.9777777777777779</v>
      </c>
      <c r="AB64" s="32">
        <v>0</v>
      </c>
      <c r="AC64" s="37">
        <v>0</v>
      </c>
      <c r="AD64" s="32">
        <v>43.81111111111111</v>
      </c>
      <c r="AE64" s="32">
        <v>0.26111111111111113</v>
      </c>
      <c r="AF64" s="37">
        <v>5.9599289880801426E-3</v>
      </c>
      <c r="AG64" s="32">
        <v>0</v>
      </c>
      <c r="AH64" s="32">
        <v>0</v>
      </c>
      <c r="AI64" s="37" t="s">
        <v>1881</v>
      </c>
      <c r="AJ64" s="32">
        <v>0</v>
      </c>
      <c r="AK64" s="32">
        <v>0</v>
      </c>
      <c r="AL64" s="37" t="s">
        <v>1881</v>
      </c>
      <c r="AM64" t="s">
        <v>229</v>
      </c>
      <c r="AN64" s="34">
        <v>3</v>
      </c>
      <c r="AX64"/>
      <c r="AY64"/>
    </row>
    <row r="65" spans="1:51" x14ac:dyDescent="0.25">
      <c r="A65" t="s">
        <v>1782</v>
      </c>
      <c r="B65" t="s">
        <v>792</v>
      </c>
      <c r="C65" t="s">
        <v>1502</v>
      </c>
      <c r="D65" t="s">
        <v>1690</v>
      </c>
      <c r="E65" s="32">
        <v>99.544444444444451</v>
      </c>
      <c r="F65" s="32">
        <v>388.25022222222225</v>
      </c>
      <c r="G65" s="32">
        <v>41.730555555555554</v>
      </c>
      <c r="H65" s="37">
        <v>0.10748366173933648</v>
      </c>
      <c r="I65" s="32">
        <v>369.70022222222224</v>
      </c>
      <c r="J65" s="32">
        <v>41.730555555555554</v>
      </c>
      <c r="K65" s="37">
        <v>0.11287673917185755</v>
      </c>
      <c r="L65" s="32">
        <v>52.44188888888889</v>
      </c>
      <c r="M65" s="32">
        <v>4.572222222222222</v>
      </c>
      <c r="N65" s="37">
        <v>8.7186451882189167E-2</v>
      </c>
      <c r="O65" s="32">
        <v>33.891888888888893</v>
      </c>
      <c r="P65" s="32">
        <v>4.572222222222222</v>
      </c>
      <c r="Q65" s="37">
        <v>0.13490609028053252</v>
      </c>
      <c r="R65" s="32">
        <v>11.522222222222222</v>
      </c>
      <c r="S65" s="32">
        <v>0</v>
      </c>
      <c r="T65" s="37">
        <v>0</v>
      </c>
      <c r="U65" s="32">
        <v>7.0277777777777777</v>
      </c>
      <c r="V65" s="32">
        <v>0</v>
      </c>
      <c r="W65" s="37">
        <v>0</v>
      </c>
      <c r="X65" s="32">
        <v>100.72811111111112</v>
      </c>
      <c r="Y65" s="32">
        <v>10.597222222222221</v>
      </c>
      <c r="Z65" s="37">
        <v>0.10520620416015389</v>
      </c>
      <c r="AA65" s="32">
        <v>0</v>
      </c>
      <c r="AB65" s="32">
        <v>0</v>
      </c>
      <c r="AC65" s="37" t="s">
        <v>1881</v>
      </c>
      <c r="AD65" s="32">
        <v>235.08022222222223</v>
      </c>
      <c r="AE65" s="32">
        <v>26.56111111111111</v>
      </c>
      <c r="AF65" s="37">
        <v>0.11298743407687777</v>
      </c>
      <c r="AG65" s="32">
        <v>0</v>
      </c>
      <c r="AH65" s="32">
        <v>0</v>
      </c>
      <c r="AI65" s="37" t="s">
        <v>1881</v>
      </c>
      <c r="AJ65" s="32">
        <v>0</v>
      </c>
      <c r="AK65" s="32">
        <v>0</v>
      </c>
      <c r="AL65" s="37" t="s">
        <v>1881</v>
      </c>
      <c r="AM65" t="s">
        <v>101</v>
      </c>
      <c r="AN65" s="34">
        <v>3</v>
      </c>
      <c r="AX65"/>
      <c r="AY65"/>
    </row>
    <row r="66" spans="1:51" x14ac:dyDescent="0.25">
      <c r="A66" t="s">
        <v>1782</v>
      </c>
      <c r="B66" t="s">
        <v>845</v>
      </c>
      <c r="C66" t="s">
        <v>1370</v>
      </c>
      <c r="D66" t="s">
        <v>1704</v>
      </c>
      <c r="E66" s="32">
        <v>42.511111111111113</v>
      </c>
      <c r="F66" s="32">
        <v>204.98200000000006</v>
      </c>
      <c r="G66" s="32">
        <v>9.0992222222222239</v>
      </c>
      <c r="H66" s="37">
        <v>4.4390347553552124E-2</v>
      </c>
      <c r="I66" s="32">
        <v>183.3175555555556</v>
      </c>
      <c r="J66" s="32">
        <v>9.0992222222222239</v>
      </c>
      <c r="K66" s="37">
        <v>4.9636392950181164E-2</v>
      </c>
      <c r="L66" s="32">
        <v>40.773444444444458</v>
      </c>
      <c r="M66" s="32">
        <v>1.5384444444444443</v>
      </c>
      <c r="N66" s="37">
        <v>3.7731530053602413E-2</v>
      </c>
      <c r="O66" s="32">
        <v>29.879000000000012</v>
      </c>
      <c r="P66" s="32">
        <v>1.5384444444444443</v>
      </c>
      <c r="Q66" s="37">
        <v>5.1489154404245244E-2</v>
      </c>
      <c r="R66" s="32">
        <v>5.3833333333333337</v>
      </c>
      <c r="S66" s="32">
        <v>0</v>
      </c>
      <c r="T66" s="37">
        <v>0</v>
      </c>
      <c r="U66" s="32">
        <v>5.5111111111111111</v>
      </c>
      <c r="V66" s="32">
        <v>0</v>
      </c>
      <c r="W66" s="37">
        <v>0</v>
      </c>
      <c r="X66" s="32">
        <v>35.696444444444445</v>
      </c>
      <c r="Y66" s="32">
        <v>0.93977777777777793</v>
      </c>
      <c r="Z66" s="37">
        <v>2.6326929541691052E-2</v>
      </c>
      <c r="AA66" s="32">
        <v>10.770000000000001</v>
      </c>
      <c r="AB66" s="32">
        <v>0</v>
      </c>
      <c r="AC66" s="37">
        <v>0</v>
      </c>
      <c r="AD66" s="32">
        <v>117.74211111111116</v>
      </c>
      <c r="AE66" s="32">
        <v>6.6210000000000013</v>
      </c>
      <c r="AF66" s="37">
        <v>5.6233066806079944E-2</v>
      </c>
      <c r="AG66" s="32">
        <v>0</v>
      </c>
      <c r="AH66" s="32">
        <v>0</v>
      </c>
      <c r="AI66" s="37" t="s">
        <v>1881</v>
      </c>
      <c r="AJ66" s="32">
        <v>0</v>
      </c>
      <c r="AK66" s="32">
        <v>0</v>
      </c>
      <c r="AL66" s="37" t="s">
        <v>1881</v>
      </c>
      <c r="AM66" t="s">
        <v>156</v>
      </c>
      <c r="AN66" s="34">
        <v>3</v>
      </c>
      <c r="AX66"/>
      <c r="AY66"/>
    </row>
    <row r="67" spans="1:51" x14ac:dyDescent="0.25">
      <c r="A67" t="s">
        <v>1782</v>
      </c>
      <c r="B67" t="s">
        <v>1181</v>
      </c>
      <c r="C67" t="s">
        <v>1642</v>
      </c>
      <c r="D67" t="s">
        <v>1738</v>
      </c>
      <c r="E67" s="32">
        <v>145.28888888888889</v>
      </c>
      <c r="F67" s="32">
        <v>470.18700000000001</v>
      </c>
      <c r="G67" s="32">
        <v>19.998111111111111</v>
      </c>
      <c r="H67" s="37">
        <v>4.2532250170913083E-2</v>
      </c>
      <c r="I67" s="32">
        <v>431.10366666666664</v>
      </c>
      <c r="J67" s="32">
        <v>19.998111111111111</v>
      </c>
      <c r="K67" s="37">
        <v>4.6388172166890514E-2</v>
      </c>
      <c r="L67" s="32">
        <v>83.716666666666654</v>
      </c>
      <c r="M67" s="32">
        <v>0</v>
      </c>
      <c r="N67" s="37">
        <v>0</v>
      </c>
      <c r="O67" s="32">
        <v>55.922222222222224</v>
      </c>
      <c r="P67" s="32">
        <v>0</v>
      </c>
      <c r="Q67" s="37">
        <v>0</v>
      </c>
      <c r="R67" s="32">
        <v>22.105555555555554</v>
      </c>
      <c r="S67" s="32">
        <v>0</v>
      </c>
      <c r="T67" s="37">
        <v>0</v>
      </c>
      <c r="U67" s="32">
        <v>5.6888888888888891</v>
      </c>
      <c r="V67" s="32">
        <v>0</v>
      </c>
      <c r="W67" s="37">
        <v>0</v>
      </c>
      <c r="X67" s="32">
        <v>105.39255555555556</v>
      </c>
      <c r="Y67" s="32">
        <v>12.370333333333333</v>
      </c>
      <c r="Z67" s="37">
        <v>0.11737388156237051</v>
      </c>
      <c r="AA67" s="32">
        <v>11.28888888888889</v>
      </c>
      <c r="AB67" s="32">
        <v>0</v>
      </c>
      <c r="AC67" s="37">
        <v>0</v>
      </c>
      <c r="AD67" s="32">
        <v>269.78888888888889</v>
      </c>
      <c r="AE67" s="32">
        <v>7.6277777777777782</v>
      </c>
      <c r="AF67" s="37">
        <v>2.8273135373337178E-2</v>
      </c>
      <c r="AG67" s="32">
        <v>0</v>
      </c>
      <c r="AH67" s="32">
        <v>0</v>
      </c>
      <c r="AI67" s="37" t="s">
        <v>1881</v>
      </c>
      <c r="AJ67" s="32">
        <v>0</v>
      </c>
      <c r="AK67" s="32">
        <v>0</v>
      </c>
      <c r="AL67" s="37" t="s">
        <v>1881</v>
      </c>
      <c r="AM67" t="s">
        <v>500</v>
      </c>
      <c r="AN67" s="34">
        <v>3</v>
      </c>
      <c r="AX67"/>
      <c r="AY67"/>
    </row>
    <row r="68" spans="1:51" x14ac:dyDescent="0.25">
      <c r="A68" t="s">
        <v>1782</v>
      </c>
      <c r="B68" t="s">
        <v>744</v>
      </c>
      <c r="C68" t="s">
        <v>1459</v>
      </c>
      <c r="D68" t="s">
        <v>1711</v>
      </c>
      <c r="E68" s="32">
        <v>91.266666666666666</v>
      </c>
      <c r="F68" s="32">
        <v>353.32799999999992</v>
      </c>
      <c r="G68" s="32">
        <v>141.33244444444443</v>
      </c>
      <c r="H68" s="37">
        <v>0.40000352206574191</v>
      </c>
      <c r="I68" s="32">
        <v>302.83466666666664</v>
      </c>
      <c r="J68" s="32">
        <v>141.33244444444443</v>
      </c>
      <c r="K68" s="37">
        <v>0.46669836713248741</v>
      </c>
      <c r="L68" s="32">
        <v>116.36611111111111</v>
      </c>
      <c r="M68" s="32">
        <v>28.555</v>
      </c>
      <c r="N68" s="37">
        <v>0.24538931246687895</v>
      </c>
      <c r="O68" s="32">
        <v>65.87277777777777</v>
      </c>
      <c r="P68" s="32">
        <v>28.555</v>
      </c>
      <c r="Q68" s="37">
        <v>0.43348710898955062</v>
      </c>
      <c r="R68" s="32">
        <v>43.253888888888888</v>
      </c>
      <c r="S68" s="32">
        <v>0</v>
      </c>
      <c r="T68" s="37">
        <v>0</v>
      </c>
      <c r="U68" s="32">
        <v>7.2394444444444437</v>
      </c>
      <c r="V68" s="32">
        <v>0</v>
      </c>
      <c r="W68" s="37">
        <v>0</v>
      </c>
      <c r="X68" s="32">
        <v>30.469111111111115</v>
      </c>
      <c r="Y68" s="32">
        <v>29.347999999999995</v>
      </c>
      <c r="Z68" s="37">
        <v>0.96320499449351227</v>
      </c>
      <c r="AA68" s="32">
        <v>0</v>
      </c>
      <c r="AB68" s="32">
        <v>0</v>
      </c>
      <c r="AC68" s="37" t="s">
        <v>1881</v>
      </c>
      <c r="AD68" s="32">
        <v>147.40277777777774</v>
      </c>
      <c r="AE68" s="32">
        <v>83.429444444444457</v>
      </c>
      <c r="AF68" s="37">
        <v>0.56599641948553681</v>
      </c>
      <c r="AG68" s="32">
        <v>59.089999999999996</v>
      </c>
      <c r="AH68" s="32">
        <v>0</v>
      </c>
      <c r="AI68" s="37">
        <v>0</v>
      </c>
      <c r="AJ68" s="32">
        <v>0</v>
      </c>
      <c r="AK68" s="32">
        <v>0</v>
      </c>
      <c r="AL68" s="37" t="s">
        <v>1881</v>
      </c>
      <c r="AM68" t="s">
        <v>53</v>
      </c>
      <c r="AN68" s="34">
        <v>3</v>
      </c>
      <c r="AX68"/>
      <c r="AY68"/>
    </row>
    <row r="69" spans="1:51" x14ac:dyDescent="0.25">
      <c r="A69" t="s">
        <v>1782</v>
      </c>
      <c r="B69" t="s">
        <v>863</v>
      </c>
      <c r="C69" t="s">
        <v>1366</v>
      </c>
      <c r="D69" t="s">
        <v>1716</v>
      </c>
      <c r="E69" s="32">
        <v>103.92222222222222</v>
      </c>
      <c r="F69" s="32">
        <v>416.03044444444447</v>
      </c>
      <c r="G69" s="32">
        <v>5.9666666666666668</v>
      </c>
      <c r="H69" s="37">
        <v>1.4341899123835489E-2</v>
      </c>
      <c r="I69" s="32">
        <v>401.63322222222223</v>
      </c>
      <c r="J69" s="32">
        <v>5.9666666666666668</v>
      </c>
      <c r="K69" s="37">
        <v>1.4856008757575666E-2</v>
      </c>
      <c r="L69" s="32">
        <v>69.694444444444443</v>
      </c>
      <c r="M69" s="32">
        <v>0</v>
      </c>
      <c r="N69" s="37">
        <v>0</v>
      </c>
      <c r="O69" s="32">
        <v>58.461111111111109</v>
      </c>
      <c r="P69" s="32">
        <v>0</v>
      </c>
      <c r="Q69" s="37">
        <v>0</v>
      </c>
      <c r="R69" s="32">
        <v>5.6333333333333337</v>
      </c>
      <c r="S69" s="32">
        <v>0</v>
      </c>
      <c r="T69" s="37">
        <v>0</v>
      </c>
      <c r="U69" s="32">
        <v>5.6</v>
      </c>
      <c r="V69" s="32">
        <v>0</v>
      </c>
      <c r="W69" s="37">
        <v>0</v>
      </c>
      <c r="X69" s="32">
        <v>94.269444444444446</v>
      </c>
      <c r="Y69" s="32">
        <v>1.1944444444444444</v>
      </c>
      <c r="Z69" s="37">
        <v>1.2670536582491086E-2</v>
      </c>
      <c r="AA69" s="32">
        <v>3.1638888888888888</v>
      </c>
      <c r="AB69" s="32">
        <v>0</v>
      </c>
      <c r="AC69" s="37">
        <v>0</v>
      </c>
      <c r="AD69" s="32">
        <v>239.58322222222219</v>
      </c>
      <c r="AE69" s="32">
        <v>4.7722222222222221</v>
      </c>
      <c r="AF69" s="37">
        <v>1.9918849817437599E-2</v>
      </c>
      <c r="AG69" s="32">
        <v>9.3194444444444446</v>
      </c>
      <c r="AH69" s="32">
        <v>0</v>
      </c>
      <c r="AI69" s="37">
        <v>0</v>
      </c>
      <c r="AJ69" s="32">
        <v>0</v>
      </c>
      <c r="AK69" s="32">
        <v>0</v>
      </c>
      <c r="AL69" s="37" t="s">
        <v>1881</v>
      </c>
      <c r="AM69" t="s">
        <v>174</v>
      </c>
      <c r="AN69" s="34">
        <v>3</v>
      </c>
      <c r="AX69"/>
      <c r="AY69"/>
    </row>
    <row r="70" spans="1:51" x14ac:dyDescent="0.25">
      <c r="A70" t="s">
        <v>1782</v>
      </c>
      <c r="B70" t="s">
        <v>791</v>
      </c>
      <c r="C70" t="s">
        <v>1371</v>
      </c>
      <c r="D70" t="s">
        <v>1715</v>
      </c>
      <c r="E70" s="32">
        <v>93.455555555555549</v>
      </c>
      <c r="F70" s="32">
        <v>353.87855555555558</v>
      </c>
      <c r="G70" s="32">
        <v>0</v>
      </c>
      <c r="H70" s="37">
        <v>0</v>
      </c>
      <c r="I70" s="32">
        <v>324.01744444444444</v>
      </c>
      <c r="J70" s="32">
        <v>0</v>
      </c>
      <c r="K70" s="37">
        <v>0</v>
      </c>
      <c r="L70" s="32">
        <v>68.601222222222219</v>
      </c>
      <c r="M70" s="32">
        <v>0</v>
      </c>
      <c r="N70" s="37">
        <v>0</v>
      </c>
      <c r="O70" s="32">
        <v>43.359555555555559</v>
      </c>
      <c r="P70" s="32">
        <v>0</v>
      </c>
      <c r="Q70" s="37">
        <v>0</v>
      </c>
      <c r="R70" s="32">
        <v>19.552777777777777</v>
      </c>
      <c r="S70" s="32">
        <v>0</v>
      </c>
      <c r="T70" s="37">
        <v>0</v>
      </c>
      <c r="U70" s="32">
        <v>5.6888888888888891</v>
      </c>
      <c r="V70" s="32">
        <v>0</v>
      </c>
      <c r="W70" s="37">
        <v>0</v>
      </c>
      <c r="X70" s="32">
        <v>79.612333333333325</v>
      </c>
      <c r="Y70" s="32">
        <v>0</v>
      </c>
      <c r="Z70" s="37">
        <v>0</v>
      </c>
      <c r="AA70" s="32">
        <v>4.6194444444444445</v>
      </c>
      <c r="AB70" s="32">
        <v>0</v>
      </c>
      <c r="AC70" s="37">
        <v>0</v>
      </c>
      <c r="AD70" s="32">
        <v>158.18255555555555</v>
      </c>
      <c r="AE70" s="32">
        <v>0</v>
      </c>
      <c r="AF70" s="37">
        <v>0</v>
      </c>
      <c r="AG70" s="32">
        <v>42.863</v>
      </c>
      <c r="AH70" s="32">
        <v>0</v>
      </c>
      <c r="AI70" s="37">
        <v>0</v>
      </c>
      <c r="AJ70" s="32">
        <v>0</v>
      </c>
      <c r="AK70" s="32">
        <v>0</v>
      </c>
      <c r="AL70" s="37" t="s">
        <v>1881</v>
      </c>
      <c r="AM70" t="s">
        <v>100</v>
      </c>
      <c r="AN70" s="34">
        <v>3</v>
      </c>
      <c r="AX70"/>
      <c r="AY70"/>
    </row>
    <row r="71" spans="1:51" x14ac:dyDescent="0.25">
      <c r="A71" t="s">
        <v>1782</v>
      </c>
      <c r="B71" t="s">
        <v>1221</v>
      </c>
      <c r="C71" t="s">
        <v>1431</v>
      </c>
      <c r="D71" t="s">
        <v>1717</v>
      </c>
      <c r="E71" s="32">
        <v>306.63333333333333</v>
      </c>
      <c r="F71" s="32">
        <v>989.02711111111125</v>
      </c>
      <c r="G71" s="32">
        <v>75.049222222222227</v>
      </c>
      <c r="H71" s="37">
        <v>7.5881865501046808E-2</v>
      </c>
      <c r="I71" s="32">
        <v>958.84100000000012</v>
      </c>
      <c r="J71" s="32">
        <v>75.049222222222227</v>
      </c>
      <c r="K71" s="37">
        <v>7.827076879505801E-2</v>
      </c>
      <c r="L71" s="32">
        <v>93.873666666666665</v>
      </c>
      <c r="M71" s="32">
        <v>0.77922222222222215</v>
      </c>
      <c r="N71" s="37">
        <v>8.3007540867572598E-3</v>
      </c>
      <c r="O71" s="32">
        <v>70.537555555555556</v>
      </c>
      <c r="P71" s="32">
        <v>0.77922222222222215</v>
      </c>
      <c r="Q71" s="37">
        <v>1.1046912755695153E-2</v>
      </c>
      <c r="R71" s="32">
        <v>18.091666666666665</v>
      </c>
      <c r="S71" s="32">
        <v>0</v>
      </c>
      <c r="T71" s="37">
        <v>0</v>
      </c>
      <c r="U71" s="32">
        <v>5.2444444444444445</v>
      </c>
      <c r="V71" s="32">
        <v>0</v>
      </c>
      <c r="W71" s="37">
        <v>0</v>
      </c>
      <c r="X71" s="32">
        <v>249.17611111111117</v>
      </c>
      <c r="Y71" s="32">
        <v>16.039111111111104</v>
      </c>
      <c r="Z71" s="37">
        <v>6.4368574658262637E-2</v>
      </c>
      <c r="AA71" s="32">
        <v>6.85</v>
      </c>
      <c r="AB71" s="32">
        <v>0</v>
      </c>
      <c r="AC71" s="37">
        <v>0</v>
      </c>
      <c r="AD71" s="32">
        <v>639.12733333333347</v>
      </c>
      <c r="AE71" s="32">
        <v>58.230888888888899</v>
      </c>
      <c r="AF71" s="37">
        <v>9.1109996164909585E-2</v>
      </c>
      <c r="AG71" s="32">
        <v>0</v>
      </c>
      <c r="AH71" s="32">
        <v>0</v>
      </c>
      <c r="AI71" s="37" t="s">
        <v>1881</v>
      </c>
      <c r="AJ71" s="32">
        <v>0</v>
      </c>
      <c r="AK71" s="32">
        <v>0</v>
      </c>
      <c r="AL71" s="37" t="s">
        <v>1881</v>
      </c>
      <c r="AM71" t="s">
        <v>540</v>
      </c>
      <c r="AN71" s="34">
        <v>3</v>
      </c>
      <c r="AX71"/>
      <c r="AY71"/>
    </row>
    <row r="72" spans="1:51" x14ac:dyDescent="0.25">
      <c r="A72" t="s">
        <v>1782</v>
      </c>
      <c r="B72" t="s">
        <v>1174</v>
      </c>
      <c r="C72" t="s">
        <v>1431</v>
      </c>
      <c r="D72" t="s">
        <v>1717</v>
      </c>
      <c r="E72" s="32">
        <v>244.6888888888889</v>
      </c>
      <c r="F72" s="32">
        <v>731.41333333333364</v>
      </c>
      <c r="G72" s="32">
        <v>2.3955555555555557</v>
      </c>
      <c r="H72" s="37">
        <v>3.2752418453162206E-3</v>
      </c>
      <c r="I72" s="32">
        <v>692.67111111111137</v>
      </c>
      <c r="J72" s="32">
        <v>2.3955555555555557</v>
      </c>
      <c r="K72" s="37">
        <v>3.4584314505521287E-3</v>
      </c>
      <c r="L72" s="32">
        <v>99.632222222222254</v>
      </c>
      <c r="M72" s="32">
        <v>1.0311111111111111</v>
      </c>
      <c r="N72" s="37">
        <v>1.0349173069845763E-2</v>
      </c>
      <c r="O72" s="32">
        <v>64.478888888888918</v>
      </c>
      <c r="P72" s="32">
        <v>1.0311111111111111</v>
      </c>
      <c r="Q72" s="37">
        <v>1.5991452844169488E-2</v>
      </c>
      <c r="R72" s="32">
        <v>30.264444444444447</v>
      </c>
      <c r="S72" s="32">
        <v>0</v>
      </c>
      <c r="T72" s="37">
        <v>0</v>
      </c>
      <c r="U72" s="32">
        <v>4.8888888888888893</v>
      </c>
      <c r="V72" s="32">
        <v>0</v>
      </c>
      <c r="W72" s="37">
        <v>0</v>
      </c>
      <c r="X72" s="32">
        <v>215.21777777777785</v>
      </c>
      <c r="Y72" s="32">
        <v>0.53111111111111109</v>
      </c>
      <c r="Z72" s="37">
        <v>2.4677845696348907E-3</v>
      </c>
      <c r="AA72" s="32">
        <v>3.588888888888889</v>
      </c>
      <c r="AB72" s="32">
        <v>0</v>
      </c>
      <c r="AC72" s="37">
        <v>0</v>
      </c>
      <c r="AD72" s="32">
        <v>412.9744444444446</v>
      </c>
      <c r="AE72" s="32">
        <v>0.83333333333333337</v>
      </c>
      <c r="AF72" s="37">
        <v>2.017881117206606E-3</v>
      </c>
      <c r="AG72" s="32">
        <v>0</v>
      </c>
      <c r="AH72" s="32">
        <v>0</v>
      </c>
      <c r="AI72" s="37" t="s">
        <v>1881</v>
      </c>
      <c r="AJ72" s="32">
        <v>0</v>
      </c>
      <c r="AK72" s="32">
        <v>0</v>
      </c>
      <c r="AL72" s="37" t="s">
        <v>1881</v>
      </c>
      <c r="AM72" t="s">
        <v>493</v>
      </c>
      <c r="AN72" s="34">
        <v>3</v>
      </c>
      <c r="AX72"/>
      <c r="AY72"/>
    </row>
    <row r="73" spans="1:51" x14ac:dyDescent="0.25">
      <c r="A73" t="s">
        <v>1782</v>
      </c>
      <c r="B73" t="s">
        <v>1024</v>
      </c>
      <c r="C73" t="s">
        <v>1597</v>
      </c>
      <c r="D73" t="s">
        <v>1711</v>
      </c>
      <c r="E73" s="32">
        <v>110.31111111111112</v>
      </c>
      <c r="F73" s="32">
        <v>325.42888888888888</v>
      </c>
      <c r="G73" s="32">
        <v>0.3288888888888889</v>
      </c>
      <c r="H73" s="37">
        <v>1.010632123078604E-3</v>
      </c>
      <c r="I73" s="32">
        <v>308.40111111111111</v>
      </c>
      <c r="J73" s="32">
        <v>0.3288888888888889</v>
      </c>
      <c r="K73" s="37">
        <v>1.0664322437230014E-3</v>
      </c>
      <c r="L73" s="32">
        <v>82.3611111111111</v>
      </c>
      <c r="M73" s="32">
        <v>0</v>
      </c>
      <c r="N73" s="37">
        <v>0</v>
      </c>
      <c r="O73" s="32">
        <v>66.805555555555557</v>
      </c>
      <c r="P73" s="32">
        <v>0</v>
      </c>
      <c r="Q73" s="37">
        <v>0</v>
      </c>
      <c r="R73" s="32">
        <v>10.044444444444444</v>
      </c>
      <c r="S73" s="32">
        <v>0</v>
      </c>
      <c r="T73" s="37">
        <v>0</v>
      </c>
      <c r="U73" s="32">
        <v>5.5111111111111111</v>
      </c>
      <c r="V73" s="32">
        <v>0</v>
      </c>
      <c r="W73" s="37">
        <v>0</v>
      </c>
      <c r="X73" s="32">
        <v>46.411111111111111</v>
      </c>
      <c r="Y73" s="32">
        <v>0</v>
      </c>
      <c r="Z73" s="37">
        <v>0</v>
      </c>
      <c r="AA73" s="32">
        <v>1.4722222222222223</v>
      </c>
      <c r="AB73" s="32">
        <v>0</v>
      </c>
      <c r="AC73" s="37">
        <v>0</v>
      </c>
      <c r="AD73" s="32">
        <v>178.81222222222223</v>
      </c>
      <c r="AE73" s="32">
        <v>0.3288888888888889</v>
      </c>
      <c r="AF73" s="37">
        <v>1.8392975871646855E-3</v>
      </c>
      <c r="AG73" s="32">
        <v>16.372222222222224</v>
      </c>
      <c r="AH73" s="32">
        <v>0</v>
      </c>
      <c r="AI73" s="37">
        <v>0</v>
      </c>
      <c r="AJ73" s="32">
        <v>0</v>
      </c>
      <c r="AK73" s="32">
        <v>0</v>
      </c>
      <c r="AL73" s="37" t="s">
        <v>1881</v>
      </c>
      <c r="AM73" t="s">
        <v>338</v>
      </c>
      <c r="AN73" s="34">
        <v>3</v>
      </c>
      <c r="AX73"/>
      <c r="AY73"/>
    </row>
    <row r="74" spans="1:51" x14ac:dyDescent="0.25">
      <c r="A74" t="s">
        <v>1782</v>
      </c>
      <c r="B74" t="s">
        <v>1258</v>
      </c>
      <c r="C74" t="s">
        <v>1388</v>
      </c>
      <c r="D74" t="s">
        <v>1740</v>
      </c>
      <c r="E74" s="32">
        <v>66.2</v>
      </c>
      <c r="F74" s="32">
        <v>206.7321111111111</v>
      </c>
      <c r="G74" s="32">
        <v>13.455555555555556</v>
      </c>
      <c r="H74" s="37">
        <v>6.5086916024979194E-2</v>
      </c>
      <c r="I74" s="32">
        <v>201.0432222222222</v>
      </c>
      <c r="J74" s="32">
        <v>13.455555555555556</v>
      </c>
      <c r="K74" s="37">
        <v>6.6928670396470866E-2</v>
      </c>
      <c r="L74" s="32">
        <v>31.803222222222228</v>
      </c>
      <c r="M74" s="32">
        <v>0.66666666666666663</v>
      </c>
      <c r="N74" s="37">
        <v>2.0962236530889598E-2</v>
      </c>
      <c r="O74" s="32">
        <v>26.114333333333338</v>
      </c>
      <c r="P74" s="32">
        <v>0.66666666666666663</v>
      </c>
      <c r="Q74" s="37">
        <v>2.5528764535440302E-2</v>
      </c>
      <c r="R74" s="32">
        <v>5.6888888888888891</v>
      </c>
      <c r="S74" s="32">
        <v>0</v>
      </c>
      <c r="T74" s="37">
        <v>0</v>
      </c>
      <c r="U74" s="32">
        <v>0</v>
      </c>
      <c r="V74" s="32">
        <v>0</v>
      </c>
      <c r="W74" s="37" t="s">
        <v>1881</v>
      </c>
      <c r="X74" s="32">
        <v>53.251777777777804</v>
      </c>
      <c r="Y74" s="32">
        <v>9.8777777777777782</v>
      </c>
      <c r="Z74" s="37">
        <v>0.18549198148835921</v>
      </c>
      <c r="AA74" s="32">
        <v>0</v>
      </c>
      <c r="AB74" s="32">
        <v>0</v>
      </c>
      <c r="AC74" s="37" t="s">
        <v>1881</v>
      </c>
      <c r="AD74" s="32">
        <v>121.67711111111106</v>
      </c>
      <c r="AE74" s="32">
        <v>2.911111111111111</v>
      </c>
      <c r="AF74" s="37">
        <v>2.3924886813369454E-2</v>
      </c>
      <c r="AG74" s="32">
        <v>0</v>
      </c>
      <c r="AH74" s="32">
        <v>0</v>
      </c>
      <c r="AI74" s="37" t="s">
        <v>1881</v>
      </c>
      <c r="AJ74" s="32">
        <v>0</v>
      </c>
      <c r="AK74" s="32">
        <v>0</v>
      </c>
      <c r="AL74" s="37" t="s">
        <v>1881</v>
      </c>
      <c r="AM74" t="s">
        <v>577</v>
      </c>
      <c r="AN74" s="34">
        <v>3</v>
      </c>
      <c r="AX74"/>
      <c r="AY74"/>
    </row>
    <row r="75" spans="1:51" x14ac:dyDescent="0.25">
      <c r="A75" t="s">
        <v>1782</v>
      </c>
      <c r="B75" t="s">
        <v>1102</v>
      </c>
      <c r="C75" t="s">
        <v>1521</v>
      </c>
      <c r="D75" t="s">
        <v>1707</v>
      </c>
      <c r="E75" s="32">
        <v>15.844444444444445</v>
      </c>
      <c r="F75" s="32">
        <v>62.018888888888895</v>
      </c>
      <c r="G75" s="32">
        <v>10.488888888888889</v>
      </c>
      <c r="H75" s="37">
        <v>0.16912410197610045</v>
      </c>
      <c r="I75" s="32">
        <v>56.549666666666667</v>
      </c>
      <c r="J75" s="32">
        <v>10.488888888888889</v>
      </c>
      <c r="K75" s="37">
        <v>0.1854810029335078</v>
      </c>
      <c r="L75" s="32">
        <v>23.65066666666667</v>
      </c>
      <c r="M75" s="32">
        <v>4.1333333333333337</v>
      </c>
      <c r="N75" s="37">
        <v>0.17476603901228999</v>
      </c>
      <c r="O75" s="32">
        <v>18.181444444444445</v>
      </c>
      <c r="P75" s="32">
        <v>4.1333333333333337</v>
      </c>
      <c r="Q75" s="37">
        <v>0.22733800639235363</v>
      </c>
      <c r="R75" s="32">
        <v>0.75811111111111118</v>
      </c>
      <c r="S75" s="32">
        <v>0</v>
      </c>
      <c r="T75" s="37">
        <v>0</v>
      </c>
      <c r="U75" s="32">
        <v>4.7111111111111112</v>
      </c>
      <c r="V75" s="32">
        <v>0</v>
      </c>
      <c r="W75" s="37">
        <v>0</v>
      </c>
      <c r="X75" s="32">
        <v>4.6207777777777768</v>
      </c>
      <c r="Y75" s="32">
        <v>0</v>
      </c>
      <c r="Z75" s="37">
        <v>0</v>
      </c>
      <c r="AA75" s="32">
        <v>0</v>
      </c>
      <c r="AB75" s="32">
        <v>0</v>
      </c>
      <c r="AC75" s="37" t="s">
        <v>1881</v>
      </c>
      <c r="AD75" s="32">
        <v>25.296888888888887</v>
      </c>
      <c r="AE75" s="32">
        <v>6.3555555555555552</v>
      </c>
      <c r="AF75" s="37">
        <v>0.25123862398538249</v>
      </c>
      <c r="AG75" s="32">
        <v>8.4505555555555567</v>
      </c>
      <c r="AH75" s="32">
        <v>0</v>
      </c>
      <c r="AI75" s="37">
        <v>0</v>
      </c>
      <c r="AJ75" s="32">
        <v>0</v>
      </c>
      <c r="AK75" s="32">
        <v>0</v>
      </c>
      <c r="AL75" s="37" t="s">
        <v>1881</v>
      </c>
      <c r="AM75" t="s">
        <v>418</v>
      </c>
      <c r="AN75" s="34">
        <v>3</v>
      </c>
      <c r="AX75"/>
      <c r="AY75"/>
    </row>
    <row r="76" spans="1:51" x14ac:dyDescent="0.25">
      <c r="A76" t="s">
        <v>1782</v>
      </c>
      <c r="B76" t="s">
        <v>931</v>
      </c>
      <c r="C76" t="s">
        <v>1431</v>
      </c>
      <c r="D76" t="s">
        <v>1717</v>
      </c>
      <c r="E76" s="32">
        <v>76.155555555555551</v>
      </c>
      <c r="F76" s="32">
        <v>269.72911111111114</v>
      </c>
      <c r="G76" s="32">
        <v>1.6777777777777778</v>
      </c>
      <c r="H76" s="37">
        <v>6.2202324801591061E-3</v>
      </c>
      <c r="I76" s="32">
        <v>253.72911111111111</v>
      </c>
      <c r="J76" s="32">
        <v>1.6777777777777778</v>
      </c>
      <c r="K76" s="37">
        <v>6.6124764731590388E-3</v>
      </c>
      <c r="L76" s="32">
        <v>52.230555555555554</v>
      </c>
      <c r="M76" s="32">
        <v>0.97222222222222221</v>
      </c>
      <c r="N76" s="37">
        <v>1.8614050949316598E-2</v>
      </c>
      <c r="O76" s="32">
        <v>36.230555555555554</v>
      </c>
      <c r="P76" s="32">
        <v>0.97222222222222221</v>
      </c>
      <c r="Q76" s="37">
        <v>2.6834317258299472E-2</v>
      </c>
      <c r="R76" s="32">
        <v>7.6444444444444448</v>
      </c>
      <c r="S76" s="32">
        <v>0</v>
      </c>
      <c r="T76" s="37">
        <v>0</v>
      </c>
      <c r="U76" s="32">
        <v>8.3555555555555561</v>
      </c>
      <c r="V76" s="32">
        <v>0</v>
      </c>
      <c r="W76" s="37">
        <v>0</v>
      </c>
      <c r="X76" s="32">
        <v>66.540777777777777</v>
      </c>
      <c r="Y76" s="32">
        <v>0.7055555555555556</v>
      </c>
      <c r="Z76" s="37">
        <v>1.0603356003920738E-2</v>
      </c>
      <c r="AA76" s="32">
        <v>0</v>
      </c>
      <c r="AB76" s="32">
        <v>0</v>
      </c>
      <c r="AC76" s="37" t="s">
        <v>1881</v>
      </c>
      <c r="AD76" s="32">
        <v>140.41611111111112</v>
      </c>
      <c r="AE76" s="32">
        <v>0</v>
      </c>
      <c r="AF76" s="37">
        <v>0</v>
      </c>
      <c r="AG76" s="32">
        <v>10.541666666666666</v>
      </c>
      <c r="AH76" s="32">
        <v>0</v>
      </c>
      <c r="AI76" s="37">
        <v>0</v>
      </c>
      <c r="AJ76" s="32">
        <v>0</v>
      </c>
      <c r="AK76" s="32">
        <v>0</v>
      </c>
      <c r="AL76" s="37" t="s">
        <v>1881</v>
      </c>
      <c r="AM76" t="s">
        <v>242</v>
      </c>
      <c r="AN76" s="34">
        <v>3</v>
      </c>
      <c r="AX76"/>
      <c r="AY76"/>
    </row>
    <row r="77" spans="1:51" x14ac:dyDescent="0.25">
      <c r="A77" t="s">
        <v>1782</v>
      </c>
      <c r="B77" t="s">
        <v>1141</v>
      </c>
      <c r="C77" t="s">
        <v>1392</v>
      </c>
      <c r="D77" t="s">
        <v>1723</v>
      </c>
      <c r="E77" s="32">
        <v>172.35555555555555</v>
      </c>
      <c r="F77" s="32">
        <v>588.92222222222222</v>
      </c>
      <c r="G77" s="32">
        <v>27.455555555555556</v>
      </c>
      <c r="H77" s="37">
        <v>4.6620002641359924E-2</v>
      </c>
      <c r="I77" s="32">
        <v>540.51944444444439</v>
      </c>
      <c r="J77" s="32">
        <v>24.522222222222222</v>
      </c>
      <c r="K77" s="37">
        <v>4.5367881718717085E-2</v>
      </c>
      <c r="L77" s="32">
        <v>75.813888888888883</v>
      </c>
      <c r="M77" s="32">
        <v>5.5583333333333336</v>
      </c>
      <c r="N77" s="37">
        <v>7.3315502143406749E-2</v>
      </c>
      <c r="O77" s="32">
        <v>50.419444444444444</v>
      </c>
      <c r="P77" s="32">
        <v>3.3361111111111112</v>
      </c>
      <c r="Q77" s="37">
        <v>6.616715332488568E-2</v>
      </c>
      <c r="R77" s="32">
        <v>19.705555555555556</v>
      </c>
      <c r="S77" s="32">
        <v>2.2222222222222223</v>
      </c>
      <c r="T77" s="37">
        <v>0.11277135607555681</v>
      </c>
      <c r="U77" s="32">
        <v>5.6888888888888891</v>
      </c>
      <c r="V77" s="32">
        <v>0</v>
      </c>
      <c r="W77" s="37">
        <v>0</v>
      </c>
      <c r="X77" s="32">
        <v>181.2861111111111</v>
      </c>
      <c r="Y77" s="32">
        <v>18.147222222222222</v>
      </c>
      <c r="Z77" s="37">
        <v>0.10010266153869728</v>
      </c>
      <c r="AA77" s="32">
        <v>23.008333333333333</v>
      </c>
      <c r="AB77" s="32">
        <v>0.71111111111111114</v>
      </c>
      <c r="AC77" s="37">
        <v>3.0906676325003019E-2</v>
      </c>
      <c r="AD77" s="32">
        <v>292.82777777777778</v>
      </c>
      <c r="AE77" s="32">
        <v>3.0388888888888888</v>
      </c>
      <c r="AF77" s="37">
        <v>1.0377734352767079E-2</v>
      </c>
      <c r="AG77" s="32">
        <v>15.986111111111111</v>
      </c>
      <c r="AH77" s="32">
        <v>0</v>
      </c>
      <c r="AI77" s="37">
        <v>0</v>
      </c>
      <c r="AJ77" s="32">
        <v>0</v>
      </c>
      <c r="AK77" s="32">
        <v>0</v>
      </c>
      <c r="AL77" s="37" t="s">
        <v>1881</v>
      </c>
      <c r="AM77" t="s">
        <v>458</v>
      </c>
      <c r="AN77" s="34">
        <v>3</v>
      </c>
      <c r="AX77"/>
      <c r="AY77"/>
    </row>
    <row r="78" spans="1:51" x14ac:dyDescent="0.25">
      <c r="A78" t="s">
        <v>1782</v>
      </c>
      <c r="B78" t="s">
        <v>929</v>
      </c>
      <c r="C78" t="s">
        <v>1457</v>
      </c>
      <c r="D78" t="s">
        <v>1712</v>
      </c>
      <c r="E78" s="32">
        <v>505.43333333333334</v>
      </c>
      <c r="F78" s="32">
        <v>1774.5861111111112</v>
      </c>
      <c r="G78" s="32">
        <v>0</v>
      </c>
      <c r="H78" s="37">
        <v>0</v>
      </c>
      <c r="I78" s="32">
        <v>1635.6944444444443</v>
      </c>
      <c r="J78" s="32">
        <v>0</v>
      </c>
      <c r="K78" s="37">
        <v>0</v>
      </c>
      <c r="L78" s="32">
        <v>337.08611111111111</v>
      </c>
      <c r="M78" s="32">
        <v>0</v>
      </c>
      <c r="N78" s="37">
        <v>0</v>
      </c>
      <c r="O78" s="32">
        <v>198.19444444444446</v>
      </c>
      <c r="P78" s="32">
        <v>0</v>
      </c>
      <c r="Q78" s="37">
        <v>0</v>
      </c>
      <c r="R78" s="32">
        <v>134.42222222222222</v>
      </c>
      <c r="S78" s="32">
        <v>0</v>
      </c>
      <c r="T78" s="37">
        <v>0</v>
      </c>
      <c r="U78" s="32">
        <v>4.4694444444444441</v>
      </c>
      <c r="V78" s="32">
        <v>0</v>
      </c>
      <c r="W78" s="37">
        <v>0</v>
      </c>
      <c r="X78" s="32">
        <v>418.26666666666665</v>
      </c>
      <c r="Y78" s="32">
        <v>0</v>
      </c>
      <c r="Z78" s="37">
        <v>0</v>
      </c>
      <c r="AA78" s="32">
        <v>0</v>
      </c>
      <c r="AB78" s="32">
        <v>0</v>
      </c>
      <c r="AC78" s="37" t="s">
        <v>1881</v>
      </c>
      <c r="AD78" s="32">
        <v>1019.2333333333333</v>
      </c>
      <c r="AE78" s="32">
        <v>0</v>
      </c>
      <c r="AF78" s="37">
        <v>0</v>
      </c>
      <c r="AG78" s="32">
        <v>0</v>
      </c>
      <c r="AH78" s="32">
        <v>0</v>
      </c>
      <c r="AI78" s="37" t="s">
        <v>1881</v>
      </c>
      <c r="AJ78" s="32">
        <v>0</v>
      </c>
      <c r="AK78" s="32">
        <v>0</v>
      </c>
      <c r="AL78" s="37" t="s">
        <v>1881</v>
      </c>
      <c r="AM78" t="s">
        <v>240</v>
      </c>
      <c r="AN78" s="34">
        <v>3</v>
      </c>
      <c r="AX78"/>
      <c r="AY78"/>
    </row>
    <row r="79" spans="1:51" x14ac:dyDescent="0.25">
      <c r="A79" t="s">
        <v>1782</v>
      </c>
      <c r="B79" t="s">
        <v>1253</v>
      </c>
      <c r="C79" t="s">
        <v>1431</v>
      </c>
      <c r="D79" t="s">
        <v>1717</v>
      </c>
      <c r="E79" s="32">
        <v>160.28888888888889</v>
      </c>
      <c r="F79" s="32">
        <v>519.1778888888889</v>
      </c>
      <c r="G79" s="32">
        <v>85.816777777777787</v>
      </c>
      <c r="H79" s="37">
        <v>0.16529359129957813</v>
      </c>
      <c r="I79" s="32">
        <v>504.4756666666666</v>
      </c>
      <c r="J79" s="32">
        <v>84.683444444444447</v>
      </c>
      <c r="K79" s="37">
        <v>0.16786427976594404</v>
      </c>
      <c r="L79" s="32">
        <v>83.097333333333339</v>
      </c>
      <c r="M79" s="32">
        <v>1.1333333333333333</v>
      </c>
      <c r="N79" s="37">
        <v>1.3638624584824221E-2</v>
      </c>
      <c r="O79" s="32">
        <v>68.39511111111112</v>
      </c>
      <c r="P79" s="32">
        <v>0</v>
      </c>
      <c r="Q79" s="37">
        <v>0</v>
      </c>
      <c r="R79" s="32">
        <v>9.0133333333333301</v>
      </c>
      <c r="S79" s="32">
        <v>1.1333333333333333</v>
      </c>
      <c r="T79" s="37">
        <v>0.12573964497041423</v>
      </c>
      <c r="U79" s="32">
        <v>5.6888888888888891</v>
      </c>
      <c r="V79" s="32">
        <v>0</v>
      </c>
      <c r="W79" s="37">
        <v>0</v>
      </c>
      <c r="X79" s="32">
        <v>132.25733333333332</v>
      </c>
      <c r="Y79" s="32">
        <v>37.594222222222236</v>
      </c>
      <c r="Z79" s="37">
        <v>0.28425056875653198</v>
      </c>
      <c r="AA79" s="32">
        <v>0</v>
      </c>
      <c r="AB79" s="32">
        <v>0</v>
      </c>
      <c r="AC79" s="37" t="s">
        <v>1881</v>
      </c>
      <c r="AD79" s="32">
        <v>303.82322222222217</v>
      </c>
      <c r="AE79" s="32">
        <v>47.089222222222212</v>
      </c>
      <c r="AF79" s="37">
        <v>0.1549888842525021</v>
      </c>
      <c r="AG79" s="32">
        <v>0</v>
      </c>
      <c r="AH79" s="32">
        <v>0</v>
      </c>
      <c r="AI79" s="37" t="s">
        <v>1881</v>
      </c>
      <c r="AJ79" s="32">
        <v>0</v>
      </c>
      <c r="AK79" s="32">
        <v>0</v>
      </c>
      <c r="AL79" s="37" t="s">
        <v>1881</v>
      </c>
      <c r="AM79" t="s">
        <v>572</v>
      </c>
      <c r="AN79" s="34">
        <v>3</v>
      </c>
      <c r="AX79"/>
      <c r="AY79"/>
    </row>
    <row r="80" spans="1:51" x14ac:dyDescent="0.25">
      <c r="A80" t="s">
        <v>1782</v>
      </c>
      <c r="B80" t="s">
        <v>1147</v>
      </c>
      <c r="C80" t="s">
        <v>1628</v>
      </c>
      <c r="D80" t="s">
        <v>1741</v>
      </c>
      <c r="E80" s="32">
        <v>165.06666666666666</v>
      </c>
      <c r="F80" s="32">
        <v>553.89166666666665</v>
      </c>
      <c r="G80" s="32">
        <v>162.71111111111111</v>
      </c>
      <c r="H80" s="37">
        <v>0.2937598106328454</v>
      </c>
      <c r="I80" s="32">
        <v>506.18888888888893</v>
      </c>
      <c r="J80" s="32">
        <v>162.71111111111111</v>
      </c>
      <c r="K80" s="37">
        <v>0.32144346642667426</v>
      </c>
      <c r="L80" s="32">
        <v>86.24722222222222</v>
      </c>
      <c r="M80" s="32">
        <v>1.2861111111111112</v>
      </c>
      <c r="N80" s="37">
        <v>1.4911913427163517E-2</v>
      </c>
      <c r="O80" s="32">
        <v>38.544444444444444</v>
      </c>
      <c r="P80" s="32">
        <v>1.2861111111111112</v>
      </c>
      <c r="Q80" s="37">
        <v>3.3366964543095998E-2</v>
      </c>
      <c r="R80" s="32">
        <v>42.013888888888886</v>
      </c>
      <c r="S80" s="32">
        <v>0</v>
      </c>
      <c r="T80" s="37">
        <v>0</v>
      </c>
      <c r="U80" s="32">
        <v>5.6888888888888891</v>
      </c>
      <c r="V80" s="32">
        <v>0</v>
      </c>
      <c r="W80" s="37">
        <v>0</v>
      </c>
      <c r="X80" s="32">
        <v>152.65</v>
      </c>
      <c r="Y80" s="32">
        <v>36.288888888888891</v>
      </c>
      <c r="Z80" s="37">
        <v>0.23772609819121449</v>
      </c>
      <c r="AA80" s="32">
        <v>0</v>
      </c>
      <c r="AB80" s="32">
        <v>0</v>
      </c>
      <c r="AC80" s="37" t="s">
        <v>1881</v>
      </c>
      <c r="AD80" s="32">
        <v>314.99444444444447</v>
      </c>
      <c r="AE80" s="32">
        <v>125.13611111111111</v>
      </c>
      <c r="AF80" s="37">
        <v>0.39726450201943592</v>
      </c>
      <c r="AG80" s="32">
        <v>0</v>
      </c>
      <c r="AH80" s="32">
        <v>0</v>
      </c>
      <c r="AI80" s="37" t="s">
        <v>1881</v>
      </c>
      <c r="AJ80" s="32">
        <v>0</v>
      </c>
      <c r="AK80" s="32">
        <v>0</v>
      </c>
      <c r="AL80" s="37" t="s">
        <v>1881</v>
      </c>
      <c r="AM80" t="s">
        <v>465</v>
      </c>
      <c r="AN80" s="34">
        <v>3</v>
      </c>
      <c r="AX80"/>
      <c r="AY80"/>
    </row>
    <row r="81" spans="1:51" x14ac:dyDescent="0.25">
      <c r="A81" t="s">
        <v>1782</v>
      </c>
      <c r="B81" t="s">
        <v>1251</v>
      </c>
      <c r="C81" t="s">
        <v>1455</v>
      </c>
      <c r="D81" t="s">
        <v>1677</v>
      </c>
      <c r="E81" s="32">
        <v>49.577777777777776</v>
      </c>
      <c r="F81" s="32">
        <v>195.24977777777778</v>
      </c>
      <c r="G81" s="32">
        <v>19.122222222222224</v>
      </c>
      <c r="H81" s="37">
        <v>9.7937229121899699E-2</v>
      </c>
      <c r="I81" s="32">
        <v>185.10255555555557</v>
      </c>
      <c r="J81" s="32">
        <v>19.122222222222224</v>
      </c>
      <c r="K81" s="37">
        <v>0.10330609517966917</v>
      </c>
      <c r="L81" s="32">
        <v>38.18888888888889</v>
      </c>
      <c r="M81" s="32">
        <v>0</v>
      </c>
      <c r="N81" s="37">
        <v>0</v>
      </c>
      <c r="O81" s="32">
        <v>28.041666666666668</v>
      </c>
      <c r="P81" s="32">
        <v>0</v>
      </c>
      <c r="Q81" s="37">
        <v>0</v>
      </c>
      <c r="R81" s="32">
        <v>4.458333333333333</v>
      </c>
      <c r="S81" s="32">
        <v>0</v>
      </c>
      <c r="T81" s="37">
        <v>0</v>
      </c>
      <c r="U81" s="32">
        <v>5.6888888888888891</v>
      </c>
      <c r="V81" s="32">
        <v>0</v>
      </c>
      <c r="W81" s="37">
        <v>0</v>
      </c>
      <c r="X81" s="32">
        <v>46.302777777777777</v>
      </c>
      <c r="Y81" s="32">
        <v>0</v>
      </c>
      <c r="Z81" s="37">
        <v>0</v>
      </c>
      <c r="AA81" s="32">
        <v>0</v>
      </c>
      <c r="AB81" s="32">
        <v>0</v>
      </c>
      <c r="AC81" s="37" t="s">
        <v>1881</v>
      </c>
      <c r="AD81" s="32">
        <v>110.75811111111111</v>
      </c>
      <c r="AE81" s="32">
        <v>19.122222222222224</v>
      </c>
      <c r="AF81" s="37">
        <v>0.17264850429815526</v>
      </c>
      <c r="AG81" s="32">
        <v>0</v>
      </c>
      <c r="AH81" s="32">
        <v>0</v>
      </c>
      <c r="AI81" s="37" t="s">
        <v>1881</v>
      </c>
      <c r="AJ81" s="32">
        <v>0</v>
      </c>
      <c r="AK81" s="32">
        <v>0</v>
      </c>
      <c r="AL81" s="37" t="s">
        <v>1881</v>
      </c>
      <c r="AM81" t="s">
        <v>570</v>
      </c>
      <c r="AN81" s="34">
        <v>3</v>
      </c>
      <c r="AX81"/>
      <c r="AY81"/>
    </row>
    <row r="82" spans="1:51" x14ac:dyDescent="0.25">
      <c r="A82" t="s">
        <v>1782</v>
      </c>
      <c r="B82" t="s">
        <v>816</v>
      </c>
      <c r="C82" t="s">
        <v>1379</v>
      </c>
      <c r="D82" t="s">
        <v>1710</v>
      </c>
      <c r="E82" s="32">
        <v>46.888888888888886</v>
      </c>
      <c r="F82" s="32">
        <v>172.33577777777776</v>
      </c>
      <c r="G82" s="32">
        <v>26.204555555555554</v>
      </c>
      <c r="H82" s="37">
        <v>0.15205522552226855</v>
      </c>
      <c r="I82" s="32">
        <v>167.00244444444439</v>
      </c>
      <c r="J82" s="32">
        <v>26.204555555555554</v>
      </c>
      <c r="K82" s="37">
        <v>0.15691120954982699</v>
      </c>
      <c r="L82" s="32">
        <v>30.416</v>
      </c>
      <c r="M82" s="32">
        <v>2.0677777777777777</v>
      </c>
      <c r="N82" s="37">
        <v>6.7983225203109468E-2</v>
      </c>
      <c r="O82" s="32">
        <v>25.082666666666668</v>
      </c>
      <c r="P82" s="32">
        <v>2.0677777777777777</v>
      </c>
      <c r="Q82" s="37">
        <v>8.2438514423417666E-2</v>
      </c>
      <c r="R82" s="32">
        <v>0</v>
      </c>
      <c r="S82" s="32">
        <v>0</v>
      </c>
      <c r="T82" s="37" t="s">
        <v>1881</v>
      </c>
      <c r="U82" s="32">
        <v>5.333333333333333</v>
      </c>
      <c r="V82" s="32">
        <v>0</v>
      </c>
      <c r="W82" s="37">
        <v>0</v>
      </c>
      <c r="X82" s="32">
        <v>39.271555555555544</v>
      </c>
      <c r="Y82" s="32">
        <v>7.102222222222224</v>
      </c>
      <c r="Z82" s="37">
        <v>0.18084901710030454</v>
      </c>
      <c r="AA82" s="32">
        <v>0</v>
      </c>
      <c r="AB82" s="32">
        <v>0</v>
      </c>
      <c r="AC82" s="37" t="s">
        <v>1881</v>
      </c>
      <c r="AD82" s="32">
        <v>102.6482222222222</v>
      </c>
      <c r="AE82" s="32">
        <v>17.034555555555553</v>
      </c>
      <c r="AF82" s="37">
        <v>0.16595080934453593</v>
      </c>
      <c r="AG82" s="32">
        <v>0</v>
      </c>
      <c r="AH82" s="32">
        <v>0</v>
      </c>
      <c r="AI82" s="37" t="s">
        <v>1881</v>
      </c>
      <c r="AJ82" s="32">
        <v>0</v>
      </c>
      <c r="AK82" s="32">
        <v>0</v>
      </c>
      <c r="AL82" s="37" t="s">
        <v>1881</v>
      </c>
      <c r="AM82" t="s">
        <v>126</v>
      </c>
      <c r="AN82" s="34">
        <v>3</v>
      </c>
      <c r="AX82"/>
      <c r="AY82"/>
    </row>
    <row r="83" spans="1:51" x14ac:dyDescent="0.25">
      <c r="A83" t="s">
        <v>1782</v>
      </c>
      <c r="B83" t="s">
        <v>919</v>
      </c>
      <c r="C83" t="s">
        <v>1431</v>
      </c>
      <c r="D83" t="s">
        <v>1717</v>
      </c>
      <c r="E83" s="32">
        <v>162.5888888888889</v>
      </c>
      <c r="F83" s="32">
        <v>511.17711111111112</v>
      </c>
      <c r="G83" s="32">
        <v>63.257666666666672</v>
      </c>
      <c r="H83" s="37">
        <v>0.12374902023521311</v>
      </c>
      <c r="I83" s="32">
        <v>481.6637777777778</v>
      </c>
      <c r="J83" s="32">
        <v>63.257666666666672</v>
      </c>
      <c r="K83" s="37">
        <v>0.13133158353429572</v>
      </c>
      <c r="L83" s="32">
        <v>120.44844444444445</v>
      </c>
      <c r="M83" s="32">
        <v>16.264777777777777</v>
      </c>
      <c r="N83" s="37">
        <v>0.13503518333339481</v>
      </c>
      <c r="O83" s="32">
        <v>95.909555555555556</v>
      </c>
      <c r="P83" s="32">
        <v>16.264777777777777</v>
      </c>
      <c r="Q83" s="37">
        <v>0.1695845391375671</v>
      </c>
      <c r="R83" s="32">
        <v>19.916666666666668</v>
      </c>
      <c r="S83" s="32">
        <v>0</v>
      </c>
      <c r="T83" s="37">
        <v>0</v>
      </c>
      <c r="U83" s="32">
        <v>4.6222222222222218</v>
      </c>
      <c r="V83" s="32">
        <v>0</v>
      </c>
      <c r="W83" s="37">
        <v>0</v>
      </c>
      <c r="X83" s="32">
        <v>95.50022222222222</v>
      </c>
      <c r="Y83" s="32">
        <v>14.108333333333331</v>
      </c>
      <c r="Z83" s="37">
        <v>0.1477308953324134</v>
      </c>
      <c r="AA83" s="32">
        <v>4.974444444444444</v>
      </c>
      <c r="AB83" s="32">
        <v>0</v>
      </c>
      <c r="AC83" s="37">
        <v>0</v>
      </c>
      <c r="AD83" s="32">
        <v>283.79300000000001</v>
      </c>
      <c r="AE83" s="32">
        <v>32.884555555555565</v>
      </c>
      <c r="AF83" s="37">
        <v>0.11587514686956889</v>
      </c>
      <c r="AG83" s="32">
        <v>6.4610000000000003</v>
      </c>
      <c r="AH83" s="32">
        <v>0</v>
      </c>
      <c r="AI83" s="37">
        <v>0</v>
      </c>
      <c r="AJ83" s="32">
        <v>0</v>
      </c>
      <c r="AK83" s="32">
        <v>0</v>
      </c>
      <c r="AL83" s="37" t="s">
        <v>1881</v>
      </c>
      <c r="AM83" t="s">
        <v>230</v>
      </c>
      <c r="AN83" s="34">
        <v>3</v>
      </c>
      <c r="AX83"/>
      <c r="AY83"/>
    </row>
    <row r="84" spans="1:51" x14ac:dyDescent="0.25">
      <c r="A84" t="s">
        <v>1782</v>
      </c>
      <c r="B84" t="s">
        <v>1243</v>
      </c>
      <c r="C84" t="s">
        <v>1365</v>
      </c>
      <c r="D84" t="s">
        <v>1698</v>
      </c>
      <c r="E84" s="32">
        <v>56.833333333333336</v>
      </c>
      <c r="F84" s="32">
        <v>266.28599999999994</v>
      </c>
      <c r="G84" s="32">
        <v>0</v>
      </c>
      <c r="H84" s="37">
        <v>0</v>
      </c>
      <c r="I84" s="32">
        <v>250.2387777777777</v>
      </c>
      <c r="J84" s="32">
        <v>0</v>
      </c>
      <c r="K84" s="37">
        <v>0</v>
      </c>
      <c r="L84" s="32">
        <v>50.524999999999991</v>
      </c>
      <c r="M84" s="32">
        <v>0</v>
      </c>
      <c r="N84" s="37">
        <v>0</v>
      </c>
      <c r="O84" s="32">
        <v>38.455555555555549</v>
      </c>
      <c r="P84" s="32">
        <v>0</v>
      </c>
      <c r="Q84" s="37">
        <v>0</v>
      </c>
      <c r="R84" s="32">
        <v>6.0916666666666632</v>
      </c>
      <c r="S84" s="32">
        <v>0</v>
      </c>
      <c r="T84" s="37">
        <v>0</v>
      </c>
      <c r="U84" s="32">
        <v>5.9777777777777779</v>
      </c>
      <c r="V84" s="32">
        <v>0</v>
      </c>
      <c r="W84" s="37">
        <v>0</v>
      </c>
      <c r="X84" s="32">
        <v>50.827777777777769</v>
      </c>
      <c r="Y84" s="32">
        <v>0</v>
      </c>
      <c r="Z84" s="37">
        <v>0</v>
      </c>
      <c r="AA84" s="32">
        <v>3.9777777777777783</v>
      </c>
      <c r="AB84" s="32">
        <v>0</v>
      </c>
      <c r="AC84" s="37">
        <v>0</v>
      </c>
      <c r="AD84" s="32">
        <v>123.41377777777774</v>
      </c>
      <c r="AE84" s="32">
        <v>0</v>
      </c>
      <c r="AF84" s="37">
        <v>0</v>
      </c>
      <c r="AG84" s="32">
        <v>37.541666666666664</v>
      </c>
      <c r="AH84" s="32">
        <v>0</v>
      </c>
      <c r="AI84" s="37">
        <v>0</v>
      </c>
      <c r="AJ84" s="32">
        <v>0</v>
      </c>
      <c r="AK84" s="32">
        <v>0</v>
      </c>
      <c r="AL84" s="37" t="s">
        <v>1881</v>
      </c>
      <c r="AM84" t="s">
        <v>562</v>
      </c>
      <c r="AN84" s="34">
        <v>3</v>
      </c>
      <c r="AX84"/>
      <c r="AY84"/>
    </row>
    <row r="85" spans="1:51" x14ac:dyDescent="0.25">
      <c r="A85" t="s">
        <v>1782</v>
      </c>
      <c r="B85" t="s">
        <v>830</v>
      </c>
      <c r="C85" t="s">
        <v>1431</v>
      </c>
      <c r="D85" t="s">
        <v>1679</v>
      </c>
      <c r="E85" s="32">
        <v>171.37777777777777</v>
      </c>
      <c r="F85" s="32">
        <v>502.06100000000004</v>
      </c>
      <c r="G85" s="32">
        <v>219.57900000000001</v>
      </c>
      <c r="H85" s="37">
        <v>0.43735522177583996</v>
      </c>
      <c r="I85" s="32">
        <v>502.02488888888894</v>
      </c>
      <c r="J85" s="32">
        <v>219.57900000000001</v>
      </c>
      <c r="K85" s="37">
        <v>0.4373866811384296</v>
      </c>
      <c r="L85" s="32">
        <v>50.857666666666674</v>
      </c>
      <c r="M85" s="32">
        <v>16.596333333333341</v>
      </c>
      <c r="N85" s="37">
        <v>0.32632903593689588</v>
      </c>
      <c r="O85" s="32">
        <v>50.857666666666674</v>
      </c>
      <c r="P85" s="32">
        <v>16.596333333333341</v>
      </c>
      <c r="Q85" s="37">
        <v>0.32632903593689588</v>
      </c>
      <c r="R85" s="32">
        <v>0</v>
      </c>
      <c r="S85" s="32">
        <v>0</v>
      </c>
      <c r="T85" s="37" t="s">
        <v>1881</v>
      </c>
      <c r="U85" s="32">
        <v>0</v>
      </c>
      <c r="V85" s="32">
        <v>0</v>
      </c>
      <c r="W85" s="37" t="s">
        <v>1881</v>
      </c>
      <c r="X85" s="32">
        <v>129.51177777777775</v>
      </c>
      <c r="Y85" s="32">
        <v>68.027111111111083</v>
      </c>
      <c r="Z85" s="37">
        <v>0.5252581060838738</v>
      </c>
      <c r="AA85" s="32">
        <v>3.6111111111111108E-2</v>
      </c>
      <c r="AB85" s="32">
        <v>0</v>
      </c>
      <c r="AC85" s="37">
        <v>0</v>
      </c>
      <c r="AD85" s="32">
        <v>321.65544444444453</v>
      </c>
      <c r="AE85" s="32">
        <v>134.95555555555558</v>
      </c>
      <c r="AF85" s="37">
        <v>0.41956558760771961</v>
      </c>
      <c r="AG85" s="32">
        <v>0</v>
      </c>
      <c r="AH85" s="32">
        <v>0</v>
      </c>
      <c r="AI85" s="37" t="s">
        <v>1881</v>
      </c>
      <c r="AJ85" s="32">
        <v>0</v>
      </c>
      <c r="AK85" s="32">
        <v>0</v>
      </c>
      <c r="AL85" s="37" t="s">
        <v>1881</v>
      </c>
      <c r="AM85" t="s">
        <v>140</v>
      </c>
      <c r="AN85" s="34">
        <v>3</v>
      </c>
      <c r="AX85"/>
      <c r="AY85"/>
    </row>
    <row r="86" spans="1:51" x14ac:dyDescent="0.25">
      <c r="A86" t="s">
        <v>1782</v>
      </c>
      <c r="B86" t="s">
        <v>834</v>
      </c>
      <c r="C86" t="s">
        <v>1529</v>
      </c>
      <c r="D86" t="s">
        <v>1679</v>
      </c>
      <c r="E86" s="32">
        <v>159.64444444444445</v>
      </c>
      <c r="F86" s="32">
        <v>530.95744444444438</v>
      </c>
      <c r="G86" s="32">
        <v>347.81599999999997</v>
      </c>
      <c r="H86" s="37">
        <v>0.6550732146978927</v>
      </c>
      <c r="I86" s="32">
        <v>492.42011111111105</v>
      </c>
      <c r="J86" s="32">
        <v>347.81599999999997</v>
      </c>
      <c r="K86" s="37">
        <v>0.70633995678035533</v>
      </c>
      <c r="L86" s="32">
        <v>87.956111111111113</v>
      </c>
      <c r="M86" s="32">
        <v>27.714666666666652</v>
      </c>
      <c r="N86" s="37">
        <v>0.31509654436240281</v>
      </c>
      <c r="O86" s="32">
        <v>66.445000000000007</v>
      </c>
      <c r="P86" s="32">
        <v>27.714666666666652</v>
      </c>
      <c r="Q86" s="37">
        <v>0.41710688037725407</v>
      </c>
      <c r="R86" s="32">
        <v>15.911111111111111</v>
      </c>
      <c r="S86" s="32">
        <v>0</v>
      </c>
      <c r="T86" s="37">
        <v>0</v>
      </c>
      <c r="U86" s="32">
        <v>5.6</v>
      </c>
      <c r="V86" s="32">
        <v>0</v>
      </c>
      <c r="W86" s="37">
        <v>0</v>
      </c>
      <c r="X86" s="32">
        <v>129.33122222222224</v>
      </c>
      <c r="Y86" s="32">
        <v>88.155888888888882</v>
      </c>
      <c r="Z86" s="37">
        <v>0.68162882383818968</v>
      </c>
      <c r="AA86" s="32">
        <v>17.026222222222223</v>
      </c>
      <c r="AB86" s="32">
        <v>0</v>
      </c>
      <c r="AC86" s="37">
        <v>0</v>
      </c>
      <c r="AD86" s="32">
        <v>296.6438888888888</v>
      </c>
      <c r="AE86" s="32">
        <v>231.94544444444443</v>
      </c>
      <c r="AF86" s="37">
        <v>0.78189861019291762</v>
      </c>
      <c r="AG86" s="32">
        <v>0</v>
      </c>
      <c r="AH86" s="32">
        <v>0</v>
      </c>
      <c r="AI86" s="37" t="s">
        <v>1881</v>
      </c>
      <c r="AJ86" s="32">
        <v>0</v>
      </c>
      <c r="AK86" s="32">
        <v>0</v>
      </c>
      <c r="AL86" s="37" t="s">
        <v>1881</v>
      </c>
      <c r="AM86" t="s">
        <v>144</v>
      </c>
      <c r="AN86" s="34">
        <v>3</v>
      </c>
      <c r="AX86"/>
      <c r="AY86"/>
    </row>
    <row r="87" spans="1:51" x14ac:dyDescent="0.25">
      <c r="A87" t="s">
        <v>1782</v>
      </c>
      <c r="B87" t="s">
        <v>981</v>
      </c>
      <c r="C87" t="s">
        <v>1583</v>
      </c>
      <c r="D87" t="s">
        <v>1711</v>
      </c>
      <c r="E87" s="32">
        <v>95.1</v>
      </c>
      <c r="F87" s="32">
        <v>281.2517777777777</v>
      </c>
      <c r="G87" s="32">
        <v>58.943111111111115</v>
      </c>
      <c r="H87" s="37">
        <v>0.20957418145702592</v>
      </c>
      <c r="I87" s="32">
        <v>267.49766666666659</v>
      </c>
      <c r="J87" s="32">
        <v>57.193111111111115</v>
      </c>
      <c r="K87" s="37">
        <v>0.2138078878361972</v>
      </c>
      <c r="L87" s="32">
        <v>49.913000000000011</v>
      </c>
      <c r="M87" s="32">
        <v>1.75</v>
      </c>
      <c r="N87" s="37">
        <v>3.5061006150702213E-2</v>
      </c>
      <c r="O87" s="32">
        <v>43.361333333333341</v>
      </c>
      <c r="P87" s="32">
        <v>0</v>
      </c>
      <c r="Q87" s="37">
        <v>0</v>
      </c>
      <c r="R87" s="32">
        <v>1.75</v>
      </c>
      <c r="S87" s="32">
        <v>1.75</v>
      </c>
      <c r="T87" s="37">
        <v>1</v>
      </c>
      <c r="U87" s="32">
        <v>4.8016666666666667</v>
      </c>
      <c r="V87" s="32">
        <v>0</v>
      </c>
      <c r="W87" s="37">
        <v>0</v>
      </c>
      <c r="X87" s="32">
        <v>83.522444444444403</v>
      </c>
      <c r="Y87" s="32">
        <v>37.245000000000005</v>
      </c>
      <c r="Z87" s="37">
        <v>0.44592804063312352</v>
      </c>
      <c r="AA87" s="32">
        <v>7.2024444444444446</v>
      </c>
      <c r="AB87" s="32">
        <v>0</v>
      </c>
      <c r="AC87" s="37">
        <v>0</v>
      </c>
      <c r="AD87" s="32">
        <v>136.41288888888883</v>
      </c>
      <c r="AE87" s="32">
        <v>19.52588888888889</v>
      </c>
      <c r="AF87" s="37">
        <v>0.14313815247174436</v>
      </c>
      <c r="AG87" s="32">
        <v>4.2009999999999987</v>
      </c>
      <c r="AH87" s="32">
        <v>0.42222222222222222</v>
      </c>
      <c r="AI87" s="37">
        <v>0.10050517072654662</v>
      </c>
      <c r="AJ87" s="32">
        <v>0</v>
      </c>
      <c r="AK87" s="32">
        <v>0</v>
      </c>
      <c r="AL87" s="37" t="s">
        <v>1881</v>
      </c>
      <c r="AM87" t="s">
        <v>292</v>
      </c>
      <c r="AN87" s="34">
        <v>3</v>
      </c>
      <c r="AX87"/>
      <c r="AY87"/>
    </row>
    <row r="88" spans="1:51" x14ac:dyDescent="0.25">
      <c r="A88" t="s">
        <v>1782</v>
      </c>
      <c r="B88" t="s">
        <v>925</v>
      </c>
      <c r="C88" t="s">
        <v>1557</v>
      </c>
      <c r="D88" t="s">
        <v>1731</v>
      </c>
      <c r="E88" s="32">
        <v>119.36666666666666</v>
      </c>
      <c r="F88" s="32">
        <v>494.6827777777778</v>
      </c>
      <c r="G88" s="32">
        <v>13.114999999999998</v>
      </c>
      <c r="H88" s="37">
        <v>2.6511939750389978E-2</v>
      </c>
      <c r="I88" s="32">
        <v>460.14588888888886</v>
      </c>
      <c r="J88" s="32">
        <v>12.841999999999999</v>
      </c>
      <c r="K88" s="37">
        <v>2.7908540117590724E-2</v>
      </c>
      <c r="L88" s="32">
        <v>74.950777777777787</v>
      </c>
      <c r="M88" s="32">
        <v>0.95911111111111125</v>
      </c>
      <c r="N88" s="37">
        <v>1.2796546474204553E-2</v>
      </c>
      <c r="O88" s="32">
        <v>49.902777777777779</v>
      </c>
      <c r="P88" s="32">
        <v>0.68611111111111123</v>
      </c>
      <c r="Q88" s="37">
        <v>1.3748956303924299E-2</v>
      </c>
      <c r="R88" s="32">
        <v>19.809111111111111</v>
      </c>
      <c r="S88" s="32">
        <v>0.27300000000000002</v>
      </c>
      <c r="T88" s="37">
        <v>1.3781537115356571E-2</v>
      </c>
      <c r="U88" s="32">
        <v>5.2388888888888889</v>
      </c>
      <c r="V88" s="32">
        <v>0</v>
      </c>
      <c r="W88" s="37">
        <v>0</v>
      </c>
      <c r="X88" s="32">
        <v>115.57477777777777</v>
      </c>
      <c r="Y88" s="32">
        <v>10.447888888888887</v>
      </c>
      <c r="Z88" s="37">
        <v>9.0399385486837278E-2</v>
      </c>
      <c r="AA88" s="32">
        <v>9.4888888888888889</v>
      </c>
      <c r="AB88" s="32">
        <v>0</v>
      </c>
      <c r="AC88" s="37">
        <v>0</v>
      </c>
      <c r="AD88" s="32">
        <v>271.8246666666667</v>
      </c>
      <c r="AE88" s="32">
        <v>1.7079999999999997</v>
      </c>
      <c r="AF88" s="37">
        <v>6.2834621336793064E-3</v>
      </c>
      <c r="AG88" s="32">
        <v>22.843666666666664</v>
      </c>
      <c r="AH88" s="32">
        <v>0</v>
      </c>
      <c r="AI88" s="37">
        <v>0</v>
      </c>
      <c r="AJ88" s="32">
        <v>0</v>
      </c>
      <c r="AK88" s="32">
        <v>0</v>
      </c>
      <c r="AL88" s="37" t="s">
        <v>1881</v>
      </c>
      <c r="AM88" t="s">
        <v>236</v>
      </c>
      <c r="AN88" s="34">
        <v>3</v>
      </c>
      <c r="AX88"/>
      <c r="AY88"/>
    </row>
    <row r="89" spans="1:51" x14ac:dyDescent="0.25">
      <c r="A89" t="s">
        <v>1782</v>
      </c>
      <c r="B89" t="s">
        <v>1330</v>
      </c>
      <c r="C89" t="s">
        <v>1558</v>
      </c>
      <c r="D89" t="s">
        <v>1710</v>
      </c>
      <c r="E89" s="32">
        <v>28.955555555555556</v>
      </c>
      <c r="F89" s="32">
        <v>165.66044444444447</v>
      </c>
      <c r="G89" s="32">
        <v>0</v>
      </c>
      <c r="H89" s="37">
        <v>0</v>
      </c>
      <c r="I89" s="32">
        <v>140.93266666666665</v>
      </c>
      <c r="J89" s="32">
        <v>0</v>
      </c>
      <c r="K89" s="37">
        <v>0</v>
      </c>
      <c r="L89" s="32">
        <v>59.902777777777779</v>
      </c>
      <c r="M89" s="32">
        <v>0</v>
      </c>
      <c r="N89" s="37">
        <v>0</v>
      </c>
      <c r="O89" s="32">
        <v>35.174999999999997</v>
      </c>
      <c r="P89" s="32">
        <v>0</v>
      </c>
      <c r="Q89" s="37">
        <v>0</v>
      </c>
      <c r="R89" s="32">
        <v>19.183333333333334</v>
      </c>
      <c r="S89" s="32">
        <v>0</v>
      </c>
      <c r="T89" s="37">
        <v>0</v>
      </c>
      <c r="U89" s="32">
        <v>5.5444444444444443</v>
      </c>
      <c r="V89" s="32">
        <v>0</v>
      </c>
      <c r="W89" s="37">
        <v>0</v>
      </c>
      <c r="X89" s="32">
        <v>36.636111111111113</v>
      </c>
      <c r="Y89" s="32">
        <v>0</v>
      </c>
      <c r="Z89" s="37">
        <v>0</v>
      </c>
      <c r="AA89" s="32">
        <v>0</v>
      </c>
      <c r="AB89" s="32">
        <v>0</v>
      </c>
      <c r="AC89" s="37" t="s">
        <v>1881</v>
      </c>
      <c r="AD89" s="32">
        <v>69.12155555555556</v>
      </c>
      <c r="AE89" s="32">
        <v>0</v>
      </c>
      <c r="AF89" s="37">
        <v>0</v>
      </c>
      <c r="AG89" s="32">
        <v>0</v>
      </c>
      <c r="AH89" s="32">
        <v>0</v>
      </c>
      <c r="AI89" s="37" t="s">
        <v>1881</v>
      </c>
      <c r="AJ89" s="32">
        <v>0</v>
      </c>
      <c r="AK89" s="32">
        <v>0</v>
      </c>
      <c r="AL89" s="37" t="s">
        <v>1881</v>
      </c>
      <c r="AM89" t="s">
        <v>652</v>
      </c>
      <c r="AN89" s="34">
        <v>3</v>
      </c>
      <c r="AX89"/>
      <c r="AY89"/>
    </row>
    <row r="90" spans="1:51" x14ac:dyDescent="0.25">
      <c r="A90" t="s">
        <v>1782</v>
      </c>
      <c r="B90" t="s">
        <v>1151</v>
      </c>
      <c r="C90" t="s">
        <v>1365</v>
      </c>
      <c r="D90" t="s">
        <v>1698</v>
      </c>
      <c r="E90" s="32">
        <v>59.87777777777778</v>
      </c>
      <c r="F90" s="32">
        <v>192.26288888888891</v>
      </c>
      <c r="G90" s="32">
        <v>0</v>
      </c>
      <c r="H90" s="37">
        <v>0</v>
      </c>
      <c r="I90" s="32">
        <v>180.73066666666668</v>
      </c>
      <c r="J90" s="32">
        <v>0</v>
      </c>
      <c r="K90" s="37">
        <v>0</v>
      </c>
      <c r="L90" s="32">
        <v>23.68255555555556</v>
      </c>
      <c r="M90" s="32">
        <v>0</v>
      </c>
      <c r="N90" s="37">
        <v>0</v>
      </c>
      <c r="O90" s="32">
        <v>18.704777777777782</v>
      </c>
      <c r="P90" s="32">
        <v>0</v>
      </c>
      <c r="Q90" s="37">
        <v>0</v>
      </c>
      <c r="R90" s="32">
        <v>0</v>
      </c>
      <c r="S90" s="32">
        <v>0</v>
      </c>
      <c r="T90" s="37" t="s">
        <v>1881</v>
      </c>
      <c r="U90" s="32">
        <v>4.9777777777777779</v>
      </c>
      <c r="V90" s="32">
        <v>0</v>
      </c>
      <c r="W90" s="37">
        <v>0</v>
      </c>
      <c r="X90" s="32">
        <v>47.252222222222244</v>
      </c>
      <c r="Y90" s="32">
        <v>0</v>
      </c>
      <c r="Z90" s="37">
        <v>0</v>
      </c>
      <c r="AA90" s="32">
        <v>6.5544444444444441</v>
      </c>
      <c r="AB90" s="32">
        <v>0</v>
      </c>
      <c r="AC90" s="37">
        <v>0</v>
      </c>
      <c r="AD90" s="32">
        <v>114.77366666666666</v>
      </c>
      <c r="AE90" s="32">
        <v>0</v>
      </c>
      <c r="AF90" s="37">
        <v>0</v>
      </c>
      <c r="AG90" s="32">
        <v>0</v>
      </c>
      <c r="AH90" s="32">
        <v>0</v>
      </c>
      <c r="AI90" s="37" t="s">
        <v>1881</v>
      </c>
      <c r="AJ90" s="32">
        <v>0</v>
      </c>
      <c r="AK90" s="32">
        <v>0</v>
      </c>
      <c r="AL90" s="37" t="s">
        <v>1881</v>
      </c>
      <c r="AM90" t="s">
        <v>469</v>
      </c>
      <c r="AN90" s="34">
        <v>3</v>
      </c>
      <c r="AX90"/>
      <c r="AY90"/>
    </row>
    <row r="91" spans="1:51" x14ac:dyDescent="0.25">
      <c r="A91" t="s">
        <v>1782</v>
      </c>
      <c r="B91" t="s">
        <v>1065</v>
      </c>
      <c r="C91" t="s">
        <v>1365</v>
      </c>
      <c r="D91" t="s">
        <v>1698</v>
      </c>
      <c r="E91" s="32">
        <v>163</v>
      </c>
      <c r="F91" s="32">
        <v>48.826777777777778</v>
      </c>
      <c r="G91" s="32">
        <v>8.2184444444444438</v>
      </c>
      <c r="H91" s="37">
        <v>0.16831838631352103</v>
      </c>
      <c r="I91" s="32">
        <v>44.251777777777775</v>
      </c>
      <c r="J91" s="32">
        <v>8.2184444444444438</v>
      </c>
      <c r="K91" s="37">
        <v>0.18572009661884267</v>
      </c>
      <c r="L91" s="32">
        <v>13.402777777777779</v>
      </c>
      <c r="M91" s="32">
        <v>1.6194444444444445</v>
      </c>
      <c r="N91" s="37">
        <v>0.12082901554404145</v>
      </c>
      <c r="O91" s="32">
        <v>8.8277777777777775</v>
      </c>
      <c r="P91" s="32">
        <v>1.6194444444444445</v>
      </c>
      <c r="Q91" s="37">
        <v>0.18344870988042794</v>
      </c>
      <c r="R91" s="32">
        <v>3.3083333333333331</v>
      </c>
      <c r="S91" s="32">
        <v>0</v>
      </c>
      <c r="T91" s="37">
        <v>0</v>
      </c>
      <c r="U91" s="32">
        <v>1.2666666666666666</v>
      </c>
      <c r="V91" s="32">
        <v>0</v>
      </c>
      <c r="W91" s="37">
        <v>0</v>
      </c>
      <c r="X91" s="32">
        <v>10.615666666666668</v>
      </c>
      <c r="Y91" s="32">
        <v>2.8239999999999998</v>
      </c>
      <c r="Z91" s="37">
        <v>0.2660219172920526</v>
      </c>
      <c r="AA91" s="32">
        <v>0</v>
      </c>
      <c r="AB91" s="32">
        <v>0</v>
      </c>
      <c r="AC91" s="37" t="s">
        <v>1881</v>
      </c>
      <c r="AD91" s="32">
        <v>24.808333333333334</v>
      </c>
      <c r="AE91" s="32">
        <v>3.7749999999999999</v>
      </c>
      <c r="AF91" s="37">
        <v>0.15216661068189452</v>
      </c>
      <c r="AG91" s="32">
        <v>0</v>
      </c>
      <c r="AH91" s="32">
        <v>0</v>
      </c>
      <c r="AI91" s="37" t="s">
        <v>1881</v>
      </c>
      <c r="AJ91" s="32">
        <v>0</v>
      </c>
      <c r="AK91" s="32">
        <v>0</v>
      </c>
      <c r="AL91" s="37" t="s">
        <v>1881</v>
      </c>
      <c r="AM91" t="s">
        <v>380</v>
      </c>
      <c r="AN91" s="34">
        <v>3</v>
      </c>
      <c r="AX91"/>
      <c r="AY91"/>
    </row>
    <row r="92" spans="1:51" x14ac:dyDescent="0.25">
      <c r="A92" t="s">
        <v>1782</v>
      </c>
      <c r="B92" t="s">
        <v>1098</v>
      </c>
      <c r="C92" t="s">
        <v>1405</v>
      </c>
      <c r="D92" t="s">
        <v>1739</v>
      </c>
      <c r="E92" s="32">
        <v>47.722222222222221</v>
      </c>
      <c r="F92" s="32">
        <v>153.56666666666666</v>
      </c>
      <c r="G92" s="32">
        <v>0.39722222222222225</v>
      </c>
      <c r="H92" s="37">
        <v>2.5866435134939587E-3</v>
      </c>
      <c r="I92" s="32">
        <v>143.5</v>
      </c>
      <c r="J92" s="32">
        <v>0.21944444444444444</v>
      </c>
      <c r="K92" s="37">
        <v>1.5292295780100658E-3</v>
      </c>
      <c r="L92" s="32">
        <v>37.269444444444446</v>
      </c>
      <c r="M92" s="32">
        <v>0.24444444444444446</v>
      </c>
      <c r="N92" s="37">
        <v>6.558843258552583E-3</v>
      </c>
      <c r="O92" s="32">
        <v>27.202777777777779</v>
      </c>
      <c r="P92" s="32">
        <v>6.6666666666666666E-2</v>
      </c>
      <c r="Q92" s="37">
        <v>2.4507301133462676E-3</v>
      </c>
      <c r="R92" s="32">
        <v>5.1333333333333337</v>
      </c>
      <c r="S92" s="32">
        <v>0</v>
      </c>
      <c r="T92" s="37">
        <v>0</v>
      </c>
      <c r="U92" s="32">
        <v>4.9333333333333336</v>
      </c>
      <c r="V92" s="32">
        <v>0.17777777777777778</v>
      </c>
      <c r="W92" s="37">
        <v>3.6036036036036036E-2</v>
      </c>
      <c r="X92" s="32">
        <v>41.744444444444447</v>
      </c>
      <c r="Y92" s="32">
        <v>0.15277777777777779</v>
      </c>
      <c r="Z92" s="37">
        <v>3.6598349747138676E-3</v>
      </c>
      <c r="AA92" s="32">
        <v>0</v>
      </c>
      <c r="AB92" s="32">
        <v>0</v>
      </c>
      <c r="AC92" s="37" t="s">
        <v>1881</v>
      </c>
      <c r="AD92" s="32">
        <v>53.088888888888889</v>
      </c>
      <c r="AE92" s="32">
        <v>0</v>
      </c>
      <c r="AF92" s="37">
        <v>0</v>
      </c>
      <c r="AG92" s="32">
        <v>21.463888888888889</v>
      </c>
      <c r="AH92" s="32">
        <v>0</v>
      </c>
      <c r="AI92" s="37">
        <v>0</v>
      </c>
      <c r="AJ92" s="32">
        <v>0</v>
      </c>
      <c r="AK92" s="32">
        <v>0</v>
      </c>
      <c r="AL92" s="37" t="s">
        <v>1881</v>
      </c>
      <c r="AM92" t="s">
        <v>414</v>
      </c>
      <c r="AN92" s="34">
        <v>3</v>
      </c>
      <c r="AX92"/>
      <c r="AY92"/>
    </row>
    <row r="93" spans="1:51" x14ac:dyDescent="0.25">
      <c r="A93" t="s">
        <v>1782</v>
      </c>
      <c r="B93" t="s">
        <v>923</v>
      </c>
      <c r="C93" t="s">
        <v>1564</v>
      </c>
      <c r="D93" t="s">
        <v>1739</v>
      </c>
      <c r="E93" s="32">
        <v>42.855555555555554</v>
      </c>
      <c r="F93" s="32">
        <v>198.62022222222217</v>
      </c>
      <c r="G93" s="32">
        <v>52.529222222222231</v>
      </c>
      <c r="H93" s="37">
        <v>0.26447066484222831</v>
      </c>
      <c r="I93" s="32">
        <v>169.19344444444442</v>
      </c>
      <c r="J93" s="32">
        <v>49.048666666666676</v>
      </c>
      <c r="K93" s="37">
        <v>0.28989696869001369</v>
      </c>
      <c r="L93" s="32">
        <v>47.486666666666657</v>
      </c>
      <c r="M93" s="32">
        <v>12.1</v>
      </c>
      <c r="N93" s="37">
        <v>0.2548083672609856</v>
      </c>
      <c r="O93" s="32">
        <v>34.002666666666656</v>
      </c>
      <c r="P93" s="32">
        <v>8.6194444444444436</v>
      </c>
      <c r="Q93" s="37">
        <v>0.25349319007659538</v>
      </c>
      <c r="R93" s="32">
        <v>7.4201111111111118</v>
      </c>
      <c r="S93" s="32">
        <v>0</v>
      </c>
      <c r="T93" s="37">
        <v>0</v>
      </c>
      <c r="U93" s="32">
        <v>6.0638888888888891</v>
      </c>
      <c r="V93" s="32">
        <v>3.4805555555555556</v>
      </c>
      <c r="W93" s="37">
        <v>0.57398076042143842</v>
      </c>
      <c r="X93" s="32">
        <v>55.736333333333341</v>
      </c>
      <c r="Y93" s="32">
        <v>13.894111111111112</v>
      </c>
      <c r="Z93" s="37">
        <v>0.2492828336592727</v>
      </c>
      <c r="AA93" s="32">
        <v>15.942777777777769</v>
      </c>
      <c r="AB93" s="32">
        <v>0</v>
      </c>
      <c r="AC93" s="37">
        <v>0</v>
      </c>
      <c r="AD93" s="32">
        <v>64.8532222222222</v>
      </c>
      <c r="AE93" s="32">
        <v>26.535111111111121</v>
      </c>
      <c r="AF93" s="37">
        <v>0.40915640274877146</v>
      </c>
      <c r="AG93" s="32">
        <v>14.601222222222221</v>
      </c>
      <c r="AH93" s="32">
        <v>0</v>
      </c>
      <c r="AI93" s="37">
        <v>0</v>
      </c>
      <c r="AJ93" s="32">
        <v>0</v>
      </c>
      <c r="AK93" s="32">
        <v>0</v>
      </c>
      <c r="AL93" s="37" t="s">
        <v>1881</v>
      </c>
      <c r="AM93" t="s">
        <v>234</v>
      </c>
      <c r="AN93" s="34">
        <v>3</v>
      </c>
      <c r="AX93"/>
      <c r="AY93"/>
    </row>
    <row r="94" spans="1:51" x14ac:dyDescent="0.25">
      <c r="A94" t="s">
        <v>1782</v>
      </c>
      <c r="B94" t="s">
        <v>1294</v>
      </c>
      <c r="C94" t="s">
        <v>1380</v>
      </c>
      <c r="D94" t="s">
        <v>1697</v>
      </c>
      <c r="E94" s="32">
        <v>49.211111111111109</v>
      </c>
      <c r="F94" s="32">
        <v>170.84611111111113</v>
      </c>
      <c r="G94" s="32">
        <v>0</v>
      </c>
      <c r="H94" s="37">
        <v>0</v>
      </c>
      <c r="I94" s="32">
        <v>160.50966666666667</v>
      </c>
      <c r="J94" s="32">
        <v>0</v>
      </c>
      <c r="K94" s="37">
        <v>0</v>
      </c>
      <c r="L94" s="32">
        <v>37.138111111111108</v>
      </c>
      <c r="M94" s="32">
        <v>0</v>
      </c>
      <c r="N94" s="37">
        <v>0</v>
      </c>
      <c r="O94" s="32">
        <v>26.801666666666662</v>
      </c>
      <c r="P94" s="32">
        <v>0</v>
      </c>
      <c r="Q94" s="37">
        <v>0</v>
      </c>
      <c r="R94" s="32">
        <v>4.0944444444444441</v>
      </c>
      <c r="S94" s="32">
        <v>0</v>
      </c>
      <c r="T94" s="37">
        <v>0</v>
      </c>
      <c r="U94" s="32">
        <v>6.242</v>
      </c>
      <c r="V94" s="32">
        <v>0</v>
      </c>
      <c r="W94" s="37">
        <v>0</v>
      </c>
      <c r="X94" s="32">
        <v>48.499888888888897</v>
      </c>
      <c r="Y94" s="32">
        <v>0</v>
      </c>
      <c r="Z94" s="37">
        <v>0</v>
      </c>
      <c r="AA94" s="32">
        <v>0</v>
      </c>
      <c r="AB94" s="32">
        <v>0</v>
      </c>
      <c r="AC94" s="37" t="s">
        <v>1881</v>
      </c>
      <c r="AD94" s="32">
        <v>45.693444444444445</v>
      </c>
      <c r="AE94" s="32">
        <v>0</v>
      </c>
      <c r="AF94" s="37">
        <v>0</v>
      </c>
      <c r="AG94" s="32">
        <v>39.51466666666667</v>
      </c>
      <c r="AH94" s="32">
        <v>0</v>
      </c>
      <c r="AI94" s="37">
        <v>0</v>
      </c>
      <c r="AJ94" s="32">
        <v>0</v>
      </c>
      <c r="AK94" s="32">
        <v>0</v>
      </c>
      <c r="AL94" s="37" t="s">
        <v>1881</v>
      </c>
      <c r="AM94" t="s">
        <v>614</v>
      </c>
      <c r="AN94" s="34">
        <v>3</v>
      </c>
      <c r="AX94"/>
      <c r="AY94"/>
    </row>
    <row r="95" spans="1:51" x14ac:dyDescent="0.25">
      <c r="A95" t="s">
        <v>1782</v>
      </c>
      <c r="B95" t="s">
        <v>1197</v>
      </c>
      <c r="C95" t="s">
        <v>1431</v>
      </c>
      <c r="D95" t="s">
        <v>1717</v>
      </c>
      <c r="E95" s="32">
        <v>159.76666666666668</v>
      </c>
      <c r="F95" s="32">
        <v>343.51755555555559</v>
      </c>
      <c r="G95" s="32">
        <v>20.387555555555554</v>
      </c>
      <c r="H95" s="37">
        <v>5.9349384699083782E-2</v>
      </c>
      <c r="I95" s="32">
        <v>319.7642222222222</v>
      </c>
      <c r="J95" s="32">
        <v>18.465333333333334</v>
      </c>
      <c r="K95" s="37">
        <v>5.7746714766922023E-2</v>
      </c>
      <c r="L95" s="32">
        <v>41.316222222222223</v>
      </c>
      <c r="M95" s="32">
        <v>7.7906666666666666</v>
      </c>
      <c r="N95" s="37">
        <v>0.1885619315523093</v>
      </c>
      <c r="O95" s="32">
        <v>17.562888888888885</v>
      </c>
      <c r="P95" s="32">
        <v>5.868444444444445</v>
      </c>
      <c r="Q95" s="37">
        <v>0.33413890400212581</v>
      </c>
      <c r="R95" s="32">
        <v>17.981111111111112</v>
      </c>
      <c r="S95" s="32">
        <v>1.8388888888888888</v>
      </c>
      <c r="T95" s="37">
        <v>0.10226781190137799</v>
      </c>
      <c r="U95" s="32">
        <v>5.7722222222222221</v>
      </c>
      <c r="V95" s="32">
        <v>8.3333333333333329E-2</v>
      </c>
      <c r="W95" s="37">
        <v>1.4436958614051972E-2</v>
      </c>
      <c r="X95" s="32">
        <v>82.272222222222226</v>
      </c>
      <c r="Y95" s="32">
        <v>8.611111111111111E-2</v>
      </c>
      <c r="Z95" s="37">
        <v>1.0466608143696401E-3</v>
      </c>
      <c r="AA95" s="32">
        <v>0</v>
      </c>
      <c r="AB95" s="32">
        <v>0</v>
      </c>
      <c r="AC95" s="37" t="s">
        <v>1881</v>
      </c>
      <c r="AD95" s="32">
        <v>219.92911111111113</v>
      </c>
      <c r="AE95" s="32">
        <v>12.510777777777776</v>
      </c>
      <c r="AF95" s="37">
        <v>5.6885501489873994E-2</v>
      </c>
      <c r="AG95" s="32">
        <v>0</v>
      </c>
      <c r="AH95" s="32">
        <v>0</v>
      </c>
      <c r="AI95" s="37" t="s">
        <v>1881</v>
      </c>
      <c r="AJ95" s="32">
        <v>0</v>
      </c>
      <c r="AK95" s="32">
        <v>0</v>
      </c>
      <c r="AL95" s="37" t="s">
        <v>1881</v>
      </c>
      <c r="AM95" t="s">
        <v>516</v>
      </c>
      <c r="AN95" s="34">
        <v>3</v>
      </c>
      <c r="AX95"/>
      <c r="AY95"/>
    </row>
    <row r="96" spans="1:51" x14ac:dyDescent="0.25">
      <c r="A96" t="s">
        <v>1782</v>
      </c>
      <c r="B96" t="s">
        <v>775</v>
      </c>
      <c r="C96" t="s">
        <v>1495</v>
      </c>
      <c r="D96" t="s">
        <v>1726</v>
      </c>
      <c r="E96" s="32">
        <v>27.544444444444444</v>
      </c>
      <c r="F96" s="32">
        <v>138.64955555555557</v>
      </c>
      <c r="G96" s="32">
        <v>2.2461111111111114</v>
      </c>
      <c r="H96" s="37">
        <v>1.6199915694725151E-2</v>
      </c>
      <c r="I96" s="32">
        <v>120.97177777777779</v>
      </c>
      <c r="J96" s="32">
        <v>2.2461111111111114</v>
      </c>
      <c r="K96" s="37">
        <v>1.8567232393965169E-2</v>
      </c>
      <c r="L96" s="32">
        <v>46.376666666666665</v>
      </c>
      <c r="M96" s="32">
        <v>0</v>
      </c>
      <c r="N96" s="37">
        <v>0</v>
      </c>
      <c r="O96" s="32">
        <v>30.387777777777778</v>
      </c>
      <c r="P96" s="32">
        <v>0</v>
      </c>
      <c r="Q96" s="37">
        <v>0</v>
      </c>
      <c r="R96" s="32">
        <v>10.433333333333334</v>
      </c>
      <c r="S96" s="32">
        <v>0</v>
      </c>
      <c r="T96" s="37">
        <v>0</v>
      </c>
      <c r="U96" s="32">
        <v>5.5555555555555554</v>
      </c>
      <c r="V96" s="32">
        <v>0</v>
      </c>
      <c r="W96" s="37">
        <v>0</v>
      </c>
      <c r="X96" s="32">
        <v>27.409444444444439</v>
      </c>
      <c r="Y96" s="32">
        <v>2.2461111111111114</v>
      </c>
      <c r="Z96" s="37">
        <v>8.1946612076129507E-2</v>
      </c>
      <c r="AA96" s="32">
        <v>1.6888888888888889</v>
      </c>
      <c r="AB96" s="32">
        <v>0</v>
      </c>
      <c r="AC96" s="37">
        <v>0</v>
      </c>
      <c r="AD96" s="32">
        <v>57.795666666666676</v>
      </c>
      <c r="AE96" s="32">
        <v>0</v>
      </c>
      <c r="AF96" s="37">
        <v>0</v>
      </c>
      <c r="AG96" s="32">
        <v>5.3788888888888895</v>
      </c>
      <c r="AH96" s="32">
        <v>0</v>
      </c>
      <c r="AI96" s="37">
        <v>0</v>
      </c>
      <c r="AJ96" s="32">
        <v>0</v>
      </c>
      <c r="AK96" s="32">
        <v>0</v>
      </c>
      <c r="AL96" s="37" t="s">
        <v>1881</v>
      </c>
      <c r="AM96" t="s">
        <v>84</v>
      </c>
      <c r="AN96" s="34">
        <v>3</v>
      </c>
      <c r="AX96"/>
      <c r="AY96"/>
    </row>
    <row r="97" spans="1:51" x14ac:dyDescent="0.25">
      <c r="A97" t="s">
        <v>1782</v>
      </c>
      <c r="B97" t="s">
        <v>878</v>
      </c>
      <c r="C97" t="s">
        <v>1366</v>
      </c>
      <c r="D97" t="s">
        <v>1716</v>
      </c>
      <c r="E97" s="32">
        <v>129.1888888888889</v>
      </c>
      <c r="F97" s="32">
        <v>390.61022222222221</v>
      </c>
      <c r="G97" s="32">
        <v>28.435222222222222</v>
      </c>
      <c r="H97" s="37">
        <v>7.2796922877366818E-2</v>
      </c>
      <c r="I97" s="32">
        <v>367.45744444444443</v>
      </c>
      <c r="J97" s="32">
        <v>28.435222222222222</v>
      </c>
      <c r="K97" s="37">
        <v>7.7383715181531226E-2</v>
      </c>
      <c r="L97" s="32">
        <v>43.758222222222223</v>
      </c>
      <c r="M97" s="32">
        <v>7.6915555555555555</v>
      </c>
      <c r="N97" s="37">
        <v>0.17577394978467539</v>
      </c>
      <c r="O97" s="32">
        <v>25.702666666666669</v>
      </c>
      <c r="P97" s="32">
        <v>7.6915555555555555</v>
      </c>
      <c r="Q97" s="37">
        <v>0.29925126662170803</v>
      </c>
      <c r="R97" s="32">
        <v>12.261111111111111</v>
      </c>
      <c r="S97" s="32">
        <v>0</v>
      </c>
      <c r="T97" s="37">
        <v>0</v>
      </c>
      <c r="U97" s="32">
        <v>5.7944444444444443</v>
      </c>
      <c r="V97" s="32">
        <v>0</v>
      </c>
      <c r="W97" s="37">
        <v>0</v>
      </c>
      <c r="X97" s="32">
        <v>129.64011111111111</v>
      </c>
      <c r="Y97" s="32">
        <v>1.5984444444444446</v>
      </c>
      <c r="Z97" s="37">
        <v>1.2329860185590709E-2</v>
      </c>
      <c r="AA97" s="32">
        <v>5.0972222222222223</v>
      </c>
      <c r="AB97" s="32">
        <v>0</v>
      </c>
      <c r="AC97" s="37">
        <v>0</v>
      </c>
      <c r="AD97" s="32">
        <v>212.11466666666666</v>
      </c>
      <c r="AE97" s="32">
        <v>19.145222222222223</v>
      </c>
      <c r="AF97" s="37">
        <v>9.025883274874387E-2</v>
      </c>
      <c r="AG97" s="32">
        <v>0</v>
      </c>
      <c r="AH97" s="32">
        <v>0</v>
      </c>
      <c r="AI97" s="37" t="s">
        <v>1881</v>
      </c>
      <c r="AJ97" s="32">
        <v>0</v>
      </c>
      <c r="AK97" s="32">
        <v>0</v>
      </c>
      <c r="AL97" s="37" t="s">
        <v>1881</v>
      </c>
      <c r="AM97" t="s">
        <v>189</v>
      </c>
      <c r="AN97" s="34">
        <v>3</v>
      </c>
      <c r="AX97"/>
      <c r="AY97"/>
    </row>
    <row r="98" spans="1:51" x14ac:dyDescent="0.25">
      <c r="A98" t="s">
        <v>1782</v>
      </c>
      <c r="B98" t="s">
        <v>1146</v>
      </c>
      <c r="C98" t="s">
        <v>1519</v>
      </c>
      <c r="D98" t="s">
        <v>1730</v>
      </c>
      <c r="E98" s="32">
        <v>65.222222222222229</v>
      </c>
      <c r="F98" s="32">
        <v>222.7678888888889</v>
      </c>
      <c r="G98" s="32">
        <v>0</v>
      </c>
      <c r="H98" s="37">
        <v>0</v>
      </c>
      <c r="I98" s="32">
        <v>210.23288888888891</v>
      </c>
      <c r="J98" s="32">
        <v>0</v>
      </c>
      <c r="K98" s="37">
        <v>0</v>
      </c>
      <c r="L98" s="32">
        <v>51.721000000000004</v>
      </c>
      <c r="M98" s="32">
        <v>0</v>
      </c>
      <c r="N98" s="37">
        <v>0</v>
      </c>
      <c r="O98" s="32">
        <v>39.186</v>
      </c>
      <c r="P98" s="32">
        <v>0</v>
      </c>
      <c r="Q98" s="37">
        <v>0</v>
      </c>
      <c r="R98" s="32">
        <v>7.708333333333333</v>
      </c>
      <c r="S98" s="32">
        <v>0</v>
      </c>
      <c r="T98" s="37">
        <v>0</v>
      </c>
      <c r="U98" s="32">
        <v>4.8266666666666662</v>
      </c>
      <c r="V98" s="32">
        <v>0</v>
      </c>
      <c r="W98" s="37">
        <v>0</v>
      </c>
      <c r="X98" s="32">
        <v>43.538888888888891</v>
      </c>
      <c r="Y98" s="32">
        <v>0</v>
      </c>
      <c r="Z98" s="37">
        <v>0</v>
      </c>
      <c r="AA98" s="32">
        <v>0</v>
      </c>
      <c r="AB98" s="32">
        <v>0</v>
      </c>
      <c r="AC98" s="37" t="s">
        <v>1881</v>
      </c>
      <c r="AD98" s="32">
        <v>127.50800000000001</v>
      </c>
      <c r="AE98" s="32">
        <v>0</v>
      </c>
      <c r="AF98" s="37">
        <v>0</v>
      </c>
      <c r="AG98" s="32">
        <v>0</v>
      </c>
      <c r="AH98" s="32">
        <v>0</v>
      </c>
      <c r="AI98" s="37" t="s">
        <v>1881</v>
      </c>
      <c r="AJ98" s="32">
        <v>0</v>
      </c>
      <c r="AK98" s="32">
        <v>0</v>
      </c>
      <c r="AL98" s="37" t="s">
        <v>1881</v>
      </c>
      <c r="AM98" t="s">
        <v>464</v>
      </c>
      <c r="AN98" s="34">
        <v>3</v>
      </c>
      <c r="AX98"/>
      <c r="AY98"/>
    </row>
    <row r="99" spans="1:51" x14ac:dyDescent="0.25">
      <c r="A99" t="s">
        <v>1782</v>
      </c>
      <c r="B99" t="s">
        <v>956</v>
      </c>
      <c r="C99" t="s">
        <v>1577</v>
      </c>
      <c r="D99" t="s">
        <v>1710</v>
      </c>
      <c r="E99" s="32">
        <v>46.777777777777779</v>
      </c>
      <c r="F99" s="32">
        <v>198.63</v>
      </c>
      <c r="G99" s="32">
        <v>17.460555555555558</v>
      </c>
      <c r="H99" s="37">
        <v>8.790492652447042E-2</v>
      </c>
      <c r="I99" s="32">
        <v>189.36888888888888</v>
      </c>
      <c r="J99" s="32">
        <v>17.460555555555558</v>
      </c>
      <c r="K99" s="37">
        <v>9.2203928839654545E-2</v>
      </c>
      <c r="L99" s="32">
        <v>57.438888888888883</v>
      </c>
      <c r="M99" s="32">
        <v>0.16944444444444445</v>
      </c>
      <c r="N99" s="37">
        <v>2.9499951639423544E-3</v>
      </c>
      <c r="O99" s="32">
        <v>48.177777777777777</v>
      </c>
      <c r="P99" s="32">
        <v>0.16944444444444445</v>
      </c>
      <c r="Q99" s="37">
        <v>3.5170664206642067E-3</v>
      </c>
      <c r="R99" s="32">
        <v>5.166666666666667</v>
      </c>
      <c r="S99" s="32">
        <v>0</v>
      </c>
      <c r="T99" s="37">
        <v>0</v>
      </c>
      <c r="U99" s="32">
        <v>4.0944444444444441</v>
      </c>
      <c r="V99" s="32">
        <v>0</v>
      </c>
      <c r="W99" s="37">
        <v>0</v>
      </c>
      <c r="X99" s="32">
        <v>32.556444444444445</v>
      </c>
      <c r="Y99" s="32">
        <v>9.0536666666666665</v>
      </c>
      <c r="Z99" s="37">
        <v>0.27809138317042537</v>
      </c>
      <c r="AA99" s="32">
        <v>0</v>
      </c>
      <c r="AB99" s="32">
        <v>0</v>
      </c>
      <c r="AC99" s="37" t="s">
        <v>1881</v>
      </c>
      <c r="AD99" s="32">
        <v>95.604111111111095</v>
      </c>
      <c r="AE99" s="32">
        <v>8.2374444444444457</v>
      </c>
      <c r="AF99" s="37">
        <v>8.6162031618816984E-2</v>
      </c>
      <c r="AG99" s="32">
        <v>13.030555555555555</v>
      </c>
      <c r="AH99" s="32">
        <v>0</v>
      </c>
      <c r="AI99" s="37">
        <v>0</v>
      </c>
      <c r="AJ99" s="32">
        <v>0</v>
      </c>
      <c r="AK99" s="32">
        <v>0</v>
      </c>
      <c r="AL99" s="37" t="s">
        <v>1881</v>
      </c>
      <c r="AM99" t="s">
        <v>267</v>
      </c>
      <c r="AN99" s="34">
        <v>3</v>
      </c>
      <c r="AX99"/>
      <c r="AY99"/>
    </row>
    <row r="100" spans="1:51" x14ac:dyDescent="0.25">
      <c r="A100" t="s">
        <v>1782</v>
      </c>
      <c r="B100" t="s">
        <v>1248</v>
      </c>
      <c r="C100" t="s">
        <v>1417</v>
      </c>
      <c r="D100" t="s">
        <v>1719</v>
      </c>
      <c r="E100" s="32">
        <v>117.86666666666666</v>
      </c>
      <c r="F100" s="32">
        <v>387.93477777777775</v>
      </c>
      <c r="G100" s="32">
        <v>40.284777777777776</v>
      </c>
      <c r="H100" s="37">
        <v>0.10384420290581493</v>
      </c>
      <c r="I100" s="32">
        <v>321.96533333333332</v>
      </c>
      <c r="J100" s="32">
        <v>40.284777777777776</v>
      </c>
      <c r="K100" s="37">
        <v>0.12512147615616312</v>
      </c>
      <c r="L100" s="32">
        <v>66.00366666666666</v>
      </c>
      <c r="M100" s="32">
        <v>1.9814444444444439</v>
      </c>
      <c r="N100" s="37">
        <v>3.0020217732011516E-2</v>
      </c>
      <c r="O100" s="32">
        <v>17.095333333333333</v>
      </c>
      <c r="P100" s="32">
        <v>1.9814444444444439</v>
      </c>
      <c r="Q100" s="37">
        <v>0.11590557527070412</v>
      </c>
      <c r="R100" s="32">
        <v>43.930555555555557</v>
      </c>
      <c r="S100" s="32">
        <v>0</v>
      </c>
      <c r="T100" s="37">
        <v>0</v>
      </c>
      <c r="U100" s="32">
        <v>4.9777777777777779</v>
      </c>
      <c r="V100" s="32">
        <v>0</v>
      </c>
      <c r="W100" s="37">
        <v>0</v>
      </c>
      <c r="X100" s="32">
        <v>85.858777777777775</v>
      </c>
      <c r="Y100" s="32">
        <v>10.219888888888891</v>
      </c>
      <c r="Z100" s="37">
        <v>0.11903138098867781</v>
      </c>
      <c r="AA100" s="32">
        <v>17.06111111111111</v>
      </c>
      <c r="AB100" s="32">
        <v>0</v>
      </c>
      <c r="AC100" s="37">
        <v>0</v>
      </c>
      <c r="AD100" s="32">
        <v>201.73899999999998</v>
      </c>
      <c r="AE100" s="32">
        <v>28.083444444444446</v>
      </c>
      <c r="AF100" s="37">
        <v>0.13920681893161188</v>
      </c>
      <c r="AG100" s="32">
        <v>17.272222222222222</v>
      </c>
      <c r="AH100" s="32">
        <v>0</v>
      </c>
      <c r="AI100" s="37">
        <v>0</v>
      </c>
      <c r="AJ100" s="32">
        <v>0</v>
      </c>
      <c r="AK100" s="32">
        <v>0</v>
      </c>
      <c r="AL100" s="37" t="s">
        <v>1881</v>
      </c>
      <c r="AM100" t="s">
        <v>567</v>
      </c>
      <c r="AN100" s="34">
        <v>3</v>
      </c>
      <c r="AX100"/>
      <c r="AY100"/>
    </row>
    <row r="101" spans="1:51" x14ac:dyDescent="0.25">
      <c r="A101" t="s">
        <v>1782</v>
      </c>
      <c r="B101" t="s">
        <v>1156</v>
      </c>
      <c r="C101" t="s">
        <v>1506</v>
      </c>
      <c r="D101" t="s">
        <v>1679</v>
      </c>
      <c r="E101" s="32">
        <v>96.933333333333337</v>
      </c>
      <c r="F101" s="32">
        <v>375.71488888888894</v>
      </c>
      <c r="G101" s="32">
        <v>124.36488888888887</v>
      </c>
      <c r="H101" s="37">
        <v>0.33100867856654892</v>
      </c>
      <c r="I101" s="32">
        <v>316.45655555555555</v>
      </c>
      <c r="J101" s="32">
        <v>118.67599999999999</v>
      </c>
      <c r="K101" s="37">
        <v>0.37501514162554872</v>
      </c>
      <c r="L101" s="32">
        <v>78.603555555555559</v>
      </c>
      <c r="M101" s="32">
        <v>14.470222222222223</v>
      </c>
      <c r="N101" s="37">
        <v>0.18409119180359385</v>
      </c>
      <c r="O101" s="32">
        <v>25.481333333333332</v>
      </c>
      <c r="P101" s="32">
        <v>8.7813333333333343</v>
      </c>
      <c r="Q101" s="37">
        <v>0.34461828266443417</v>
      </c>
      <c r="R101" s="32">
        <v>48.322222222222223</v>
      </c>
      <c r="S101" s="32">
        <v>5.6888888888888891</v>
      </c>
      <c r="T101" s="37">
        <v>0.11772821338238676</v>
      </c>
      <c r="U101" s="32">
        <v>4.8</v>
      </c>
      <c r="V101" s="32">
        <v>0</v>
      </c>
      <c r="W101" s="37">
        <v>0</v>
      </c>
      <c r="X101" s="32">
        <v>92.222111111111104</v>
      </c>
      <c r="Y101" s="32">
        <v>25.36933333333333</v>
      </c>
      <c r="Z101" s="37">
        <v>0.27508948805962413</v>
      </c>
      <c r="AA101" s="32">
        <v>6.1361111111111111</v>
      </c>
      <c r="AB101" s="32">
        <v>0</v>
      </c>
      <c r="AC101" s="37">
        <v>0</v>
      </c>
      <c r="AD101" s="32">
        <v>183.33922222222222</v>
      </c>
      <c r="AE101" s="32">
        <v>84.525333333333322</v>
      </c>
      <c r="AF101" s="37">
        <v>0.461032463805708</v>
      </c>
      <c r="AG101" s="32">
        <v>15.41388888888889</v>
      </c>
      <c r="AH101" s="32">
        <v>0</v>
      </c>
      <c r="AI101" s="37">
        <v>0</v>
      </c>
      <c r="AJ101" s="32">
        <v>0</v>
      </c>
      <c r="AK101" s="32">
        <v>0</v>
      </c>
      <c r="AL101" s="37" t="s">
        <v>1881</v>
      </c>
      <c r="AM101" t="s">
        <v>475</v>
      </c>
      <c r="AN101" s="34">
        <v>3</v>
      </c>
      <c r="AX101"/>
      <c r="AY101"/>
    </row>
    <row r="102" spans="1:51" x14ac:dyDescent="0.25">
      <c r="A102" t="s">
        <v>1782</v>
      </c>
      <c r="B102" t="s">
        <v>1249</v>
      </c>
      <c r="C102" t="s">
        <v>1660</v>
      </c>
      <c r="D102" t="s">
        <v>1712</v>
      </c>
      <c r="E102" s="32">
        <v>119.05555555555556</v>
      </c>
      <c r="F102" s="32">
        <v>443.04711111111106</v>
      </c>
      <c r="G102" s="32">
        <v>172.02744444444443</v>
      </c>
      <c r="H102" s="37">
        <v>0.38828251021210686</v>
      </c>
      <c r="I102" s="32">
        <v>383.43755555555555</v>
      </c>
      <c r="J102" s="32">
        <v>172.02744444444443</v>
      </c>
      <c r="K102" s="37">
        <v>0.44864526688106243</v>
      </c>
      <c r="L102" s="32">
        <v>74.549222222222213</v>
      </c>
      <c r="M102" s="32">
        <v>18.272222222222219</v>
      </c>
      <c r="N102" s="37">
        <v>0.24510278816531358</v>
      </c>
      <c r="O102" s="32">
        <v>24.853555555555552</v>
      </c>
      <c r="P102" s="32">
        <v>18.272222222222219</v>
      </c>
      <c r="Q102" s="37">
        <v>0.73519550075553686</v>
      </c>
      <c r="R102" s="32">
        <v>44.451222222222221</v>
      </c>
      <c r="S102" s="32">
        <v>0</v>
      </c>
      <c r="T102" s="37">
        <v>0</v>
      </c>
      <c r="U102" s="32">
        <v>5.2444444444444445</v>
      </c>
      <c r="V102" s="32">
        <v>0</v>
      </c>
      <c r="W102" s="37">
        <v>0</v>
      </c>
      <c r="X102" s="32">
        <v>113.10666666666665</v>
      </c>
      <c r="Y102" s="32">
        <v>51.36588888888889</v>
      </c>
      <c r="Z102" s="37">
        <v>0.45413670478211332</v>
      </c>
      <c r="AA102" s="32">
        <v>9.9138888888888896</v>
      </c>
      <c r="AB102" s="32">
        <v>0</v>
      </c>
      <c r="AC102" s="37">
        <v>0</v>
      </c>
      <c r="AD102" s="32">
        <v>226.61344444444447</v>
      </c>
      <c r="AE102" s="32">
        <v>102.38933333333334</v>
      </c>
      <c r="AF102" s="37">
        <v>0.45182373704413925</v>
      </c>
      <c r="AG102" s="32">
        <v>18.863888888888887</v>
      </c>
      <c r="AH102" s="32">
        <v>0</v>
      </c>
      <c r="AI102" s="37">
        <v>0</v>
      </c>
      <c r="AJ102" s="32">
        <v>0</v>
      </c>
      <c r="AK102" s="32">
        <v>0</v>
      </c>
      <c r="AL102" s="37" t="s">
        <v>1881</v>
      </c>
      <c r="AM102" t="s">
        <v>568</v>
      </c>
      <c r="AN102" s="34">
        <v>3</v>
      </c>
      <c r="AX102"/>
      <c r="AY102"/>
    </row>
    <row r="103" spans="1:51" x14ac:dyDescent="0.25">
      <c r="A103" t="s">
        <v>1782</v>
      </c>
      <c r="B103" t="s">
        <v>1291</v>
      </c>
      <c r="C103" t="s">
        <v>1669</v>
      </c>
      <c r="D103" t="s">
        <v>1711</v>
      </c>
      <c r="E103" s="32">
        <v>51.533333333333331</v>
      </c>
      <c r="F103" s="32">
        <v>191.75466666666665</v>
      </c>
      <c r="G103" s="32">
        <v>0</v>
      </c>
      <c r="H103" s="37">
        <v>0</v>
      </c>
      <c r="I103" s="32">
        <v>168.60466666666667</v>
      </c>
      <c r="J103" s="32">
        <v>0</v>
      </c>
      <c r="K103" s="37">
        <v>0</v>
      </c>
      <c r="L103" s="32">
        <v>55.690777777777775</v>
      </c>
      <c r="M103" s="32">
        <v>0</v>
      </c>
      <c r="N103" s="37">
        <v>0</v>
      </c>
      <c r="O103" s="32">
        <v>44.80188888888889</v>
      </c>
      <c r="P103" s="32">
        <v>0</v>
      </c>
      <c r="Q103" s="37">
        <v>0</v>
      </c>
      <c r="R103" s="32">
        <v>6.9555555555555557</v>
      </c>
      <c r="S103" s="32">
        <v>0</v>
      </c>
      <c r="T103" s="37">
        <v>0</v>
      </c>
      <c r="U103" s="32">
        <v>3.9333333333333331</v>
      </c>
      <c r="V103" s="32">
        <v>0</v>
      </c>
      <c r="W103" s="37">
        <v>0</v>
      </c>
      <c r="X103" s="32">
        <v>32.700000000000003</v>
      </c>
      <c r="Y103" s="32">
        <v>0</v>
      </c>
      <c r="Z103" s="37">
        <v>0</v>
      </c>
      <c r="AA103" s="32">
        <v>12.261111111111111</v>
      </c>
      <c r="AB103" s="32">
        <v>0</v>
      </c>
      <c r="AC103" s="37">
        <v>0</v>
      </c>
      <c r="AD103" s="32">
        <v>91.102777777777774</v>
      </c>
      <c r="AE103" s="32">
        <v>0</v>
      </c>
      <c r="AF103" s="37">
        <v>0</v>
      </c>
      <c r="AG103" s="32">
        <v>0</v>
      </c>
      <c r="AH103" s="32">
        <v>0</v>
      </c>
      <c r="AI103" s="37" t="s">
        <v>1881</v>
      </c>
      <c r="AJ103" s="32">
        <v>0</v>
      </c>
      <c r="AK103" s="32">
        <v>0</v>
      </c>
      <c r="AL103" s="37" t="s">
        <v>1881</v>
      </c>
      <c r="AM103" t="s">
        <v>611</v>
      </c>
      <c r="AN103" s="34">
        <v>3</v>
      </c>
      <c r="AX103"/>
      <c r="AY103"/>
    </row>
    <row r="104" spans="1:51" x14ac:dyDescent="0.25">
      <c r="A104" t="s">
        <v>1782</v>
      </c>
      <c r="B104" t="s">
        <v>1285</v>
      </c>
      <c r="C104" t="s">
        <v>1360</v>
      </c>
      <c r="D104" t="s">
        <v>1711</v>
      </c>
      <c r="E104" s="32">
        <v>52.2</v>
      </c>
      <c r="F104" s="32">
        <v>198.43011111111113</v>
      </c>
      <c r="G104" s="32">
        <v>0</v>
      </c>
      <c r="H104" s="37">
        <v>0</v>
      </c>
      <c r="I104" s="32">
        <v>182.59955555555558</v>
      </c>
      <c r="J104" s="32">
        <v>0</v>
      </c>
      <c r="K104" s="37">
        <v>0</v>
      </c>
      <c r="L104" s="32">
        <v>51.597222222222221</v>
      </c>
      <c r="M104" s="32">
        <v>0</v>
      </c>
      <c r="N104" s="37">
        <v>0</v>
      </c>
      <c r="O104" s="32">
        <v>36.036111111111111</v>
      </c>
      <c r="P104" s="32">
        <v>0</v>
      </c>
      <c r="Q104" s="37">
        <v>0</v>
      </c>
      <c r="R104" s="32">
        <v>9.8722222222222218</v>
      </c>
      <c r="S104" s="32">
        <v>0</v>
      </c>
      <c r="T104" s="37">
        <v>0</v>
      </c>
      <c r="U104" s="32">
        <v>5.6888888888888891</v>
      </c>
      <c r="V104" s="32">
        <v>0</v>
      </c>
      <c r="W104" s="37">
        <v>0</v>
      </c>
      <c r="X104" s="32">
        <v>47.656444444444446</v>
      </c>
      <c r="Y104" s="32">
        <v>0</v>
      </c>
      <c r="Z104" s="37">
        <v>0</v>
      </c>
      <c r="AA104" s="32">
        <v>0.26944444444444443</v>
      </c>
      <c r="AB104" s="32">
        <v>0</v>
      </c>
      <c r="AC104" s="37">
        <v>0</v>
      </c>
      <c r="AD104" s="32">
        <v>98.907000000000011</v>
      </c>
      <c r="AE104" s="32">
        <v>0</v>
      </c>
      <c r="AF104" s="37">
        <v>0</v>
      </c>
      <c r="AG104" s="32">
        <v>0</v>
      </c>
      <c r="AH104" s="32">
        <v>0</v>
      </c>
      <c r="AI104" s="37" t="s">
        <v>1881</v>
      </c>
      <c r="AJ104" s="32">
        <v>0</v>
      </c>
      <c r="AK104" s="32">
        <v>0</v>
      </c>
      <c r="AL104" s="37" t="s">
        <v>1881</v>
      </c>
      <c r="AM104" t="s">
        <v>605</v>
      </c>
      <c r="AN104" s="34">
        <v>3</v>
      </c>
      <c r="AX104"/>
      <c r="AY104"/>
    </row>
    <row r="105" spans="1:51" x14ac:dyDescent="0.25">
      <c r="A105" t="s">
        <v>1782</v>
      </c>
      <c r="B105" t="s">
        <v>1277</v>
      </c>
      <c r="C105" t="s">
        <v>1665</v>
      </c>
      <c r="D105" t="s">
        <v>1709</v>
      </c>
      <c r="E105" s="32">
        <v>114.32222222222222</v>
      </c>
      <c r="F105" s="32">
        <v>443.30433333333337</v>
      </c>
      <c r="G105" s="32">
        <v>5.9111111111111114</v>
      </c>
      <c r="H105" s="37">
        <v>1.3334205570840599E-2</v>
      </c>
      <c r="I105" s="32">
        <v>416.23211111111112</v>
      </c>
      <c r="J105" s="32">
        <v>1.1333333333333333</v>
      </c>
      <c r="K105" s="37">
        <v>2.7228397403265109E-3</v>
      </c>
      <c r="L105" s="32">
        <v>109.49444444444444</v>
      </c>
      <c r="M105" s="32">
        <v>5.9111111111111114</v>
      </c>
      <c r="N105" s="37">
        <v>5.3985488862956017E-2</v>
      </c>
      <c r="O105" s="32">
        <v>83.413888888888891</v>
      </c>
      <c r="P105" s="32">
        <v>1.1333333333333333</v>
      </c>
      <c r="Q105" s="37">
        <v>1.3586866029504811E-2</v>
      </c>
      <c r="R105" s="32">
        <v>18.925000000000001</v>
      </c>
      <c r="S105" s="32">
        <v>4.7777777777777777</v>
      </c>
      <c r="T105" s="37">
        <v>0.25245853515338323</v>
      </c>
      <c r="U105" s="32">
        <v>7.1555555555555559</v>
      </c>
      <c r="V105" s="32">
        <v>0</v>
      </c>
      <c r="W105" s="37">
        <v>0</v>
      </c>
      <c r="X105" s="32">
        <v>77.682777777777773</v>
      </c>
      <c r="Y105" s="32">
        <v>0</v>
      </c>
      <c r="Z105" s="37">
        <v>0</v>
      </c>
      <c r="AA105" s="32">
        <v>0.9916666666666667</v>
      </c>
      <c r="AB105" s="32">
        <v>0</v>
      </c>
      <c r="AC105" s="37">
        <v>0</v>
      </c>
      <c r="AD105" s="32">
        <v>252.94655555555559</v>
      </c>
      <c r="AE105" s="32">
        <v>0</v>
      </c>
      <c r="AF105" s="37">
        <v>0</v>
      </c>
      <c r="AG105" s="32">
        <v>0</v>
      </c>
      <c r="AH105" s="32">
        <v>0</v>
      </c>
      <c r="AI105" s="37" t="s">
        <v>1881</v>
      </c>
      <c r="AJ105" s="32">
        <v>2.1888888888888891</v>
      </c>
      <c r="AK105" s="32">
        <v>0</v>
      </c>
      <c r="AL105" s="37">
        <v>0</v>
      </c>
      <c r="AM105" t="s">
        <v>597</v>
      </c>
      <c r="AN105" s="34">
        <v>3</v>
      </c>
      <c r="AX105"/>
      <c r="AY105"/>
    </row>
    <row r="106" spans="1:51" x14ac:dyDescent="0.25">
      <c r="A106" t="s">
        <v>1782</v>
      </c>
      <c r="B106" t="s">
        <v>1080</v>
      </c>
      <c r="C106" t="s">
        <v>1363</v>
      </c>
      <c r="D106" t="s">
        <v>1684</v>
      </c>
      <c r="E106" s="32">
        <v>134.98888888888888</v>
      </c>
      <c r="F106" s="32">
        <v>498.31211111111111</v>
      </c>
      <c r="G106" s="32">
        <v>0</v>
      </c>
      <c r="H106" s="37">
        <v>0</v>
      </c>
      <c r="I106" s="32">
        <v>448.67677777777777</v>
      </c>
      <c r="J106" s="32">
        <v>0</v>
      </c>
      <c r="K106" s="37">
        <v>0</v>
      </c>
      <c r="L106" s="32">
        <v>65.893000000000001</v>
      </c>
      <c r="M106" s="32">
        <v>0</v>
      </c>
      <c r="N106" s="37">
        <v>0</v>
      </c>
      <c r="O106" s="32">
        <v>49.190222222222218</v>
      </c>
      <c r="P106" s="32">
        <v>0</v>
      </c>
      <c r="Q106" s="37">
        <v>0</v>
      </c>
      <c r="R106" s="32">
        <v>11.302777777777777</v>
      </c>
      <c r="S106" s="32">
        <v>0</v>
      </c>
      <c r="T106" s="37">
        <v>0</v>
      </c>
      <c r="U106" s="32">
        <v>5.4</v>
      </c>
      <c r="V106" s="32">
        <v>0</v>
      </c>
      <c r="W106" s="37">
        <v>0</v>
      </c>
      <c r="X106" s="32">
        <v>119.83766666666666</v>
      </c>
      <c r="Y106" s="32">
        <v>0</v>
      </c>
      <c r="Z106" s="37">
        <v>0</v>
      </c>
      <c r="AA106" s="32">
        <v>32.93255555555556</v>
      </c>
      <c r="AB106" s="32">
        <v>0</v>
      </c>
      <c r="AC106" s="37">
        <v>0</v>
      </c>
      <c r="AD106" s="32">
        <v>279.64888888888891</v>
      </c>
      <c r="AE106" s="32">
        <v>0</v>
      </c>
      <c r="AF106" s="37">
        <v>0</v>
      </c>
      <c r="AG106" s="32">
        <v>0</v>
      </c>
      <c r="AH106" s="32">
        <v>0</v>
      </c>
      <c r="AI106" s="37" t="s">
        <v>1881</v>
      </c>
      <c r="AJ106" s="32">
        <v>0</v>
      </c>
      <c r="AK106" s="32">
        <v>0</v>
      </c>
      <c r="AL106" s="37" t="s">
        <v>1881</v>
      </c>
      <c r="AM106" t="s">
        <v>396</v>
      </c>
      <c r="AN106" s="34">
        <v>3</v>
      </c>
      <c r="AX106"/>
      <c r="AY106"/>
    </row>
    <row r="107" spans="1:51" x14ac:dyDescent="0.25">
      <c r="A107" t="s">
        <v>1782</v>
      </c>
      <c r="B107" t="s">
        <v>1308</v>
      </c>
      <c r="C107" t="s">
        <v>1459</v>
      </c>
      <c r="D107" t="s">
        <v>1711</v>
      </c>
      <c r="E107" s="32">
        <v>42</v>
      </c>
      <c r="F107" s="32">
        <v>193.68111111111108</v>
      </c>
      <c r="G107" s="32">
        <v>1.8888888888888888</v>
      </c>
      <c r="H107" s="37">
        <v>9.7525715236385143E-3</v>
      </c>
      <c r="I107" s="32">
        <v>173.37</v>
      </c>
      <c r="J107" s="32">
        <v>1.4333333333333333</v>
      </c>
      <c r="K107" s="37">
        <v>8.267481878833324E-3</v>
      </c>
      <c r="L107" s="32">
        <v>36.272222222222219</v>
      </c>
      <c r="M107" s="32">
        <v>1.4333333333333333</v>
      </c>
      <c r="N107" s="37">
        <v>3.9516005513861238E-2</v>
      </c>
      <c r="O107" s="32">
        <v>25.819444444444443</v>
      </c>
      <c r="P107" s="32">
        <v>1.4333333333333333</v>
      </c>
      <c r="Q107" s="37">
        <v>5.5513717052178592E-2</v>
      </c>
      <c r="R107" s="32">
        <v>4.7638888888888893</v>
      </c>
      <c r="S107" s="32">
        <v>0</v>
      </c>
      <c r="T107" s="37">
        <v>0</v>
      </c>
      <c r="U107" s="32">
        <v>5.6888888888888891</v>
      </c>
      <c r="V107" s="32">
        <v>0</v>
      </c>
      <c r="W107" s="37">
        <v>0</v>
      </c>
      <c r="X107" s="32">
        <v>40.894444444444446</v>
      </c>
      <c r="Y107" s="32">
        <v>0</v>
      </c>
      <c r="Z107" s="37">
        <v>0</v>
      </c>
      <c r="AA107" s="32">
        <v>9.8583333333333325</v>
      </c>
      <c r="AB107" s="32">
        <v>0.45555555555555555</v>
      </c>
      <c r="AC107" s="37">
        <v>4.6210200056353908E-2</v>
      </c>
      <c r="AD107" s="32">
        <v>106.6561111111111</v>
      </c>
      <c r="AE107" s="32">
        <v>0</v>
      </c>
      <c r="AF107" s="37">
        <v>0</v>
      </c>
      <c r="AG107" s="32">
        <v>0</v>
      </c>
      <c r="AH107" s="32">
        <v>0</v>
      </c>
      <c r="AI107" s="37" t="s">
        <v>1881</v>
      </c>
      <c r="AJ107" s="32">
        <v>0</v>
      </c>
      <c r="AK107" s="32">
        <v>0</v>
      </c>
      <c r="AL107" s="37" t="s">
        <v>1881</v>
      </c>
      <c r="AM107" t="s">
        <v>629</v>
      </c>
      <c r="AN107" s="34">
        <v>3</v>
      </c>
      <c r="AX107"/>
      <c r="AY107"/>
    </row>
    <row r="108" spans="1:51" x14ac:dyDescent="0.25">
      <c r="A108" t="s">
        <v>1782</v>
      </c>
      <c r="B108" t="s">
        <v>1316</v>
      </c>
      <c r="C108" t="s">
        <v>1439</v>
      </c>
      <c r="D108" t="s">
        <v>1738</v>
      </c>
      <c r="E108" s="32">
        <v>16.555555555555557</v>
      </c>
      <c r="F108" s="32">
        <v>105.95555555555556</v>
      </c>
      <c r="G108" s="32">
        <v>0</v>
      </c>
      <c r="H108" s="37">
        <v>0</v>
      </c>
      <c r="I108" s="32">
        <v>94.777777777777786</v>
      </c>
      <c r="J108" s="32">
        <v>0</v>
      </c>
      <c r="K108" s="37">
        <v>0</v>
      </c>
      <c r="L108" s="32">
        <v>56.62777777777778</v>
      </c>
      <c r="M108" s="32">
        <v>0</v>
      </c>
      <c r="N108" s="37">
        <v>0</v>
      </c>
      <c r="O108" s="32">
        <v>45.45</v>
      </c>
      <c r="P108" s="32">
        <v>0</v>
      </c>
      <c r="Q108" s="37">
        <v>0</v>
      </c>
      <c r="R108" s="32">
        <v>5.6</v>
      </c>
      <c r="S108" s="32">
        <v>0</v>
      </c>
      <c r="T108" s="37">
        <v>0</v>
      </c>
      <c r="U108" s="32">
        <v>5.5777777777777775</v>
      </c>
      <c r="V108" s="32">
        <v>0</v>
      </c>
      <c r="W108" s="37">
        <v>0</v>
      </c>
      <c r="X108" s="32">
        <v>12.41388888888889</v>
      </c>
      <c r="Y108" s="32">
        <v>0</v>
      </c>
      <c r="Z108" s="37">
        <v>0</v>
      </c>
      <c r="AA108" s="32">
        <v>0</v>
      </c>
      <c r="AB108" s="32">
        <v>0</v>
      </c>
      <c r="AC108" s="37" t="s">
        <v>1881</v>
      </c>
      <c r="AD108" s="32">
        <v>36.913888888888891</v>
      </c>
      <c r="AE108" s="32">
        <v>0</v>
      </c>
      <c r="AF108" s="37">
        <v>0</v>
      </c>
      <c r="AG108" s="32">
        <v>0</v>
      </c>
      <c r="AH108" s="32">
        <v>0</v>
      </c>
      <c r="AI108" s="37" t="s">
        <v>1881</v>
      </c>
      <c r="AJ108" s="32">
        <v>0</v>
      </c>
      <c r="AK108" s="32">
        <v>0</v>
      </c>
      <c r="AL108" s="37" t="s">
        <v>1881</v>
      </c>
      <c r="AM108" t="s">
        <v>637</v>
      </c>
      <c r="AN108" s="34">
        <v>3</v>
      </c>
      <c r="AX108"/>
      <c r="AY108"/>
    </row>
    <row r="109" spans="1:51" x14ac:dyDescent="0.25">
      <c r="A109" t="s">
        <v>1782</v>
      </c>
      <c r="B109" t="s">
        <v>1328</v>
      </c>
      <c r="C109" t="s">
        <v>1658</v>
      </c>
      <c r="D109" t="s">
        <v>1699</v>
      </c>
      <c r="E109" s="32">
        <v>50.655555555555559</v>
      </c>
      <c r="F109" s="32">
        <v>293.0333333333333</v>
      </c>
      <c r="G109" s="32">
        <v>3.5555555555555554</v>
      </c>
      <c r="H109" s="37">
        <v>1.2133621506844121E-2</v>
      </c>
      <c r="I109" s="32">
        <v>256.70555555555558</v>
      </c>
      <c r="J109" s="32">
        <v>3.5555555555555554</v>
      </c>
      <c r="K109" s="37">
        <v>1.3850715259592701E-2</v>
      </c>
      <c r="L109" s="32">
        <v>72.75</v>
      </c>
      <c r="M109" s="32">
        <v>0.53333333333333333</v>
      </c>
      <c r="N109" s="37">
        <v>7.3310423825887743E-3</v>
      </c>
      <c r="O109" s="32">
        <v>36.422222222222224</v>
      </c>
      <c r="P109" s="32">
        <v>0.53333333333333333</v>
      </c>
      <c r="Q109" s="37">
        <v>1.4643075045759608E-2</v>
      </c>
      <c r="R109" s="32">
        <v>28.772222222222222</v>
      </c>
      <c r="S109" s="32">
        <v>0</v>
      </c>
      <c r="T109" s="37">
        <v>0</v>
      </c>
      <c r="U109" s="32">
        <v>7.5555555555555554</v>
      </c>
      <c r="V109" s="32">
        <v>0</v>
      </c>
      <c r="W109" s="37">
        <v>0</v>
      </c>
      <c r="X109" s="32">
        <v>54.908333333333331</v>
      </c>
      <c r="Y109" s="32">
        <v>3.0222222222222221</v>
      </c>
      <c r="Z109" s="37">
        <v>5.5041230333383921E-2</v>
      </c>
      <c r="AA109" s="32">
        <v>0</v>
      </c>
      <c r="AB109" s="32">
        <v>0</v>
      </c>
      <c r="AC109" s="37" t="s">
        <v>1881</v>
      </c>
      <c r="AD109" s="32">
        <v>160.28055555555557</v>
      </c>
      <c r="AE109" s="32">
        <v>0</v>
      </c>
      <c r="AF109" s="37">
        <v>0</v>
      </c>
      <c r="AG109" s="32">
        <v>0</v>
      </c>
      <c r="AH109" s="32">
        <v>0</v>
      </c>
      <c r="AI109" s="37" t="s">
        <v>1881</v>
      </c>
      <c r="AJ109" s="32">
        <v>5.0944444444444441</v>
      </c>
      <c r="AK109" s="32">
        <v>0</v>
      </c>
      <c r="AL109" s="37">
        <v>0</v>
      </c>
      <c r="AM109" t="s">
        <v>650</v>
      </c>
      <c r="AN109" s="34">
        <v>3</v>
      </c>
      <c r="AX109"/>
      <c r="AY109"/>
    </row>
    <row r="110" spans="1:51" x14ac:dyDescent="0.25">
      <c r="A110" t="s">
        <v>1782</v>
      </c>
      <c r="B110" t="s">
        <v>898</v>
      </c>
      <c r="C110" t="s">
        <v>1459</v>
      </c>
      <c r="D110" t="s">
        <v>1711</v>
      </c>
      <c r="E110" s="32">
        <v>169.25555555555556</v>
      </c>
      <c r="F110" s="32">
        <v>560.34977777777772</v>
      </c>
      <c r="G110" s="32">
        <v>0</v>
      </c>
      <c r="H110" s="37">
        <v>0</v>
      </c>
      <c r="I110" s="32">
        <v>534.14699999999993</v>
      </c>
      <c r="J110" s="32">
        <v>0</v>
      </c>
      <c r="K110" s="37">
        <v>0</v>
      </c>
      <c r="L110" s="32">
        <v>91.187666666666672</v>
      </c>
      <c r="M110" s="32">
        <v>0</v>
      </c>
      <c r="N110" s="37">
        <v>0</v>
      </c>
      <c r="O110" s="32">
        <v>64.984888888888889</v>
      </c>
      <c r="P110" s="32">
        <v>0</v>
      </c>
      <c r="Q110" s="37">
        <v>0</v>
      </c>
      <c r="R110" s="32">
        <v>16.336111111111112</v>
      </c>
      <c r="S110" s="32">
        <v>0</v>
      </c>
      <c r="T110" s="37">
        <v>0</v>
      </c>
      <c r="U110" s="32">
        <v>9.8666666666666671</v>
      </c>
      <c r="V110" s="32">
        <v>0</v>
      </c>
      <c r="W110" s="37">
        <v>0</v>
      </c>
      <c r="X110" s="32">
        <v>109.11366666666665</v>
      </c>
      <c r="Y110" s="32">
        <v>0</v>
      </c>
      <c r="Z110" s="37">
        <v>0</v>
      </c>
      <c r="AA110" s="32">
        <v>0</v>
      </c>
      <c r="AB110" s="32">
        <v>0</v>
      </c>
      <c r="AC110" s="37" t="s">
        <v>1881</v>
      </c>
      <c r="AD110" s="32">
        <v>360.04844444444439</v>
      </c>
      <c r="AE110" s="32">
        <v>0</v>
      </c>
      <c r="AF110" s="37">
        <v>0</v>
      </c>
      <c r="AG110" s="32">
        <v>0</v>
      </c>
      <c r="AH110" s="32">
        <v>0</v>
      </c>
      <c r="AI110" s="37" t="s">
        <v>1881</v>
      </c>
      <c r="AJ110" s="32">
        <v>0</v>
      </c>
      <c r="AK110" s="32">
        <v>0</v>
      </c>
      <c r="AL110" s="37" t="s">
        <v>1881</v>
      </c>
      <c r="AM110" t="s">
        <v>209</v>
      </c>
      <c r="AN110" s="34">
        <v>3</v>
      </c>
      <c r="AX110"/>
      <c r="AY110"/>
    </row>
    <row r="111" spans="1:51" x14ac:dyDescent="0.25">
      <c r="A111" t="s">
        <v>1782</v>
      </c>
      <c r="B111" t="s">
        <v>756</v>
      </c>
      <c r="C111" t="s">
        <v>1486</v>
      </c>
      <c r="D111" t="s">
        <v>1723</v>
      </c>
      <c r="E111" s="32">
        <v>82.222222222222229</v>
      </c>
      <c r="F111" s="32">
        <v>446.9666666666667</v>
      </c>
      <c r="G111" s="32">
        <v>7.4083333333333332</v>
      </c>
      <c r="H111" s="37">
        <v>1.6574688641956895E-2</v>
      </c>
      <c r="I111" s="32">
        <v>411.76666666666671</v>
      </c>
      <c r="J111" s="32">
        <v>7.4083333333333332</v>
      </c>
      <c r="K111" s="37">
        <v>1.7991580992471463E-2</v>
      </c>
      <c r="L111" s="32">
        <v>75.4861111111111</v>
      </c>
      <c r="M111" s="32">
        <v>0</v>
      </c>
      <c r="N111" s="37">
        <v>0</v>
      </c>
      <c r="O111" s="32">
        <v>50.508333333333333</v>
      </c>
      <c r="P111" s="32">
        <v>0</v>
      </c>
      <c r="Q111" s="37">
        <v>0</v>
      </c>
      <c r="R111" s="32">
        <v>19.377777777777776</v>
      </c>
      <c r="S111" s="32">
        <v>0</v>
      </c>
      <c r="T111" s="37">
        <v>0</v>
      </c>
      <c r="U111" s="32">
        <v>5.6</v>
      </c>
      <c r="V111" s="32">
        <v>0</v>
      </c>
      <c r="W111" s="37">
        <v>0</v>
      </c>
      <c r="X111" s="32">
        <v>94.205555555555549</v>
      </c>
      <c r="Y111" s="32">
        <v>7.2138888888888886</v>
      </c>
      <c r="Z111" s="37">
        <v>7.6576045291030251E-2</v>
      </c>
      <c r="AA111" s="32">
        <v>10.222222222222221</v>
      </c>
      <c r="AB111" s="32">
        <v>0</v>
      </c>
      <c r="AC111" s="37">
        <v>0</v>
      </c>
      <c r="AD111" s="32">
        <v>258.05</v>
      </c>
      <c r="AE111" s="32">
        <v>0.19444444444444445</v>
      </c>
      <c r="AF111" s="37">
        <v>7.5351460741888954E-4</v>
      </c>
      <c r="AG111" s="32">
        <v>9.0027777777777782</v>
      </c>
      <c r="AH111" s="32">
        <v>0</v>
      </c>
      <c r="AI111" s="37">
        <v>0</v>
      </c>
      <c r="AJ111" s="32">
        <v>0</v>
      </c>
      <c r="AK111" s="32">
        <v>0</v>
      </c>
      <c r="AL111" s="37" t="s">
        <v>1881</v>
      </c>
      <c r="AM111" t="s">
        <v>65</v>
      </c>
      <c r="AN111" s="34">
        <v>3</v>
      </c>
      <c r="AX111"/>
      <c r="AY111"/>
    </row>
    <row r="112" spans="1:51" x14ac:dyDescent="0.25">
      <c r="A112" t="s">
        <v>1782</v>
      </c>
      <c r="B112" t="s">
        <v>948</v>
      </c>
      <c r="C112" t="s">
        <v>1572</v>
      </c>
      <c r="D112" t="s">
        <v>1706</v>
      </c>
      <c r="E112" s="32">
        <v>90.6</v>
      </c>
      <c r="F112" s="32">
        <v>273.03055555555568</v>
      </c>
      <c r="G112" s="32">
        <v>35.641666666666666</v>
      </c>
      <c r="H112" s="37">
        <v>0.13054094474570402</v>
      </c>
      <c r="I112" s="32">
        <v>232.60666666666677</v>
      </c>
      <c r="J112" s="32">
        <v>34.752777777777773</v>
      </c>
      <c r="K112" s="37">
        <v>0.14940576844076306</v>
      </c>
      <c r="L112" s="32">
        <v>45.987777777777787</v>
      </c>
      <c r="M112" s="32">
        <v>0.88888888888888884</v>
      </c>
      <c r="N112" s="37">
        <v>1.9328807170987457E-2</v>
      </c>
      <c r="O112" s="32">
        <v>11.573333333333334</v>
      </c>
      <c r="P112" s="32">
        <v>0</v>
      </c>
      <c r="Q112" s="37">
        <v>0</v>
      </c>
      <c r="R112" s="32">
        <v>28.192222222222235</v>
      </c>
      <c r="S112" s="32">
        <v>0.88888888888888884</v>
      </c>
      <c r="T112" s="37">
        <v>3.152957868600479E-2</v>
      </c>
      <c r="U112" s="32">
        <v>6.2222222222222223</v>
      </c>
      <c r="V112" s="32">
        <v>0</v>
      </c>
      <c r="W112" s="37">
        <v>0</v>
      </c>
      <c r="X112" s="32">
        <v>78.222222222222243</v>
      </c>
      <c r="Y112" s="32">
        <v>0.40833333333333333</v>
      </c>
      <c r="Z112" s="37">
        <v>5.220170454545453E-3</v>
      </c>
      <c r="AA112" s="32">
        <v>6.009444444444445</v>
      </c>
      <c r="AB112" s="32">
        <v>0</v>
      </c>
      <c r="AC112" s="37">
        <v>0</v>
      </c>
      <c r="AD112" s="32">
        <v>142.81111111111119</v>
      </c>
      <c r="AE112" s="32">
        <v>34.344444444444441</v>
      </c>
      <c r="AF112" s="37">
        <v>0.24048860188282875</v>
      </c>
      <c r="AG112" s="32">
        <v>0</v>
      </c>
      <c r="AH112" s="32">
        <v>0</v>
      </c>
      <c r="AI112" s="37" t="s">
        <v>1881</v>
      </c>
      <c r="AJ112" s="32">
        <v>0</v>
      </c>
      <c r="AK112" s="32">
        <v>0</v>
      </c>
      <c r="AL112" s="37" t="s">
        <v>1881</v>
      </c>
      <c r="AM112" t="s">
        <v>259</v>
      </c>
      <c r="AN112" s="34">
        <v>3</v>
      </c>
      <c r="AX112"/>
      <c r="AY112"/>
    </row>
    <row r="113" spans="1:51" x14ac:dyDescent="0.25">
      <c r="A113" t="s">
        <v>1782</v>
      </c>
      <c r="B113" t="s">
        <v>1281</v>
      </c>
      <c r="C113" t="s">
        <v>1498</v>
      </c>
      <c r="D113" t="s">
        <v>1708</v>
      </c>
      <c r="E113" s="32">
        <v>52.111111111111114</v>
      </c>
      <c r="F113" s="32">
        <v>233.42866666666663</v>
      </c>
      <c r="G113" s="32">
        <v>32.542666666666676</v>
      </c>
      <c r="H113" s="37">
        <v>0.13941161182716783</v>
      </c>
      <c r="I113" s="32">
        <v>200.45088888888884</v>
      </c>
      <c r="J113" s="32">
        <v>32.542666666666676</v>
      </c>
      <c r="K113" s="37">
        <v>0.16234733029647613</v>
      </c>
      <c r="L113" s="32">
        <v>64.575000000000003</v>
      </c>
      <c r="M113" s="32">
        <v>0</v>
      </c>
      <c r="N113" s="37">
        <v>0</v>
      </c>
      <c r="O113" s="32">
        <v>42.619444444444447</v>
      </c>
      <c r="P113" s="32">
        <v>0</v>
      </c>
      <c r="Q113" s="37">
        <v>0</v>
      </c>
      <c r="R113" s="32">
        <v>16.266666666666666</v>
      </c>
      <c r="S113" s="32">
        <v>0</v>
      </c>
      <c r="T113" s="37">
        <v>0</v>
      </c>
      <c r="U113" s="32">
        <v>5.6888888888888891</v>
      </c>
      <c r="V113" s="32">
        <v>0</v>
      </c>
      <c r="W113" s="37">
        <v>0</v>
      </c>
      <c r="X113" s="32">
        <v>47.758000000000003</v>
      </c>
      <c r="Y113" s="32">
        <v>11.930222222222223</v>
      </c>
      <c r="Z113" s="37">
        <v>0.24980573353620802</v>
      </c>
      <c r="AA113" s="32">
        <v>11.022222222222222</v>
      </c>
      <c r="AB113" s="32">
        <v>0</v>
      </c>
      <c r="AC113" s="37">
        <v>0</v>
      </c>
      <c r="AD113" s="32">
        <v>110.07344444444439</v>
      </c>
      <c r="AE113" s="32">
        <v>20.612444444444449</v>
      </c>
      <c r="AF113" s="37">
        <v>0.18726082888091902</v>
      </c>
      <c r="AG113" s="32">
        <v>0</v>
      </c>
      <c r="AH113" s="32">
        <v>0</v>
      </c>
      <c r="AI113" s="37" t="s">
        <v>1881</v>
      </c>
      <c r="AJ113" s="32">
        <v>0</v>
      </c>
      <c r="AK113" s="32">
        <v>0</v>
      </c>
      <c r="AL113" s="37" t="s">
        <v>1881</v>
      </c>
      <c r="AM113" t="s">
        <v>601</v>
      </c>
      <c r="AN113" s="34">
        <v>3</v>
      </c>
      <c r="AX113"/>
      <c r="AY113"/>
    </row>
    <row r="114" spans="1:51" x14ac:dyDescent="0.25">
      <c r="A114" t="s">
        <v>1782</v>
      </c>
      <c r="B114" t="s">
        <v>968</v>
      </c>
      <c r="C114" t="s">
        <v>1377</v>
      </c>
      <c r="D114" t="s">
        <v>1716</v>
      </c>
      <c r="E114" s="32">
        <v>88.933333333333337</v>
      </c>
      <c r="F114" s="32">
        <v>300.22277777777771</v>
      </c>
      <c r="G114" s="32">
        <v>20.136111111111109</v>
      </c>
      <c r="H114" s="37">
        <v>6.7070564266165325E-2</v>
      </c>
      <c r="I114" s="32">
        <v>285.11722222222215</v>
      </c>
      <c r="J114" s="32">
        <v>20.136111111111109</v>
      </c>
      <c r="K114" s="37">
        <v>7.0623973375473256E-2</v>
      </c>
      <c r="L114" s="32">
        <v>67.858333333333334</v>
      </c>
      <c r="M114" s="32">
        <v>0</v>
      </c>
      <c r="N114" s="37">
        <v>0</v>
      </c>
      <c r="O114" s="32">
        <v>52.75277777777778</v>
      </c>
      <c r="P114" s="32">
        <v>0</v>
      </c>
      <c r="Q114" s="37">
        <v>0</v>
      </c>
      <c r="R114" s="32">
        <v>10.311111111111112</v>
      </c>
      <c r="S114" s="32">
        <v>0</v>
      </c>
      <c r="T114" s="37">
        <v>0</v>
      </c>
      <c r="U114" s="32">
        <v>4.7944444444444443</v>
      </c>
      <c r="V114" s="32">
        <v>0</v>
      </c>
      <c r="W114" s="37">
        <v>0</v>
      </c>
      <c r="X114" s="32">
        <v>61.43333333333333</v>
      </c>
      <c r="Y114" s="32">
        <v>5.2666666666666666</v>
      </c>
      <c r="Z114" s="37">
        <v>8.5729788388497014E-2</v>
      </c>
      <c r="AA114" s="32">
        <v>0</v>
      </c>
      <c r="AB114" s="32">
        <v>0</v>
      </c>
      <c r="AC114" s="37" t="s">
        <v>1881</v>
      </c>
      <c r="AD114" s="32">
        <v>170.93111111111105</v>
      </c>
      <c r="AE114" s="32">
        <v>14.869444444444444</v>
      </c>
      <c r="AF114" s="37">
        <v>8.6990860515607352E-2</v>
      </c>
      <c r="AG114" s="32">
        <v>0</v>
      </c>
      <c r="AH114" s="32">
        <v>0</v>
      </c>
      <c r="AI114" s="37" t="s">
        <v>1881</v>
      </c>
      <c r="AJ114" s="32">
        <v>0</v>
      </c>
      <c r="AK114" s="32">
        <v>0</v>
      </c>
      <c r="AL114" s="37" t="s">
        <v>1881</v>
      </c>
      <c r="AM114" t="s">
        <v>279</v>
      </c>
      <c r="AN114" s="34">
        <v>3</v>
      </c>
      <c r="AX114"/>
      <c r="AY114"/>
    </row>
    <row r="115" spans="1:51" x14ac:dyDescent="0.25">
      <c r="A115" t="s">
        <v>1782</v>
      </c>
      <c r="B115" t="s">
        <v>1192</v>
      </c>
      <c r="C115" t="s">
        <v>1587</v>
      </c>
      <c r="D115" t="s">
        <v>1684</v>
      </c>
      <c r="E115" s="32">
        <v>78.922222222222217</v>
      </c>
      <c r="F115" s="32">
        <v>332.84877777777768</v>
      </c>
      <c r="G115" s="32">
        <v>117.68100000000001</v>
      </c>
      <c r="H115" s="37">
        <v>0.35355695395873815</v>
      </c>
      <c r="I115" s="32">
        <v>281.44766666666663</v>
      </c>
      <c r="J115" s="32">
        <v>117.68100000000001</v>
      </c>
      <c r="K115" s="37">
        <v>0.41812746715493593</v>
      </c>
      <c r="L115" s="32">
        <v>85.819111111111098</v>
      </c>
      <c r="M115" s="32">
        <v>11.432444444444446</v>
      </c>
      <c r="N115" s="37">
        <v>0.13321560077268471</v>
      </c>
      <c r="O115" s="32">
        <v>34.418000000000006</v>
      </c>
      <c r="P115" s="32">
        <v>11.432444444444446</v>
      </c>
      <c r="Q115" s="37">
        <v>0.33216469418456751</v>
      </c>
      <c r="R115" s="32">
        <v>43.939999999999984</v>
      </c>
      <c r="S115" s="32">
        <v>0</v>
      </c>
      <c r="T115" s="37">
        <v>0</v>
      </c>
      <c r="U115" s="32">
        <v>7.4611111111111112</v>
      </c>
      <c r="V115" s="32">
        <v>0</v>
      </c>
      <c r="W115" s="37">
        <v>0</v>
      </c>
      <c r="X115" s="32">
        <v>60.151555555555547</v>
      </c>
      <c r="Y115" s="32">
        <v>22.272666666666662</v>
      </c>
      <c r="Z115" s="37">
        <v>0.37027582181304997</v>
      </c>
      <c r="AA115" s="32">
        <v>0</v>
      </c>
      <c r="AB115" s="32">
        <v>0</v>
      </c>
      <c r="AC115" s="37" t="s">
        <v>1881</v>
      </c>
      <c r="AD115" s="32">
        <v>162.24255555555553</v>
      </c>
      <c r="AE115" s="32">
        <v>83.975888888888903</v>
      </c>
      <c r="AF115" s="37">
        <v>0.51759471244357746</v>
      </c>
      <c r="AG115" s="32">
        <v>24.635555555555552</v>
      </c>
      <c r="AH115" s="32">
        <v>0</v>
      </c>
      <c r="AI115" s="37">
        <v>0</v>
      </c>
      <c r="AJ115" s="32">
        <v>0</v>
      </c>
      <c r="AK115" s="32">
        <v>0</v>
      </c>
      <c r="AL115" s="37" t="s">
        <v>1881</v>
      </c>
      <c r="AM115" t="s">
        <v>511</v>
      </c>
      <c r="AN115" s="34">
        <v>3</v>
      </c>
      <c r="AX115"/>
      <c r="AY115"/>
    </row>
    <row r="116" spans="1:51" x14ac:dyDescent="0.25">
      <c r="A116" t="s">
        <v>1782</v>
      </c>
      <c r="B116" t="s">
        <v>1198</v>
      </c>
      <c r="C116" t="s">
        <v>1644</v>
      </c>
      <c r="D116" t="s">
        <v>1688</v>
      </c>
      <c r="E116" s="32">
        <v>99.488888888888894</v>
      </c>
      <c r="F116" s="32">
        <v>346.64588888888886</v>
      </c>
      <c r="G116" s="32">
        <v>0</v>
      </c>
      <c r="H116" s="37">
        <v>0</v>
      </c>
      <c r="I116" s="32">
        <v>319.81066666666669</v>
      </c>
      <c r="J116" s="32">
        <v>0</v>
      </c>
      <c r="K116" s="37">
        <v>0</v>
      </c>
      <c r="L116" s="32">
        <v>61.919444444444444</v>
      </c>
      <c r="M116" s="32">
        <v>0</v>
      </c>
      <c r="N116" s="37">
        <v>0</v>
      </c>
      <c r="O116" s="32">
        <v>40.434222222222225</v>
      </c>
      <c r="P116" s="32">
        <v>0</v>
      </c>
      <c r="Q116" s="37">
        <v>0</v>
      </c>
      <c r="R116" s="32">
        <v>15.775</v>
      </c>
      <c r="S116" s="32">
        <v>0</v>
      </c>
      <c r="T116" s="37">
        <v>0</v>
      </c>
      <c r="U116" s="32">
        <v>5.7102222222222228</v>
      </c>
      <c r="V116" s="32">
        <v>0</v>
      </c>
      <c r="W116" s="37">
        <v>0</v>
      </c>
      <c r="X116" s="32">
        <v>72.136111111111106</v>
      </c>
      <c r="Y116" s="32">
        <v>0</v>
      </c>
      <c r="Z116" s="37">
        <v>0</v>
      </c>
      <c r="AA116" s="32">
        <v>5.35</v>
      </c>
      <c r="AB116" s="32">
        <v>0</v>
      </c>
      <c r="AC116" s="37">
        <v>0</v>
      </c>
      <c r="AD116" s="32">
        <v>207.24033333333335</v>
      </c>
      <c r="AE116" s="32">
        <v>0</v>
      </c>
      <c r="AF116" s="37">
        <v>0</v>
      </c>
      <c r="AG116" s="32">
        <v>0</v>
      </c>
      <c r="AH116" s="32">
        <v>0</v>
      </c>
      <c r="AI116" s="37" t="s">
        <v>1881</v>
      </c>
      <c r="AJ116" s="32">
        <v>0</v>
      </c>
      <c r="AK116" s="32">
        <v>0</v>
      </c>
      <c r="AL116" s="37" t="s">
        <v>1881</v>
      </c>
      <c r="AM116" t="s">
        <v>517</v>
      </c>
      <c r="AN116" s="34">
        <v>3</v>
      </c>
      <c r="AX116"/>
      <c r="AY116"/>
    </row>
    <row r="117" spans="1:51" x14ac:dyDescent="0.25">
      <c r="A117" t="s">
        <v>1782</v>
      </c>
      <c r="B117" t="s">
        <v>924</v>
      </c>
      <c r="C117" t="s">
        <v>1565</v>
      </c>
      <c r="D117" t="s">
        <v>1710</v>
      </c>
      <c r="E117" s="32">
        <v>157.54444444444445</v>
      </c>
      <c r="F117" s="32">
        <v>502.20355555555562</v>
      </c>
      <c r="G117" s="32">
        <v>87.350888888888889</v>
      </c>
      <c r="H117" s="37">
        <v>0.17393522591105154</v>
      </c>
      <c r="I117" s="32">
        <v>478.07555555555564</v>
      </c>
      <c r="J117" s="32">
        <v>87.350888888888889</v>
      </c>
      <c r="K117" s="37">
        <v>0.18271356456905924</v>
      </c>
      <c r="L117" s="32">
        <v>82.919222222222231</v>
      </c>
      <c r="M117" s="32">
        <v>9.7173333333333289</v>
      </c>
      <c r="N117" s="37">
        <v>0.11719035795211666</v>
      </c>
      <c r="O117" s="32">
        <v>67.296666666666667</v>
      </c>
      <c r="P117" s="32">
        <v>9.7173333333333289</v>
      </c>
      <c r="Q117" s="37">
        <v>0.14439546287582342</v>
      </c>
      <c r="R117" s="32">
        <v>10.122555555555557</v>
      </c>
      <c r="S117" s="32">
        <v>0</v>
      </c>
      <c r="T117" s="37">
        <v>0</v>
      </c>
      <c r="U117" s="32">
        <v>5.5</v>
      </c>
      <c r="V117" s="32">
        <v>0</v>
      </c>
      <c r="W117" s="37">
        <v>0</v>
      </c>
      <c r="X117" s="32">
        <v>119.82166666666667</v>
      </c>
      <c r="Y117" s="32">
        <v>9.6446666666666658</v>
      </c>
      <c r="Z117" s="37">
        <v>8.0491842043036166E-2</v>
      </c>
      <c r="AA117" s="32">
        <v>8.5054444444444464</v>
      </c>
      <c r="AB117" s="32">
        <v>0</v>
      </c>
      <c r="AC117" s="37">
        <v>0</v>
      </c>
      <c r="AD117" s="32">
        <v>284.66244444444453</v>
      </c>
      <c r="AE117" s="32">
        <v>67.988888888888894</v>
      </c>
      <c r="AF117" s="37">
        <v>0.23884038873332231</v>
      </c>
      <c r="AG117" s="32">
        <v>6.2947777777777789</v>
      </c>
      <c r="AH117" s="32">
        <v>0</v>
      </c>
      <c r="AI117" s="37">
        <v>0</v>
      </c>
      <c r="AJ117" s="32">
        <v>0</v>
      </c>
      <c r="AK117" s="32">
        <v>0</v>
      </c>
      <c r="AL117" s="37" t="s">
        <v>1881</v>
      </c>
      <c r="AM117" t="s">
        <v>235</v>
      </c>
      <c r="AN117" s="34">
        <v>3</v>
      </c>
      <c r="AX117"/>
      <c r="AY117"/>
    </row>
    <row r="118" spans="1:51" x14ac:dyDescent="0.25">
      <c r="A118" t="s">
        <v>1782</v>
      </c>
      <c r="B118" t="s">
        <v>733</v>
      </c>
      <c r="C118" t="s">
        <v>1474</v>
      </c>
      <c r="D118" t="s">
        <v>1692</v>
      </c>
      <c r="E118" s="32">
        <v>99.511111111111106</v>
      </c>
      <c r="F118" s="32">
        <v>444.27755555555558</v>
      </c>
      <c r="G118" s="32">
        <v>16.466444444444445</v>
      </c>
      <c r="H118" s="37">
        <v>3.7063417313201105E-2</v>
      </c>
      <c r="I118" s="32">
        <v>388.91088888888885</v>
      </c>
      <c r="J118" s="32">
        <v>16.466444444444445</v>
      </c>
      <c r="K118" s="37">
        <v>4.233989048619536E-2</v>
      </c>
      <c r="L118" s="32">
        <v>67.272222222222226</v>
      </c>
      <c r="M118" s="32">
        <v>0</v>
      </c>
      <c r="N118" s="37">
        <v>0</v>
      </c>
      <c r="O118" s="32">
        <v>20.988888888888887</v>
      </c>
      <c r="P118" s="32">
        <v>0</v>
      </c>
      <c r="Q118" s="37">
        <v>0</v>
      </c>
      <c r="R118" s="32">
        <v>45.661111111111111</v>
      </c>
      <c r="S118" s="32">
        <v>0</v>
      </c>
      <c r="T118" s="37">
        <v>0</v>
      </c>
      <c r="U118" s="32">
        <v>0.62222222222222223</v>
      </c>
      <c r="V118" s="32">
        <v>0</v>
      </c>
      <c r="W118" s="37">
        <v>0</v>
      </c>
      <c r="X118" s="32">
        <v>129.97677777777778</v>
      </c>
      <c r="Y118" s="32">
        <v>5.4545555555555563</v>
      </c>
      <c r="Z118" s="37">
        <v>4.1965616080137394E-2</v>
      </c>
      <c r="AA118" s="32">
        <v>9.0833333333333339</v>
      </c>
      <c r="AB118" s="32">
        <v>0</v>
      </c>
      <c r="AC118" s="37">
        <v>0</v>
      </c>
      <c r="AD118" s="32">
        <v>237.94522222222221</v>
      </c>
      <c r="AE118" s="32">
        <v>11.011888888888889</v>
      </c>
      <c r="AF118" s="37">
        <v>4.6279092246721582E-2</v>
      </c>
      <c r="AG118" s="32">
        <v>0</v>
      </c>
      <c r="AH118" s="32">
        <v>0</v>
      </c>
      <c r="AI118" s="37" t="s">
        <v>1881</v>
      </c>
      <c r="AJ118" s="32">
        <v>0</v>
      </c>
      <c r="AK118" s="32">
        <v>0</v>
      </c>
      <c r="AL118" s="37" t="s">
        <v>1881</v>
      </c>
      <c r="AM118" t="s">
        <v>42</v>
      </c>
      <c r="AN118" s="34">
        <v>3</v>
      </c>
      <c r="AX118"/>
      <c r="AY118"/>
    </row>
    <row r="119" spans="1:51" x14ac:dyDescent="0.25">
      <c r="A119" t="s">
        <v>1782</v>
      </c>
      <c r="B119" t="s">
        <v>874</v>
      </c>
      <c r="C119" t="s">
        <v>1518</v>
      </c>
      <c r="D119" t="s">
        <v>1721</v>
      </c>
      <c r="E119" s="32">
        <v>51.18888888888889</v>
      </c>
      <c r="F119" s="32">
        <v>248.71977777777778</v>
      </c>
      <c r="G119" s="32">
        <v>0</v>
      </c>
      <c r="H119" s="37">
        <v>0</v>
      </c>
      <c r="I119" s="32">
        <v>222.0698888888889</v>
      </c>
      <c r="J119" s="32">
        <v>0</v>
      </c>
      <c r="K119" s="37">
        <v>0</v>
      </c>
      <c r="L119" s="32">
        <v>68.056666666666658</v>
      </c>
      <c r="M119" s="32">
        <v>0</v>
      </c>
      <c r="N119" s="37">
        <v>0</v>
      </c>
      <c r="O119" s="32">
        <v>42.638111111111101</v>
      </c>
      <c r="P119" s="32">
        <v>0</v>
      </c>
      <c r="Q119" s="37">
        <v>0</v>
      </c>
      <c r="R119" s="32">
        <v>20.17411111111111</v>
      </c>
      <c r="S119" s="32">
        <v>0</v>
      </c>
      <c r="T119" s="37">
        <v>0</v>
      </c>
      <c r="U119" s="32">
        <v>5.2444444444444445</v>
      </c>
      <c r="V119" s="32">
        <v>0</v>
      </c>
      <c r="W119" s="37">
        <v>0</v>
      </c>
      <c r="X119" s="32">
        <v>54.400444444444446</v>
      </c>
      <c r="Y119" s="32">
        <v>0</v>
      </c>
      <c r="Z119" s="37">
        <v>0</v>
      </c>
      <c r="AA119" s="32">
        <v>1.2313333333333332</v>
      </c>
      <c r="AB119" s="32">
        <v>0</v>
      </c>
      <c r="AC119" s="37">
        <v>0</v>
      </c>
      <c r="AD119" s="32">
        <v>125.03133333333335</v>
      </c>
      <c r="AE119" s="32">
        <v>0</v>
      </c>
      <c r="AF119" s="37">
        <v>0</v>
      </c>
      <c r="AG119" s="32">
        <v>0</v>
      </c>
      <c r="AH119" s="32">
        <v>0</v>
      </c>
      <c r="AI119" s="37" t="s">
        <v>1881</v>
      </c>
      <c r="AJ119" s="32">
        <v>0</v>
      </c>
      <c r="AK119" s="32">
        <v>0</v>
      </c>
      <c r="AL119" s="37" t="s">
        <v>1881</v>
      </c>
      <c r="AM119" t="s">
        <v>185</v>
      </c>
      <c r="AN119" s="34">
        <v>3</v>
      </c>
      <c r="AX119"/>
      <c r="AY119"/>
    </row>
    <row r="120" spans="1:51" x14ac:dyDescent="0.25">
      <c r="A120" t="s">
        <v>1782</v>
      </c>
      <c r="B120" t="s">
        <v>1210</v>
      </c>
      <c r="C120" t="s">
        <v>1365</v>
      </c>
      <c r="D120" t="s">
        <v>1698</v>
      </c>
      <c r="E120" s="32">
        <v>55.111111111111114</v>
      </c>
      <c r="F120" s="32">
        <v>195.63799999999989</v>
      </c>
      <c r="G120" s="32">
        <v>1.7694444444444444</v>
      </c>
      <c r="H120" s="37">
        <v>9.0444823829953554E-3</v>
      </c>
      <c r="I120" s="32">
        <v>179.4379999999999</v>
      </c>
      <c r="J120" s="32">
        <v>1.7694444444444444</v>
      </c>
      <c r="K120" s="37">
        <v>9.861035256993755E-3</v>
      </c>
      <c r="L120" s="32">
        <v>47.255111111111113</v>
      </c>
      <c r="M120" s="32">
        <v>0</v>
      </c>
      <c r="N120" s="37">
        <v>0</v>
      </c>
      <c r="O120" s="32">
        <v>31.05511111111111</v>
      </c>
      <c r="P120" s="32">
        <v>0</v>
      </c>
      <c r="Q120" s="37">
        <v>0</v>
      </c>
      <c r="R120" s="32">
        <v>10.955555555555556</v>
      </c>
      <c r="S120" s="32">
        <v>0</v>
      </c>
      <c r="T120" s="37">
        <v>0</v>
      </c>
      <c r="U120" s="32">
        <v>5.2444444444444445</v>
      </c>
      <c r="V120" s="32">
        <v>0</v>
      </c>
      <c r="W120" s="37">
        <v>0</v>
      </c>
      <c r="X120" s="32">
        <v>40.63955555555556</v>
      </c>
      <c r="Y120" s="32">
        <v>0</v>
      </c>
      <c r="Z120" s="37">
        <v>0</v>
      </c>
      <c r="AA120" s="32">
        <v>0</v>
      </c>
      <c r="AB120" s="32">
        <v>0</v>
      </c>
      <c r="AC120" s="37" t="s">
        <v>1881</v>
      </c>
      <c r="AD120" s="32">
        <v>107.74333333333323</v>
      </c>
      <c r="AE120" s="32">
        <v>1.7694444444444444</v>
      </c>
      <c r="AF120" s="37">
        <v>1.6422774288690215E-2</v>
      </c>
      <c r="AG120" s="32">
        <v>0</v>
      </c>
      <c r="AH120" s="32">
        <v>0</v>
      </c>
      <c r="AI120" s="37" t="s">
        <v>1881</v>
      </c>
      <c r="AJ120" s="32">
        <v>0</v>
      </c>
      <c r="AK120" s="32">
        <v>0</v>
      </c>
      <c r="AL120" s="37" t="s">
        <v>1881</v>
      </c>
      <c r="AM120" t="s">
        <v>529</v>
      </c>
      <c r="AN120" s="34">
        <v>3</v>
      </c>
      <c r="AX120"/>
      <c r="AY120"/>
    </row>
    <row r="121" spans="1:51" x14ac:dyDescent="0.25">
      <c r="A121" t="s">
        <v>1782</v>
      </c>
      <c r="B121" t="s">
        <v>1235</v>
      </c>
      <c r="C121" t="s">
        <v>1656</v>
      </c>
      <c r="D121" t="s">
        <v>1700</v>
      </c>
      <c r="E121" s="32">
        <v>37.555555555555557</v>
      </c>
      <c r="F121" s="32">
        <v>118.14888888888891</v>
      </c>
      <c r="G121" s="32">
        <v>3.6194444444444445</v>
      </c>
      <c r="H121" s="37">
        <v>3.0634604171760674E-2</v>
      </c>
      <c r="I121" s="32">
        <v>112.31000000000002</v>
      </c>
      <c r="J121" s="32">
        <v>1.8583333333333334</v>
      </c>
      <c r="K121" s="37">
        <v>1.6546463657139462E-2</v>
      </c>
      <c r="L121" s="32">
        <v>34.744666666666667</v>
      </c>
      <c r="M121" s="32">
        <v>1.7611111111111111</v>
      </c>
      <c r="N121" s="37">
        <v>5.0687235770797756E-2</v>
      </c>
      <c r="O121" s="32">
        <v>28.905777777777779</v>
      </c>
      <c r="P121" s="32">
        <v>0</v>
      </c>
      <c r="Q121" s="37">
        <v>0</v>
      </c>
      <c r="R121" s="32">
        <v>0</v>
      </c>
      <c r="S121" s="32">
        <v>0</v>
      </c>
      <c r="T121" s="37" t="s">
        <v>1881</v>
      </c>
      <c r="U121" s="32">
        <v>5.8388888888888886</v>
      </c>
      <c r="V121" s="32">
        <v>1.7611111111111111</v>
      </c>
      <c r="W121" s="37">
        <v>0.30161750713606089</v>
      </c>
      <c r="X121" s="32">
        <v>26.485888888888894</v>
      </c>
      <c r="Y121" s="32">
        <v>1.8583333333333334</v>
      </c>
      <c r="Z121" s="37">
        <v>7.0163147671925913E-2</v>
      </c>
      <c r="AA121" s="32">
        <v>0</v>
      </c>
      <c r="AB121" s="32">
        <v>0</v>
      </c>
      <c r="AC121" s="37" t="s">
        <v>1881</v>
      </c>
      <c r="AD121" s="32">
        <v>56.679444444444449</v>
      </c>
      <c r="AE121" s="32">
        <v>0</v>
      </c>
      <c r="AF121" s="37">
        <v>0</v>
      </c>
      <c r="AG121" s="32">
        <v>0.2388888888888889</v>
      </c>
      <c r="AH121" s="32">
        <v>0</v>
      </c>
      <c r="AI121" s="37">
        <v>0</v>
      </c>
      <c r="AJ121" s="32">
        <v>0</v>
      </c>
      <c r="AK121" s="32">
        <v>0</v>
      </c>
      <c r="AL121" s="37" t="s">
        <v>1881</v>
      </c>
      <c r="AM121" t="s">
        <v>554</v>
      </c>
      <c r="AN121" s="34">
        <v>3</v>
      </c>
      <c r="AX121"/>
      <c r="AY121"/>
    </row>
    <row r="122" spans="1:51" x14ac:dyDescent="0.25">
      <c r="A122" t="s">
        <v>1782</v>
      </c>
      <c r="B122" t="s">
        <v>899</v>
      </c>
      <c r="C122" t="s">
        <v>1431</v>
      </c>
      <c r="D122" t="s">
        <v>1717</v>
      </c>
      <c r="E122" s="32">
        <v>197.01111111111112</v>
      </c>
      <c r="F122" s="32">
        <v>631.57877777777776</v>
      </c>
      <c r="G122" s="32">
        <v>182.66355555555555</v>
      </c>
      <c r="H122" s="37">
        <v>0.28921737395651709</v>
      </c>
      <c r="I122" s="32">
        <v>598.48155555555559</v>
      </c>
      <c r="J122" s="32">
        <v>182.66355555555555</v>
      </c>
      <c r="K122" s="37">
        <v>0.30521167086927764</v>
      </c>
      <c r="L122" s="32">
        <v>96.891666666666666</v>
      </c>
      <c r="M122" s="32">
        <v>7.1694444444444443</v>
      </c>
      <c r="N122" s="37">
        <v>7.3994438232848833E-2</v>
      </c>
      <c r="O122" s="32">
        <v>74.394444444444446</v>
      </c>
      <c r="P122" s="32">
        <v>7.1694444444444443</v>
      </c>
      <c r="Q122" s="37">
        <v>9.6370696736614136E-2</v>
      </c>
      <c r="R122" s="32">
        <v>16.808333333333334</v>
      </c>
      <c r="S122" s="32">
        <v>0</v>
      </c>
      <c r="T122" s="37">
        <v>0</v>
      </c>
      <c r="U122" s="32">
        <v>5.6888888888888891</v>
      </c>
      <c r="V122" s="32">
        <v>0</v>
      </c>
      <c r="W122" s="37">
        <v>0</v>
      </c>
      <c r="X122" s="32">
        <v>178.94988888888892</v>
      </c>
      <c r="Y122" s="32">
        <v>36.98322222222221</v>
      </c>
      <c r="Z122" s="37">
        <v>0.20666803679987372</v>
      </c>
      <c r="AA122" s="32">
        <v>10.6</v>
      </c>
      <c r="AB122" s="32">
        <v>0</v>
      </c>
      <c r="AC122" s="37">
        <v>0</v>
      </c>
      <c r="AD122" s="32">
        <v>345.13722222222219</v>
      </c>
      <c r="AE122" s="32">
        <v>138.5108888888889</v>
      </c>
      <c r="AF122" s="37">
        <v>0.40132121362356687</v>
      </c>
      <c r="AG122" s="32">
        <v>0</v>
      </c>
      <c r="AH122" s="32">
        <v>0</v>
      </c>
      <c r="AI122" s="37" t="s">
        <v>1881</v>
      </c>
      <c r="AJ122" s="32">
        <v>0</v>
      </c>
      <c r="AK122" s="32">
        <v>0</v>
      </c>
      <c r="AL122" s="37" t="s">
        <v>1881</v>
      </c>
      <c r="AM122" t="s">
        <v>210</v>
      </c>
      <c r="AN122" s="34">
        <v>3</v>
      </c>
      <c r="AX122"/>
      <c r="AY122"/>
    </row>
    <row r="123" spans="1:51" x14ac:dyDescent="0.25">
      <c r="A123" t="s">
        <v>1782</v>
      </c>
      <c r="B123" t="s">
        <v>1347</v>
      </c>
      <c r="C123" t="s">
        <v>1675</v>
      </c>
      <c r="D123" t="s">
        <v>1685</v>
      </c>
      <c r="E123" s="32">
        <v>53.922222222222224</v>
      </c>
      <c r="F123" s="32">
        <v>198.67900000000003</v>
      </c>
      <c r="G123" s="32">
        <v>1.9166666666666667</v>
      </c>
      <c r="H123" s="37">
        <v>9.647052112536636E-3</v>
      </c>
      <c r="I123" s="32">
        <v>175.51233333333334</v>
      </c>
      <c r="J123" s="32">
        <v>1.9166666666666667</v>
      </c>
      <c r="K123" s="37">
        <v>1.0920410151613276E-2</v>
      </c>
      <c r="L123" s="32">
        <v>51.149777777777778</v>
      </c>
      <c r="M123" s="32">
        <v>0</v>
      </c>
      <c r="N123" s="37">
        <v>0</v>
      </c>
      <c r="O123" s="32">
        <v>27.983111111111107</v>
      </c>
      <c r="P123" s="32">
        <v>0</v>
      </c>
      <c r="Q123" s="37">
        <v>0</v>
      </c>
      <c r="R123" s="32">
        <v>16.708333333333332</v>
      </c>
      <c r="S123" s="32">
        <v>0</v>
      </c>
      <c r="T123" s="37">
        <v>0</v>
      </c>
      <c r="U123" s="32">
        <v>6.458333333333333</v>
      </c>
      <c r="V123" s="32">
        <v>0</v>
      </c>
      <c r="W123" s="37">
        <v>0</v>
      </c>
      <c r="X123" s="32">
        <v>52.31677777777778</v>
      </c>
      <c r="Y123" s="32">
        <v>1.9166666666666667</v>
      </c>
      <c r="Z123" s="37">
        <v>3.6635793488810686E-2</v>
      </c>
      <c r="AA123" s="32">
        <v>0</v>
      </c>
      <c r="AB123" s="32">
        <v>0</v>
      </c>
      <c r="AC123" s="37" t="s">
        <v>1881</v>
      </c>
      <c r="AD123" s="32">
        <v>95.212444444444458</v>
      </c>
      <c r="AE123" s="32">
        <v>0</v>
      </c>
      <c r="AF123" s="37">
        <v>0</v>
      </c>
      <c r="AG123" s="32">
        <v>0</v>
      </c>
      <c r="AH123" s="32">
        <v>0</v>
      </c>
      <c r="AI123" s="37" t="s">
        <v>1881</v>
      </c>
      <c r="AJ123" s="32">
        <v>0</v>
      </c>
      <c r="AK123" s="32">
        <v>0</v>
      </c>
      <c r="AL123" s="37" t="s">
        <v>1881</v>
      </c>
      <c r="AM123" t="s">
        <v>669</v>
      </c>
      <c r="AN123" s="34">
        <v>3</v>
      </c>
      <c r="AX123"/>
      <c r="AY123"/>
    </row>
    <row r="124" spans="1:51" x14ac:dyDescent="0.25">
      <c r="A124" t="s">
        <v>1782</v>
      </c>
      <c r="B124" t="s">
        <v>1352</v>
      </c>
      <c r="C124" t="s">
        <v>1431</v>
      </c>
      <c r="D124" t="s">
        <v>1717</v>
      </c>
      <c r="E124" s="32">
        <v>112.1</v>
      </c>
      <c r="F124" s="32">
        <v>518.76788888888882</v>
      </c>
      <c r="G124" s="32">
        <v>0</v>
      </c>
      <c r="H124" s="37">
        <v>0</v>
      </c>
      <c r="I124" s="32">
        <v>501.6534444444444</v>
      </c>
      <c r="J124" s="32">
        <v>0</v>
      </c>
      <c r="K124" s="37">
        <v>0</v>
      </c>
      <c r="L124" s="32">
        <v>91.951111111111089</v>
      </c>
      <c r="M124" s="32">
        <v>0</v>
      </c>
      <c r="N124" s="37">
        <v>0</v>
      </c>
      <c r="O124" s="32">
        <v>74.836666666666645</v>
      </c>
      <c r="P124" s="32">
        <v>0</v>
      </c>
      <c r="Q124" s="37">
        <v>0</v>
      </c>
      <c r="R124" s="32">
        <v>11.947777777777777</v>
      </c>
      <c r="S124" s="32">
        <v>0</v>
      </c>
      <c r="T124" s="37">
        <v>0</v>
      </c>
      <c r="U124" s="32">
        <v>5.166666666666667</v>
      </c>
      <c r="V124" s="32">
        <v>0</v>
      </c>
      <c r="W124" s="37">
        <v>0</v>
      </c>
      <c r="X124" s="32">
        <v>141.4781111111111</v>
      </c>
      <c r="Y124" s="32">
        <v>0</v>
      </c>
      <c r="Z124" s="37">
        <v>0</v>
      </c>
      <c r="AA124" s="32">
        <v>0</v>
      </c>
      <c r="AB124" s="32">
        <v>0</v>
      </c>
      <c r="AC124" s="37" t="s">
        <v>1881</v>
      </c>
      <c r="AD124" s="32">
        <v>285.33866666666665</v>
      </c>
      <c r="AE124" s="32">
        <v>0</v>
      </c>
      <c r="AF124" s="37">
        <v>0</v>
      </c>
      <c r="AG124" s="32">
        <v>0</v>
      </c>
      <c r="AH124" s="32">
        <v>0</v>
      </c>
      <c r="AI124" s="37" t="s">
        <v>1881</v>
      </c>
      <c r="AJ124" s="32">
        <v>0</v>
      </c>
      <c r="AK124" s="32">
        <v>0</v>
      </c>
      <c r="AL124" s="37" t="s">
        <v>1881</v>
      </c>
      <c r="AM124" t="s">
        <v>674</v>
      </c>
      <c r="AN124" s="34">
        <v>3</v>
      </c>
      <c r="AX124"/>
      <c r="AY124"/>
    </row>
    <row r="125" spans="1:51" x14ac:dyDescent="0.25">
      <c r="A125" t="s">
        <v>1782</v>
      </c>
      <c r="B125" t="s">
        <v>991</v>
      </c>
      <c r="C125" t="s">
        <v>1500</v>
      </c>
      <c r="D125" t="s">
        <v>1679</v>
      </c>
      <c r="E125" s="32">
        <v>64.833333333333329</v>
      </c>
      <c r="F125" s="32">
        <v>296.45799999999991</v>
      </c>
      <c r="G125" s="32">
        <v>31.608333333333334</v>
      </c>
      <c r="H125" s="37">
        <v>0.1066199371692899</v>
      </c>
      <c r="I125" s="32">
        <v>252.92899999999995</v>
      </c>
      <c r="J125" s="32">
        <v>31.608333333333334</v>
      </c>
      <c r="K125" s="37">
        <v>0.12496919425345983</v>
      </c>
      <c r="L125" s="32">
        <v>82.048333333333304</v>
      </c>
      <c r="M125" s="32">
        <v>0</v>
      </c>
      <c r="N125" s="37">
        <v>0</v>
      </c>
      <c r="O125" s="32">
        <v>44.191444444444421</v>
      </c>
      <c r="P125" s="32">
        <v>0</v>
      </c>
      <c r="Q125" s="37">
        <v>0</v>
      </c>
      <c r="R125" s="32">
        <v>32.345777777777784</v>
      </c>
      <c r="S125" s="32">
        <v>0</v>
      </c>
      <c r="T125" s="37">
        <v>0</v>
      </c>
      <c r="U125" s="32">
        <v>5.5111111111111111</v>
      </c>
      <c r="V125" s="32">
        <v>0</v>
      </c>
      <c r="W125" s="37">
        <v>0</v>
      </c>
      <c r="X125" s="32">
        <v>18.925000000000001</v>
      </c>
      <c r="Y125" s="32">
        <v>0</v>
      </c>
      <c r="Z125" s="37">
        <v>0</v>
      </c>
      <c r="AA125" s="32">
        <v>5.6721111111111115</v>
      </c>
      <c r="AB125" s="32">
        <v>0</v>
      </c>
      <c r="AC125" s="37">
        <v>0</v>
      </c>
      <c r="AD125" s="32">
        <v>189.81255555555552</v>
      </c>
      <c r="AE125" s="32">
        <v>31.608333333333334</v>
      </c>
      <c r="AF125" s="37">
        <v>0.16652393326047396</v>
      </c>
      <c r="AG125" s="32">
        <v>0</v>
      </c>
      <c r="AH125" s="32">
        <v>0</v>
      </c>
      <c r="AI125" s="37" t="s">
        <v>1881</v>
      </c>
      <c r="AJ125" s="32">
        <v>0</v>
      </c>
      <c r="AK125" s="32">
        <v>0</v>
      </c>
      <c r="AL125" s="37" t="s">
        <v>1881</v>
      </c>
      <c r="AM125" t="s">
        <v>303</v>
      </c>
      <c r="AN125" s="34">
        <v>3</v>
      </c>
      <c r="AX125"/>
      <c r="AY125"/>
    </row>
    <row r="126" spans="1:51" x14ac:dyDescent="0.25">
      <c r="A126" t="s">
        <v>1782</v>
      </c>
      <c r="B126" t="s">
        <v>963</v>
      </c>
      <c r="C126" t="s">
        <v>1415</v>
      </c>
      <c r="D126" t="s">
        <v>1679</v>
      </c>
      <c r="E126" s="32">
        <v>101.74444444444444</v>
      </c>
      <c r="F126" s="32">
        <v>266.0556666666667</v>
      </c>
      <c r="G126" s="32">
        <v>59.186222222222227</v>
      </c>
      <c r="H126" s="37">
        <v>0.22245804031821242</v>
      </c>
      <c r="I126" s="32">
        <v>254.54733333333331</v>
      </c>
      <c r="J126" s="32">
        <v>59.186222222222227</v>
      </c>
      <c r="K126" s="37">
        <v>0.23251558540083794</v>
      </c>
      <c r="L126" s="32">
        <v>38.413888888888891</v>
      </c>
      <c r="M126" s="32">
        <v>17.802777777777777</v>
      </c>
      <c r="N126" s="37">
        <v>0.46344638079398359</v>
      </c>
      <c r="O126" s="32">
        <v>26.905555555555555</v>
      </c>
      <c r="P126" s="32">
        <v>17.802777777777777</v>
      </c>
      <c r="Q126" s="37">
        <v>0.66167664670658677</v>
      </c>
      <c r="R126" s="32">
        <v>5.9083333333333332</v>
      </c>
      <c r="S126" s="32">
        <v>0</v>
      </c>
      <c r="T126" s="37">
        <v>0</v>
      </c>
      <c r="U126" s="32">
        <v>5.6</v>
      </c>
      <c r="V126" s="32">
        <v>0</v>
      </c>
      <c r="W126" s="37">
        <v>0</v>
      </c>
      <c r="X126" s="32">
        <v>80.055111111111117</v>
      </c>
      <c r="Y126" s="32">
        <v>30.37177777777778</v>
      </c>
      <c r="Z126" s="37">
        <v>0.37938586751349068</v>
      </c>
      <c r="AA126" s="32">
        <v>0</v>
      </c>
      <c r="AB126" s="32">
        <v>0</v>
      </c>
      <c r="AC126" s="37" t="s">
        <v>1881</v>
      </c>
      <c r="AD126" s="32">
        <v>103.41999999999999</v>
      </c>
      <c r="AE126" s="32">
        <v>11.011666666666667</v>
      </c>
      <c r="AF126" s="37">
        <v>0.10647521433636306</v>
      </c>
      <c r="AG126" s="32">
        <v>44.166666666666664</v>
      </c>
      <c r="AH126" s="32">
        <v>0</v>
      </c>
      <c r="AI126" s="37">
        <v>0</v>
      </c>
      <c r="AJ126" s="32">
        <v>0</v>
      </c>
      <c r="AK126" s="32">
        <v>0</v>
      </c>
      <c r="AL126" s="37" t="s">
        <v>1881</v>
      </c>
      <c r="AM126" t="s">
        <v>274</v>
      </c>
      <c r="AN126" s="34">
        <v>3</v>
      </c>
      <c r="AX126"/>
      <c r="AY126"/>
    </row>
    <row r="127" spans="1:51" x14ac:dyDescent="0.25">
      <c r="A127" t="s">
        <v>1782</v>
      </c>
      <c r="B127" t="s">
        <v>904</v>
      </c>
      <c r="C127" t="s">
        <v>1557</v>
      </c>
      <c r="D127" t="s">
        <v>1731</v>
      </c>
      <c r="E127" s="32">
        <v>91.36666666666666</v>
      </c>
      <c r="F127" s="32">
        <v>387.19466666666671</v>
      </c>
      <c r="G127" s="32">
        <v>114.30366666666666</v>
      </c>
      <c r="H127" s="37">
        <v>0.29520981693962722</v>
      </c>
      <c r="I127" s="32">
        <v>363.28377777777786</v>
      </c>
      <c r="J127" s="32">
        <v>114.30366666666666</v>
      </c>
      <c r="K127" s="37">
        <v>0.31464016193034272</v>
      </c>
      <c r="L127" s="32">
        <v>78.606111111111105</v>
      </c>
      <c r="M127" s="32">
        <v>4.7397777777777774</v>
      </c>
      <c r="N127" s="37">
        <v>6.0297828130411124E-2</v>
      </c>
      <c r="O127" s="32">
        <v>54.695222222222228</v>
      </c>
      <c r="P127" s="32">
        <v>4.7397777777777774</v>
      </c>
      <c r="Q127" s="37">
        <v>8.6657985564451076E-2</v>
      </c>
      <c r="R127" s="32">
        <v>18.577555555555552</v>
      </c>
      <c r="S127" s="32">
        <v>0</v>
      </c>
      <c r="T127" s="37">
        <v>0</v>
      </c>
      <c r="U127" s="32">
        <v>5.333333333333333</v>
      </c>
      <c r="V127" s="32">
        <v>0</v>
      </c>
      <c r="W127" s="37">
        <v>0</v>
      </c>
      <c r="X127" s="32">
        <v>110.87377777777779</v>
      </c>
      <c r="Y127" s="32">
        <v>48.375</v>
      </c>
      <c r="Z127" s="37">
        <v>0.43630695164872163</v>
      </c>
      <c r="AA127" s="32">
        <v>0</v>
      </c>
      <c r="AB127" s="32">
        <v>0</v>
      </c>
      <c r="AC127" s="37" t="s">
        <v>1881</v>
      </c>
      <c r="AD127" s="32">
        <v>170.21711111111111</v>
      </c>
      <c r="AE127" s="32">
        <v>61.18888888888889</v>
      </c>
      <c r="AF127" s="37">
        <v>0.35947554561037737</v>
      </c>
      <c r="AG127" s="32">
        <v>27.497666666666685</v>
      </c>
      <c r="AH127" s="32">
        <v>0</v>
      </c>
      <c r="AI127" s="37">
        <v>0</v>
      </c>
      <c r="AJ127" s="32">
        <v>0</v>
      </c>
      <c r="AK127" s="32">
        <v>0</v>
      </c>
      <c r="AL127" s="37" t="s">
        <v>1881</v>
      </c>
      <c r="AM127" t="s">
        <v>215</v>
      </c>
      <c r="AN127" s="34">
        <v>3</v>
      </c>
      <c r="AX127"/>
      <c r="AY127"/>
    </row>
    <row r="128" spans="1:51" x14ac:dyDescent="0.25">
      <c r="A128" t="s">
        <v>1782</v>
      </c>
      <c r="B128" t="s">
        <v>1000</v>
      </c>
      <c r="C128" t="s">
        <v>1590</v>
      </c>
      <c r="D128" t="s">
        <v>1715</v>
      </c>
      <c r="E128" s="32">
        <v>65.87777777777778</v>
      </c>
      <c r="F128" s="32">
        <v>178.34</v>
      </c>
      <c r="G128" s="32">
        <v>64.759444444444455</v>
      </c>
      <c r="H128" s="37">
        <v>0.36312349694092438</v>
      </c>
      <c r="I128" s="32">
        <v>169.45111111111112</v>
      </c>
      <c r="J128" s="32">
        <v>63.559444444444452</v>
      </c>
      <c r="K128" s="37">
        <v>0.37509016038713233</v>
      </c>
      <c r="L128" s="32">
        <v>27.956777777777777</v>
      </c>
      <c r="M128" s="32">
        <v>7.092888888888889</v>
      </c>
      <c r="N128" s="37">
        <v>0.25370909856882251</v>
      </c>
      <c r="O128" s="32">
        <v>19.067888888888888</v>
      </c>
      <c r="P128" s="32">
        <v>5.8928888888888888</v>
      </c>
      <c r="Q128" s="37">
        <v>0.30904778831193808</v>
      </c>
      <c r="R128" s="32">
        <v>7.6333333333333337</v>
      </c>
      <c r="S128" s="32">
        <v>0</v>
      </c>
      <c r="T128" s="37">
        <v>0</v>
      </c>
      <c r="U128" s="32">
        <v>1.2555555555555555</v>
      </c>
      <c r="V128" s="32">
        <v>1.2</v>
      </c>
      <c r="W128" s="37">
        <v>0.95575221238938046</v>
      </c>
      <c r="X128" s="32">
        <v>46.779555555555561</v>
      </c>
      <c r="Y128" s="32">
        <v>6.929555555555555</v>
      </c>
      <c r="Z128" s="37">
        <v>0.14813213749596213</v>
      </c>
      <c r="AA128" s="32">
        <v>0</v>
      </c>
      <c r="AB128" s="32">
        <v>0</v>
      </c>
      <c r="AC128" s="37" t="s">
        <v>1881</v>
      </c>
      <c r="AD128" s="32">
        <v>95.498111111111115</v>
      </c>
      <c r="AE128" s="32">
        <v>49.764777777777788</v>
      </c>
      <c r="AF128" s="37">
        <v>0.52110745645929013</v>
      </c>
      <c r="AG128" s="32">
        <v>8.1055555555555561</v>
      </c>
      <c r="AH128" s="32">
        <v>0.97222222222222221</v>
      </c>
      <c r="AI128" s="37">
        <v>0.11994516792323508</v>
      </c>
      <c r="AJ128" s="32">
        <v>0</v>
      </c>
      <c r="AK128" s="32">
        <v>0</v>
      </c>
      <c r="AL128" s="37" t="s">
        <v>1881</v>
      </c>
      <c r="AM128" t="s">
        <v>312</v>
      </c>
      <c r="AN128" s="34">
        <v>3</v>
      </c>
      <c r="AX128"/>
      <c r="AY128"/>
    </row>
    <row r="129" spans="1:51" x14ac:dyDescent="0.25">
      <c r="A129" t="s">
        <v>1782</v>
      </c>
      <c r="B129" t="s">
        <v>1132</v>
      </c>
      <c r="C129" t="s">
        <v>1586</v>
      </c>
      <c r="D129" t="s">
        <v>1679</v>
      </c>
      <c r="E129" s="32">
        <v>53.055555555555557</v>
      </c>
      <c r="F129" s="32">
        <v>190.89322222222222</v>
      </c>
      <c r="G129" s="32">
        <v>16.008333333333333</v>
      </c>
      <c r="H129" s="37">
        <v>8.3860145200429087E-2</v>
      </c>
      <c r="I129" s="32">
        <v>178.97655555555554</v>
      </c>
      <c r="J129" s="32">
        <v>16.008333333333333</v>
      </c>
      <c r="K129" s="37">
        <v>8.9443744649361279E-2</v>
      </c>
      <c r="L129" s="32">
        <v>44.190444444444438</v>
      </c>
      <c r="M129" s="32">
        <v>6.3527777777777779</v>
      </c>
      <c r="N129" s="37">
        <v>0.14375908316026093</v>
      </c>
      <c r="O129" s="32">
        <v>32.273777777777774</v>
      </c>
      <c r="P129" s="32">
        <v>6.3527777777777779</v>
      </c>
      <c r="Q129" s="37">
        <v>0.19684022804891488</v>
      </c>
      <c r="R129" s="32">
        <v>5.6222222222222218</v>
      </c>
      <c r="S129" s="32">
        <v>0</v>
      </c>
      <c r="T129" s="37">
        <v>0</v>
      </c>
      <c r="U129" s="32">
        <v>6.2944444444444443</v>
      </c>
      <c r="V129" s="32">
        <v>0</v>
      </c>
      <c r="W129" s="37">
        <v>0</v>
      </c>
      <c r="X129" s="32">
        <v>39.116666666666667</v>
      </c>
      <c r="Y129" s="32">
        <v>0.18888888888888888</v>
      </c>
      <c r="Z129" s="37">
        <v>4.8288595369975857E-3</v>
      </c>
      <c r="AA129" s="32">
        <v>0</v>
      </c>
      <c r="AB129" s="32">
        <v>0</v>
      </c>
      <c r="AC129" s="37" t="s">
        <v>1881</v>
      </c>
      <c r="AD129" s="32">
        <v>107.58611111111111</v>
      </c>
      <c r="AE129" s="32">
        <v>9.4666666666666668</v>
      </c>
      <c r="AF129" s="37">
        <v>8.7991531331491568E-2</v>
      </c>
      <c r="AG129" s="32">
        <v>0</v>
      </c>
      <c r="AH129" s="32">
        <v>0</v>
      </c>
      <c r="AI129" s="37" t="s">
        <v>1881</v>
      </c>
      <c r="AJ129" s="32">
        <v>0</v>
      </c>
      <c r="AK129" s="32">
        <v>0</v>
      </c>
      <c r="AL129" s="37" t="s">
        <v>1881</v>
      </c>
      <c r="AM129" t="s">
        <v>449</v>
      </c>
      <c r="AN129" s="34">
        <v>3</v>
      </c>
      <c r="AX129"/>
      <c r="AY129"/>
    </row>
    <row r="130" spans="1:51" x14ac:dyDescent="0.25">
      <c r="A130" t="s">
        <v>1782</v>
      </c>
      <c r="B130" t="s">
        <v>1055</v>
      </c>
      <c r="C130" t="s">
        <v>1610</v>
      </c>
      <c r="D130" t="s">
        <v>1706</v>
      </c>
      <c r="E130" s="32">
        <v>84.9</v>
      </c>
      <c r="F130" s="32">
        <v>308.02444444444438</v>
      </c>
      <c r="G130" s="32">
        <v>29.002777777777776</v>
      </c>
      <c r="H130" s="37">
        <v>9.4157390106124353E-2</v>
      </c>
      <c r="I130" s="32">
        <v>251.00277777777774</v>
      </c>
      <c r="J130" s="32">
        <v>26.68611111111111</v>
      </c>
      <c r="K130" s="37">
        <v>0.10631799116875644</v>
      </c>
      <c r="L130" s="32">
        <v>74.552777777777763</v>
      </c>
      <c r="M130" s="32">
        <v>2.3166666666666669</v>
      </c>
      <c r="N130" s="37">
        <v>3.1074183091769448E-2</v>
      </c>
      <c r="O130" s="32">
        <v>17.531111111111112</v>
      </c>
      <c r="P130" s="32">
        <v>0</v>
      </c>
      <c r="Q130" s="37">
        <v>0</v>
      </c>
      <c r="R130" s="32">
        <v>49.643888888888874</v>
      </c>
      <c r="S130" s="32">
        <v>2.3166666666666669</v>
      </c>
      <c r="T130" s="37">
        <v>4.6665696796069807E-2</v>
      </c>
      <c r="U130" s="32">
        <v>7.3777777777777782</v>
      </c>
      <c r="V130" s="32">
        <v>0</v>
      </c>
      <c r="W130" s="37">
        <v>0</v>
      </c>
      <c r="X130" s="32">
        <v>62.137777777777764</v>
      </c>
      <c r="Y130" s="32">
        <v>17.108888888888888</v>
      </c>
      <c r="Z130" s="37">
        <v>0.27533795865817901</v>
      </c>
      <c r="AA130" s="32">
        <v>0</v>
      </c>
      <c r="AB130" s="32">
        <v>0</v>
      </c>
      <c r="AC130" s="37" t="s">
        <v>1881</v>
      </c>
      <c r="AD130" s="32">
        <v>171.33388888888888</v>
      </c>
      <c r="AE130" s="32">
        <v>9.5772222222222219</v>
      </c>
      <c r="AF130" s="37">
        <v>5.5898002924763539E-2</v>
      </c>
      <c r="AG130" s="32">
        <v>0</v>
      </c>
      <c r="AH130" s="32">
        <v>0</v>
      </c>
      <c r="AI130" s="37" t="s">
        <v>1881</v>
      </c>
      <c r="AJ130" s="32">
        <v>0</v>
      </c>
      <c r="AK130" s="32">
        <v>0</v>
      </c>
      <c r="AL130" s="37" t="s">
        <v>1881</v>
      </c>
      <c r="AM130" t="s">
        <v>370</v>
      </c>
      <c r="AN130" s="34">
        <v>3</v>
      </c>
      <c r="AX130"/>
      <c r="AY130"/>
    </row>
    <row r="131" spans="1:51" x14ac:dyDescent="0.25">
      <c r="A131" t="s">
        <v>1782</v>
      </c>
      <c r="B131" t="s">
        <v>979</v>
      </c>
      <c r="C131" t="s">
        <v>1381</v>
      </c>
      <c r="D131" t="s">
        <v>1682</v>
      </c>
      <c r="E131" s="32">
        <v>78.25555555555556</v>
      </c>
      <c r="F131" s="32">
        <v>249.16266666666667</v>
      </c>
      <c r="G131" s="32">
        <v>27.807111111111112</v>
      </c>
      <c r="H131" s="37">
        <v>0.11160223753870743</v>
      </c>
      <c r="I131" s="32">
        <v>232.80711111111111</v>
      </c>
      <c r="J131" s="32">
        <v>27.807111111111112</v>
      </c>
      <c r="K131" s="37">
        <v>0.11944270507201002</v>
      </c>
      <c r="L131" s="32">
        <v>37.741666666666667</v>
      </c>
      <c r="M131" s="32">
        <v>0</v>
      </c>
      <c r="N131" s="37">
        <v>0</v>
      </c>
      <c r="O131" s="32">
        <v>21.386111111111113</v>
      </c>
      <c r="P131" s="32">
        <v>0</v>
      </c>
      <c r="Q131" s="37">
        <v>0</v>
      </c>
      <c r="R131" s="32">
        <v>10.222222222222221</v>
      </c>
      <c r="S131" s="32">
        <v>0</v>
      </c>
      <c r="T131" s="37">
        <v>0</v>
      </c>
      <c r="U131" s="32">
        <v>6.1333333333333337</v>
      </c>
      <c r="V131" s="32">
        <v>0</v>
      </c>
      <c r="W131" s="37">
        <v>0</v>
      </c>
      <c r="X131" s="32">
        <v>58.708111111111116</v>
      </c>
      <c r="Y131" s="32">
        <v>19.513666666666666</v>
      </c>
      <c r="Z131" s="37">
        <v>0.33238450867095776</v>
      </c>
      <c r="AA131" s="32">
        <v>0</v>
      </c>
      <c r="AB131" s="32">
        <v>0</v>
      </c>
      <c r="AC131" s="37" t="s">
        <v>1881</v>
      </c>
      <c r="AD131" s="32">
        <v>114.199</v>
      </c>
      <c r="AE131" s="32">
        <v>8.1323333333333334</v>
      </c>
      <c r="AF131" s="37">
        <v>7.1211948732767649E-2</v>
      </c>
      <c r="AG131" s="32">
        <v>38.513888888888886</v>
      </c>
      <c r="AH131" s="32">
        <v>0.16111111111111112</v>
      </c>
      <c r="AI131" s="37">
        <v>4.1831950955643713E-3</v>
      </c>
      <c r="AJ131" s="32">
        <v>0</v>
      </c>
      <c r="AK131" s="32">
        <v>0</v>
      </c>
      <c r="AL131" s="37" t="s">
        <v>1881</v>
      </c>
      <c r="AM131" t="s">
        <v>290</v>
      </c>
      <c r="AN131" s="34">
        <v>3</v>
      </c>
      <c r="AX131"/>
      <c r="AY131"/>
    </row>
    <row r="132" spans="1:51" x14ac:dyDescent="0.25">
      <c r="A132" t="s">
        <v>1782</v>
      </c>
      <c r="B132" t="s">
        <v>697</v>
      </c>
      <c r="C132" t="s">
        <v>1456</v>
      </c>
      <c r="D132" t="s">
        <v>1711</v>
      </c>
      <c r="E132" s="32">
        <v>42.544444444444444</v>
      </c>
      <c r="F132" s="32">
        <v>154.25555555555556</v>
      </c>
      <c r="G132" s="32">
        <v>1.8388888888888888</v>
      </c>
      <c r="H132" s="37">
        <v>1.1921054527119498E-2</v>
      </c>
      <c r="I132" s="32">
        <v>139.6</v>
      </c>
      <c r="J132" s="32">
        <v>1.8388888888888888</v>
      </c>
      <c r="K132" s="37">
        <v>1.3172556510665394E-2</v>
      </c>
      <c r="L132" s="32">
        <v>48.35</v>
      </c>
      <c r="M132" s="32">
        <v>0.16666666666666666</v>
      </c>
      <c r="N132" s="37">
        <v>3.4470872113064456E-3</v>
      </c>
      <c r="O132" s="32">
        <v>33.694444444444443</v>
      </c>
      <c r="P132" s="32">
        <v>0.16666666666666666</v>
      </c>
      <c r="Q132" s="37">
        <v>4.9464138499587798E-3</v>
      </c>
      <c r="R132" s="32">
        <v>9.5</v>
      </c>
      <c r="S132" s="32">
        <v>0</v>
      </c>
      <c r="T132" s="37">
        <v>0</v>
      </c>
      <c r="U132" s="32">
        <v>5.1555555555555559</v>
      </c>
      <c r="V132" s="32">
        <v>0</v>
      </c>
      <c r="W132" s="37">
        <v>0</v>
      </c>
      <c r="X132" s="32">
        <v>22.661111111111111</v>
      </c>
      <c r="Y132" s="32">
        <v>0.33888888888888891</v>
      </c>
      <c r="Z132" s="37">
        <v>1.4954645746506498E-2</v>
      </c>
      <c r="AA132" s="32">
        <v>0</v>
      </c>
      <c r="AB132" s="32">
        <v>0</v>
      </c>
      <c r="AC132" s="37" t="s">
        <v>1881</v>
      </c>
      <c r="AD132" s="32">
        <v>59.375</v>
      </c>
      <c r="AE132" s="32">
        <v>1.3333333333333333</v>
      </c>
      <c r="AF132" s="37">
        <v>2.2456140350877191E-2</v>
      </c>
      <c r="AG132" s="32">
        <v>23.869444444444444</v>
      </c>
      <c r="AH132" s="32">
        <v>0</v>
      </c>
      <c r="AI132" s="37">
        <v>0</v>
      </c>
      <c r="AJ132" s="32">
        <v>0</v>
      </c>
      <c r="AK132" s="32">
        <v>0</v>
      </c>
      <c r="AL132" s="37" t="s">
        <v>1881</v>
      </c>
      <c r="AM132" t="s">
        <v>6</v>
      </c>
      <c r="AN132" s="34">
        <v>3</v>
      </c>
      <c r="AX132"/>
      <c r="AY132"/>
    </row>
    <row r="133" spans="1:51" x14ac:dyDescent="0.25">
      <c r="A133" t="s">
        <v>1782</v>
      </c>
      <c r="B133" t="s">
        <v>1191</v>
      </c>
      <c r="C133" t="s">
        <v>1409</v>
      </c>
      <c r="D133" t="s">
        <v>1704</v>
      </c>
      <c r="E133" s="32">
        <v>41.577777777777776</v>
      </c>
      <c r="F133" s="32">
        <v>161.22555555555556</v>
      </c>
      <c r="G133" s="32">
        <v>0</v>
      </c>
      <c r="H133" s="37">
        <v>0</v>
      </c>
      <c r="I133" s="32">
        <v>148.48555555555555</v>
      </c>
      <c r="J133" s="32">
        <v>0</v>
      </c>
      <c r="K133" s="37">
        <v>0</v>
      </c>
      <c r="L133" s="32">
        <v>30.626666666666662</v>
      </c>
      <c r="M133" s="32">
        <v>0</v>
      </c>
      <c r="N133" s="37">
        <v>0</v>
      </c>
      <c r="O133" s="32">
        <v>17.88666666666666</v>
      </c>
      <c r="P133" s="32">
        <v>0</v>
      </c>
      <c r="Q133" s="37">
        <v>0</v>
      </c>
      <c r="R133" s="32">
        <v>7.6444444444444448</v>
      </c>
      <c r="S133" s="32">
        <v>0</v>
      </c>
      <c r="T133" s="37">
        <v>0</v>
      </c>
      <c r="U133" s="32">
        <v>5.0955555555555554</v>
      </c>
      <c r="V133" s="32">
        <v>0</v>
      </c>
      <c r="W133" s="37">
        <v>0</v>
      </c>
      <c r="X133" s="32">
        <v>37.61333333333333</v>
      </c>
      <c r="Y133" s="32">
        <v>0</v>
      </c>
      <c r="Z133" s="37">
        <v>0</v>
      </c>
      <c r="AA133" s="32">
        <v>0</v>
      </c>
      <c r="AB133" s="32">
        <v>0</v>
      </c>
      <c r="AC133" s="37" t="s">
        <v>1881</v>
      </c>
      <c r="AD133" s="32">
        <v>81.555555555555571</v>
      </c>
      <c r="AE133" s="32">
        <v>0</v>
      </c>
      <c r="AF133" s="37">
        <v>0</v>
      </c>
      <c r="AG133" s="32">
        <v>0</v>
      </c>
      <c r="AH133" s="32">
        <v>0</v>
      </c>
      <c r="AI133" s="37" t="s">
        <v>1881</v>
      </c>
      <c r="AJ133" s="32">
        <v>11.43</v>
      </c>
      <c r="AK133" s="32">
        <v>0</v>
      </c>
      <c r="AL133" s="37">
        <v>0</v>
      </c>
      <c r="AM133" t="s">
        <v>510</v>
      </c>
      <c r="AN133" s="34">
        <v>3</v>
      </c>
      <c r="AX133"/>
      <c r="AY133"/>
    </row>
    <row r="134" spans="1:51" x14ac:dyDescent="0.25">
      <c r="A134" t="s">
        <v>1782</v>
      </c>
      <c r="B134" t="s">
        <v>838</v>
      </c>
      <c r="C134" t="s">
        <v>1389</v>
      </c>
      <c r="D134" t="s">
        <v>1728</v>
      </c>
      <c r="E134" s="32">
        <v>93.144444444444446</v>
      </c>
      <c r="F134" s="32">
        <v>305.52444444444444</v>
      </c>
      <c r="G134" s="32">
        <v>2.7666666666666666</v>
      </c>
      <c r="H134" s="37">
        <v>9.0554674657783336E-3</v>
      </c>
      <c r="I134" s="32">
        <v>285.85777777777776</v>
      </c>
      <c r="J134" s="32">
        <v>2.7666666666666666</v>
      </c>
      <c r="K134" s="37">
        <v>9.6784725893218071E-3</v>
      </c>
      <c r="L134" s="32">
        <v>72.98888888888888</v>
      </c>
      <c r="M134" s="32">
        <v>0</v>
      </c>
      <c r="N134" s="37">
        <v>0</v>
      </c>
      <c r="O134" s="32">
        <v>53.322222222222223</v>
      </c>
      <c r="P134" s="32">
        <v>0</v>
      </c>
      <c r="Q134" s="37">
        <v>0</v>
      </c>
      <c r="R134" s="32">
        <v>13.977777777777778</v>
      </c>
      <c r="S134" s="32">
        <v>0</v>
      </c>
      <c r="T134" s="37">
        <v>0</v>
      </c>
      <c r="U134" s="32">
        <v>5.6888888888888891</v>
      </c>
      <c r="V134" s="32">
        <v>0</v>
      </c>
      <c r="W134" s="37">
        <v>0</v>
      </c>
      <c r="X134" s="32">
        <v>58.827777777777776</v>
      </c>
      <c r="Y134" s="32">
        <v>0</v>
      </c>
      <c r="Z134" s="37">
        <v>0</v>
      </c>
      <c r="AA134" s="32">
        <v>0</v>
      </c>
      <c r="AB134" s="32">
        <v>0</v>
      </c>
      <c r="AC134" s="37" t="s">
        <v>1881</v>
      </c>
      <c r="AD134" s="32">
        <v>173.70777777777778</v>
      </c>
      <c r="AE134" s="32">
        <v>2.7666666666666666</v>
      </c>
      <c r="AF134" s="37">
        <v>1.5927131773028777E-2</v>
      </c>
      <c r="AG134" s="32">
        <v>0</v>
      </c>
      <c r="AH134" s="32">
        <v>0</v>
      </c>
      <c r="AI134" s="37" t="s">
        <v>1881</v>
      </c>
      <c r="AJ134" s="32">
        <v>0</v>
      </c>
      <c r="AK134" s="32">
        <v>0</v>
      </c>
      <c r="AL134" s="37" t="s">
        <v>1881</v>
      </c>
      <c r="AM134" t="s">
        <v>148</v>
      </c>
      <c r="AN134" s="34">
        <v>3</v>
      </c>
      <c r="AX134"/>
      <c r="AY134"/>
    </row>
    <row r="135" spans="1:51" x14ac:dyDescent="0.25">
      <c r="A135" t="s">
        <v>1782</v>
      </c>
      <c r="B135" t="s">
        <v>1101</v>
      </c>
      <c r="C135" t="s">
        <v>1621</v>
      </c>
      <c r="D135" t="s">
        <v>1679</v>
      </c>
      <c r="E135" s="32">
        <v>136.02222222222221</v>
      </c>
      <c r="F135" s="32">
        <v>414.03344444444446</v>
      </c>
      <c r="G135" s="32">
        <v>0</v>
      </c>
      <c r="H135" s="37">
        <v>0</v>
      </c>
      <c r="I135" s="32">
        <v>390.58344444444447</v>
      </c>
      <c r="J135" s="32">
        <v>0</v>
      </c>
      <c r="K135" s="37">
        <v>0</v>
      </c>
      <c r="L135" s="32">
        <v>67.355555555555554</v>
      </c>
      <c r="M135" s="32">
        <v>0</v>
      </c>
      <c r="N135" s="37">
        <v>0</v>
      </c>
      <c r="O135" s="32">
        <v>43.905555555555559</v>
      </c>
      <c r="P135" s="32">
        <v>0</v>
      </c>
      <c r="Q135" s="37">
        <v>0</v>
      </c>
      <c r="R135" s="32">
        <v>17.761111111111113</v>
      </c>
      <c r="S135" s="32">
        <v>0</v>
      </c>
      <c r="T135" s="37">
        <v>0</v>
      </c>
      <c r="U135" s="32">
        <v>5.6888888888888891</v>
      </c>
      <c r="V135" s="32">
        <v>0</v>
      </c>
      <c r="W135" s="37">
        <v>0</v>
      </c>
      <c r="X135" s="32">
        <v>116.0278888888889</v>
      </c>
      <c r="Y135" s="32">
        <v>0</v>
      </c>
      <c r="Z135" s="37">
        <v>0</v>
      </c>
      <c r="AA135" s="32">
        <v>0</v>
      </c>
      <c r="AB135" s="32">
        <v>0</v>
      </c>
      <c r="AC135" s="37" t="s">
        <v>1881</v>
      </c>
      <c r="AD135" s="32">
        <v>173.16666666666666</v>
      </c>
      <c r="AE135" s="32">
        <v>0</v>
      </c>
      <c r="AF135" s="37">
        <v>0</v>
      </c>
      <c r="AG135" s="32">
        <v>57.483333333333334</v>
      </c>
      <c r="AH135" s="32">
        <v>0</v>
      </c>
      <c r="AI135" s="37">
        <v>0</v>
      </c>
      <c r="AJ135" s="32">
        <v>0</v>
      </c>
      <c r="AK135" s="32">
        <v>0</v>
      </c>
      <c r="AL135" s="37" t="s">
        <v>1881</v>
      </c>
      <c r="AM135" t="s">
        <v>417</v>
      </c>
      <c r="AN135" s="34">
        <v>3</v>
      </c>
      <c r="AX135"/>
      <c r="AY135"/>
    </row>
    <row r="136" spans="1:51" x14ac:dyDescent="0.25">
      <c r="A136" t="s">
        <v>1782</v>
      </c>
      <c r="B136" t="s">
        <v>852</v>
      </c>
      <c r="C136" t="s">
        <v>1537</v>
      </c>
      <c r="D136" t="s">
        <v>1695</v>
      </c>
      <c r="E136" s="32">
        <v>81.166666666666671</v>
      </c>
      <c r="F136" s="32">
        <v>284.83422222222225</v>
      </c>
      <c r="G136" s="32">
        <v>8.8888888888888892E-2</v>
      </c>
      <c r="H136" s="37">
        <v>3.1207236333961115E-4</v>
      </c>
      <c r="I136" s="32">
        <v>256.63977777777779</v>
      </c>
      <c r="J136" s="32">
        <v>8.8888888888888892E-2</v>
      </c>
      <c r="K136" s="37">
        <v>3.4635663130076831E-4</v>
      </c>
      <c r="L136" s="32">
        <v>57.602777777777767</v>
      </c>
      <c r="M136" s="32">
        <v>0</v>
      </c>
      <c r="N136" s="37">
        <v>0</v>
      </c>
      <c r="O136" s="32">
        <v>38.455555555555549</v>
      </c>
      <c r="P136" s="32">
        <v>0</v>
      </c>
      <c r="Q136" s="37">
        <v>0</v>
      </c>
      <c r="R136" s="32">
        <v>13.791666666666666</v>
      </c>
      <c r="S136" s="32">
        <v>0</v>
      </c>
      <c r="T136" s="37">
        <v>0</v>
      </c>
      <c r="U136" s="32">
        <v>5.3555555555555552</v>
      </c>
      <c r="V136" s="32">
        <v>0</v>
      </c>
      <c r="W136" s="37">
        <v>0</v>
      </c>
      <c r="X136" s="32">
        <v>62.787222222222248</v>
      </c>
      <c r="Y136" s="32">
        <v>8.8888888888888892E-2</v>
      </c>
      <c r="Z136" s="37">
        <v>1.4157162196837638E-3</v>
      </c>
      <c r="AA136" s="32">
        <v>9.0472222222222225</v>
      </c>
      <c r="AB136" s="32">
        <v>0</v>
      </c>
      <c r="AC136" s="37">
        <v>0</v>
      </c>
      <c r="AD136" s="32">
        <v>89.583333333333329</v>
      </c>
      <c r="AE136" s="32">
        <v>0</v>
      </c>
      <c r="AF136" s="37">
        <v>0</v>
      </c>
      <c r="AG136" s="32">
        <v>65.813666666666663</v>
      </c>
      <c r="AH136" s="32">
        <v>0</v>
      </c>
      <c r="AI136" s="37">
        <v>0</v>
      </c>
      <c r="AJ136" s="32">
        <v>0</v>
      </c>
      <c r="AK136" s="32">
        <v>0</v>
      </c>
      <c r="AL136" s="37" t="s">
        <v>1881</v>
      </c>
      <c r="AM136" t="s">
        <v>163</v>
      </c>
      <c r="AN136" s="34">
        <v>3</v>
      </c>
      <c r="AX136"/>
      <c r="AY136"/>
    </row>
    <row r="137" spans="1:51" x14ac:dyDescent="0.25">
      <c r="A137" t="s">
        <v>1782</v>
      </c>
      <c r="B137" t="s">
        <v>962</v>
      </c>
      <c r="C137" t="s">
        <v>1500</v>
      </c>
      <c r="D137" t="s">
        <v>1679</v>
      </c>
      <c r="E137" s="32">
        <v>68.388888888888886</v>
      </c>
      <c r="F137" s="32">
        <v>298.04566666666676</v>
      </c>
      <c r="G137" s="32">
        <v>69.165111111111131</v>
      </c>
      <c r="H137" s="37">
        <v>0.23206212619915439</v>
      </c>
      <c r="I137" s="32">
        <v>280.82066666666674</v>
      </c>
      <c r="J137" s="32">
        <v>69.165111111111131</v>
      </c>
      <c r="K137" s="37">
        <v>0.24629637103315441</v>
      </c>
      <c r="L137" s="32">
        <v>51.492222222222225</v>
      </c>
      <c r="M137" s="32">
        <v>8.2949999999999999</v>
      </c>
      <c r="N137" s="37">
        <v>0.16109229009774939</v>
      </c>
      <c r="O137" s="32">
        <v>34.26722222222223</v>
      </c>
      <c r="P137" s="32">
        <v>8.2949999999999999</v>
      </c>
      <c r="Q137" s="37">
        <v>0.24206805985635765</v>
      </c>
      <c r="R137" s="32">
        <v>12.691666666666666</v>
      </c>
      <c r="S137" s="32">
        <v>0</v>
      </c>
      <c r="T137" s="37">
        <v>0</v>
      </c>
      <c r="U137" s="32">
        <v>4.5333333333333332</v>
      </c>
      <c r="V137" s="32">
        <v>0</v>
      </c>
      <c r="W137" s="37">
        <v>0</v>
      </c>
      <c r="X137" s="32">
        <v>78.810111111111127</v>
      </c>
      <c r="Y137" s="32">
        <v>18.085111111111111</v>
      </c>
      <c r="Z137" s="37">
        <v>0.22947704115800138</v>
      </c>
      <c r="AA137" s="32">
        <v>0</v>
      </c>
      <c r="AB137" s="32">
        <v>0</v>
      </c>
      <c r="AC137" s="37" t="s">
        <v>1881</v>
      </c>
      <c r="AD137" s="32">
        <v>167.74333333333337</v>
      </c>
      <c r="AE137" s="32">
        <v>42.785000000000018</v>
      </c>
      <c r="AF137" s="37">
        <v>0.25506229755777682</v>
      </c>
      <c r="AG137" s="32">
        <v>0</v>
      </c>
      <c r="AH137" s="32">
        <v>0</v>
      </c>
      <c r="AI137" s="37" t="s">
        <v>1881</v>
      </c>
      <c r="AJ137" s="32">
        <v>0</v>
      </c>
      <c r="AK137" s="32">
        <v>0</v>
      </c>
      <c r="AL137" s="37" t="s">
        <v>1881</v>
      </c>
      <c r="AM137" t="s">
        <v>273</v>
      </c>
      <c r="AN137" s="34">
        <v>3</v>
      </c>
      <c r="AX137"/>
      <c r="AY137"/>
    </row>
    <row r="138" spans="1:51" x14ac:dyDescent="0.25">
      <c r="A138" t="s">
        <v>1782</v>
      </c>
      <c r="B138" t="s">
        <v>936</v>
      </c>
      <c r="C138" t="s">
        <v>1463</v>
      </c>
      <c r="D138" t="s">
        <v>1706</v>
      </c>
      <c r="E138" s="32">
        <v>45.62222222222222</v>
      </c>
      <c r="F138" s="32">
        <v>175.63388888888886</v>
      </c>
      <c r="G138" s="32">
        <v>53.897777777777776</v>
      </c>
      <c r="H138" s="37">
        <v>0.30687572950044445</v>
      </c>
      <c r="I138" s="32">
        <v>161.0672222222222</v>
      </c>
      <c r="J138" s="32">
        <v>49.953333333333333</v>
      </c>
      <c r="K138" s="37">
        <v>0.31013965873462085</v>
      </c>
      <c r="L138" s="32">
        <v>35.935222222222215</v>
      </c>
      <c r="M138" s="32">
        <v>12.621333333333334</v>
      </c>
      <c r="N138" s="37">
        <v>0.35122458003135282</v>
      </c>
      <c r="O138" s="32">
        <v>21.368555555555552</v>
      </c>
      <c r="P138" s="32">
        <v>8.6768888888888895</v>
      </c>
      <c r="Q138" s="37">
        <v>0.40605874675665704</v>
      </c>
      <c r="R138" s="32">
        <v>10.622222222222222</v>
      </c>
      <c r="S138" s="32">
        <v>0</v>
      </c>
      <c r="T138" s="37">
        <v>0</v>
      </c>
      <c r="U138" s="32">
        <v>3.9444444444444446</v>
      </c>
      <c r="V138" s="32">
        <v>3.9444444444444446</v>
      </c>
      <c r="W138" s="37">
        <v>1</v>
      </c>
      <c r="X138" s="32">
        <v>44.750555555555557</v>
      </c>
      <c r="Y138" s="32">
        <v>17.808888888888887</v>
      </c>
      <c r="Z138" s="37">
        <v>0.39795905699494727</v>
      </c>
      <c r="AA138" s="32">
        <v>0</v>
      </c>
      <c r="AB138" s="32">
        <v>0</v>
      </c>
      <c r="AC138" s="37" t="s">
        <v>1881</v>
      </c>
      <c r="AD138" s="32">
        <v>94.948111111111103</v>
      </c>
      <c r="AE138" s="32">
        <v>23.467555555555556</v>
      </c>
      <c r="AF138" s="37">
        <v>0.24716190012556569</v>
      </c>
      <c r="AG138" s="32">
        <v>0</v>
      </c>
      <c r="AH138" s="32">
        <v>0</v>
      </c>
      <c r="AI138" s="37" t="s">
        <v>1881</v>
      </c>
      <c r="AJ138" s="32">
        <v>0</v>
      </c>
      <c r="AK138" s="32">
        <v>0</v>
      </c>
      <c r="AL138" s="37" t="s">
        <v>1881</v>
      </c>
      <c r="AM138" t="s">
        <v>247</v>
      </c>
      <c r="AN138" s="34">
        <v>3</v>
      </c>
      <c r="AX138"/>
      <c r="AY138"/>
    </row>
    <row r="139" spans="1:51" x14ac:dyDescent="0.25">
      <c r="A139" t="s">
        <v>1782</v>
      </c>
      <c r="B139" t="s">
        <v>1205</v>
      </c>
      <c r="C139" t="s">
        <v>1625</v>
      </c>
      <c r="D139" t="s">
        <v>1741</v>
      </c>
      <c r="E139" s="32">
        <v>85.577777777777783</v>
      </c>
      <c r="F139" s="32">
        <v>238.02155555555555</v>
      </c>
      <c r="G139" s="32">
        <v>5.3250000000000002</v>
      </c>
      <c r="H139" s="37">
        <v>2.2371923364550551E-2</v>
      </c>
      <c r="I139" s="32">
        <v>222.8508888888889</v>
      </c>
      <c r="J139" s="32">
        <v>5.3250000000000002</v>
      </c>
      <c r="K139" s="37">
        <v>2.3894901324153967E-2</v>
      </c>
      <c r="L139" s="32">
        <v>29.801333333333332</v>
      </c>
      <c r="M139" s="32">
        <v>0</v>
      </c>
      <c r="N139" s="37">
        <v>0</v>
      </c>
      <c r="O139" s="32">
        <v>19.963999999999999</v>
      </c>
      <c r="P139" s="32">
        <v>0</v>
      </c>
      <c r="Q139" s="37">
        <v>0</v>
      </c>
      <c r="R139" s="32">
        <v>8.27</v>
      </c>
      <c r="S139" s="32">
        <v>0</v>
      </c>
      <c r="T139" s="37">
        <v>0</v>
      </c>
      <c r="U139" s="32">
        <v>1.5673333333333335</v>
      </c>
      <c r="V139" s="32">
        <v>0</v>
      </c>
      <c r="W139" s="37">
        <v>0</v>
      </c>
      <c r="X139" s="32">
        <v>69.671111111111117</v>
      </c>
      <c r="Y139" s="32">
        <v>0.7944444444444444</v>
      </c>
      <c r="Z139" s="37">
        <v>1.1402781321765755E-2</v>
      </c>
      <c r="AA139" s="32">
        <v>5.333333333333333</v>
      </c>
      <c r="AB139" s="32">
        <v>0</v>
      </c>
      <c r="AC139" s="37">
        <v>0</v>
      </c>
      <c r="AD139" s="32">
        <v>117.51300000000001</v>
      </c>
      <c r="AE139" s="32">
        <v>4.5305555555555559</v>
      </c>
      <c r="AF139" s="37">
        <v>3.8553654111081803E-2</v>
      </c>
      <c r="AG139" s="32">
        <v>15.702777777777778</v>
      </c>
      <c r="AH139" s="32">
        <v>0</v>
      </c>
      <c r="AI139" s="37">
        <v>0</v>
      </c>
      <c r="AJ139" s="32">
        <v>0</v>
      </c>
      <c r="AK139" s="32">
        <v>0</v>
      </c>
      <c r="AL139" s="37" t="s">
        <v>1881</v>
      </c>
      <c r="AM139" t="s">
        <v>524</v>
      </c>
      <c r="AN139" s="34">
        <v>3</v>
      </c>
      <c r="AX139"/>
      <c r="AY139"/>
    </row>
    <row r="140" spans="1:51" x14ac:dyDescent="0.25">
      <c r="A140" t="s">
        <v>1782</v>
      </c>
      <c r="B140" t="s">
        <v>1002</v>
      </c>
      <c r="C140" t="s">
        <v>1422</v>
      </c>
      <c r="D140" t="s">
        <v>1730</v>
      </c>
      <c r="E140" s="32">
        <v>69.177777777777777</v>
      </c>
      <c r="F140" s="32">
        <v>226.79322222222225</v>
      </c>
      <c r="G140" s="32">
        <v>0</v>
      </c>
      <c r="H140" s="37">
        <v>0</v>
      </c>
      <c r="I140" s="32">
        <v>209.01366666666672</v>
      </c>
      <c r="J140" s="32">
        <v>0</v>
      </c>
      <c r="K140" s="37">
        <v>0</v>
      </c>
      <c r="L140" s="32">
        <v>43.648555555555561</v>
      </c>
      <c r="M140" s="32">
        <v>0</v>
      </c>
      <c r="N140" s="37">
        <v>0</v>
      </c>
      <c r="O140" s="32">
        <v>26.056888888888892</v>
      </c>
      <c r="P140" s="32">
        <v>0</v>
      </c>
      <c r="Q140" s="37">
        <v>0</v>
      </c>
      <c r="R140" s="32">
        <v>11.811111111111112</v>
      </c>
      <c r="S140" s="32">
        <v>0</v>
      </c>
      <c r="T140" s="37">
        <v>0</v>
      </c>
      <c r="U140" s="32">
        <v>5.7805555555555559</v>
      </c>
      <c r="V140" s="32">
        <v>0</v>
      </c>
      <c r="W140" s="37">
        <v>0</v>
      </c>
      <c r="X140" s="32">
        <v>60.456444444444422</v>
      </c>
      <c r="Y140" s="32">
        <v>0</v>
      </c>
      <c r="Z140" s="37">
        <v>0</v>
      </c>
      <c r="AA140" s="32">
        <v>0.18788888888888888</v>
      </c>
      <c r="AB140" s="32">
        <v>0</v>
      </c>
      <c r="AC140" s="37">
        <v>0</v>
      </c>
      <c r="AD140" s="32">
        <v>122.50033333333339</v>
      </c>
      <c r="AE140" s="32">
        <v>0</v>
      </c>
      <c r="AF140" s="37">
        <v>0</v>
      </c>
      <c r="AG140" s="32">
        <v>0</v>
      </c>
      <c r="AH140" s="32">
        <v>0</v>
      </c>
      <c r="AI140" s="37" t="s">
        <v>1881</v>
      </c>
      <c r="AJ140" s="32">
        <v>0</v>
      </c>
      <c r="AK140" s="32">
        <v>0</v>
      </c>
      <c r="AL140" s="37" t="s">
        <v>1881</v>
      </c>
      <c r="AM140" t="s">
        <v>314</v>
      </c>
      <c r="AN140" s="34">
        <v>3</v>
      </c>
      <c r="AX140"/>
      <c r="AY140"/>
    </row>
    <row r="141" spans="1:51" x14ac:dyDescent="0.25">
      <c r="A141" t="s">
        <v>1782</v>
      </c>
      <c r="B141" t="s">
        <v>813</v>
      </c>
      <c r="C141" t="s">
        <v>1515</v>
      </c>
      <c r="D141" t="s">
        <v>1729</v>
      </c>
      <c r="E141" s="32">
        <v>78.63333333333334</v>
      </c>
      <c r="F141" s="32">
        <v>86.398999999999987</v>
      </c>
      <c r="G141" s="32">
        <v>0</v>
      </c>
      <c r="H141" s="37">
        <v>0</v>
      </c>
      <c r="I141" s="32">
        <v>77.056444444444438</v>
      </c>
      <c r="J141" s="32">
        <v>0</v>
      </c>
      <c r="K141" s="37">
        <v>0</v>
      </c>
      <c r="L141" s="32">
        <v>11.346222222222222</v>
      </c>
      <c r="M141" s="32">
        <v>0</v>
      </c>
      <c r="N141" s="37">
        <v>0</v>
      </c>
      <c r="O141" s="32">
        <v>3.6036666666666672</v>
      </c>
      <c r="P141" s="32">
        <v>0</v>
      </c>
      <c r="Q141" s="37">
        <v>0</v>
      </c>
      <c r="R141" s="32">
        <v>5.7786666666666662</v>
      </c>
      <c r="S141" s="32">
        <v>0</v>
      </c>
      <c r="T141" s="37">
        <v>0</v>
      </c>
      <c r="U141" s="32">
        <v>1.9638888888888888</v>
      </c>
      <c r="V141" s="32">
        <v>0</v>
      </c>
      <c r="W141" s="37">
        <v>0</v>
      </c>
      <c r="X141" s="32">
        <v>24.175000000000001</v>
      </c>
      <c r="Y141" s="32">
        <v>0</v>
      </c>
      <c r="Z141" s="37">
        <v>0</v>
      </c>
      <c r="AA141" s="32">
        <v>1.6</v>
      </c>
      <c r="AB141" s="32">
        <v>0</v>
      </c>
      <c r="AC141" s="37">
        <v>0</v>
      </c>
      <c r="AD141" s="32">
        <v>32.174999999999997</v>
      </c>
      <c r="AE141" s="32">
        <v>0</v>
      </c>
      <c r="AF141" s="37">
        <v>0</v>
      </c>
      <c r="AG141" s="32">
        <v>17.102777777777778</v>
      </c>
      <c r="AH141" s="32">
        <v>0</v>
      </c>
      <c r="AI141" s="37">
        <v>0</v>
      </c>
      <c r="AJ141" s="32">
        <v>0</v>
      </c>
      <c r="AK141" s="32">
        <v>0</v>
      </c>
      <c r="AL141" s="37" t="s">
        <v>1881</v>
      </c>
      <c r="AM141" t="s">
        <v>123</v>
      </c>
      <c r="AN141" s="34">
        <v>3</v>
      </c>
      <c r="AX141"/>
      <c r="AY141"/>
    </row>
    <row r="142" spans="1:51" x14ac:dyDescent="0.25">
      <c r="A142" t="s">
        <v>1782</v>
      </c>
      <c r="B142" t="s">
        <v>973</v>
      </c>
      <c r="C142" t="s">
        <v>1431</v>
      </c>
      <c r="D142" t="s">
        <v>1717</v>
      </c>
      <c r="E142" s="32">
        <v>91.933333333333337</v>
      </c>
      <c r="F142" s="32">
        <v>263.875</v>
      </c>
      <c r="G142" s="32">
        <v>0</v>
      </c>
      <c r="H142" s="37">
        <v>0</v>
      </c>
      <c r="I142" s="32">
        <v>229.23888888888888</v>
      </c>
      <c r="J142" s="32">
        <v>0</v>
      </c>
      <c r="K142" s="37">
        <v>0</v>
      </c>
      <c r="L142" s="32">
        <v>43.25277777777778</v>
      </c>
      <c r="M142" s="32">
        <v>0</v>
      </c>
      <c r="N142" s="37">
        <v>0</v>
      </c>
      <c r="O142" s="32">
        <v>8.6166666666666671</v>
      </c>
      <c r="P142" s="32">
        <v>0</v>
      </c>
      <c r="Q142" s="37">
        <v>0</v>
      </c>
      <c r="R142" s="32">
        <v>28.247222222222224</v>
      </c>
      <c r="S142" s="32">
        <v>0</v>
      </c>
      <c r="T142" s="37">
        <v>0</v>
      </c>
      <c r="U142" s="32">
        <v>6.3888888888888893</v>
      </c>
      <c r="V142" s="32">
        <v>0</v>
      </c>
      <c r="W142" s="37">
        <v>0</v>
      </c>
      <c r="X142" s="32">
        <v>70.45</v>
      </c>
      <c r="Y142" s="32">
        <v>0</v>
      </c>
      <c r="Z142" s="37">
        <v>0</v>
      </c>
      <c r="AA142" s="32">
        <v>0</v>
      </c>
      <c r="AB142" s="32">
        <v>0</v>
      </c>
      <c r="AC142" s="37" t="s">
        <v>1881</v>
      </c>
      <c r="AD142" s="32">
        <v>120.10555555555555</v>
      </c>
      <c r="AE142" s="32">
        <v>0</v>
      </c>
      <c r="AF142" s="37">
        <v>0</v>
      </c>
      <c r="AG142" s="32">
        <v>30.066666666666666</v>
      </c>
      <c r="AH142" s="32">
        <v>0</v>
      </c>
      <c r="AI142" s="37">
        <v>0</v>
      </c>
      <c r="AJ142" s="32">
        <v>0</v>
      </c>
      <c r="AK142" s="32">
        <v>0</v>
      </c>
      <c r="AL142" s="37" t="s">
        <v>1881</v>
      </c>
      <c r="AM142" t="s">
        <v>284</v>
      </c>
      <c r="AN142" s="34">
        <v>3</v>
      </c>
      <c r="AX142"/>
      <c r="AY142"/>
    </row>
    <row r="143" spans="1:51" x14ac:dyDescent="0.25">
      <c r="A143" t="s">
        <v>1782</v>
      </c>
      <c r="B143" t="s">
        <v>868</v>
      </c>
      <c r="C143" t="s">
        <v>1543</v>
      </c>
      <c r="D143" t="s">
        <v>1736</v>
      </c>
      <c r="E143" s="32">
        <v>108.04444444444445</v>
      </c>
      <c r="F143" s="32">
        <v>311.00911111111111</v>
      </c>
      <c r="G143" s="32">
        <v>10.663888888888888</v>
      </c>
      <c r="H143" s="37">
        <v>3.4288027288946872E-2</v>
      </c>
      <c r="I143" s="32">
        <v>286.68200000000002</v>
      </c>
      <c r="J143" s="32">
        <v>10.663888888888888</v>
      </c>
      <c r="K143" s="37">
        <v>3.7197622762813458E-2</v>
      </c>
      <c r="L143" s="32">
        <v>37.135111111111115</v>
      </c>
      <c r="M143" s="32">
        <v>1.4277777777777778</v>
      </c>
      <c r="N143" s="37">
        <v>3.8448189195011605E-2</v>
      </c>
      <c r="O143" s="32">
        <v>13.185777777777778</v>
      </c>
      <c r="P143" s="32">
        <v>1.4277777777777778</v>
      </c>
      <c r="Q143" s="37">
        <v>0.10828165026290953</v>
      </c>
      <c r="R143" s="32">
        <v>23.949333333333335</v>
      </c>
      <c r="S143" s="32">
        <v>0</v>
      </c>
      <c r="T143" s="37">
        <v>0</v>
      </c>
      <c r="U143" s="32">
        <v>0</v>
      </c>
      <c r="V143" s="32">
        <v>0</v>
      </c>
      <c r="W143" s="37" t="s">
        <v>1881</v>
      </c>
      <c r="X143" s="32">
        <v>78.573777777777778</v>
      </c>
      <c r="Y143" s="32">
        <v>7.6916666666666664</v>
      </c>
      <c r="Z143" s="37">
        <v>9.7891012551543907E-2</v>
      </c>
      <c r="AA143" s="32">
        <v>0.37777777777777777</v>
      </c>
      <c r="AB143" s="32">
        <v>0</v>
      </c>
      <c r="AC143" s="37">
        <v>0</v>
      </c>
      <c r="AD143" s="32">
        <v>149.06966666666668</v>
      </c>
      <c r="AE143" s="32">
        <v>1.5444444444444445</v>
      </c>
      <c r="AF143" s="37">
        <v>1.0360554759258721E-2</v>
      </c>
      <c r="AG143" s="32">
        <v>45.852777777777774</v>
      </c>
      <c r="AH143" s="32">
        <v>0</v>
      </c>
      <c r="AI143" s="37">
        <v>0</v>
      </c>
      <c r="AJ143" s="32">
        <v>0</v>
      </c>
      <c r="AK143" s="32">
        <v>0</v>
      </c>
      <c r="AL143" s="37" t="s">
        <v>1881</v>
      </c>
      <c r="AM143" t="s">
        <v>179</v>
      </c>
      <c r="AN143" s="34">
        <v>3</v>
      </c>
      <c r="AX143"/>
      <c r="AY143"/>
    </row>
    <row r="144" spans="1:51" x14ac:dyDescent="0.25">
      <c r="A144" t="s">
        <v>1782</v>
      </c>
      <c r="B144" t="s">
        <v>1014</v>
      </c>
      <c r="C144" t="s">
        <v>1432</v>
      </c>
      <c r="D144" t="s">
        <v>1688</v>
      </c>
      <c r="E144" s="32">
        <v>101.17777777777778</v>
      </c>
      <c r="F144" s="32">
        <v>342.46744444444448</v>
      </c>
      <c r="G144" s="32">
        <v>0</v>
      </c>
      <c r="H144" s="37">
        <v>0</v>
      </c>
      <c r="I144" s="32">
        <v>315.67666666666662</v>
      </c>
      <c r="J144" s="32">
        <v>0</v>
      </c>
      <c r="K144" s="37">
        <v>0</v>
      </c>
      <c r="L144" s="32">
        <v>35.54944444444444</v>
      </c>
      <c r="M144" s="32">
        <v>0</v>
      </c>
      <c r="N144" s="37">
        <v>0</v>
      </c>
      <c r="O144" s="32">
        <v>20.919777777777774</v>
      </c>
      <c r="P144" s="32">
        <v>0</v>
      </c>
      <c r="Q144" s="37">
        <v>0</v>
      </c>
      <c r="R144" s="32">
        <v>7.0713333333333326</v>
      </c>
      <c r="S144" s="32">
        <v>0</v>
      </c>
      <c r="T144" s="37">
        <v>0</v>
      </c>
      <c r="U144" s="32">
        <v>7.5583333333333336</v>
      </c>
      <c r="V144" s="32">
        <v>0</v>
      </c>
      <c r="W144" s="37">
        <v>0</v>
      </c>
      <c r="X144" s="32">
        <v>115.82233333333336</v>
      </c>
      <c r="Y144" s="32">
        <v>0</v>
      </c>
      <c r="Z144" s="37">
        <v>0</v>
      </c>
      <c r="AA144" s="32">
        <v>12.161111111111111</v>
      </c>
      <c r="AB144" s="32">
        <v>0</v>
      </c>
      <c r="AC144" s="37">
        <v>0</v>
      </c>
      <c r="AD144" s="32">
        <v>156.36233333333331</v>
      </c>
      <c r="AE144" s="32">
        <v>0</v>
      </c>
      <c r="AF144" s="37">
        <v>0</v>
      </c>
      <c r="AG144" s="32">
        <v>22.572222222222223</v>
      </c>
      <c r="AH144" s="32">
        <v>0</v>
      </c>
      <c r="AI144" s="37">
        <v>0</v>
      </c>
      <c r="AJ144" s="32">
        <v>0</v>
      </c>
      <c r="AK144" s="32">
        <v>0</v>
      </c>
      <c r="AL144" s="37" t="s">
        <v>1881</v>
      </c>
      <c r="AM144" t="s">
        <v>327</v>
      </c>
      <c r="AN144" s="34">
        <v>3</v>
      </c>
      <c r="AX144"/>
      <c r="AY144"/>
    </row>
    <row r="145" spans="1:51" x14ac:dyDescent="0.25">
      <c r="A145" t="s">
        <v>1782</v>
      </c>
      <c r="B145" t="s">
        <v>777</v>
      </c>
      <c r="C145" t="s">
        <v>1434</v>
      </c>
      <c r="D145" t="s">
        <v>1697</v>
      </c>
      <c r="E145" s="32">
        <v>25.144444444444446</v>
      </c>
      <c r="F145" s="32">
        <v>155.95022222222221</v>
      </c>
      <c r="G145" s="32">
        <v>16.375444444444444</v>
      </c>
      <c r="H145" s="37">
        <v>0.10500430336745628</v>
      </c>
      <c r="I145" s="32">
        <v>131.40911111111112</v>
      </c>
      <c r="J145" s="32">
        <v>16.375444444444444</v>
      </c>
      <c r="K145" s="37">
        <v>0.12461422428006851</v>
      </c>
      <c r="L145" s="32">
        <v>50.115222222222222</v>
      </c>
      <c r="M145" s="32">
        <v>0.81666666666666665</v>
      </c>
      <c r="N145" s="37">
        <v>1.6295780612233586E-2</v>
      </c>
      <c r="O145" s="32">
        <v>36.103666666666662</v>
      </c>
      <c r="P145" s="32">
        <v>0.81666666666666665</v>
      </c>
      <c r="Q145" s="37">
        <v>2.2620047825243975E-2</v>
      </c>
      <c r="R145" s="32">
        <v>1.6555555555555554</v>
      </c>
      <c r="S145" s="32">
        <v>0</v>
      </c>
      <c r="T145" s="37">
        <v>0</v>
      </c>
      <c r="U145" s="32">
        <v>12.356</v>
      </c>
      <c r="V145" s="32">
        <v>0</v>
      </c>
      <c r="W145" s="37">
        <v>0</v>
      </c>
      <c r="X145" s="32">
        <v>44.605222222222217</v>
      </c>
      <c r="Y145" s="32">
        <v>1.1321111111111111</v>
      </c>
      <c r="Z145" s="37">
        <v>2.5380685370671598E-2</v>
      </c>
      <c r="AA145" s="32">
        <v>10.529555555555556</v>
      </c>
      <c r="AB145" s="32">
        <v>0</v>
      </c>
      <c r="AC145" s="37">
        <v>0</v>
      </c>
      <c r="AD145" s="32">
        <v>49.339000000000013</v>
      </c>
      <c r="AE145" s="32">
        <v>14.426666666666668</v>
      </c>
      <c r="AF145" s="37">
        <v>0.29239884607849093</v>
      </c>
      <c r="AG145" s="32">
        <v>1.3612222222222221</v>
      </c>
      <c r="AH145" s="32">
        <v>0</v>
      </c>
      <c r="AI145" s="37">
        <v>0</v>
      </c>
      <c r="AJ145" s="32">
        <v>0</v>
      </c>
      <c r="AK145" s="32">
        <v>0</v>
      </c>
      <c r="AL145" s="37" t="s">
        <v>1881</v>
      </c>
      <c r="AM145" t="s">
        <v>86</v>
      </c>
      <c r="AN145" s="34">
        <v>3</v>
      </c>
      <c r="AX145"/>
      <c r="AY145"/>
    </row>
    <row r="146" spans="1:51" x14ac:dyDescent="0.25">
      <c r="A146" t="s">
        <v>1782</v>
      </c>
      <c r="B146" t="s">
        <v>1089</v>
      </c>
      <c r="C146" t="s">
        <v>1618</v>
      </c>
      <c r="D146" t="s">
        <v>1729</v>
      </c>
      <c r="E146" s="32">
        <v>118.7</v>
      </c>
      <c r="F146" s="32">
        <v>357.63777777777784</v>
      </c>
      <c r="G146" s="32">
        <v>0</v>
      </c>
      <c r="H146" s="37">
        <v>0</v>
      </c>
      <c r="I146" s="32">
        <v>324.42166666666662</v>
      </c>
      <c r="J146" s="32">
        <v>0</v>
      </c>
      <c r="K146" s="37">
        <v>0</v>
      </c>
      <c r="L146" s="32">
        <v>40.547555555555554</v>
      </c>
      <c r="M146" s="32">
        <v>0</v>
      </c>
      <c r="N146" s="37">
        <v>0</v>
      </c>
      <c r="O146" s="32">
        <v>13.558666666666669</v>
      </c>
      <c r="P146" s="32">
        <v>0</v>
      </c>
      <c r="Q146" s="37">
        <v>0</v>
      </c>
      <c r="R146" s="32">
        <v>18.991666666666667</v>
      </c>
      <c r="S146" s="32">
        <v>0</v>
      </c>
      <c r="T146" s="37">
        <v>0</v>
      </c>
      <c r="U146" s="32">
        <v>7.9972222222222218</v>
      </c>
      <c r="V146" s="32">
        <v>0</v>
      </c>
      <c r="W146" s="37">
        <v>0</v>
      </c>
      <c r="X146" s="32">
        <v>92.319555555555553</v>
      </c>
      <c r="Y146" s="32">
        <v>0</v>
      </c>
      <c r="Z146" s="37">
        <v>0</v>
      </c>
      <c r="AA146" s="32">
        <v>6.2272222222222231</v>
      </c>
      <c r="AB146" s="32">
        <v>0</v>
      </c>
      <c r="AC146" s="37">
        <v>0</v>
      </c>
      <c r="AD146" s="32">
        <v>149.36566666666667</v>
      </c>
      <c r="AE146" s="32">
        <v>0</v>
      </c>
      <c r="AF146" s="37">
        <v>0</v>
      </c>
      <c r="AG146" s="32">
        <v>69.177777777777777</v>
      </c>
      <c r="AH146" s="32">
        <v>0</v>
      </c>
      <c r="AI146" s="37">
        <v>0</v>
      </c>
      <c r="AJ146" s="32">
        <v>0</v>
      </c>
      <c r="AK146" s="32">
        <v>0</v>
      </c>
      <c r="AL146" s="37" t="s">
        <v>1881</v>
      </c>
      <c r="AM146" t="s">
        <v>405</v>
      </c>
      <c r="AN146" s="34">
        <v>3</v>
      </c>
      <c r="AX146"/>
      <c r="AY146"/>
    </row>
    <row r="147" spans="1:51" x14ac:dyDescent="0.25">
      <c r="A147" t="s">
        <v>1782</v>
      </c>
      <c r="B147" t="s">
        <v>932</v>
      </c>
      <c r="C147" t="s">
        <v>1409</v>
      </c>
      <c r="D147" t="s">
        <v>1704</v>
      </c>
      <c r="E147" s="32">
        <v>68.599999999999994</v>
      </c>
      <c r="F147" s="32">
        <v>296.43</v>
      </c>
      <c r="G147" s="32">
        <v>0</v>
      </c>
      <c r="H147" s="37">
        <v>0</v>
      </c>
      <c r="I147" s="32">
        <v>284.69333333333333</v>
      </c>
      <c r="J147" s="32">
        <v>0</v>
      </c>
      <c r="K147" s="37">
        <v>0</v>
      </c>
      <c r="L147" s="32">
        <v>44.167777777777772</v>
      </c>
      <c r="M147" s="32">
        <v>0</v>
      </c>
      <c r="N147" s="37">
        <v>0</v>
      </c>
      <c r="O147" s="32">
        <v>32.4311111111111</v>
      </c>
      <c r="P147" s="32">
        <v>0</v>
      </c>
      <c r="Q147" s="37">
        <v>0</v>
      </c>
      <c r="R147" s="32">
        <v>6.0533333333333328</v>
      </c>
      <c r="S147" s="32">
        <v>0</v>
      </c>
      <c r="T147" s="37">
        <v>0</v>
      </c>
      <c r="U147" s="32">
        <v>5.6833333333333336</v>
      </c>
      <c r="V147" s="32">
        <v>0</v>
      </c>
      <c r="W147" s="37">
        <v>0</v>
      </c>
      <c r="X147" s="32">
        <v>72.361111111111114</v>
      </c>
      <c r="Y147" s="32">
        <v>0</v>
      </c>
      <c r="Z147" s="37">
        <v>0</v>
      </c>
      <c r="AA147" s="32">
        <v>0</v>
      </c>
      <c r="AB147" s="32">
        <v>0</v>
      </c>
      <c r="AC147" s="37" t="s">
        <v>1881</v>
      </c>
      <c r="AD147" s="32">
        <v>149.71555555555557</v>
      </c>
      <c r="AE147" s="32">
        <v>0</v>
      </c>
      <c r="AF147" s="37">
        <v>0</v>
      </c>
      <c r="AG147" s="32">
        <v>0</v>
      </c>
      <c r="AH147" s="32">
        <v>0</v>
      </c>
      <c r="AI147" s="37" t="s">
        <v>1881</v>
      </c>
      <c r="AJ147" s="32">
        <v>30.185555555555563</v>
      </c>
      <c r="AK147" s="32">
        <v>0</v>
      </c>
      <c r="AL147" s="37">
        <v>0</v>
      </c>
      <c r="AM147" t="s">
        <v>243</v>
      </c>
      <c r="AN147" s="34">
        <v>3</v>
      </c>
      <c r="AX147"/>
      <c r="AY147"/>
    </row>
    <row r="148" spans="1:51" x14ac:dyDescent="0.25">
      <c r="A148" t="s">
        <v>1782</v>
      </c>
      <c r="B148" t="s">
        <v>1177</v>
      </c>
      <c r="C148" t="s">
        <v>1368</v>
      </c>
      <c r="D148" t="s">
        <v>1742</v>
      </c>
      <c r="E148" s="32">
        <v>70.422222222222217</v>
      </c>
      <c r="F148" s="32">
        <v>255.75388888888887</v>
      </c>
      <c r="G148" s="32">
        <v>22.45</v>
      </c>
      <c r="H148" s="37">
        <v>8.7779701405648225E-2</v>
      </c>
      <c r="I148" s="32">
        <v>206.38499999999999</v>
      </c>
      <c r="J148" s="32">
        <v>22.183333333333334</v>
      </c>
      <c r="K148" s="37">
        <v>0.10748520160541383</v>
      </c>
      <c r="L148" s="32">
        <v>49.507777777777775</v>
      </c>
      <c r="M148" s="32">
        <v>0.26666666666666666</v>
      </c>
      <c r="N148" s="37">
        <v>5.3863590457167224E-3</v>
      </c>
      <c r="O148" s="32">
        <v>5.7388888888888889</v>
      </c>
      <c r="P148" s="32">
        <v>0</v>
      </c>
      <c r="Q148" s="37">
        <v>0</v>
      </c>
      <c r="R148" s="32">
        <v>37.99111111111111</v>
      </c>
      <c r="S148" s="32">
        <v>0</v>
      </c>
      <c r="T148" s="37">
        <v>0</v>
      </c>
      <c r="U148" s="32">
        <v>5.7777777777777777</v>
      </c>
      <c r="V148" s="32">
        <v>0.26666666666666666</v>
      </c>
      <c r="W148" s="37">
        <v>4.6153846153846156E-2</v>
      </c>
      <c r="X148" s="32">
        <v>67.245555555555555</v>
      </c>
      <c r="Y148" s="32">
        <v>0.17777777777777778</v>
      </c>
      <c r="Z148" s="37">
        <v>2.6437104476132252E-3</v>
      </c>
      <c r="AA148" s="32">
        <v>5.6</v>
      </c>
      <c r="AB148" s="32">
        <v>0</v>
      </c>
      <c r="AC148" s="37">
        <v>0</v>
      </c>
      <c r="AD148" s="32">
        <v>133.40055555555554</v>
      </c>
      <c r="AE148" s="32">
        <v>22.005555555555556</v>
      </c>
      <c r="AF148" s="37">
        <v>0.16495850008953822</v>
      </c>
      <c r="AG148" s="32">
        <v>0</v>
      </c>
      <c r="AH148" s="32">
        <v>0</v>
      </c>
      <c r="AI148" s="37" t="s">
        <v>1881</v>
      </c>
      <c r="AJ148" s="32">
        <v>0</v>
      </c>
      <c r="AK148" s="32">
        <v>0</v>
      </c>
      <c r="AL148" s="37" t="s">
        <v>1881</v>
      </c>
      <c r="AM148" t="s">
        <v>496</v>
      </c>
      <c r="AN148" s="34">
        <v>3</v>
      </c>
      <c r="AX148"/>
      <c r="AY148"/>
    </row>
    <row r="149" spans="1:51" x14ac:dyDescent="0.25">
      <c r="A149" t="s">
        <v>1782</v>
      </c>
      <c r="B149" t="s">
        <v>1199</v>
      </c>
      <c r="C149" t="s">
        <v>1636</v>
      </c>
      <c r="D149" t="s">
        <v>1704</v>
      </c>
      <c r="E149" s="32">
        <v>91.477777777777774</v>
      </c>
      <c r="F149" s="32">
        <v>408.02433333333329</v>
      </c>
      <c r="G149" s="32">
        <v>0</v>
      </c>
      <c r="H149" s="37">
        <v>0</v>
      </c>
      <c r="I149" s="32">
        <v>389.77433333333329</v>
      </c>
      <c r="J149" s="32">
        <v>0</v>
      </c>
      <c r="K149" s="37">
        <v>0</v>
      </c>
      <c r="L149" s="32">
        <v>87.511000000000024</v>
      </c>
      <c r="M149" s="32">
        <v>0</v>
      </c>
      <c r="N149" s="37">
        <v>0</v>
      </c>
      <c r="O149" s="32">
        <v>69.261000000000024</v>
      </c>
      <c r="P149" s="32">
        <v>0</v>
      </c>
      <c r="Q149" s="37">
        <v>0</v>
      </c>
      <c r="R149" s="32">
        <v>13.75</v>
      </c>
      <c r="S149" s="32">
        <v>0</v>
      </c>
      <c r="T149" s="37">
        <v>0</v>
      </c>
      <c r="U149" s="32">
        <v>4.5</v>
      </c>
      <c r="V149" s="32">
        <v>0</v>
      </c>
      <c r="W149" s="37">
        <v>0</v>
      </c>
      <c r="X149" s="32">
        <v>75.618666666666641</v>
      </c>
      <c r="Y149" s="32">
        <v>0</v>
      </c>
      <c r="Z149" s="37">
        <v>0</v>
      </c>
      <c r="AA149" s="32">
        <v>0</v>
      </c>
      <c r="AB149" s="32">
        <v>0</v>
      </c>
      <c r="AC149" s="37" t="s">
        <v>1881</v>
      </c>
      <c r="AD149" s="32">
        <v>236.41788888888883</v>
      </c>
      <c r="AE149" s="32">
        <v>0</v>
      </c>
      <c r="AF149" s="37">
        <v>0</v>
      </c>
      <c r="AG149" s="32">
        <v>8.4767777777777766</v>
      </c>
      <c r="AH149" s="32">
        <v>0</v>
      </c>
      <c r="AI149" s="37">
        <v>0</v>
      </c>
      <c r="AJ149" s="32">
        <v>0</v>
      </c>
      <c r="AK149" s="32">
        <v>0</v>
      </c>
      <c r="AL149" s="37" t="s">
        <v>1881</v>
      </c>
      <c r="AM149" t="s">
        <v>518</v>
      </c>
      <c r="AN149" s="34">
        <v>3</v>
      </c>
      <c r="AX149"/>
      <c r="AY149"/>
    </row>
    <row r="150" spans="1:51" x14ac:dyDescent="0.25">
      <c r="A150" t="s">
        <v>1782</v>
      </c>
      <c r="B150" t="s">
        <v>877</v>
      </c>
      <c r="C150" t="s">
        <v>1549</v>
      </c>
      <c r="D150" t="s">
        <v>1714</v>
      </c>
      <c r="E150" s="32">
        <v>80.411111111111111</v>
      </c>
      <c r="F150" s="32">
        <v>253.80277777777778</v>
      </c>
      <c r="G150" s="32">
        <v>38.516666666666666</v>
      </c>
      <c r="H150" s="37">
        <v>0.15175825498801562</v>
      </c>
      <c r="I150" s="32">
        <v>244.56944444444446</v>
      </c>
      <c r="J150" s="32">
        <v>38.516666666666666</v>
      </c>
      <c r="K150" s="37">
        <v>0.15748764836163323</v>
      </c>
      <c r="L150" s="32">
        <v>43.336111111111101</v>
      </c>
      <c r="M150" s="32">
        <v>7.7111111111111112</v>
      </c>
      <c r="N150" s="37">
        <v>0.1779373117107878</v>
      </c>
      <c r="O150" s="32">
        <v>34.102777777777774</v>
      </c>
      <c r="P150" s="32">
        <v>7.7111111111111112</v>
      </c>
      <c r="Q150" s="37">
        <v>0.22611387146697079</v>
      </c>
      <c r="R150" s="32">
        <v>5.3888888888888893</v>
      </c>
      <c r="S150" s="32">
        <v>0</v>
      </c>
      <c r="T150" s="37">
        <v>0</v>
      </c>
      <c r="U150" s="32">
        <v>3.8444444444444446</v>
      </c>
      <c r="V150" s="32">
        <v>0</v>
      </c>
      <c r="W150" s="37">
        <v>0</v>
      </c>
      <c r="X150" s="32">
        <v>70.677777777777777</v>
      </c>
      <c r="Y150" s="32">
        <v>5.9527777777777775</v>
      </c>
      <c r="Z150" s="37">
        <v>8.4224178588272275E-2</v>
      </c>
      <c r="AA150" s="32">
        <v>0</v>
      </c>
      <c r="AB150" s="32">
        <v>0</v>
      </c>
      <c r="AC150" s="37" t="s">
        <v>1881</v>
      </c>
      <c r="AD150" s="32">
        <v>124.09722222222223</v>
      </c>
      <c r="AE150" s="32">
        <v>24.852777777777778</v>
      </c>
      <c r="AF150" s="37">
        <v>0.20026860660324566</v>
      </c>
      <c r="AG150" s="32">
        <v>15.691666666666666</v>
      </c>
      <c r="AH150" s="32">
        <v>0</v>
      </c>
      <c r="AI150" s="37">
        <v>0</v>
      </c>
      <c r="AJ150" s="32">
        <v>0</v>
      </c>
      <c r="AK150" s="32">
        <v>0</v>
      </c>
      <c r="AL150" s="37" t="s">
        <v>1881</v>
      </c>
      <c r="AM150" t="s">
        <v>188</v>
      </c>
      <c r="AN150" s="34">
        <v>3</v>
      </c>
      <c r="AX150"/>
      <c r="AY150"/>
    </row>
    <row r="151" spans="1:51" x14ac:dyDescent="0.25">
      <c r="A151" t="s">
        <v>1782</v>
      </c>
      <c r="B151" t="s">
        <v>1148</v>
      </c>
      <c r="C151" t="s">
        <v>1442</v>
      </c>
      <c r="D151" t="s">
        <v>1699</v>
      </c>
      <c r="E151" s="32">
        <v>417.78888888888889</v>
      </c>
      <c r="F151" s="32">
        <v>1610.5984444444448</v>
      </c>
      <c r="G151" s="32">
        <v>6.0514444444444457</v>
      </c>
      <c r="H151" s="37">
        <v>3.7572645530101786E-3</v>
      </c>
      <c r="I151" s="32">
        <v>1532.1946666666672</v>
      </c>
      <c r="J151" s="32">
        <v>6.0514444444444457</v>
      </c>
      <c r="K151" s="37">
        <v>3.9495271561083905E-3</v>
      </c>
      <c r="L151" s="32">
        <v>279.39488888888894</v>
      </c>
      <c r="M151" s="32">
        <v>0</v>
      </c>
      <c r="N151" s="37">
        <v>0</v>
      </c>
      <c r="O151" s="32">
        <v>200.99111111111117</v>
      </c>
      <c r="P151" s="32">
        <v>0</v>
      </c>
      <c r="Q151" s="37">
        <v>0</v>
      </c>
      <c r="R151" s="32">
        <v>73.320444444444433</v>
      </c>
      <c r="S151" s="32">
        <v>0</v>
      </c>
      <c r="T151" s="37">
        <v>0</v>
      </c>
      <c r="U151" s="32">
        <v>5.083333333333333</v>
      </c>
      <c r="V151" s="32">
        <v>0</v>
      </c>
      <c r="W151" s="37">
        <v>0</v>
      </c>
      <c r="X151" s="32">
        <v>391.54155555555559</v>
      </c>
      <c r="Y151" s="32">
        <v>3.9925555555555565</v>
      </c>
      <c r="Z151" s="37">
        <v>1.0197016124867122E-2</v>
      </c>
      <c r="AA151" s="32">
        <v>0</v>
      </c>
      <c r="AB151" s="32">
        <v>0</v>
      </c>
      <c r="AC151" s="37" t="s">
        <v>1881</v>
      </c>
      <c r="AD151" s="32">
        <v>939.66200000000038</v>
      </c>
      <c r="AE151" s="32">
        <v>2.0588888888888892</v>
      </c>
      <c r="AF151" s="37">
        <v>2.1910951904928456E-3</v>
      </c>
      <c r="AG151" s="32">
        <v>0</v>
      </c>
      <c r="AH151" s="32">
        <v>0</v>
      </c>
      <c r="AI151" s="37" t="s">
        <v>1881</v>
      </c>
      <c r="AJ151" s="32">
        <v>0</v>
      </c>
      <c r="AK151" s="32">
        <v>0</v>
      </c>
      <c r="AL151" s="37" t="s">
        <v>1881</v>
      </c>
      <c r="AM151" t="s">
        <v>466</v>
      </c>
      <c r="AN151" s="34">
        <v>3</v>
      </c>
      <c r="AX151"/>
      <c r="AY151"/>
    </row>
    <row r="152" spans="1:51" x14ac:dyDescent="0.25">
      <c r="A152" t="s">
        <v>1782</v>
      </c>
      <c r="B152" t="s">
        <v>1043</v>
      </c>
      <c r="C152" t="s">
        <v>1417</v>
      </c>
      <c r="D152" t="s">
        <v>1719</v>
      </c>
      <c r="E152" s="32">
        <v>88.855555555555554</v>
      </c>
      <c r="F152" s="32">
        <v>276.39999999999998</v>
      </c>
      <c r="G152" s="32">
        <v>39.924999999999997</v>
      </c>
      <c r="H152" s="37">
        <v>0.14444645441389292</v>
      </c>
      <c r="I152" s="32">
        <v>266.52777777777777</v>
      </c>
      <c r="J152" s="32">
        <v>36.044444444444444</v>
      </c>
      <c r="K152" s="37">
        <v>0.1352371026576342</v>
      </c>
      <c r="L152" s="32">
        <v>46.141666666666666</v>
      </c>
      <c r="M152" s="32">
        <v>5.677777777777778</v>
      </c>
      <c r="N152" s="37">
        <v>0.12305099030762748</v>
      </c>
      <c r="O152" s="32">
        <v>36.269444444444446</v>
      </c>
      <c r="P152" s="32">
        <v>1.7972222222222223</v>
      </c>
      <c r="Q152" s="37">
        <v>4.9551964463506168E-2</v>
      </c>
      <c r="R152" s="32">
        <v>5.9916666666666663</v>
      </c>
      <c r="S152" s="32">
        <v>0</v>
      </c>
      <c r="T152" s="37">
        <v>0</v>
      </c>
      <c r="U152" s="32">
        <v>3.8805555555555555</v>
      </c>
      <c r="V152" s="32">
        <v>3.8805555555555555</v>
      </c>
      <c r="W152" s="37">
        <v>1</v>
      </c>
      <c r="X152" s="32">
        <v>64.283333333333331</v>
      </c>
      <c r="Y152" s="32">
        <v>15.641666666666667</v>
      </c>
      <c r="Z152" s="37">
        <v>0.24332382680840034</v>
      </c>
      <c r="AA152" s="32">
        <v>0</v>
      </c>
      <c r="AB152" s="32">
        <v>0</v>
      </c>
      <c r="AC152" s="37" t="s">
        <v>1881</v>
      </c>
      <c r="AD152" s="32">
        <v>150.04166666666666</v>
      </c>
      <c r="AE152" s="32">
        <v>18.605555555555554</v>
      </c>
      <c r="AF152" s="37">
        <v>0.12400259187262798</v>
      </c>
      <c r="AG152" s="32">
        <v>15.933333333333334</v>
      </c>
      <c r="AH152" s="32">
        <v>0</v>
      </c>
      <c r="AI152" s="37">
        <v>0</v>
      </c>
      <c r="AJ152" s="32">
        <v>0</v>
      </c>
      <c r="AK152" s="32">
        <v>0</v>
      </c>
      <c r="AL152" s="37" t="s">
        <v>1881</v>
      </c>
      <c r="AM152" t="s">
        <v>358</v>
      </c>
      <c r="AN152" s="34">
        <v>3</v>
      </c>
      <c r="AX152"/>
      <c r="AY152"/>
    </row>
    <row r="153" spans="1:51" x14ac:dyDescent="0.25">
      <c r="A153" t="s">
        <v>1782</v>
      </c>
      <c r="B153" t="s">
        <v>1167</v>
      </c>
      <c r="C153" t="s">
        <v>1636</v>
      </c>
      <c r="D153" t="s">
        <v>1704</v>
      </c>
      <c r="E153" s="32">
        <v>93.588888888888889</v>
      </c>
      <c r="F153" s="32">
        <v>392.3</v>
      </c>
      <c r="G153" s="32">
        <v>0</v>
      </c>
      <c r="H153" s="37">
        <v>0</v>
      </c>
      <c r="I153" s="32">
        <v>374.30833333333334</v>
      </c>
      <c r="J153" s="32">
        <v>0</v>
      </c>
      <c r="K153" s="37">
        <v>0</v>
      </c>
      <c r="L153" s="32">
        <v>78.536111111111111</v>
      </c>
      <c r="M153" s="32">
        <v>0</v>
      </c>
      <c r="N153" s="37">
        <v>0</v>
      </c>
      <c r="O153" s="32">
        <v>65.438888888888883</v>
      </c>
      <c r="P153" s="32">
        <v>0</v>
      </c>
      <c r="Q153" s="37">
        <v>0</v>
      </c>
      <c r="R153" s="32">
        <v>7.8250000000000002</v>
      </c>
      <c r="S153" s="32">
        <v>0</v>
      </c>
      <c r="T153" s="37">
        <v>0</v>
      </c>
      <c r="U153" s="32">
        <v>5.2722222222222221</v>
      </c>
      <c r="V153" s="32">
        <v>0</v>
      </c>
      <c r="W153" s="37">
        <v>0</v>
      </c>
      <c r="X153" s="32">
        <v>85.180555555555557</v>
      </c>
      <c r="Y153" s="32">
        <v>0</v>
      </c>
      <c r="Z153" s="37">
        <v>0</v>
      </c>
      <c r="AA153" s="32">
        <v>4.8944444444444448</v>
      </c>
      <c r="AB153" s="32">
        <v>0</v>
      </c>
      <c r="AC153" s="37">
        <v>0</v>
      </c>
      <c r="AD153" s="32">
        <v>223.6888888888889</v>
      </c>
      <c r="AE153" s="32">
        <v>0</v>
      </c>
      <c r="AF153" s="37">
        <v>0</v>
      </c>
      <c r="AG153" s="32">
        <v>0</v>
      </c>
      <c r="AH153" s="32">
        <v>0</v>
      </c>
      <c r="AI153" s="37" t="s">
        <v>1881</v>
      </c>
      <c r="AJ153" s="32">
        <v>0</v>
      </c>
      <c r="AK153" s="32">
        <v>0</v>
      </c>
      <c r="AL153" s="37" t="s">
        <v>1881</v>
      </c>
      <c r="AM153" t="s">
        <v>486</v>
      </c>
      <c r="AN153" s="34">
        <v>3</v>
      </c>
      <c r="AX153"/>
      <c r="AY153"/>
    </row>
    <row r="154" spans="1:51" x14ac:dyDescent="0.25">
      <c r="A154" t="s">
        <v>1782</v>
      </c>
      <c r="B154" t="s">
        <v>689</v>
      </c>
      <c r="C154" t="s">
        <v>678</v>
      </c>
      <c r="D154" t="s">
        <v>1706</v>
      </c>
      <c r="E154" s="32">
        <v>85.37777777777778</v>
      </c>
      <c r="F154" s="32">
        <v>302.8900000000001</v>
      </c>
      <c r="G154" s="32">
        <v>59.857222222222219</v>
      </c>
      <c r="H154" s="37">
        <v>0.19762033154683945</v>
      </c>
      <c r="I154" s="32">
        <v>241.64111111111117</v>
      </c>
      <c r="J154" s="32">
        <v>56.326666666666668</v>
      </c>
      <c r="K154" s="37">
        <v>0.23310051177825697</v>
      </c>
      <c r="L154" s="32">
        <v>67.052222222222227</v>
      </c>
      <c r="M154" s="32">
        <v>3.5305555555555554</v>
      </c>
      <c r="N154" s="37">
        <v>5.2653818748239344E-2</v>
      </c>
      <c r="O154" s="32">
        <v>5.8033333333333319</v>
      </c>
      <c r="P154" s="32">
        <v>0</v>
      </c>
      <c r="Q154" s="37">
        <v>0</v>
      </c>
      <c r="R154" s="32">
        <v>49.693333333333342</v>
      </c>
      <c r="S154" s="32">
        <v>3.5305555555555554</v>
      </c>
      <c r="T154" s="37">
        <v>7.1046865217780142E-2</v>
      </c>
      <c r="U154" s="32">
        <v>11.555555555555555</v>
      </c>
      <c r="V154" s="32">
        <v>0</v>
      </c>
      <c r="W154" s="37">
        <v>0</v>
      </c>
      <c r="X154" s="32">
        <v>69.576111111111132</v>
      </c>
      <c r="Y154" s="32">
        <v>17.846111111111114</v>
      </c>
      <c r="Z154" s="37">
        <v>0.25649768039796544</v>
      </c>
      <c r="AA154" s="32">
        <v>0</v>
      </c>
      <c r="AB154" s="32">
        <v>0</v>
      </c>
      <c r="AC154" s="37" t="s">
        <v>1881</v>
      </c>
      <c r="AD154" s="32">
        <v>160.77833333333339</v>
      </c>
      <c r="AE154" s="32">
        <v>38.480555555555554</v>
      </c>
      <c r="AF154" s="37">
        <v>0.23933918680308627</v>
      </c>
      <c r="AG154" s="32">
        <v>5.4833333333333325</v>
      </c>
      <c r="AH154" s="32">
        <v>0</v>
      </c>
      <c r="AI154" s="37">
        <v>0</v>
      </c>
      <c r="AJ154" s="32">
        <v>0</v>
      </c>
      <c r="AK154" s="32">
        <v>0</v>
      </c>
      <c r="AL154" s="37" t="s">
        <v>1881</v>
      </c>
      <c r="AM154" t="s">
        <v>317</v>
      </c>
      <c r="AN154" s="34">
        <v>3</v>
      </c>
      <c r="AX154"/>
      <c r="AY154"/>
    </row>
    <row r="155" spans="1:51" x14ac:dyDescent="0.25">
      <c r="A155" t="s">
        <v>1782</v>
      </c>
      <c r="B155" t="s">
        <v>1149</v>
      </c>
      <c r="C155" t="s">
        <v>1431</v>
      </c>
      <c r="D155" t="s">
        <v>1717</v>
      </c>
      <c r="E155" s="32">
        <v>125.77777777777777</v>
      </c>
      <c r="F155" s="32">
        <v>459.54688888888882</v>
      </c>
      <c r="G155" s="32">
        <v>203.8441111111112</v>
      </c>
      <c r="H155" s="37">
        <v>0.44357630535585563</v>
      </c>
      <c r="I155" s="32">
        <v>432.84966666666662</v>
      </c>
      <c r="J155" s="32">
        <v>203.8441111111112</v>
      </c>
      <c r="K155" s="37">
        <v>0.47093512322856795</v>
      </c>
      <c r="L155" s="32">
        <v>56.094666666666669</v>
      </c>
      <c r="M155" s="32">
        <v>27.630777777777773</v>
      </c>
      <c r="N155" s="37">
        <v>0.49257406130905679</v>
      </c>
      <c r="O155" s="32">
        <v>36.094666666666669</v>
      </c>
      <c r="P155" s="32">
        <v>27.630777777777773</v>
      </c>
      <c r="Q155" s="37">
        <v>0.76550860083976691</v>
      </c>
      <c r="R155" s="32">
        <v>13.883333333333333</v>
      </c>
      <c r="S155" s="32">
        <v>0</v>
      </c>
      <c r="T155" s="37">
        <v>0</v>
      </c>
      <c r="U155" s="32">
        <v>6.1166666666666663</v>
      </c>
      <c r="V155" s="32">
        <v>0</v>
      </c>
      <c r="W155" s="37">
        <v>0</v>
      </c>
      <c r="X155" s="32">
        <v>111.66600000000003</v>
      </c>
      <c r="Y155" s="32">
        <v>65.063222222222265</v>
      </c>
      <c r="Z155" s="37">
        <v>0.58265919995542292</v>
      </c>
      <c r="AA155" s="32">
        <v>6.697222222222222</v>
      </c>
      <c r="AB155" s="32">
        <v>0</v>
      </c>
      <c r="AC155" s="37">
        <v>0</v>
      </c>
      <c r="AD155" s="32">
        <v>232.78622222222216</v>
      </c>
      <c r="AE155" s="32">
        <v>110.65011111111116</v>
      </c>
      <c r="AF155" s="37">
        <v>0.47532929593007639</v>
      </c>
      <c r="AG155" s="32">
        <v>52.302777777777777</v>
      </c>
      <c r="AH155" s="32">
        <v>0.5</v>
      </c>
      <c r="AI155" s="37">
        <v>9.5597217058792285E-3</v>
      </c>
      <c r="AJ155" s="32">
        <v>0</v>
      </c>
      <c r="AK155" s="32">
        <v>0</v>
      </c>
      <c r="AL155" s="37" t="s">
        <v>1881</v>
      </c>
      <c r="AM155" t="s">
        <v>467</v>
      </c>
      <c r="AN155" s="34">
        <v>3</v>
      </c>
      <c r="AX155"/>
      <c r="AY155"/>
    </row>
    <row r="156" spans="1:51" x14ac:dyDescent="0.25">
      <c r="A156" t="s">
        <v>1782</v>
      </c>
      <c r="B156" t="s">
        <v>1136</v>
      </c>
      <c r="C156" t="s">
        <v>1423</v>
      </c>
      <c r="D156" t="s">
        <v>1712</v>
      </c>
      <c r="E156" s="32">
        <v>117.53333333333333</v>
      </c>
      <c r="F156" s="32">
        <v>550.95277777777778</v>
      </c>
      <c r="G156" s="32">
        <v>12.944444444444445</v>
      </c>
      <c r="H156" s="37">
        <v>2.3494653201776721E-2</v>
      </c>
      <c r="I156" s="32">
        <v>438.38055555555553</v>
      </c>
      <c r="J156" s="32">
        <v>12.944444444444445</v>
      </c>
      <c r="K156" s="37">
        <v>2.9527870888434074E-2</v>
      </c>
      <c r="L156" s="32">
        <v>153.98888888888888</v>
      </c>
      <c r="M156" s="32">
        <v>2.3944444444444444</v>
      </c>
      <c r="N156" s="37">
        <v>1.5549462443177718E-2</v>
      </c>
      <c r="O156" s="32">
        <v>63.930555555555557</v>
      </c>
      <c r="P156" s="32">
        <v>2.3944444444444444</v>
      </c>
      <c r="Q156" s="37">
        <v>3.7453834455789703E-2</v>
      </c>
      <c r="R156" s="32">
        <v>79.516666666666666</v>
      </c>
      <c r="S156" s="32">
        <v>0</v>
      </c>
      <c r="T156" s="37">
        <v>0</v>
      </c>
      <c r="U156" s="32">
        <v>10.541666666666666</v>
      </c>
      <c r="V156" s="32">
        <v>0</v>
      </c>
      <c r="W156" s="37">
        <v>0</v>
      </c>
      <c r="X156" s="32">
        <v>52.572222222222223</v>
      </c>
      <c r="Y156" s="32">
        <v>10.55</v>
      </c>
      <c r="Z156" s="37">
        <v>0.20067631829229632</v>
      </c>
      <c r="AA156" s="32">
        <v>22.513888888888889</v>
      </c>
      <c r="AB156" s="32">
        <v>0</v>
      </c>
      <c r="AC156" s="37">
        <v>0</v>
      </c>
      <c r="AD156" s="32">
        <v>320.96666666666664</v>
      </c>
      <c r="AE156" s="32">
        <v>0</v>
      </c>
      <c r="AF156" s="37">
        <v>0</v>
      </c>
      <c r="AG156" s="32">
        <v>0.91111111111111109</v>
      </c>
      <c r="AH156" s="32">
        <v>0</v>
      </c>
      <c r="AI156" s="37">
        <v>0</v>
      </c>
      <c r="AJ156" s="32">
        <v>0</v>
      </c>
      <c r="AK156" s="32">
        <v>0</v>
      </c>
      <c r="AL156" s="37" t="s">
        <v>1881</v>
      </c>
      <c r="AM156" t="s">
        <v>453</v>
      </c>
      <c r="AN156" s="34">
        <v>3</v>
      </c>
      <c r="AX156"/>
      <c r="AY156"/>
    </row>
    <row r="157" spans="1:51" x14ac:dyDescent="0.25">
      <c r="A157" t="s">
        <v>1782</v>
      </c>
      <c r="B157" t="s">
        <v>988</v>
      </c>
      <c r="C157" t="s">
        <v>1403</v>
      </c>
      <c r="D157" t="s">
        <v>1718</v>
      </c>
      <c r="E157" s="32">
        <v>73.655555555555551</v>
      </c>
      <c r="F157" s="32">
        <v>214.33611111111111</v>
      </c>
      <c r="G157" s="32">
        <v>7.1722222222222225</v>
      </c>
      <c r="H157" s="37">
        <v>3.3462500485996811E-2</v>
      </c>
      <c r="I157" s="32">
        <v>196.79166666666669</v>
      </c>
      <c r="J157" s="32">
        <v>7.1722222222222225</v>
      </c>
      <c r="K157" s="37">
        <v>3.6445761874514787E-2</v>
      </c>
      <c r="L157" s="32">
        <v>39.15</v>
      </c>
      <c r="M157" s="32">
        <v>0</v>
      </c>
      <c r="N157" s="37">
        <v>0</v>
      </c>
      <c r="O157" s="32">
        <v>21.605555555555554</v>
      </c>
      <c r="P157" s="32">
        <v>0</v>
      </c>
      <c r="Q157" s="37">
        <v>0</v>
      </c>
      <c r="R157" s="32">
        <v>15.2</v>
      </c>
      <c r="S157" s="32">
        <v>0</v>
      </c>
      <c r="T157" s="37">
        <v>0</v>
      </c>
      <c r="U157" s="32">
        <v>2.3444444444444446</v>
      </c>
      <c r="V157" s="32">
        <v>0</v>
      </c>
      <c r="W157" s="37">
        <v>0</v>
      </c>
      <c r="X157" s="32">
        <v>54.45</v>
      </c>
      <c r="Y157" s="32">
        <v>7.1722222222222225</v>
      </c>
      <c r="Z157" s="37">
        <v>0.13172125293337414</v>
      </c>
      <c r="AA157" s="32">
        <v>0</v>
      </c>
      <c r="AB157" s="32">
        <v>0</v>
      </c>
      <c r="AC157" s="37" t="s">
        <v>1881</v>
      </c>
      <c r="AD157" s="32">
        <v>100.35</v>
      </c>
      <c r="AE157" s="32">
        <v>0</v>
      </c>
      <c r="AF157" s="37">
        <v>0</v>
      </c>
      <c r="AG157" s="32">
        <v>20.386111111111113</v>
      </c>
      <c r="AH157" s="32">
        <v>0</v>
      </c>
      <c r="AI157" s="37">
        <v>0</v>
      </c>
      <c r="AJ157" s="32">
        <v>0</v>
      </c>
      <c r="AK157" s="32">
        <v>0</v>
      </c>
      <c r="AL157" s="37" t="s">
        <v>1881</v>
      </c>
      <c r="AM157" t="s">
        <v>300</v>
      </c>
      <c r="AN157" s="34">
        <v>3</v>
      </c>
      <c r="AX157"/>
      <c r="AY157"/>
    </row>
    <row r="158" spans="1:51" x14ac:dyDescent="0.25">
      <c r="A158" t="s">
        <v>1782</v>
      </c>
      <c r="B158" t="s">
        <v>797</v>
      </c>
      <c r="C158" t="s">
        <v>1365</v>
      </c>
      <c r="D158" t="s">
        <v>1698</v>
      </c>
      <c r="E158" s="32">
        <v>85.833333333333329</v>
      </c>
      <c r="F158" s="32">
        <v>283.02222222222218</v>
      </c>
      <c r="G158" s="32">
        <v>60.722222222222221</v>
      </c>
      <c r="H158" s="37">
        <v>0.21454930904522615</v>
      </c>
      <c r="I158" s="32">
        <v>269.2544444444444</v>
      </c>
      <c r="J158" s="32">
        <v>60.722222222222221</v>
      </c>
      <c r="K158" s="37">
        <v>0.22551985111150546</v>
      </c>
      <c r="L158" s="32">
        <v>47.899444444444441</v>
      </c>
      <c r="M158" s="32">
        <v>11.816666666666666</v>
      </c>
      <c r="N158" s="37">
        <v>0.24669736369013792</v>
      </c>
      <c r="O158" s="32">
        <v>34.131666666666668</v>
      </c>
      <c r="P158" s="32">
        <v>11.816666666666666</v>
      </c>
      <c r="Q158" s="37">
        <v>0.34620831095268323</v>
      </c>
      <c r="R158" s="32">
        <v>9.6733333333333338</v>
      </c>
      <c r="S158" s="32">
        <v>0</v>
      </c>
      <c r="T158" s="37">
        <v>0</v>
      </c>
      <c r="U158" s="32">
        <v>4.0944444444444441</v>
      </c>
      <c r="V158" s="32">
        <v>0</v>
      </c>
      <c r="W158" s="37">
        <v>0</v>
      </c>
      <c r="X158" s="32">
        <v>66.526666666666657</v>
      </c>
      <c r="Y158" s="32">
        <v>12.363888888888889</v>
      </c>
      <c r="Z158" s="37">
        <v>0.18584861542572739</v>
      </c>
      <c r="AA158" s="32">
        <v>0</v>
      </c>
      <c r="AB158" s="32">
        <v>0</v>
      </c>
      <c r="AC158" s="37" t="s">
        <v>1881</v>
      </c>
      <c r="AD158" s="32">
        <v>150.01833333333332</v>
      </c>
      <c r="AE158" s="32">
        <v>36.541666666666664</v>
      </c>
      <c r="AF158" s="37">
        <v>0.24358134005843732</v>
      </c>
      <c r="AG158" s="32">
        <v>18.577777777777779</v>
      </c>
      <c r="AH158" s="32">
        <v>0</v>
      </c>
      <c r="AI158" s="37">
        <v>0</v>
      </c>
      <c r="AJ158" s="32">
        <v>0</v>
      </c>
      <c r="AK158" s="32">
        <v>0</v>
      </c>
      <c r="AL158" s="37" t="s">
        <v>1881</v>
      </c>
      <c r="AM158" t="s">
        <v>106</v>
      </c>
      <c r="AN158" s="34">
        <v>3</v>
      </c>
      <c r="AX158"/>
      <c r="AY158"/>
    </row>
    <row r="159" spans="1:51" x14ac:dyDescent="0.25">
      <c r="A159" t="s">
        <v>1782</v>
      </c>
      <c r="B159" t="s">
        <v>1233</v>
      </c>
      <c r="C159" t="s">
        <v>1463</v>
      </c>
      <c r="D159" t="s">
        <v>1706</v>
      </c>
      <c r="E159" s="32">
        <v>62.277777777777779</v>
      </c>
      <c r="F159" s="32">
        <v>252.80477777777779</v>
      </c>
      <c r="G159" s="32">
        <v>44.87144444444445</v>
      </c>
      <c r="H159" s="37">
        <v>0.17749444784579055</v>
      </c>
      <c r="I159" s="32">
        <v>231.827</v>
      </c>
      <c r="J159" s="32">
        <v>44.73811111111111</v>
      </c>
      <c r="K159" s="37">
        <v>0.19298058945295893</v>
      </c>
      <c r="L159" s="32">
        <v>52.920444444444442</v>
      </c>
      <c r="M159" s="32">
        <v>6.9398888888888886</v>
      </c>
      <c r="N159" s="37">
        <v>0.13113814446842639</v>
      </c>
      <c r="O159" s="32">
        <v>31.942666666666668</v>
      </c>
      <c r="P159" s="32">
        <v>6.8065555555555548</v>
      </c>
      <c r="Q159" s="37">
        <v>0.21308664134351821</v>
      </c>
      <c r="R159" s="32">
        <v>15.883333333333333</v>
      </c>
      <c r="S159" s="32">
        <v>0</v>
      </c>
      <c r="T159" s="37">
        <v>0</v>
      </c>
      <c r="U159" s="32">
        <v>5.0944444444444441</v>
      </c>
      <c r="V159" s="32">
        <v>0.13333333333333333</v>
      </c>
      <c r="W159" s="37">
        <v>2.617230098146129E-2</v>
      </c>
      <c r="X159" s="32">
        <v>57.634333333333338</v>
      </c>
      <c r="Y159" s="32">
        <v>12.395444444444447</v>
      </c>
      <c r="Z159" s="37">
        <v>0.21507049231842906</v>
      </c>
      <c r="AA159" s="32">
        <v>0</v>
      </c>
      <c r="AB159" s="32">
        <v>0</v>
      </c>
      <c r="AC159" s="37" t="s">
        <v>1881</v>
      </c>
      <c r="AD159" s="32">
        <v>142.25</v>
      </c>
      <c r="AE159" s="32">
        <v>25.536111111111111</v>
      </c>
      <c r="AF159" s="37">
        <v>0.17951571958601836</v>
      </c>
      <c r="AG159" s="32">
        <v>0</v>
      </c>
      <c r="AH159" s="32">
        <v>0</v>
      </c>
      <c r="AI159" s="37" t="s">
        <v>1881</v>
      </c>
      <c r="AJ159" s="32">
        <v>0</v>
      </c>
      <c r="AK159" s="32">
        <v>0</v>
      </c>
      <c r="AL159" s="37" t="s">
        <v>1881</v>
      </c>
      <c r="AM159" t="s">
        <v>552</v>
      </c>
      <c r="AN159" s="34">
        <v>3</v>
      </c>
      <c r="AX159"/>
      <c r="AY159"/>
    </row>
    <row r="160" spans="1:51" x14ac:dyDescent="0.25">
      <c r="A160" t="s">
        <v>1782</v>
      </c>
      <c r="B160" t="s">
        <v>1194</v>
      </c>
      <c r="C160" t="s">
        <v>1458</v>
      </c>
      <c r="D160" t="s">
        <v>1679</v>
      </c>
      <c r="E160" s="32">
        <v>54.755555555555553</v>
      </c>
      <c r="F160" s="32">
        <v>313.2833333333333</v>
      </c>
      <c r="G160" s="32">
        <v>0</v>
      </c>
      <c r="H160" s="37">
        <v>0</v>
      </c>
      <c r="I160" s="32">
        <v>279.14722222222224</v>
      </c>
      <c r="J160" s="32">
        <v>0</v>
      </c>
      <c r="K160" s="37">
        <v>0</v>
      </c>
      <c r="L160" s="32">
        <v>87.280555555555551</v>
      </c>
      <c r="M160" s="32">
        <v>0</v>
      </c>
      <c r="N160" s="37">
        <v>0</v>
      </c>
      <c r="O160" s="32">
        <v>53.144444444444446</v>
      </c>
      <c r="P160" s="32">
        <v>0</v>
      </c>
      <c r="Q160" s="37">
        <v>0</v>
      </c>
      <c r="R160" s="32">
        <v>28.547222222222221</v>
      </c>
      <c r="S160" s="32">
        <v>0</v>
      </c>
      <c r="T160" s="37">
        <v>0</v>
      </c>
      <c r="U160" s="32">
        <v>5.5888888888888886</v>
      </c>
      <c r="V160" s="32">
        <v>0</v>
      </c>
      <c r="W160" s="37">
        <v>0</v>
      </c>
      <c r="X160" s="32">
        <v>84.25</v>
      </c>
      <c r="Y160" s="32">
        <v>0</v>
      </c>
      <c r="Z160" s="37">
        <v>0</v>
      </c>
      <c r="AA160" s="32">
        <v>0</v>
      </c>
      <c r="AB160" s="32">
        <v>0</v>
      </c>
      <c r="AC160" s="37" t="s">
        <v>1881</v>
      </c>
      <c r="AD160" s="32">
        <v>141.75277777777777</v>
      </c>
      <c r="AE160" s="32">
        <v>0</v>
      </c>
      <c r="AF160" s="37">
        <v>0</v>
      </c>
      <c r="AG160" s="32">
        <v>0</v>
      </c>
      <c r="AH160" s="32">
        <v>0</v>
      </c>
      <c r="AI160" s="37" t="s">
        <v>1881</v>
      </c>
      <c r="AJ160" s="32">
        <v>0</v>
      </c>
      <c r="AK160" s="32">
        <v>0</v>
      </c>
      <c r="AL160" s="37" t="s">
        <v>1881</v>
      </c>
      <c r="AM160" t="s">
        <v>513</v>
      </c>
      <c r="AN160" s="34">
        <v>3</v>
      </c>
      <c r="AX160"/>
      <c r="AY160"/>
    </row>
    <row r="161" spans="1:51" x14ac:dyDescent="0.25">
      <c r="A161" t="s">
        <v>1782</v>
      </c>
      <c r="B161" t="s">
        <v>1327</v>
      </c>
      <c r="C161" t="s">
        <v>1546</v>
      </c>
      <c r="D161" t="s">
        <v>1698</v>
      </c>
      <c r="E161" s="32">
        <v>50.888888888888886</v>
      </c>
      <c r="F161" s="32">
        <v>262.20277777777778</v>
      </c>
      <c r="G161" s="32">
        <v>42.838888888888889</v>
      </c>
      <c r="H161" s="37">
        <v>0.16338075916646361</v>
      </c>
      <c r="I161" s="32">
        <v>235.61388888888888</v>
      </c>
      <c r="J161" s="32">
        <v>42.838888888888889</v>
      </c>
      <c r="K161" s="37">
        <v>0.18181818181818182</v>
      </c>
      <c r="L161" s="32">
        <v>59.002777777777787</v>
      </c>
      <c r="M161" s="32">
        <v>11.691666666666666</v>
      </c>
      <c r="N161" s="37">
        <v>0.19815451249941149</v>
      </c>
      <c r="O161" s="32">
        <v>32.413888888888891</v>
      </c>
      <c r="P161" s="32">
        <v>11.691666666666666</v>
      </c>
      <c r="Q161" s="37">
        <v>0.36069928871368578</v>
      </c>
      <c r="R161" s="32">
        <v>21.077777777777779</v>
      </c>
      <c r="S161" s="32">
        <v>0</v>
      </c>
      <c r="T161" s="37">
        <v>0</v>
      </c>
      <c r="U161" s="32">
        <v>5.5111111111111111</v>
      </c>
      <c r="V161" s="32">
        <v>0</v>
      </c>
      <c r="W161" s="37">
        <v>0</v>
      </c>
      <c r="X161" s="32">
        <v>80.75277777777778</v>
      </c>
      <c r="Y161" s="32">
        <v>13.747222222222222</v>
      </c>
      <c r="Z161" s="37">
        <v>0.17023838189260773</v>
      </c>
      <c r="AA161" s="32">
        <v>0</v>
      </c>
      <c r="AB161" s="32">
        <v>0</v>
      </c>
      <c r="AC161" s="37" t="s">
        <v>1881</v>
      </c>
      <c r="AD161" s="32">
        <v>122.44722222222222</v>
      </c>
      <c r="AE161" s="32">
        <v>17.399999999999999</v>
      </c>
      <c r="AF161" s="37">
        <v>0.1421020394274177</v>
      </c>
      <c r="AG161" s="32">
        <v>0</v>
      </c>
      <c r="AH161" s="32">
        <v>0</v>
      </c>
      <c r="AI161" s="37" t="s">
        <v>1881</v>
      </c>
      <c r="AJ161" s="32">
        <v>0</v>
      </c>
      <c r="AK161" s="32">
        <v>0</v>
      </c>
      <c r="AL161" s="37" t="s">
        <v>1881</v>
      </c>
      <c r="AM161" t="s">
        <v>649</v>
      </c>
      <c r="AN161" s="34">
        <v>3</v>
      </c>
      <c r="AX161"/>
      <c r="AY161"/>
    </row>
    <row r="162" spans="1:51" x14ac:dyDescent="0.25">
      <c r="A162" t="s">
        <v>1782</v>
      </c>
      <c r="B162" t="s">
        <v>1341</v>
      </c>
      <c r="C162" t="s">
        <v>1431</v>
      </c>
      <c r="D162" t="s">
        <v>1717</v>
      </c>
      <c r="E162" s="32">
        <v>44.055555555555557</v>
      </c>
      <c r="F162" s="32">
        <v>233.44444444444446</v>
      </c>
      <c r="G162" s="32">
        <v>40.011111111111113</v>
      </c>
      <c r="H162" s="37">
        <v>0.17139457401237507</v>
      </c>
      <c r="I162" s="32">
        <v>214.11111111111111</v>
      </c>
      <c r="J162" s="32">
        <v>40.011111111111113</v>
      </c>
      <c r="K162" s="37">
        <v>0.18687078360145304</v>
      </c>
      <c r="L162" s="32">
        <v>77.438888888888897</v>
      </c>
      <c r="M162" s="32">
        <v>11.755555555555556</v>
      </c>
      <c r="N162" s="37">
        <v>0.15180429012124255</v>
      </c>
      <c r="O162" s="32">
        <v>58.105555555555554</v>
      </c>
      <c r="P162" s="32">
        <v>11.755555555555556</v>
      </c>
      <c r="Q162" s="37">
        <v>0.20231379673008895</v>
      </c>
      <c r="R162" s="32">
        <v>13.111111111111111</v>
      </c>
      <c r="S162" s="32">
        <v>0</v>
      </c>
      <c r="T162" s="37">
        <v>0</v>
      </c>
      <c r="U162" s="32">
        <v>6.2222222222222223</v>
      </c>
      <c r="V162" s="32">
        <v>0</v>
      </c>
      <c r="W162" s="37">
        <v>0</v>
      </c>
      <c r="X162" s="32">
        <v>51.952777777777776</v>
      </c>
      <c r="Y162" s="32">
        <v>13.96111111111111</v>
      </c>
      <c r="Z162" s="37">
        <v>0.26872694220178578</v>
      </c>
      <c r="AA162" s="32">
        <v>0</v>
      </c>
      <c r="AB162" s="32">
        <v>0</v>
      </c>
      <c r="AC162" s="37" t="s">
        <v>1881</v>
      </c>
      <c r="AD162" s="32">
        <v>104.05277777777778</v>
      </c>
      <c r="AE162" s="32">
        <v>14.294444444444444</v>
      </c>
      <c r="AF162" s="37">
        <v>0.13737686537280761</v>
      </c>
      <c r="AG162" s="32">
        <v>0</v>
      </c>
      <c r="AH162" s="32">
        <v>0</v>
      </c>
      <c r="AI162" s="37" t="s">
        <v>1881</v>
      </c>
      <c r="AJ162" s="32">
        <v>0</v>
      </c>
      <c r="AK162" s="32">
        <v>0</v>
      </c>
      <c r="AL162" s="37" t="s">
        <v>1881</v>
      </c>
      <c r="AM162" t="s">
        <v>663</v>
      </c>
      <c r="AN162" s="34">
        <v>3</v>
      </c>
      <c r="AX162"/>
      <c r="AY162"/>
    </row>
    <row r="163" spans="1:51" x14ac:dyDescent="0.25">
      <c r="A163" t="s">
        <v>1782</v>
      </c>
      <c r="B163" t="s">
        <v>760</v>
      </c>
      <c r="C163" t="s">
        <v>1453</v>
      </c>
      <c r="D163" t="s">
        <v>1710</v>
      </c>
      <c r="E163" s="32">
        <v>47.477777777777774</v>
      </c>
      <c r="F163" s="32">
        <v>284.16111111111115</v>
      </c>
      <c r="G163" s="32">
        <v>30.788888888888888</v>
      </c>
      <c r="H163" s="37">
        <v>0.10835011437173746</v>
      </c>
      <c r="I163" s="32">
        <v>269.08611111111111</v>
      </c>
      <c r="J163" s="32">
        <v>30.788888888888888</v>
      </c>
      <c r="K163" s="37">
        <v>0.11442020831827894</v>
      </c>
      <c r="L163" s="32">
        <v>65.961111111111109</v>
      </c>
      <c r="M163" s="32">
        <v>2.7416666666666667</v>
      </c>
      <c r="N163" s="37">
        <v>4.1564895140234148E-2</v>
      </c>
      <c r="O163" s="32">
        <v>50.886111111111113</v>
      </c>
      <c r="P163" s="32">
        <v>2.7416666666666667</v>
      </c>
      <c r="Q163" s="37">
        <v>5.3878486816965991E-2</v>
      </c>
      <c r="R163" s="32">
        <v>9.7694444444444439</v>
      </c>
      <c r="S163" s="32">
        <v>0</v>
      </c>
      <c r="T163" s="37">
        <v>0</v>
      </c>
      <c r="U163" s="32">
        <v>5.3055555555555554</v>
      </c>
      <c r="V163" s="32">
        <v>0</v>
      </c>
      <c r="W163" s="37">
        <v>0</v>
      </c>
      <c r="X163" s="32">
        <v>91.358333333333334</v>
      </c>
      <c r="Y163" s="32">
        <v>4.3388888888888886</v>
      </c>
      <c r="Z163" s="37">
        <v>4.7493082793639209E-2</v>
      </c>
      <c r="AA163" s="32">
        <v>0</v>
      </c>
      <c r="AB163" s="32">
        <v>0</v>
      </c>
      <c r="AC163" s="37" t="s">
        <v>1881</v>
      </c>
      <c r="AD163" s="32">
        <v>126.84166666666667</v>
      </c>
      <c r="AE163" s="32">
        <v>23.708333333333332</v>
      </c>
      <c r="AF163" s="37">
        <v>0.18691281781748897</v>
      </c>
      <c r="AG163" s="32">
        <v>0</v>
      </c>
      <c r="AH163" s="32">
        <v>0</v>
      </c>
      <c r="AI163" s="37" t="s">
        <v>1881</v>
      </c>
      <c r="AJ163" s="32">
        <v>0</v>
      </c>
      <c r="AK163" s="32">
        <v>0</v>
      </c>
      <c r="AL163" s="37" t="s">
        <v>1881</v>
      </c>
      <c r="AM163" t="s">
        <v>69</v>
      </c>
      <c r="AN163" s="34">
        <v>3</v>
      </c>
      <c r="AX163"/>
      <c r="AY163"/>
    </row>
    <row r="164" spans="1:51" x14ac:dyDescent="0.25">
      <c r="A164" t="s">
        <v>1782</v>
      </c>
      <c r="B164" t="s">
        <v>1187</v>
      </c>
      <c r="C164" t="s">
        <v>1625</v>
      </c>
      <c r="D164" t="s">
        <v>1741</v>
      </c>
      <c r="E164" s="32">
        <v>42.722222222222221</v>
      </c>
      <c r="F164" s="32">
        <v>225.40566666666672</v>
      </c>
      <c r="G164" s="32">
        <v>9.5055555555555564</v>
      </c>
      <c r="H164" s="37">
        <v>4.2170881043609762E-2</v>
      </c>
      <c r="I164" s="32">
        <v>206.93333333333339</v>
      </c>
      <c r="J164" s="32">
        <v>9.5055555555555564</v>
      </c>
      <c r="K164" s="37">
        <v>4.5935352233676965E-2</v>
      </c>
      <c r="L164" s="32">
        <v>53.272777777777783</v>
      </c>
      <c r="M164" s="32">
        <v>0</v>
      </c>
      <c r="N164" s="37">
        <v>0</v>
      </c>
      <c r="O164" s="32">
        <v>34.800444444444452</v>
      </c>
      <c r="P164" s="32">
        <v>0</v>
      </c>
      <c r="Q164" s="37">
        <v>0</v>
      </c>
      <c r="R164" s="32">
        <v>13.56122222222222</v>
      </c>
      <c r="S164" s="32">
        <v>0</v>
      </c>
      <c r="T164" s="37">
        <v>0</v>
      </c>
      <c r="U164" s="32">
        <v>4.9111111111111114</v>
      </c>
      <c r="V164" s="32">
        <v>0</v>
      </c>
      <c r="W164" s="37">
        <v>0</v>
      </c>
      <c r="X164" s="32">
        <v>49.920444444444456</v>
      </c>
      <c r="Y164" s="32">
        <v>3.2</v>
      </c>
      <c r="Z164" s="37">
        <v>6.4101993393933451E-2</v>
      </c>
      <c r="AA164" s="32">
        <v>0</v>
      </c>
      <c r="AB164" s="32">
        <v>0</v>
      </c>
      <c r="AC164" s="37" t="s">
        <v>1881</v>
      </c>
      <c r="AD164" s="32">
        <v>122.21244444444447</v>
      </c>
      <c r="AE164" s="32">
        <v>6.3055555555555554</v>
      </c>
      <c r="AF164" s="37">
        <v>5.1595036693844583E-2</v>
      </c>
      <c r="AG164" s="32">
        <v>0</v>
      </c>
      <c r="AH164" s="32">
        <v>0</v>
      </c>
      <c r="AI164" s="37" t="s">
        <v>1881</v>
      </c>
      <c r="AJ164" s="32">
        <v>0</v>
      </c>
      <c r="AK164" s="32">
        <v>0</v>
      </c>
      <c r="AL164" s="37" t="s">
        <v>1881</v>
      </c>
      <c r="AM164" t="s">
        <v>506</v>
      </c>
      <c r="AN164" s="34">
        <v>3</v>
      </c>
      <c r="AX164"/>
      <c r="AY164"/>
    </row>
    <row r="165" spans="1:51" x14ac:dyDescent="0.25">
      <c r="A165" t="s">
        <v>1782</v>
      </c>
      <c r="B165" t="s">
        <v>1064</v>
      </c>
      <c r="C165" t="s">
        <v>1413</v>
      </c>
      <c r="D165" t="s">
        <v>1679</v>
      </c>
      <c r="E165" s="32">
        <v>32.466666666666669</v>
      </c>
      <c r="F165" s="32">
        <v>164.59244444444448</v>
      </c>
      <c r="G165" s="32">
        <v>0</v>
      </c>
      <c r="H165" s="37">
        <v>0</v>
      </c>
      <c r="I165" s="32">
        <v>149.68688888888892</v>
      </c>
      <c r="J165" s="32">
        <v>0</v>
      </c>
      <c r="K165" s="37">
        <v>0</v>
      </c>
      <c r="L165" s="32">
        <v>69.97133333333332</v>
      </c>
      <c r="M165" s="32">
        <v>0</v>
      </c>
      <c r="N165" s="37">
        <v>0</v>
      </c>
      <c r="O165" s="32">
        <v>55.065777777777768</v>
      </c>
      <c r="P165" s="32">
        <v>0</v>
      </c>
      <c r="Q165" s="37">
        <v>0</v>
      </c>
      <c r="R165" s="32">
        <v>7.083333333333333</v>
      </c>
      <c r="S165" s="32">
        <v>0</v>
      </c>
      <c r="T165" s="37">
        <v>0</v>
      </c>
      <c r="U165" s="32">
        <v>7.822222222222222</v>
      </c>
      <c r="V165" s="32">
        <v>0</v>
      </c>
      <c r="W165" s="37">
        <v>0</v>
      </c>
      <c r="X165" s="32">
        <v>12.749888888888886</v>
      </c>
      <c r="Y165" s="32">
        <v>0</v>
      </c>
      <c r="Z165" s="37">
        <v>0</v>
      </c>
      <c r="AA165" s="32">
        <v>0</v>
      </c>
      <c r="AB165" s="32">
        <v>0</v>
      </c>
      <c r="AC165" s="37" t="s">
        <v>1881</v>
      </c>
      <c r="AD165" s="32">
        <v>81.871222222222258</v>
      </c>
      <c r="AE165" s="32">
        <v>0</v>
      </c>
      <c r="AF165" s="37">
        <v>0</v>
      </c>
      <c r="AG165" s="32">
        <v>0</v>
      </c>
      <c r="AH165" s="32">
        <v>0</v>
      </c>
      <c r="AI165" s="37" t="s">
        <v>1881</v>
      </c>
      <c r="AJ165" s="32">
        <v>0</v>
      </c>
      <c r="AK165" s="32">
        <v>0</v>
      </c>
      <c r="AL165" s="37" t="s">
        <v>1881</v>
      </c>
      <c r="AM165" t="s">
        <v>379</v>
      </c>
      <c r="AN165" s="34">
        <v>3</v>
      </c>
      <c r="AX165"/>
      <c r="AY165"/>
    </row>
    <row r="166" spans="1:51" x14ac:dyDescent="0.25">
      <c r="A166" t="s">
        <v>1782</v>
      </c>
      <c r="B166" t="s">
        <v>1084</v>
      </c>
      <c r="C166" t="s">
        <v>1459</v>
      </c>
      <c r="D166" t="s">
        <v>1711</v>
      </c>
      <c r="E166" s="32">
        <v>74.322222222222223</v>
      </c>
      <c r="F166" s="32">
        <v>243.58699999999993</v>
      </c>
      <c r="G166" s="32">
        <v>89.926222222222208</v>
      </c>
      <c r="H166" s="37">
        <v>0.36917496509346653</v>
      </c>
      <c r="I166" s="32">
        <v>228.6536666666666</v>
      </c>
      <c r="J166" s="32">
        <v>89.926222222222208</v>
      </c>
      <c r="K166" s="37">
        <v>0.39328572129708061</v>
      </c>
      <c r="L166" s="32">
        <v>50.752222222222215</v>
      </c>
      <c r="M166" s="32">
        <v>6.5316666666666654</v>
      </c>
      <c r="N166" s="37">
        <v>0.12869715611795871</v>
      </c>
      <c r="O166" s="32">
        <v>35.818888888888878</v>
      </c>
      <c r="P166" s="32">
        <v>6.5316666666666654</v>
      </c>
      <c r="Q166" s="37">
        <v>0.18235257623227968</v>
      </c>
      <c r="R166" s="32">
        <v>9.5111111111111111</v>
      </c>
      <c r="S166" s="32">
        <v>0</v>
      </c>
      <c r="T166" s="37">
        <v>0</v>
      </c>
      <c r="U166" s="32">
        <v>5.4222222222222225</v>
      </c>
      <c r="V166" s="32">
        <v>0</v>
      </c>
      <c r="W166" s="37">
        <v>0</v>
      </c>
      <c r="X166" s="32">
        <v>68.99633333333334</v>
      </c>
      <c r="Y166" s="32">
        <v>20.363666666666674</v>
      </c>
      <c r="Z166" s="37">
        <v>0.2951412877012789</v>
      </c>
      <c r="AA166" s="32">
        <v>0</v>
      </c>
      <c r="AB166" s="32">
        <v>0</v>
      </c>
      <c r="AC166" s="37" t="s">
        <v>1881</v>
      </c>
      <c r="AD166" s="32">
        <v>117.03344444444438</v>
      </c>
      <c r="AE166" s="32">
        <v>58.778777777777769</v>
      </c>
      <c r="AF166" s="37">
        <v>0.50223915101191419</v>
      </c>
      <c r="AG166" s="32">
        <v>6.7161111111111094</v>
      </c>
      <c r="AH166" s="32">
        <v>4.163222222222223</v>
      </c>
      <c r="AI166" s="37">
        <v>0.61988584663743929</v>
      </c>
      <c r="AJ166" s="32">
        <v>8.8888888888888892E-2</v>
      </c>
      <c r="AK166" s="32">
        <v>8.8888888888888892E-2</v>
      </c>
      <c r="AL166" s="37">
        <v>1</v>
      </c>
      <c r="AM166" t="s">
        <v>400</v>
      </c>
      <c r="AN166" s="34">
        <v>3</v>
      </c>
      <c r="AX166"/>
      <c r="AY166"/>
    </row>
    <row r="167" spans="1:51" x14ac:dyDescent="0.25">
      <c r="A167" t="s">
        <v>1782</v>
      </c>
      <c r="B167" t="s">
        <v>873</v>
      </c>
      <c r="C167" t="s">
        <v>1547</v>
      </c>
      <c r="D167" t="s">
        <v>1691</v>
      </c>
      <c r="E167" s="32">
        <v>53.455555555555556</v>
      </c>
      <c r="F167" s="32">
        <v>278.10766666666666</v>
      </c>
      <c r="G167" s="32">
        <v>3.1911111111111117</v>
      </c>
      <c r="H167" s="37">
        <v>1.147437303458413E-2</v>
      </c>
      <c r="I167" s="32">
        <v>266.30677777777782</v>
      </c>
      <c r="J167" s="32">
        <v>0</v>
      </c>
      <c r="K167" s="37">
        <v>0</v>
      </c>
      <c r="L167" s="32">
        <v>47.877777777777787</v>
      </c>
      <c r="M167" s="32">
        <v>3.1911111111111117</v>
      </c>
      <c r="N167" s="37">
        <v>6.6651195172893946E-2</v>
      </c>
      <c r="O167" s="32">
        <v>41.541444444444451</v>
      </c>
      <c r="P167" s="32">
        <v>0</v>
      </c>
      <c r="Q167" s="37">
        <v>0</v>
      </c>
      <c r="R167" s="32">
        <v>0</v>
      </c>
      <c r="S167" s="32">
        <v>0</v>
      </c>
      <c r="T167" s="37" t="s">
        <v>1881</v>
      </c>
      <c r="U167" s="32">
        <v>6.336333333333334</v>
      </c>
      <c r="V167" s="32">
        <v>3.1911111111111117</v>
      </c>
      <c r="W167" s="37">
        <v>0.50362109176355063</v>
      </c>
      <c r="X167" s="32">
        <v>71.728333333333339</v>
      </c>
      <c r="Y167" s="32">
        <v>0</v>
      </c>
      <c r="Z167" s="37">
        <v>0</v>
      </c>
      <c r="AA167" s="32">
        <v>5.4645555555555552</v>
      </c>
      <c r="AB167" s="32">
        <v>0</v>
      </c>
      <c r="AC167" s="37">
        <v>0</v>
      </c>
      <c r="AD167" s="32">
        <v>153.03700000000001</v>
      </c>
      <c r="AE167" s="32">
        <v>0</v>
      </c>
      <c r="AF167" s="37">
        <v>0</v>
      </c>
      <c r="AG167" s="32">
        <v>0</v>
      </c>
      <c r="AH167" s="32">
        <v>0</v>
      </c>
      <c r="AI167" s="37" t="s">
        <v>1881</v>
      </c>
      <c r="AJ167" s="32">
        <v>0</v>
      </c>
      <c r="AK167" s="32">
        <v>0</v>
      </c>
      <c r="AL167" s="37" t="s">
        <v>1881</v>
      </c>
      <c r="AM167" t="s">
        <v>184</v>
      </c>
      <c r="AN167" s="34">
        <v>3</v>
      </c>
      <c r="AX167"/>
      <c r="AY167"/>
    </row>
    <row r="168" spans="1:51" x14ac:dyDescent="0.25">
      <c r="A168" t="s">
        <v>1782</v>
      </c>
      <c r="B168" t="s">
        <v>1301</v>
      </c>
      <c r="C168" t="s">
        <v>1671</v>
      </c>
      <c r="D168" t="s">
        <v>1704</v>
      </c>
      <c r="E168" s="32">
        <v>67.37777777777778</v>
      </c>
      <c r="F168" s="32">
        <v>320.10555555555555</v>
      </c>
      <c r="G168" s="32">
        <v>11.360444444444443</v>
      </c>
      <c r="H168" s="37">
        <v>3.5489682222877864E-2</v>
      </c>
      <c r="I168" s="32">
        <v>273.00777777777779</v>
      </c>
      <c r="J168" s="32">
        <v>11.360444444444443</v>
      </c>
      <c r="K168" s="37">
        <v>4.1612164081609393E-2</v>
      </c>
      <c r="L168" s="32">
        <v>80.267555555555532</v>
      </c>
      <c r="M168" s="32">
        <v>0</v>
      </c>
      <c r="N168" s="37">
        <v>0</v>
      </c>
      <c r="O168" s="32">
        <v>33.16977777777776</v>
      </c>
      <c r="P168" s="32">
        <v>0</v>
      </c>
      <c r="Q168" s="37">
        <v>0</v>
      </c>
      <c r="R168" s="32">
        <v>41.853333333333325</v>
      </c>
      <c r="S168" s="32">
        <v>0</v>
      </c>
      <c r="T168" s="37">
        <v>0</v>
      </c>
      <c r="U168" s="32">
        <v>5.2444444444444445</v>
      </c>
      <c r="V168" s="32">
        <v>0</v>
      </c>
      <c r="W168" s="37">
        <v>0</v>
      </c>
      <c r="X168" s="32">
        <v>79.722444444444406</v>
      </c>
      <c r="Y168" s="32">
        <v>4.338222222222222</v>
      </c>
      <c r="Z168" s="37">
        <v>5.4416573054848649E-2</v>
      </c>
      <c r="AA168" s="32">
        <v>0</v>
      </c>
      <c r="AB168" s="32">
        <v>0</v>
      </c>
      <c r="AC168" s="37" t="s">
        <v>1881</v>
      </c>
      <c r="AD168" s="32">
        <v>138.07888888888894</v>
      </c>
      <c r="AE168" s="32">
        <v>7.0222222222222221</v>
      </c>
      <c r="AF168" s="37">
        <v>5.0856595665923647E-2</v>
      </c>
      <c r="AG168" s="32">
        <v>22.036666666666665</v>
      </c>
      <c r="AH168" s="32">
        <v>0</v>
      </c>
      <c r="AI168" s="37">
        <v>0</v>
      </c>
      <c r="AJ168" s="32">
        <v>0</v>
      </c>
      <c r="AK168" s="32">
        <v>0</v>
      </c>
      <c r="AL168" s="37" t="s">
        <v>1881</v>
      </c>
      <c r="AM168" t="s">
        <v>622</v>
      </c>
      <c r="AN168" s="34">
        <v>3</v>
      </c>
      <c r="AX168"/>
      <c r="AY168"/>
    </row>
    <row r="169" spans="1:51" x14ac:dyDescent="0.25">
      <c r="A169" t="s">
        <v>1782</v>
      </c>
      <c r="B169" t="s">
        <v>721</v>
      </c>
      <c r="C169" t="s">
        <v>1469</v>
      </c>
      <c r="D169" t="s">
        <v>1679</v>
      </c>
      <c r="E169" s="32">
        <v>138.45555555555555</v>
      </c>
      <c r="F169" s="32">
        <v>475.5984444444444</v>
      </c>
      <c r="G169" s="32">
        <v>262.04888888888894</v>
      </c>
      <c r="H169" s="37">
        <v>0.55098769129699998</v>
      </c>
      <c r="I169" s="32">
        <v>447.88044444444438</v>
      </c>
      <c r="J169" s="32">
        <v>262.04888888888894</v>
      </c>
      <c r="K169" s="37">
        <v>0.58508669476278907</v>
      </c>
      <c r="L169" s="32">
        <v>68.175666666666658</v>
      </c>
      <c r="M169" s="32">
        <v>28.356222222222222</v>
      </c>
      <c r="N169" s="37">
        <v>0.41592878527855331</v>
      </c>
      <c r="O169" s="32">
        <v>50.645111111111106</v>
      </c>
      <c r="P169" s="32">
        <v>28.356222222222222</v>
      </c>
      <c r="Q169" s="37">
        <v>0.55990048397783276</v>
      </c>
      <c r="R169" s="32">
        <v>11.752777777777778</v>
      </c>
      <c r="S169" s="32">
        <v>0</v>
      </c>
      <c r="T169" s="37">
        <v>0</v>
      </c>
      <c r="U169" s="32">
        <v>5.7777777777777777</v>
      </c>
      <c r="V169" s="32">
        <v>0</v>
      </c>
      <c r="W169" s="37">
        <v>0</v>
      </c>
      <c r="X169" s="32">
        <v>136.29499999999996</v>
      </c>
      <c r="Y169" s="32">
        <v>102.92000000000002</v>
      </c>
      <c r="Z169" s="37">
        <v>0.75512674712938876</v>
      </c>
      <c r="AA169" s="32">
        <v>10.187444444444443</v>
      </c>
      <c r="AB169" s="32">
        <v>0</v>
      </c>
      <c r="AC169" s="37">
        <v>0</v>
      </c>
      <c r="AD169" s="32">
        <v>213.69999999999996</v>
      </c>
      <c r="AE169" s="32">
        <v>129.62822222222229</v>
      </c>
      <c r="AF169" s="37">
        <v>0.60658971559299169</v>
      </c>
      <c r="AG169" s="32">
        <v>47.240333333333332</v>
      </c>
      <c r="AH169" s="32">
        <v>1.1444444444444444</v>
      </c>
      <c r="AI169" s="37">
        <v>2.4226002733069435E-2</v>
      </c>
      <c r="AJ169" s="32">
        <v>0</v>
      </c>
      <c r="AK169" s="32">
        <v>0</v>
      </c>
      <c r="AL169" s="37" t="s">
        <v>1881</v>
      </c>
      <c r="AM169" t="s">
        <v>30</v>
      </c>
      <c r="AN169" s="34">
        <v>3</v>
      </c>
      <c r="AX169"/>
      <c r="AY169"/>
    </row>
    <row r="170" spans="1:51" x14ac:dyDescent="0.25">
      <c r="A170" t="s">
        <v>1782</v>
      </c>
      <c r="B170" t="s">
        <v>743</v>
      </c>
      <c r="C170" t="s">
        <v>1366</v>
      </c>
      <c r="D170" t="s">
        <v>1716</v>
      </c>
      <c r="E170" s="32">
        <v>82.666666666666671</v>
      </c>
      <c r="F170" s="32">
        <v>287.9111111111111</v>
      </c>
      <c r="G170" s="32">
        <v>85.777777777777771</v>
      </c>
      <c r="H170" s="37">
        <v>0.29793146032726148</v>
      </c>
      <c r="I170" s="32">
        <v>266.48333333333335</v>
      </c>
      <c r="J170" s="32">
        <v>85.777777777777771</v>
      </c>
      <c r="K170" s="37">
        <v>0.32188796464235825</v>
      </c>
      <c r="L170" s="32">
        <v>39.336111111111109</v>
      </c>
      <c r="M170" s="32">
        <v>6.3777777777777782</v>
      </c>
      <c r="N170" s="37">
        <v>0.16213544241225905</v>
      </c>
      <c r="O170" s="32">
        <v>23.233333333333334</v>
      </c>
      <c r="P170" s="32">
        <v>6.3777777777777782</v>
      </c>
      <c r="Q170" s="37">
        <v>0.27450980392156865</v>
      </c>
      <c r="R170" s="32">
        <v>9.9083333333333332</v>
      </c>
      <c r="S170" s="32">
        <v>0</v>
      </c>
      <c r="T170" s="37">
        <v>0</v>
      </c>
      <c r="U170" s="32">
        <v>6.1944444444444446</v>
      </c>
      <c r="V170" s="32">
        <v>0</v>
      </c>
      <c r="W170" s="37">
        <v>0</v>
      </c>
      <c r="X170" s="32">
        <v>73.391666666666666</v>
      </c>
      <c r="Y170" s="32">
        <v>34.774999999999999</v>
      </c>
      <c r="Z170" s="37">
        <v>0.47382763710684683</v>
      </c>
      <c r="AA170" s="32">
        <v>5.3250000000000002</v>
      </c>
      <c r="AB170" s="32">
        <v>0</v>
      </c>
      <c r="AC170" s="37">
        <v>0</v>
      </c>
      <c r="AD170" s="32">
        <v>130.625</v>
      </c>
      <c r="AE170" s="32">
        <v>44.625</v>
      </c>
      <c r="AF170" s="37">
        <v>0.34162679425837322</v>
      </c>
      <c r="AG170" s="32">
        <v>39.233333333333334</v>
      </c>
      <c r="AH170" s="32">
        <v>0</v>
      </c>
      <c r="AI170" s="37">
        <v>0</v>
      </c>
      <c r="AJ170" s="32">
        <v>0</v>
      </c>
      <c r="AK170" s="32">
        <v>0</v>
      </c>
      <c r="AL170" s="37" t="s">
        <v>1881</v>
      </c>
      <c r="AM170" t="s">
        <v>52</v>
      </c>
      <c r="AN170" s="34">
        <v>3</v>
      </c>
      <c r="AX170"/>
      <c r="AY170"/>
    </row>
    <row r="171" spans="1:51" x14ac:dyDescent="0.25">
      <c r="A171" t="s">
        <v>1782</v>
      </c>
      <c r="B171" t="s">
        <v>739</v>
      </c>
      <c r="C171" t="s">
        <v>1478</v>
      </c>
      <c r="D171" t="s">
        <v>1698</v>
      </c>
      <c r="E171" s="32">
        <v>88.288888888888891</v>
      </c>
      <c r="F171" s="32">
        <v>281.48888888888888</v>
      </c>
      <c r="G171" s="32">
        <v>98.5</v>
      </c>
      <c r="H171" s="37">
        <v>0.3499250019736323</v>
      </c>
      <c r="I171" s="32">
        <v>265.78888888888889</v>
      </c>
      <c r="J171" s="32">
        <v>98.5</v>
      </c>
      <c r="K171" s="37">
        <v>0.37059487479620418</v>
      </c>
      <c r="L171" s="32">
        <v>43.8</v>
      </c>
      <c r="M171" s="32">
        <v>10.580555555555556</v>
      </c>
      <c r="N171" s="37">
        <v>0.24156519533231863</v>
      </c>
      <c r="O171" s="32">
        <v>31.502777777777776</v>
      </c>
      <c r="P171" s="32">
        <v>10.580555555555556</v>
      </c>
      <c r="Q171" s="37">
        <v>0.33586103518208271</v>
      </c>
      <c r="R171" s="32">
        <v>7.4305555555555554</v>
      </c>
      <c r="S171" s="32">
        <v>0</v>
      </c>
      <c r="T171" s="37">
        <v>0</v>
      </c>
      <c r="U171" s="32">
        <v>4.8666666666666663</v>
      </c>
      <c r="V171" s="32">
        <v>0</v>
      </c>
      <c r="W171" s="37">
        <v>0</v>
      </c>
      <c r="X171" s="32">
        <v>67.038888888888891</v>
      </c>
      <c r="Y171" s="32">
        <v>11.005555555555556</v>
      </c>
      <c r="Z171" s="37">
        <v>0.16416673572553245</v>
      </c>
      <c r="AA171" s="32">
        <v>3.4027777777777777</v>
      </c>
      <c r="AB171" s="32">
        <v>0</v>
      </c>
      <c r="AC171" s="37">
        <v>0</v>
      </c>
      <c r="AD171" s="32">
        <v>161.27500000000001</v>
      </c>
      <c r="AE171" s="32">
        <v>76.913888888888891</v>
      </c>
      <c r="AF171" s="37">
        <v>0.47691141769579221</v>
      </c>
      <c r="AG171" s="32">
        <v>5.9722222222222223</v>
      </c>
      <c r="AH171" s="32">
        <v>0</v>
      </c>
      <c r="AI171" s="37">
        <v>0</v>
      </c>
      <c r="AJ171" s="32">
        <v>0</v>
      </c>
      <c r="AK171" s="32">
        <v>0</v>
      </c>
      <c r="AL171" s="37" t="s">
        <v>1881</v>
      </c>
      <c r="AM171" t="s">
        <v>48</v>
      </c>
      <c r="AN171" s="34">
        <v>3</v>
      </c>
      <c r="AX171"/>
      <c r="AY171"/>
    </row>
    <row r="172" spans="1:51" x14ac:dyDescent="0.25">
      <c r="A172" t="s">
        <v>1782</v>
      </c>
      <c r="B172" t="s">
        <v>1097</v>
      </c>
      <c r="C172" t="s">
        <v>1617</v>
      </c>
      <c r="D172" t="s">
        <v>1720</v>
      </c>
      <c r="E172" s="32">
        <v>95.988888888888894</v>
      </c>
      <c r="F172" s="32">
        <v>297.84444444444438</v>
      </c>
      <c r="G172" s="32">
        <v>0</v>
      </c>
      <c r="H172" s="37">
        <v>0</v>
      </c>
      <c r="I172" s="32">
        <v>282.71944444444443</v>
      </c>
      <c r="J172" s="32">
        <v>0</v>
      </c>
      <c r="K172" s="37">
        <v>0</v>
      </c>
      <c r="L172" s="32">
        <v>50.008333333333333</v>
      </c>
      <c r="M172" s="32">
        <v>0</v>
      </c>
      <c r="N172" s="37">
        <v>0</v>
      </c>
      <c r="O172" s="32">
        <v>34.883333333333333</v>
      </c>
      <c r="P172" s="32">
        <v>0</v>
      </c>
      <c r="Q172" s="37">
        <v>0</v>
      </c>
      <c r="R172" s="32">
        <v>9.7916666666666661</v>
      </c>
      <c r="S172" s="32">
        <v>0</v>
      </c>
      <c r="T172" s="37">
        <v>0</v>
      </c>
      <c r="U172" s="32">
        <v>5.333333333333333</v>
      </c>
      <c r="V172" s="32">
        <v>0</v>
      </c>
      <c r="W172" s="37">
        <v>0</v>
      </c>
      <c r="X172" s="32">
        <v>76.24444444444444</v>
      </c>
      <c r="Y172" s="32">
        <v>0</v>
      </c>
      <c r="Z172" s="37">
        <v>0</v>
      </c>
      <c r="AA172" s="32">
        <v>0</v>
      </c>
      <c r="AB172" s="32">
        <v>0</v>
      </c>
      <c r="AC172" s="37" t="s">
        <v>1881</v>
      </c>
      <c r="AD172" s="32">
        <v>137.33611111111111</v>
      </c>
      <c r="AE172" s="32">
        <v>0</v>
      </c>
      <c r="AF172" s="37">
        <v>0</v>
      </c>
      <c r="AG172" s="32">
        <v>34.255555555555553</v>
      </c>
      <c r="AH172" s="32">
        <v>0</v>
      </c>
      <c r="AI172" s="37">
        <v>0</v>
      </c>
      <c r="AJ172" s="32">
        <v>0</v>
      </c>
      <c r="AK172" s="32">
        <v>0</v>
      </c>
      <c r="AL172" s="37" t="s">
        <v>1881</v>
      </c>
      <c r="AM172" t="s">
        <v>413</v>
      </c>
      <c r="AN172" s="34">
        <v>3</v>
      </c>
      <c r="AX172"/>
      <c r="AY172"/>
    </row>
    <row r="173" spans="1:51" x14ac:dyDescent="0.25">
      <c r="A173" t="s">
        <v>1782</v>
      </c>
      <c r="B173" t="s">
        <v>1113</v>
      </c>
      <c r="C173" t="s">
        <v>1407</v>
      </c>
      <c r="D173" t="s">
        <v>1708</v>
      </c>
      <c r="E173" s="32">
        <v>147.17777777777778</v>
      </c>
      <c r="F173" s="32">
        <v>465.22777777777782</v>
      </c>
      <c r="G173" s="32">
        <v>0</v>
      </c>
      <c r="H173" s="37">
        <v>0</v>
      </c>
      <c r="I173" s="32">
        <v>421.65555555555562</v>
      </c>
      <c r="J173" s="32">
        <v>0</v>
      </c>
      <c r="K173" s="37">
        <v>0</v>
      </c>
      <c r="L173" s="32">
        <v>60.583333333333329</v>
      </c>
      <c r="M173" s="32">
        <v>0</v>
      </c>
      <c r="N173" s="37">
        <v>0</v>
      </c>
      <c r="O173" s="32">
        <v>37.177777777777777</v>
      </c>
      <c r="P173" s="32">
        <v>0</v>
      </c>
      <c r="Q173" s="37">
        <v>0</v>
      </c>
      <c r="R173" s="32">
        <v>18.338888888888889</v>
      </c>
      <c r="S173" s="32">
        <v>0</v>
      </c>
      <c r="T173" s="37">
        <v>0</v>
      </c>
      <c r="U173" s="32">
        <v>5.0666666666666664</v>
      </c>
      <c r="V173" s="32">
        <v>0</v>
      </c>
      <c r="W173" s="37">
        <v>0</v>
      </c>
      <c r="X173" s="32">
        <v>113.89166666666667</v>
      </c>
      <c r="Y173" s="32">
        <v>0</v>
      </c>
      <c r="Z173" s="37">
        <v>0</v>
      </c>
      <c r="AA173" s="32">
        <v>20.166666666666668</v>
      </c>
      <c r="AB173" s="32">
        <v>0</v>
      </c>
      <c r="AC173" s="37">
        <v>0</v>
      </c>
      <c r="AD173" s="32">
        <v>207.59166666666667</v>
      </c>
      <c r="AE173" s="32">
        <v>0</v>
      </c>
      <c r="AF173" s="37">
        <v>0</v>
      </c>
      <c r="AG173" s="32">
        <v>62.994444444444447</v>
      </c>
      <c r="AH173" s="32">
        <v>0</v>
      </c>
      <c r="AI173" s="37">
        <v>0</v>
      </c>
      <c r="AJ173" s="32">
        <v>0</v>
      </c>
      <c r="AK173" s="32">
        <v>0</v>
      </c>
      <c r="AL173" s="37" t="s">
        <v>1881</v>
      </c>
      <c r="AM173" t="s">
        <v>430</v>
      </c>
      <c r="AN173" s="34">
        <v>3</v>
      </c>
      <c r="AX173"/>
      <c r="AY173"/>
    </row>
    <row r="174" spans="1:51" x14ac:dyDescent="0.25">
      <c r="A174" t="s">
        <v>1782</v>
      </c>
      <c r="B174" t="s">
        <v>782</v>
      </c>
      <c r="C174" t="s">
        <v>1497</v>
      </c>
      <c r="D174" t="s">
        <v>1692</v>
      </c>
      <c r="E174" s="32">
        <v>92.233333333333334</v>
      </c>
      <c r="F174" s="32">
        <v>299.34444444444443</v>
      </c>
      <c r="G174" s="32">
        <v>80.805555555555557</v>
      </c>
      <c r="H174" s="37">
        <v>0.26994172450911252</v>
      </c>
      <c r="I174" s="32">
        <v>284.62222222222221</v>
      </c>
      <c r="J174" s="32">
        <v>76.650000000000006</v>
      </c>
      <c r="K174" s="37">
        <v>0.26930434103685202</v>
      </c>
      <c r="L174" s="32">
        <v>54.233333333333341</v>
      </c>
      <c r="M174" s="32">
        <v>18.475000000000001</v>
      </c>
      <c r="N174" s="37">
        <v>0.34065765212046711</v>
      </c>
      <c r="O174" s="32">
        <v>45.163888888888891</v>
      </c>
      <c r="P174" s="32">
        <v>14.319444444444445</v>
      </c>
      <c r="Q174" s="37">
        <v>0.31705516944461526</v>
      </c>
      <c r="R174" s="32">
        <v>4.9138888888888888</v>
      </c>
      <c r="S174" s="32">
        <v>0</v>
      </c>
      <c r="T174" s="37">
        <v>0</v>
      </c>
      <c r="U174" s="32">
        <v>4.1555555555555559</v>
      </c>
      <c r="V174" s="32">
        <v>4.1555555555555559</v>
      </c>
      <c r="W174" s="37">
        <v>1</v>
      </c>
      <c r="X174" s="32">
        <v>82.280555555555551</v>
      </c>
      <c r="Y174" s="32">
        <v>18.488888888888887</v>
      </c>
      <c r="Z174" s="37">
        <v>0.2247054454609905</v>
      </c>
      <c r="AA174" s="32">
        <v>5.6527777777777777</v>
      </c>
      <c r="AB174" s="32">
        <v>0</v>
      </c>
      <c r="AC174" s="37">
        <v>0</v>
      </c>
      <c r="AD174" s="32">
        <v>121.00277777777778</v>
      </c>
      <c r="AE174" s="32">
        <v>43.841666666666669</v>
      </c>
      <c r="AF174" s="37">
        <v>0.36231950598011986</v>
      </c>
      <c r="AG174" s="32">
        <v>36.174999999999997</v>
      </c>
      <c r="AH174" s="32">
        <v>0</v>
      </c>
      <c r="AI174" s="37">
        <v>0</v>
      </c>
      <c r="AJ174" s="32">
        <v>0</v>
      </c>
      <c r="AK174" s="32">
        <v>0</v>
      </c>
      <c r="AL174" s="37" t="s">
        <v>1881</v>
      </c>
      <c r="AM174" t="s">
        <v>91</v>
      </c>
      <c r="AN174" s="34">
        <v>3</v>
      </c>
      <c r="AX174"/>
      <c r="AY174"/>
    </row>
    <row r="175" spans="1:51" x14ac:dyDescent="0.25">
      <c r="A175" t="s">
        <v>1782</v>
      </c>
      <c r="B175" t="s">
        <v>1207</v>
      </c>
      <c r="C175" t="s">
        <v>1438</v>
      </c>
      <c r="D175" t="s">
        <v>1687</v>
      </c>
      <c r="E175" s="32">
        <v>95.988888888888894</v>
      </c>
      <c r="F175" s="32">
        <v>286.80277777777781</v>
      </c>
      <c r="G175" s="32">
        <v>12.297222222222222</v>
      </c>
      <c r="H175" s="37">
        <v>4.2876928590107409E-2</v>
      </c>
      <c r="I175" s="32">
        <v>267.21388888888896</v>
      </c>
      <c r="J175" s="32">
        <v>12.297222222222222</v>
      </c>
      <c r="K175" s="37">
        <v>4.60201461584041E-2</v>
      </c>
      <c r="L175" s="32">
        <v>46.13055555555556</v>
      </c>
      <c r="M175" s="32">
        <v>0</v>
      </c>
      <c r="N175" s="37">
        <v>0</v>
      </c>
      <c r="O175" s="32">
        <v>26.541666666666668</v>
      </c>
      <c r="P175" s="32">
        <v>0</v>
      </c>
      <c r="Q175" s="37">
        <v>0</v>
      </c>
      <c r="R175" s="32">
        <v>14.7</v>
      </c>
      <c r="S175" s="32">
        <v>0</v>
      </c>
      <c r="T175" s="37">
        <v>0</v>
      </c>
      <c r="U175" s="32">
        <v>4.8888888888888893</v>
      </c>
      <c r="V175" s="32">
        <v>0</v>
      </c>
      <c r="W175" s="37">
        <v>0</v>
      </c>
      <c r="X175" s="32">
        <v>89.186111111111117</v>
      </c>
      <c r="Y175" s="32">
        <v>12.297222222222222</v>
      </c>
      <c r="Z175" s="37">
        <v>0.13788270470613884</v>
      </c>
      <c r="AA175" s="32">
        <v>0</v>
      </c>
      <c r="AB175" s="32">
        <v>0</v>
      </c>
      <c r="AC175" s="37" t="s">
        <v>1881</v>
      </c>
      <c r="AD175" s="32">
        <v>149.05000000000001</v>
      </c>
      <c r="AE175" s="32">
        <v>0</v>
      </c>
      <c r="AF175" s="37">
        <v>0</v>
      </c>
      <c r="AG175" s="32">
        <v>2.4361111111111109</v>
      </c>
      <c r="AH175" s="32">
        <v>0</v>
      </c>
      <c r="AI175" s="37">
        <v>0</v>
      </c>
      <c r="AJ175" s="32">
        <v>0</v>
      </c>
      <c r="AK175" s="32">
        <v>0</v>
      </c>
      <c r="AL175" s="37" t="s">
        <v>1881</v>
      </c>
      <c r="AM175" t="s">
        <v>526</v>
      </c>
      <c r="AN175" s="34">
        <v>3</v>
      </c>
      <c r="AX175"/>
      <c r="AY175"/>
    </row>
    <row r="176" spans="1:51" x14ac:dyDescent="0.25">
      <c r="A176" t="s">
        <v>1782</v>
      </c>
      <c r="B176" t="s">
        <v>1226</v>
      </c>
      <c r="C176" t="s">
        <v>1655</v>
      </c>
      <c r="D176" t="s">
        <v>1687</v>
      </c>
      <c r="E176" s="32">
        <v>76.788888888888891</v>
      </c>
      <c r="F176" s="32">
        <v>240.14722222222221</v>
      </c>
      <c r="G176" s="32">
        <v>7.3388888888888886</v>
      </c>
      <c r="H176" s="37">
        <v>3.0559957433518789E-2</v>
      </c>
      <c r="I176" s="32">
        <v>224.08611111111111</v>
      </c>
      <c r="J176" s="32">
        <v>7.3388888888888886</v>
      </c>
      <c r="K176" s="37">
        <v>3.2750306801700733E-2</v>
      </c>
      <c r="L176" s="32">
        <v>47.580555555555563</v>
      </c>
      <c r="M176" s="32">
        <v>0</v>
      </c>
      <c r="N176" s="37">
        <v>0</v>
      </c>
      <c r="O176" s="32">
        <v>31.519444444444446</v>
      </c>
      <c r="P176" s="32">
        <v>0</v>
      </c>
      <c r="Q176" s="37">
        <v>0</v>
      </c>
      <c r="R176" s="32">
        <v>11.022222222222222</v>
      </c>
      <c r="S176" s="32">
        <v>0</v>
      </c>
      <c r="T176" s="37">
        <v>0</v>
      </c>
      <c r="U176" s="32">
        <v>5.0388888888888888</v>
      </c>
      <c r="V176" s="32">
        <v>0</v>
      </c>
      <c r="W176" s="37">
        <v>0</v>
      </c>
      <c r="X176" s="32">
        <v>67.275000000000006</v>
      </c>
      <c r="Y176" s="32">
        <v>1.5166666666666666</v>
      </c>
      <c r="Z176" s="37">
        <v>2.2544283413848627E-2</v>
      </c>
      <c r="AA176" s="32">
        <v>0</v>
      </c>
      <c r="AB176" s="32">
        <v>0</v>
      </c>
      <c r="AC176" s="37" t="s">
        <v>1881</v>
      </c>
      <c r="AD176" s="32">
        <v>94.652777777777771</v>
      </c>
      <c r="AE176" s="32">
        <v>5.822222222222222</v>
      </c>
      <c r="AF176" s="37">
        <v>6.1511371973587678E-2</v>
      </c>
      <c r="AG176" s="32">
        <v>30.638888888888889</v>
      </c>
      <c r="AH176" s="32">
        <v>0</v>
      </c>
      <c r="AI176" s="37">
        <v>0</v>
      </c>
      <c r="AJ176" s="32">
        <v>0</v>
      </c>
      <c r="AK176" s="32">
        <v>0</v>
      </c>
      <c r="AL176" s="37" t="s">
        <v>1881</v>
      </c>
      <c r="AM176" t="s">
        <v>545</v>
      </c>
      <c r="AN176" s="34">
        <v>3</v>
      </c>
      <c r="AX176"/>
      <c r="AY176"/>
    </row>
    <row r="177" spans="1:51" x14ac:dyDescent="0.25">
      <c r="A177" t="s">
        <v>1782</v>
      </c>
      <c r="B177" t="s">
        <v>798</v>
      </c>
      <c r="C177" t="s">
        <v>1468</v>
      </c>
      <c r="D177" t="s">
        <v>1715</v>
      </c>
      <c r="E177" s="32">
        <v>69.36666666666666</v>
      </c>
      <c r="F177" s="32">
        <v>211.24166666666667</v>
      </c>
      <c r="G177" s="32">
        <v>36.113888888888887</v>
      </c>
      <c r="H177" s="37">
        <v>0.1709600641708417</v>
      </c>
      <c r="I177" s="32">
        <v>202.42777777777778</v>
      </c>
      <c r="J177" s="32">
        <v>36.113888888888887</v>
      </c>
      <c r="K177" s="37">
        <v>0.17840382029255974</v>
      </c>
      <c r="L177" s="32">
        <v>28.469444444444445</v>
      </c>
      <c r="M177" s="32">
        <v>3.1666666666666665</v>
      </c>
      <c r="N177" s="37">
        <v>0.11123036393794516</v>
      </c>
      <c r="O177" s="32">
        <v>24.883333333333333</v>
      </c>
      <c r="P177" s="32">
        <v>3.1666666666666665</v>
      </c>
      <c r="Q177" s="37">
        <v>0.12726054922973878</v>
      </c>
      <c r="R177" s="32">
        <v>0</v>
      </c>
      <c r="S177" s="32">
        <v>0</v>
      </c>
      <c r="T177" s="37" t="s">
        <v>1881</v>
      </c>
      <c r="U177" s="32">
        <v>3.5861111111111112</v>
      </c>
      <c r="V177" s="32">
        <v>0</v>
      </c>
      <c r="W177" s="37">
        <v>0</v>
      </c>
      <c r="X177" s="32">
        <v>67.219444444444449</v>
      </c>
      <c r="Y177" s="32">
        <v>25.977777777777778</v>
      </c>
      <c r="Z177" s="37">
        <v>0.38646225050621924</v>
      </c>
      <c r="AA177" s="32">
        <v>5.2277777777777779</v>
      </c>
      <c r="AB177" s="32">
        <v>0</v>
      </c>
      <c r="AC177" s="37">
        <v>0</v>
      </c>
      <c r="AD177" s="32">
        <v>54.619444444444447</v>
      </c>
      <c r="AE177" s="32">
        <v>6.9694444444444441</v>
      </c>
      <c r="AF177" s="37">
        <v>0.1276000610283273</v>
      </c>
      <c r="AG177" s="32">
        <v>55.705555555555556</v>
      </c>
      <c r="AH177" s="32">
        <v>0</v>
      </c>
      <c r="AI177" s="37">
        <v>0</v>
      </c>
      <c r="AJ177" s="32">
        <v>0</v>
      </c>
      <c r="AK177" s="32">
        <v>0</v>
      </c>
      <c r="AL177" s="37" t="s">
        <v>1881</v>
      </c>
      <c r="AM177" t="s">
        <v>107</v>
      </c>
      <c r="AN177" s="34">
        <v>3</v>
      </c>
      <c r="AX177"/>
      <c r="AY177"/>
    </row>
    <row r="178" spans="1:51" x14ac:dyDescent="0.25">
      <c r="A178" t="s">
        <v>1782</v>
      </c>
      <c r="B178" t="s">
        <v>1006</v>
      </c>
      <c r="C178" t="s">
        <v>1592</v>
      </c>
      <c r="D178" t="s">
        <v>1704</v>
      </c>
      <c r="E178" s="32">
        <v>59.444444444444443</v>
      </c>
      <c r="F178" s="32">
        <v>197.02500000000003</v>
      </c>
      <c r="G178" s="32">
        <v>28.483333333333331</v>
      </c>
      <c r="H178" s="37">
        <v>0.14456710231358114</v>
      </c>
      <c r="I178" s="32">
        <v>180.98888888888888</v>
      </c>
      <c r="J178" s="32">
        <v>28.483333333333331</v>
      </c>
      <c r="K178" s="37">
        <v>0.15737614340966297</v>
      </c>
      <c r="L178" s="32">
        <v>42.15</v>
      </c>
      <c r="M178" s="32">
        <v>8.3472222222222214</v>
      </c>
      <c r="N178" s="37">
        <v>0.19803611440622115</v>
      </c>
      <c r="O178" s="32">
        <v>26.113888888888887</v>
      </c>
      <c r="P178" s="32">
        <v>8.3472222222222214</v>
      </c>
      <c r="Q178" s="37">
        <v>0.31964684608020422</v>
      </c>
      <c r="R178" s="32">
        <v>10.936111111111112</v>
      </c>
      <c r="S178" s="32">
        <v>0</v>
      </c>
      <c r="T178" s="37">
        <v>0</v>
      </c>
      <c r="U178" s="32">
        <v>5.0999999999999996</v>
      </c>
      <c r="V178" s="32">
        <v>0</v>
      </c>
      <c r="W178" s="37">
        <v>0</v>
      </c>
      <c r="X178" s="32">
        <v>50.052777777777777</v>
      </c>
      <c r="Y178" s="32">
        <v>14.622222222222222</v>
      </c>
      <c r="Z178" s="37">
        <v>0.29213607858371721</v>
      </c>
      <c r="AA178" s="32">
        <v>0</v>
      </c>
      <c r="AB178" s="32">
        <v>0</v>
      </c>
      <c r="AC178" s="37" t="s">
        <v>1881</v>
      </c>
      <c r="AD178" s="32">
        <v>69.50277777777778</v>
      </c>
      <c r="AE178" s="32">
        <v>5.5138888888888893</v>
      </c>
      <c r="AF178" s="37">
        <v>7.9333359977618798E-2</v>
      </c>
      <c r="AG178" s="32">
        <v>35.319444444444443</v>
      </c>
      <c r="AH178" s="32">
        <v>0</v>
      </c>
      <c r="AI178" s="37">
        <v>0</v>
      </c>
      <c r="AJ178" s="32">
        <v>0</v>
      </c>
      <c r="AK178" s="32">
        <v>0</v>
      </c>
      <c r="AL178" s="37" t="s">
        <v>1881</v>
      </c>
      <c r="AM178" t="s">
        <v>319</v>
      </c>
      <c r="AN178" s="34">
        <v>3</v>
      </c>
      <c r="AX178"/>
      <c r="AY178"/>
    </row>
    <row r="179" spans="1:51" x14ac:dyDescent="0.25">
      <c r="A179" t="s">
        <v>1782</v>
      </c>
      <c r="B179" t="s">
        <v>807</v>
      </c>
      <c r="C179" t="s">
        <v>1511</v>
      </c>
      <c r="D179" t="s">
        <v>1686</v>
      </c>
      <c r="E179" s="32">
        <v>87.6</v>
      </c>
      <c r="F179" s="32">
        <v>279.64444444444445</v>
      </c>
      <c r="G179" s="32">
        <v>32.977777777777774</v>
      </c>
      <c r="H179" s="37">
        <v>0.11792752701843609</v>
      </c>
      <c r="I179" s="32">
        <v>257.25277777777779</v>
      </c>
      <c r="J179" s="32">
        <v>32.977777777777774</v>
      </c>
      <c r="K179" s="37">
        <v>0.12819211540745698</v>
      </c>
      <c r="L179" s="32">
        <v>48.50277777777778</v>
      </c>
      <c r="M179" s="32">
        <v>6.3722222222222218</v>
      </c>
      <c r="N179" s="37">
        <v>0.13137850065861059</v>
      </c>
      <c r="O179" s="32">
        <v>28.866666666666667</v>
      </c>
      <c r="P179" s="32">
        <v>6.3722222222222218</v>
      </c>
      <c r="Q179" s="37">
        <v>0.22074672825250191</v>
      </c>
      <c r="R179" s="32">
        <v>14.658333333333333</v>
      </c>
      <c r="S179" s="32">
        <v>0</v>
      </c>
      <c r="T179" s="37">
        <v>0</v>
      </c>
      <c r="U179" s="32">
        <v>4.9777777777777779</v>
      </c>
      <c r="V179" s="32">
        <v>0</v>
      </c>
      <c r="W179" s="37">
        <v>0</v>
      </c>
      <c r="X179" s="32">
        <v>82.85</v>
      </c>
      <c r="Y179" s="32">
        <v>26.024999999999999</v>
      </c>
      <c r="Z179" s="37">
        <v>0.31412190706095355</v>
      </c>
      <c r="AA179" s="32">
        <v>2.7555555555555555</v>
      </c>
      <c r="AB179" s="32">
        <v>0</v>
      </c>
      <c r="AC179" s="37">
        <v>0</v>
      </c>
      <c r="AD179" s="32">
        <v>136.78333333333333</v>
      </c>
      <c r="AE179" s="32">
        <v>0.5805555555555556</v>
      </c>
      <c r="AF179" s="37">
        <v>4.2443442589659239E-3</v>
      </c>
      <c r="AG179" s="32">
        <v>8.7527777777777782</v>
      </c>
      <c r="AH179" s="32">
        <v>0</v>
      </c>
      <c r="AI179" s="37">
        <v>0</v>
      </c>
      <c r="AJ179" s="32">
        <v>0</v>
      </c>
      <c r="AK179" s="32">
        <v>0</v>
      </c>
      <c r="AL179" s="37" t="s">
        <v>1881</v>
      </c>
      <c r="AM179" t="s">
        <v>117</v>
      </c>
      <c r="AN179" s="34">
        <v>3</v>
      </c>
      <c r="AX179"/>
      <c r="AY179"/>
    </row>
    <row r="180" spans="1:51" x14ac:dyDescent="0.25">
      <c r="A180" t="s">
        <v>1782</v>
      </c>
      <c r="B180" t="s">
        <v>907</v>
      </c>
      <c r="C180" t="s">
        <v>1559</v>
      </c>
      <c r="D180" t="s">
        <v>1705</v>
      </c>
      <c r="E180" s="32">
        <v>92.522222222222226</v>
      </c>
      <c r="F180" s="32">
        <v>309.63333333333333</v>
      </c>
      <c r="G180" s="32">
        <v>7.0138888888888893</v>
      </c>
      <c r="H180" s="37">
        <v>2.2652241001901892E-2</v>
      </c>
      <c r="I180" s="32">
        <v>289.44444444444446</v>
      </c>
      <c r="J180" s="32">
        <v>7.0138888888888893</v>
      </c>
      <c r="K180" s="37">
        <v>2.4232245681381957E-2</v>
      </c>
      <c r="L180" s="32">
        <v>47.891666666666666</v>
      </c>
      <c r="M180" s="32">
        <v>0</v>
      </c>
      <c r="N180" s="37">
        <v>0</v>
      </c>
      <c r="O180" s="32">
        <v>29.211111111111112</v>
      </c>
      <c r="P180" s="32">
        <v>0</v>
      </c>
      <c r="Q180" s="37">
        <v>0</v>
      </c>
      <c r="R180" s="32">
        <v>13.341666666666667</v>
      </c>
      <c r="S180" s="32">
        <v>0</v>
      </c>
      <c r="T180" s="37">
        <v>0</v>
      </c>
      <c r="U180" s="32">
        <v>5.3388888888888886</v>
      </c>
      <c r="V180" s="32">
        <v>0</v>
      </c>
      <c r="W180" s="37">
        <v>0</v>
      </c>
      <c r="X180" s="32">
        <v>77.788888888888891</v>
      </c>
      <c r="Y180" s="32">
        <v>7.0138888888888893</v>
      </c>
      <c r="Z180" s="37">
        <v>9.0165690615626334E-2</v>
      </c>
      <c r="AA180" s="32">
        <v>1.5083333333333333</v>
      </c>
      <c r="AB180" s="32">
        <v>0</v>
      </c>
      <c r="AC180" s="37">
        <v>0</v>
      </c>
      <c r="AD180" s="32">
        <v>134.79166666666666</v>
      </c>
      <c r="AE180" s="32">
        <v>0</v>
      </c>
      <c r="AF180" s="37">
        <v>0</v>
      </c>
      <c r="AG180" s="32">
        <v>47.652777777777779</v>
      </c>
      <c r="AH180" s="32">
        <v>0</v>
      </c>
      <c r="AI180" s="37">
        <v>0</v>
      </c>
      <c r="AJ180" s="32">
        <v>0</v>
      </c>
      <c r="AK180" s="32">
        <v>0</v>
      </c>
      <c r="AL180" s="37" t="s">
        <v>1881</v>
      </c>
      <c r="AM180" t="s">
        <v>218</v>
      </c>
      <c r="AN180" s="34">
        <v>3</v>
      </c>
      <c r="AX180"/>
      <c r="AY180"/>
    </row>
    <row r="181" spans="1:51" x14ac:dyDescent="0.25">
      <c r="A181" t="s">
        <v>1782</v>
      </c>
      <c r="B181" t="s">
        <v>771</v>
      </c>
      <c r="C181" t="s">
        <v>1478</v>
      </c>
      <c r="D181" t="s">
        <v>1698</v>
      </c>
      <c r="E181" s="32">
        <v>147.6888888888889</v>
      </c>
      <c r="F181" s="32">
        <v>457.17777777777775</v>
      </c>
      <c r="G181" s="32">
        <v>99.283333333333346</v>
      </c>
      <c r="H181" s="37">
        <v>0.21716570261993878</v>
      </c>
      <c r="I181" s="32">
        <v>429.67222222222222</v>
      </c>
      <c r="J181" s="32">
        <v>99.283333333333346</v>
      </c>
      <c r="K181" s="37">
        <v>0.23106760967662693</v>
      </c>
      <c r="L181" s="32">
        <v>58.108333333333334</v>
      </c>
      <c r="M181" s="32">
        <v>13.16388888888889</v>
      </c>
      <c r="N181" s="37">
        <v>0.22654046560543048</v>
      </c>
      <c r="O181" s="32">
        <v>30.602777777777778</v>
      </c>
      <c r="P181" s="32">
        <v>13.16388888888889</v>
      </c>
      <c r="Q181" s="37">
        <v>0.4301533992920033</v>
      </c>
      <c r="R181" s="32">
        <v>22.180555555555557</v>
      </c>
      <c r="S181" s="32">
        <v>0</v>
      </c>
      <c r="T181" s="37">
        <v>0</v>
      </c>
      <c r="U181" s="32">
        <v>5.3250000000000002</v>
      </c>
      <c r="V181" s="32">
        <v>0</v>
      </c>
      <c r="W181" s="37">
        <v>0</v>
      </c>
      <c r="X181" s="32">
        <v>114.28055555555555</v>
      </c>
      <c r="Y181" s="32">
        <v>50.658333333333331</v>
      </c>
      <c r="Z181" s="37">
        <v>0.44328042585255584</v>
      </c>
      <c r="AA181" s="32">
        <v>0</v>
      </c>
      <c r="AB181" s="32">
        <v>0</v>
      </c>
      <c r="AC181" s="37" t="s">
        <v>1881</v>
      </c>
      <c r="AD181" s="32">
        <v>276.5888888888889</v>
      </c>
      <c r="AE181" s="32">
        <v>33.794444444444444</v>
      </c>
      <c r="AF181" s="37">
        <v>0.12218294299602298</v>
      </c>
      <c r="AG181" s="32">
        <v>8.1999999999999993</v>
      </c>
      <c r="AH181" s="32">
        <v>1.6666666666666667</v>
      </c>
      <c r="AI181" s="37">
        <v>0.20325203252032523</v>
      </c>
      <c r="AJ181" s="32">
        <v>0</v>
      </c>
      <c r="AK181" s="32">
        <v>0</v>
      </c>
      <c r="AL181" s="37" t="s">
        <v>1881</v>
      </c>
      <c r="AM181" t="s">
        <v>80</v>
      </c>
      <c r="AN181" s="34">
        <v>3</v>
      </c>
      <c r="AX181"/>
      <c r="AY181"/>
    </row>
    <row r="182" spans="1:51" x14ac:dyDescent="0.25">
      <c r="A182" t="s">
        <v>1782</v>
      </c>
      <c r="B182" t="s">
        <v>922</v>
      </c>
      <c r="C182" t="s">
        <v>1480</v>
      </c>
      <c r="D182" t="s">
        <v>1720</v>
      </c>
      <c r="E182" s="32">
        <v>83.155555555555551</v>
      </c>
      <c r="F182" s="32">
        <v>266.5</v>
      </c>
      <c r="G182" s="32">
        <v>0</v>
      </c>
      <c r="H182" s="37">
        <v>0</v>
      </c>
      <c r="I182" s="32">
        <v>243.71944444444443</v>
      </c>
      <c r="J182" s="32">
        <v>0</v>
      </c>
      <c r="K182" s="37">
        <v>0</v>
      </c>
      <c r="L182" s="32">
        <v>64.219444444444449</v>
      </c>
      <c r="M182" s="32">
        <v>0</v>
      </c>
      <c r="N182" s="37">
        <v>0</v>
      </c>
      <c r="O182" s="32">
        <v>41.43888888888889</v>
      </c>
      <c r="P182" s="32">
        <v>0</v>
      </c>
      <c r="Q182" s="37">
        <v>0</v>
      </c>
      <c r="R182" s="32">
        <v>18.069444444444443</v>
      </c>
      <c r="S182" s="32">
        <v>0</v>
      </c>
      <c r="T182" s="37">
        <v>0</v>
      </c>
      <c r="U182" s="32">
        <v>4.7111111111111112</v>
      </c>
      <c r="V182" s="32">
        <v>0</v>
      </c>
      <c r="W182" s="37">
        <v>0</v>
      </c>
      <c r="X182" s="32">
        <v>53.655555555555559</v>
      </c>
      <c r="Y182" s="32">
        <v>0</v>
      </c>
      <c r="Z182" s="37">
        <v>0</v>
      </c>
      <c r="AA182" s="32">
        <v>0</v>
      </c>
      <c r="AB182" s="32">
        <v>0</v>
      </c>
      <c r="AC182" s="37" t="s">
        <v>1881</v>
      </c>
      <c r="AD182" s="32">
        <v>148.625</v>
      </c>
      <c r="AE182" s="32">
        <v>0</v>
      </c>
      <c r="AF182" s="37">
        <v>0</v>
      </c>
      <c r="AG182" s="32">
        <v>0</v>
      </c>
      <c r="AH182" s="32">
        <v>0</v>
      </c>
      <c r="AI182" s="37" t="s">
        <v>1881</v>
      </c>
      <c r="AJ182" s="32">
        <v>0</v>
      </c>
      <c r="AK182" s="32">
        <v>0</v>
      </c>
      <c r="AL182" s="37" t="s">
        <v>1881</v>
      </c>
      <c r="AM182" t="s">
        <v>233</v>
      </c>
      <c r="AN182" s="34">
        <v>3</v>
      </c>
      <c r="AX182"/>
      <c r="AY182"/>
    </row>
    <row r="183" spans="1:51" x14ac:dyDescent="0.25">
      <c r="A183" t="s">
        <v>1782</v>
      </c>
      <c r="B183" t="s">
        <v>787</v>
      </c>
      <c r="C183" t="s">
        <v>1499</v>
      </c>
      <c r="D183" t="s">
        <v>1727</v>
      </c>
      <c r="E183" s="32">
        <v>57.911111111111111</v>
      </c>
      <c r="F183" s="32">
        <v>193.90555555555554</v>
      </c>
      <c r="G183" s="32">
        <v>50.555555555555557</v>
      </c>
      <c r="H183" s="37">
        <v>0.26072257399077448</v>
      </c>
      <c r="I183" s="32">
        <v>180.61666666666665</v>
      </c>
      <c r="J183" s="32">
        <v>50.555555555555557</v>
      </c>
      <c r="K183" s="37">
        <v>0.27990526283411771</v>
      </c>
      <c r="L183" s="32">
        <v>48.45</v>
      </c>
      <c r="M183" s="32">
        <v>4.2694444444444448</v>
      </c>
      <c r="N183" s="37">
        <v>8.8120628368306392E-2</v>
      </c>
      <c r="O183" s="32">
        <v>35.161111111111111</v>
      </c>
      <c r="P183" s="32">
        <v>4.2694444444444448</v>
      </c>
      <c r="Q183" s="37">
        <v>0.12142518565334177</v>
      </c>
      <c r="R183" s="32">
        <v>8.5194444444444439</v>
      </c>
      <c r="S183" s="32">
        <v>0</v>
      </c>
      <c r="T183" s="37">
        <v>0</v>
      </c>
      <c r="U183" s="32">
        <v>4.7694444444444448</v>
      </c>
      <c r="V183" s="32">
        <v>0</v>
      </c>
      <c r="W183" s="37">
        <v>0</v>
      </c>
      <c r="X183" s="32">
        <v>35.391666666666666</v>
      </c>
      <c r="Y183" s="32">
        <v>12.491666666666667</v>
      </c>
      <c r="Z183" s="37">
        <v>0.35295502707793741</v>
      </c>
      <c r="AA183" s="32">
        <v>0</v>
      </c>
      <c r="AB183" s="32">
        <v>0</v>
      </c>
      <c r="AC183" s="37" t="s">
        <v>1881</v>
      </c>
      <c r="AD183" s="32">
        <v>105.18611111111112</v>
      </c>
      <c r="AE183" s="32">
        <v>33.794444444444444</v>
      </c>
      <c r="AF183" s="37">
        <v>0.32128238307761375</v>
      </c>
      <c r="AG183" s="32">
        <v>4.8777777777777782</v>
      </c>
      <c r="AH183" s="32">
        <v>0</v>
      </c>
      <c r="AI183" s="37">
        <v>0</v>
      </c>
      <c r="AJ183" s="32">
        <v>0</v>
      </c>
      <c r="AK183" s="32">
        <v>0</v>
      </c>
      <c r="AL183" s="37" t="s">
        <v>1881</v>
      </c>
      <c r="AM183" t="s">
        <v>96</v>
      </c>
      <c r="AN183" s="34">
        <v>3</v>
      </c>
      <c r="AX183"/>
      <c r="AY183"/>
    </row>
    <row r="184" spans="1:51" x14ac:dyDescent="0.25">
      <c r="A184" t="s">
        <v>1782</v>
      </c>
      <c r="B184" t="s">
        <v>1099</v>
      </c>
      <c r="C184" t="s">
        <v>1407</v>
      </c>
      <c r="D184" t="s">
        <v>1708</v>
      </c>
      <c r="E184" s="32">
        <v>100.86666666666666</v>
      </c>
      <c r="F184" s="32">
        <v>319.92222222222227</v>
      </c>
      <c r="G184" s="32">
        <v>0</v>
      </c>
      <c r="H184" s="37">
        <v>0</v>
      </c>
      <c r="I184" s="32">
        <v>288.08055555555558</v>
      </c>
      <c r="J184" s="32">
        <v>0</v>
      </c>
      <c r="K184" s="37">
        <v>0</v>
      </c>
      <c r="L184" s="32">
        <v>62.255555555555553</v>
      </c>
      <c r="M184" s="32">
        <v>0</v>
      </c>
      <c r="N184" s="37">
        <v>0</v>
      </c>
      <c r="O184" s="32">
        <v>36.391666666666666</v>
      </c>
      <c r="P184" s="32">
        <v>0</v>
      </c>
      <c r="Q184" s="37">
        <v>0</v>
      </c>
      <c r="R184" s="32">
        <v>20.708333333333332</v>
      </c>
      <c r="S184" s="32">
        <v>0</v>
      </c>
      <c r="T184" s="37">
        <v>0</v>
      </c>
      <c r="U184" s="32">
        <v>5.1555555555555559</v>
      </c>
      <c r="V184" s="32">
        <v>0</v>
      </c>
      <c r="W184" s="37">
        <v>0</v>
      </c>
      <c r="X184" s="32">
        <v>66.097222222222229</v>
      </c>
      <c r="Y184" s="32">
        <v>0</v>
      </c>
      <c r="Z184" s="37">
        <v>0</v>
      </c>
      <c r="AA184" s="32">
        <v>5.9777777777777779</v>
      </c>
      <c r="AB184" s="32">
        <v>0</v>
      </c>
      <c r="AC184" s="37">
        <v>0</v>
      </c>
      <c r="AD184" s="32">
        <v>149.26666666666668</v>
      </c>
      <c r="AE184" s="32">
        <v>0</v>
      </c>
      <c r="AF184" s="37">
        <v>0</v>
      </c>
      <c r="AG184" s="32">
        <v>36.325000000000003</v>
      </c>
      <c r="AH184" s="32">
        <v>0</v>
      </c>
      <c r="AI184" s="37">
        <v>0</v>
      </c>
      <c r="AJ184" s="32">
        <v>0</v>
      </c>
      <c r="AK184" s="32">
        <v>0</v>
      </c>
      <c r="AL184" s="37" t="s">
        <v>1881</v>
      </c>
      <c r="AM184" t="s">
        <v>415</v>
      </c>
      <c r="AN184" s="34">
        <v>3</v>
      </c>
      <c r="AX184"/>
      <c r="AY184"/>
    </row>
    <row r="185" spans="1:51" x14ac:dyDescent="0.25">
      <c r="A185" t="s">
        <v>1782</v>
      </c>
      <c r="B185" t="s">
        <v>713</v>
      </c>
      <c r="C185" t="s">
        <v>1465</v>
      </c>
      <c r="D185" t="s">
        <v>1714</v>
      </c>
      <c r="E185" s="32">
        <v>108.12222222222222</v>
      </c>
      <c r="F185" s="32">
        <v>499.64033333333333</v>
      </c>
      <c r="G185" s="32">
        <v>24.365666666666669</v>
      </c>
      <c r="H185" s="37">
        <v>4.8766412639492017E-2</v>
      </c>
      <c r="I185" s="32">
        <v>448.01144444444441</v>
      </c>
      <c r="J185" s="32">
        <v>18.321222222222225</v>
      </c>
      <c r="K185" s="37">
        <v>4.0894540640454877E-2</v>
      </c>
      <c r="L185" s="32">
        <v>91.168111111111102</v>
      </c>
      <c r="M185" s="32">
        <v>6.0444444444444443</v>
      </c>
      <c r="N185" s="37">
        <v>6.6299985496878183E-2</v>
      </c>
      <c r="O185" s="32">
        <v>43.56422222222222</v>
      </c>
      <c r="P185" s="32">
        <v>0</v>
      </c>
      <c r="Q185" s="37">
        <v>0</v>
      </c>
      <c r="R185" s="32">
        <v>36.448333333333331</v>
      </c>
      <c r="S185" s="32">
        <v>6.0444444444444443</v>
      </c>
      <c r="T185" s="37">
        <v>0.1658359626259393</v>
      </c>
      <c r="U185" s="32">
        <v>11.155555555555555</v>
      </c>
      <c r="V185" s="32">
        <v>0</v>
      </c>
      <c r="W185" s="37">
        <v>0</v>
      </c>
      <c r="X185" s="32">
        <v>123.09044444444444</v>
      </c>
      <c r="Y185" s="32">
        <v>3.7894444444444444</v>
      </c>
      <c r="Z185" s="37">
        <v>3.0785853942990431E-2</v>
      </c>
      <c r="AA185" s="32">
        <v>4.0250000000000004</v>
      </c>
      <c r="AB185" s="32">
        <v>0</v>
      </c>
      <c r="AC185" s="37">
        <v>0</v>
      </c>
      <c r="AD185" s="32">
        <v>216.07900000000001</v>
      </c>
      <c r="AE185" s="32">
        <v>14.531777777777782</v>
      </c>
      <c r="AF185" s="37">
        <v>6.725215211926093E-2</v>
      </c>
      <c r="AG185" s="32">
        <v>65.277777777777771</v>
      </c>
      <c r="AH185" s="32">
        <v>0</v>
      </c>
      <c r="AI185" s="37">
        <v>0</v>
      </c>
      <c r="AJ185" s="32">
        <v>0</v>
      </c>
      <c r="AK185" s="32">
        <v>0</v>
      </c>
      <c r="AL185" s="37" t="s">
        <v>1881</v>
      </c>
      <c r="AM185" t="s">
        <v>22</v>
      </c>
      <c r="AN185" s="34">
        <v>3</v>
      </c>
      <c r="AX185"/>
      <c r="AY185"/>
    </row>
    <row r="186" spans="1:51" x14ac:dyDescent="0.25">
      <c r="A186" t="s">
        <v>1782</v>
      </c>
      <c r="B186" t="s">
        <v>854</v>
      </c>
      <c r="C186" t="s">
        <v>1431</v>
      </c>
      <c r="D186" t="s">
        <v>1717</v>
      </c>
      <c r="E186" s="32">
        <v>161.34444444444443</v>
      </c>
      <c r="F186" s="32">
        <v>556.50755555555554</v>
      </c>
      <c r="G186" s="32">
        <v>0</v>
      </c>
      <c r="H186" s="37">
        <v>0</v>
      </c>
      <c r="I186" s="32">
        <v>526.28533333333337</v>
      </c>
      <c r="J186" s="32">
        <v>0</v>
      </c>
      <c r="K186" s="37">
        <v>0</v>
      </c>
      <c r="L186" s="32">
        <v>94.37755555555556</v>
      </c>
      <c r="M186" s="32">
        <v>0</v>
      </c>
      <c r="N186" s="37">
        <v>0</v>
      </c>
      <c r="O186" s="32">
        <v>64.155333333333346</v>
      </c>
      <c r="P186" s="32">
        <v>0</v>
      </c>
      <c r="Q186" s="37">
        <v>0</v>
      </c>
      <c r="R186" s="32">
        <v>25.6</v>
      </c>
      <c r="S186" s="32">
        <v>0</v>
      </c>
      <c r="T186" s="37">
        <v>0</v>
      </c>
      <c r="U186" s="32">
        <v>4.6222222222222218</v>
      </c>
      <c r="V186" s="32">
        <v>0</v>
      </c>
      <c r="W186" s="37">
        <v>0</v>
      </c>
      <c r="X186" s="32">
        <v>134.28911111111108</v>
      </c>
      <c r="Y186" s="32">
        <v>0</v>
      </c>
      <c r="Z186" s="37">
        <v>0</v>
      </c>
      <c r="AA186" s="32">
        <v>0</v>
      </c>
      <c r="AB186" s="32">
        <v>0</v>
      </c>
      <c r="AC186" s="37" t="s">
        <v>1881</v>
      </c>
      <c r="AD186" s="32">
        <v>327.84088888888891</v>
      </c>
      <c r="AE186" s="32">
        <v>0</v>
      </c>
      <c r="AF186" s="37">
        <v>0</v>
      </c>
      <c r="AG186" s="32">
        <v>0</v>
      </c>
      <c r="AH186" s="32">
        <v>0</v>
      </c>
      <c r="AI186" s="37" t="s">
        <v>1881</v>
      </c>
      <c r="AJ186" s="32">
        <v>0</v>
      </c>
      <c r="AK186" s="32">
        <v>0</v>
      </c>
      <c r="AL186" s="37" t="s">
        <v>1881</v>
      </c>
      <c r="AM186" t="s">
        <v>165</v>
      </c>
      <c r="AN186" s="34">
        <v>3</v>
      </c>
      <c r="AX186"/>
      <c r="AY186"/>
    </row>
    <row r="187" spans="1:51" x14ac:dyDescent="0.25">
      <c r="A187" t="s">
        <v>1782</v>
      </c>
      <c r="B187" t="s">
        <v>1117</v>
      </c>
      <c r="C187" t="s">
        <v>1497</v>
      </c>
      <c r="D187" t="s">
        <v>1692</v>
      </c>
      <c r="E187" s="32">
        <v>89.977777777777774</v>
      </c>
      <c r="F187" s="32">
        <v>284.59522222222222</v>
      </c>
      <c r="G187" s="32">
        <v>38.093888888888877</v>
      </c>
      <c r="H187" s="37">
        <v>0.13385287564365292</v>
      </c>
      <c r="I187" s="32">
        <v>267.08822222222221</v>
      </c>
      <c r="J187" s="32">
        <v>38.093888888888877</v>
      </c>
      <c r="K187" s="37">
        <v>0.14262661442702657</v>
      </c>
      <c r="L187" s="32">
        <v>51.751777777777768</v>
      </c>
      <c r="M187" s="32">
        <v>0</v>
      </c>
      <c r="N187" s="37">
        <v>0</v>
      </c>
      <c r="O187" s="32">
        <v>36.033666666666662</v>
      </c>
      <c r="P187" s="32">
        <v>0</v>
      </c>
      <c r="Q187" s="37">
        <v>0</v>
      </c>
      <c r="R187" s="32">
        <v>11.368111111111109</v>
      </c>
      <c r="S187" s="32">
        <v>0</v>
      </c>
      <c r="T187" s="37">
        <v>0</v>
      </c>
      <c r="U187" s="32">
        <v>4.3499999999999996</v>
      </c>
      <c r="V187" s="32">
        <v>0</v>
      </c>
      <c r="W187" s="37">
        <v>0</v>
      </c>
      <c r="X187" s="32">
        <v>69.037999999999982</v>
      </c>
      <c r="Y187" s="32">
        <v>10.044888888888888</v>
      </c>
      <c r="Z187" s="37">
        <v>0.14549797052187044</v>
      </c>
      <c r="AA187" s="32">
        <v>1.788888888888889</v>
      </c>
      <c r="AB187" s="32">
        <v>0</v>
      </c>
      <c r="AC187" s="37">
        <v>0</v>
      </c>
      <c r="AD187" s="32">
        <v>162.01655555555558</v>
      </c>
      <c r="AE187" s="32">
        <v>28.048999999999989</v>
      </c>
      <c r="AF187" s="37">
        <v>0.17312428290935963</v>
      </c>
      <c r="AG187" s="32">
        <v>0</v>
      </c>
      <c r="AH187" s="32">
        <v>0</v>
      </c>
      <c r="AI187" s="37" t="s">
        <v>1881</v>
      </c>
      <c r="AJ187" s="32">
        <v>0</v>
      </c>
      <c r="AK187" s="32">
        <v>0</v>
      </c>
      <c r="AL187" s="37" t="s">
        <v>1881</v>
      </c>
      <c r="AM187" t="s">
        <v>434</v>
      </c>
      <c r="AN187" s="34">
        <v>3</v>
      </c>
      <c r="AX187"/>
      <c r="AY187"/>
    </row>
    <row r="188" spans="1:51" x14ac:dyDescent="0.25">
      <c r="A188" t="s">
        <v>1782</v>
      </c>
      <c r="B188" t="s">
        <v>1349</v>
      </c>
      <c r="C188" t="s">
        <v>1468</v>
      </c>
      <c r="D188" t="s">
        <v>1715</v>
      </c>
      <c r="E188" s="32">
        <v>126.33333333333333</v>
      </c>
      <c r="F188" s="32">
        <v>585.56088888888883</v>
      </c>
      <c r="G188" s="32">
        <v>2.4055555555555554</v>
      </c>
      <c r="H188" s="37">
        <v>4.1081219753596179E-3</v>
      </c>
      <c r="I188" s="32">
        <v>562.37199999999996</v>
      </c>
      <c r="J188" s="32">
        <v>1.1555555555555554</v>
      </c>
      <c r="K188" s="37">
        <v>2.0547885662080536E-3</v>
      </c>
      <c r="L188" s="32">
        <v>147.24344444444449</v>
      </c>
      <c r="M188" s="32">
        <v>0</v>
      </c>
      <c r="N188" s="37">
        <v>0</v>
      </c>
      <c r="O188" s="32">
        <v>125.30455555555561</v>
      </c>
      <c r="P188" s="32">
        <v>0</v>
      </c>
      <c r="Q188" s="37">
        <v>0</v>
      </c>
      <c r="R188" s="32">
        <v>16.68888888888889</v>
      </c>
      <c r="S188" s="32">
        <v>0</v>
      </c>
      <c r="T188" s="37">
        <v>0</v>
      </c>
      <c r="U188" s="32">
        <v>5.25</v>
      </c>
      <c r="V188" s="32">
        <v>0</v>
      </c>
      <c r="W188" s="37">
        <v>0</v>
      </c>
      <c r="X188" s="32">
        <v>140.38433333333336</v>
      </c>
      <c r="Y188" s="32">
        <v>1.1555555555555554</v>
      </c>
      <c r="Z188" s="37">
        <v>8.231371180228245E-3</v>
      </c>
      <c r="AA188" s="32">
        <v>1.25</v>
      </c>
      <c r="AB188" s="32">
        <v>1.25</v>
      </c>
      <c r="AC188" s="37">
        <v>1</v>
      </c>
      <c r="AD188" s="32">
        <v>296.68311111111097</v>
      </c>
      <c r="AE188" s="32">
        <v>0</v>
      </c>
      <c r="AF188" s="37">
        <v>0</v>
      </c>
      <c r="AG188" s="32">
        <v>0</v>
      </c>
      <c r="AH188" s="32">
        <v>0</v>
      </c>
      <c r="AI188" s="37" t="s">
        <v>1881</v>
      </c>
      <c r="AJ188" s="32">
        <v>0</v>
      </c>
      <c r="AK188" s="32">
        <v>0</v>
      </c>
      <c r="AL188" s="37" t="s">
        <v>1881</v>
      </c>
      <c r="AM188" t="s">
        <v>671</v>
      </c>
      <c r="AN188" s="34">
        <v>3</v>
      </c>
      <c r="AX188"/>
      <c r="AY188"/>
    </row>
    <row r="189" spans="1:51" x14ac:dyDescent="0.25">
      <c r="A189" t="s">
        <v>1782</v>
      </c>
      <c r="B189" t="s">
        <v>1257</v>
      </c>
      <c r="C189" t="s">
        <v>1370</v>
      </c>
      <c r="D189" t="s">
        <v>1704</v>
      </c>
      <c r="E189" s="32">
        <v>183.32222222222222</v>
      </c>
      <c r="F189" s="32">
        <v>816.51666666666665</v>
      </c>
      <c r="G189" s="32">
        <v>20.219444444444445</v>
      </c>
      <c r="H189" s="37">
        <v>2.4763051716982031E-2</v>
      </c>
      <c r="I189" s="32">
        <v>750.63333333333333</v>
      </c>
      <c r="J189" s="32">
        <v>20.219444444444445</v>
      </c>
      <c r="K189" s="37">
        <v>2.6936512870612966E-2</v>
      </c>
      <c r="L189" s="32">
        <v>154.13333333333333</v>
      </c>
      <c r="M189" s="32">
        <v>0.38055555555555554</v>
      </c>
      <c r="N189" s="37">
        <v>2.4690023068050749E-3</v>
      </c>
      <c r="O189" s="32">
        <v>88.25</v>
      </c>
      <c r="P189" s="32">
        <v>0.38055555555555554</v>
      </c>
      <c r="Q189" s="37">
        <v>4.3122442555870314E-3</v>
      </c>
      <c r="R189" s="32">
        <v>65.88333333333334</v>
      </c>
      <c r="S189" s="32">
        <v>0</v>
      </c>
      <c r="T189" s="37">
        <v>0</v>
      </c>
      <c r="U189" s="32">
        <v>0</v>
      </c>
      <c r="V189" s="32">
        <v>0</v>
      </c>
      <c r="W189" s="37" t="s">
        <v>1881</v>
      </c>
      <c r="X189" s="32">
        <v>219.85833333333332</v>
      </c>
      <c r="Y189" s="32">
        <v>11.280555555555555</v>
      </c>
      <c r="Z189" s="37">
        <v>5.1308291955678528E-2</v>
      </c>
      <c r="AA189" s="32">
        <v>0</v>
      </c>
      <c r="AB189" s="32">
        <v>0</v>
      </c>
      <c r="AC189" s="37" t="s">
        <v>1881</v>
      </c>
      <c r="AD189" s="32">
        <v>432.75833333333333</v>
      </c>
      <c r="AE189" s="32">
        <v>8.5583333333333336</v>
      </c>
      <c r="AF189" s="37">
        <v>1.9776241551289212E-2</v>
      </c>
      <c r="AG189" s="32">
        <v>9.7666666666666675</v>
      </c>
      <c r="AH189" s="32">
        <v>0</v>
      </c>
      <c r="AI189" s="37">
        <v>0</v>
      </c>
      <c r="AJ189" s="32">
        <v>0</v>
      </c>
      <c r="AK189" s="32">
        <v>0</v>
      </c>
      <c r="AL189" s="37" t="s">
        <v>1881</v>
      </c>
      <c r="AM189" t="s">
        <v>576</v>
      </c>
      <c r="AN189" s="34">
        <v>3</v>
      </c>
      <c r="AX189"/>
      <c r="AY189"/>
    </row>
    <row r="190" spans="1:51" x14ac:dyDescent="0.25">
      <c r="A190" t="s">
        <v>1782</v>
      </c>
      <c r="B190" t="s">
        <v>896</v>
      </c>
      <c r="C190" t="s">
        <v>1555</v>
      </c>
      <c r="D190" t="s">
        <v>1687</v>
      </c>
      <c r="E190" s="32">
        <v>76.688888888888883</v>
      </c>
      <c r="F190" s="32">
        <v>251.62888888888887</v>
      </c>
      <c r="G190" s="32">
        <v>17.735555555555557</v>
      </c>
      <c r="H190" s="37">
        <v>7.0482986408555826E-2</v>
      </c>
      <c r="I190" s="32">
        <v>229.42111111111109</v>
      </c>
      <c r="J190" s="32">
        <v>17.735555555555557</v>
      </c>
      <c r="K190" s="37">
        <v>7.7305682418066748E-2</v>
      </c>
      <c r="L190" s="32">
        <v>38.211111111111109</v>
      </c>
      <c r="M190" s="32">
        <v>7.3577777777777786</v>
      </c>
      <c r="N190" s="37">
        <v>0.19255597557429488</v>
      </c>
      <c r="O190" s="32">
        <v>26.219999999999995</v>
      </c>
      <c r="P190" s="32">
        <v>7.3577777777777786</v>
      </c>
      <c r="Q190" s="37">
        <v>0.28061700144080015</v>
      </c>
      <c r="R190" s="32">
        <v>6.8355555555555565</v>
      </c>
      <c r="S190" s="32">
        <v>0</v>
      </c>
      <c r="T190" s="37">
        <v>0</v>
      </c>
      <c r="U190" s="32">
        <v>5.1555555555555559</v>
      </c>
      <c r="V190" s="32">
        <v>0</v>
      </c>
      <c r="W190" s="37">
        <v>0</v>
      </c>
      <c r="X190" s="32">
        <v>63.575555555555546</v>
      </c>
      <c r="Y190" s="32">
        <v>9.0588888888888892</v>
      </c>
      <c r="Z190" s="37">
        <v>0.14249012548498727</v>
      </c>
      <c r="AA190" s="32">
        <v>10.216666666666669</v>
      </c>
      <c r="AB190" s="32">
        <v>0</v>
      </c>
      <c r="AC190" s="37">
        <v>0</v>
      </c>
      <c r="AD190" s="32">
        <v>135.00888888888886</v>
      </c>
      <c r="AE190" s="32">
        <v>1.318888888888889</v>
      </c>
      <c r="AF190" s="37">
        <v>9.7689041050795043E-3</v>
      </c>
      <c r="AG190" s="32">
        <v>4.6166666666666671</v>
      </c>
      <c r="AH190" s="32">
        <v>0</v>
      </c>
      <c r="AI190" s="37">
        <v>0</v>
      </c>
      <c r="AJ190" s="32">
        <v>0</v>
      </c>
      <c r="AK190" s="32">
        <v>0</v>
      </c>
      <c r="AL190" s="37" t="s">
        <v>1881</v>
      </c>
      <c r="AM190" t="s">
        <v>207</v>
      </c>
      <c r="AN190" s="34">
        <v>3</v>
      </c>
      <c r="AX190"/>
      <c r="AY190"/>
    </row>
    <row r="191" spans="1:51" x14ac:dyDescent="0.25">
      <c r="A191" t="s">
        <v>1782</v>
      </c>
      <c r="B191" t="s">
        <v>700</v>
      </c>
      <c r="C191" t="s">
        <v>1457</v>
      </c>
      <c r="D191" t="s">
        <v>1712</v>
      </c>
      <c r="E191" s="32">
        <v>98.12222222222222</v>
      </c>
      <c r="F191" s="32">
        <v>396.40555555555557</v>
      </c>
      <c r="G191" s="32">
        <v>0</v>
      </c>
      <c r="H191" s="37">
        <v>0</v>
      </c>
      <c r="I191" s="32">
        <v>344.60966666666667</v>
      </c>
      <c r="J191" s="32">
        <v>0</v>
      </c>
      <c r="K191" s="37">
        <v>0</v>
      </c>
      <c r="L191" s="32">
        <v>170.11111111111111</v>
      </c>
      <c r="M191" s="32">
        <v>0</v>
      </c>
      <c r="N191" s="37">
        <v>0</v>
      </c>
      <c r="O191" s="32">
        <v>118.31522222222222</v>
      </c>
      <c r="P191" s="32">
        <v>0</v>
      </c>
      <c r="Q191" s="37">
        <v>0</v>
      </c>
      <c r="R191" s="32">
        <v>46.284777777777776</v>
      </c>
      <c r="S191" s="32">
        <v>0</v>
      </c>
      <c r="T191" s="37">
        <v>0</v>
      </c>
      <c r="U191" s="32">
        <v>5.5111111111111111</v>
      </c>
      <c r="V191" s="32">
        <v>0</v>
      </c>
      <c r="W191" s="37">
        <v>0</v>
      </c>
      <c r="X191" s="32">
        <v>16.866666666666667</v>
      </c>
      <c r="Y191" s="32">
        <v>0</v>
      </c>
      <c r="Z191" s="37">
        <v>0</v>
      </c>
      <c r="AA191" s="32">
        <v>0</v>
      </c>
      <c r="AB191" s="32">
        <v>0</v>
      </c>
      <c r="AC191" s="37" t="s">
        <v>1881</v>
      </c>
      <c r="AD191" s="32">
        <v>209.42777777777778</v>
      </c>
      <c r="AE191" s="32">
        <v>0</v>
      </c>
      <c r="AF191" s="37">
        <v>0</v>
      </c>
      <c r="AG191" s="32">
        <v>0</v>
      </c>
      <c r="AH191" s="32">
        <v>0</v>
      </c>
      <c r="AI191" s="37" t="s">
        <v>1881</v>
      </c>
      <c r="AJ191" s="32">
        <v>0</v>
      </c>
      <c r="AK191" s="32">
        <v>0</v>
      </c>
      <c r="AL191" s="37" t="s">
        <v>1881</v>
      </c>
      <c r="AM191" t="s">
        <v>9</v>
      </c>
      <c r="AN191" s="34">
        <v>3</v>
      </c>
      <c r="AX191"/>
      <c r="AY191"/>
    </row>
    <row r="192" spans="1:51" x14ac:dyDescent="0.25">
      <c r="A192" t="s">
        <v>1782</v>
      </c>
      <c r="B192" t="s">
        <v>1320</v>
      </c>
      <c r="C192" t="s">
        <v>1498</v>
      </c>
      <c r="D192" t="s">
        <v>1712</v>
      </c>
      <c r="E192" s="32">
        <v>58.911111111111111</v>
      </c>
      <c r="F192" s="32">
        <v>252.33055555555558</v>
      </c>
      <c r="G192" s="32">
        <v>0</v>
      </c>
      <c r="H192" s="37">
        <v>0</v>
      </c>
      <c r="I192" s="32">
        <v>216.99166666666667</v>
      </c>
      <c r="J192" s="32">
        <v>0</v>
      </c>
      <c r="K192" s="37">
        <v>0</v>
      </c>
      <c r="L192" s="32">
        <v>75.358333333333334</v>
      </c>
      <c r="M192" s="32">
        <v>0</v>
      </c>
      <c r="N192" s="37">
        <v>0</v>
      </c>
      <c r="O192" s="32">
        <v>40.019444444444446</v>
      </c>
      <c r="P192" s="32">
        <v>0</v>
      </c>
      <c r="Q192" s="37">
        <v>0</v>
      </c>
      <c r="R192" s="32">
        <v>29.916666666666668</v>
      </c>
      <c r="S192" s="32">
        <v>0</v>
      </c>
      <c r="T192" s="37">
        <v>0</v>
      </c>
      <c r="U192" s="32">
        <v>5.4222222222222225</v>
      </c>
      <c r="V192" s="32">
        <v>0</v>
      </c>
      <c r="W192" s="37">
        <v>0</v>
      </c>
      <c r="X192" s="32">
        <v>34.652777777777779</v>
      </c>
      <c r="Y192" s="32">
        <v>0</v>
      </c>
      <c r="Z192" s="37">
        <v>0</v>
      </c>
      <c r="AA192" s="32">
        <v>0</v>
      </c>
      <c r="AB192" s="32">
        <v>0</v>
      </c>
      <c r="AC192" s="37" t="s">
        <v>1881</v>
      </c>
      <c r="AD192" s="32">
        <v>142.31944444444446</v>
      </c>
      <c r="AE192" s="32">
        <v>0</v>
      </c>
      <c r="AF192" s="37">
        <v>0</v>
      </c>
      <c r="AG192" s="32">
        <v>0</v>
      </c>
      <c r="AH192" s="32">
        <v>0</v>
      </c>
      <c r="AI192" s="37" t="s">
        <v>1881</v>
      </c>
      <c r="AJ192" s="32">
        <v>0</v>
      </c>
      <c r="AK192" s="32">
        <v>0</v>
      </c>
      <c r="AL192" s="37" t="s">
        <v>1881</v>
      </c>
      <c r="AM192" t="s">
        <v>641</v>
      </c>
      <c r="AN192" s="34">
        <v>3</v>
      </c>
      <c r="AX192"/>
      <c r="AY192"/>
    </row>
    <row r="193" spans="1:51" x14ac:dyDescent="0.25">
      <c r="A193" t="s">
        <v>1782</v>
      </c>
      <c r="B193" t="s">
        <v>1040</v>
      </c>
      <c r="C193" t="s">
        <v>1368</v>
      </c>
      <c r="D193" t="s">
        <v>1742</v>
      </c>
      <c r="E193" s="32">
        <v>156.6888888888889</v>
      </c>
      <c r="F193" s="32">
        <v>622.43055555555554</v>
      </c>
      <c r="G193" s="32">
        <v>278.81111111111113</v>
      </c>
      <c r="H193" s="37">
        <v>0.44793930603592552</v>
      </c>
      <c r="I193" s="32">
        <v>595.33611111111111</v>
      </c>
      <c r="J193" s="32">
        <v>278.81111111111113</v>
      </c>
      <c r="K193" s="37">
        <v>0.46832554905958823</v>
      </c>
      <c r="L193" s="32">
        <v>72.466666666666654</v>
      </c>
      <c r="M193" s="32">
        <v>3.6861111111111109</v>
      </c>
      <c r="N193" s="37">
        <v>5.0866298681386084E-2</v>
      </c>
      <c r="O193" s="32">
        <v>51.133333333333333</v>
      </c>
      <c r="P193" s="32">
        <v>3.6861111111111109</v>
      </c>
      <c r="Q193" s="37">
        <v>7.2088222511951322E-2</v>
      </c>
      <c r="R193" s="32">
        <v>16.177777777777777</v>
      </c>
      <c r="S193" s="32">
        <v>0</v>
      </c>
      <c r="T193" s="37">
        <v>0</v>
      </c>
      <c r="U193" s="32">
        <v>5.1555555555555559</v>
      </c>
      <c r="V193" s="32">
        <v>0</v>
      </c>
      <c r="W193" s="37">
        <v>0</v>
      </c>
      <c r="X193" s="32">
        <v>146.4361111111111</v>
      </c>
      <c r="Y193" s="32">
        <v>71.62777777777778</v>
      </c>
      <c r="Z193" s="37">
        <v>0.48914012557618991</v>
      </c>
      <c r="AA193" s="32">
        <v>5.7611111111111111</v>
      </c>
      <c r="AB193" s="32">
        <v>0</v>
      </c>
      <c r="AC193" s="37">
        <v>0</v>
      </c>
      <c r="AD193" s="32">
        <v>397.76666666666665</v>
      </c>
      <c r="AE193" s="32">
        <v>203.49722222222223</v>
      </c>
      <c r="AF193" s="37">
        <v>0.51159948601916261</v>
      </c>
      <c r="AG193" s="32">
        <v>0</v>
      </c>
      <c r="AH193" s="32">
        <v>0</v>
      </c>
      <c r="AI193" s="37" t="s">
        <v>1881</v>
      </c>
      <c r="AJ193" s="32">
        <v>0</v>
      </c>
      <c r="AK193" s="32">
        <v>0</v>
      </c>
      <c r="AL193" s="37" t="s">
        <v>1881</v>
      </c>
      <c r="AM193" t="s">
        <v>354</v>
      </c>
      <c r="AN193" s="34">
        <v>3</v>
      </c>
      <c r="AX193"/>
      <c r="AY193"/>
    </row>
    <row r="194" spans="1:51" x14ac:dyDescent="0.25">
      <c r="A194" t="s">
        <v>1782</v>
      </c>
      <c r="B194" t="s">
        <v>822</v>
      </c>
      <c r="C194" t="s">
        <v>1521</v>
      </c>
      <c r="D194" t="s">
        <v>1707</v>
      </c>
      <c r="E194" s="32">
        <v>71.044444444444451</v>
      </c>
      <c r="F194" s="32">
        <v>348.07377777777776</v>
      </c>
      <c r="G194" s="32">
        <v>32.819333333333333</v>
      </c>
      <c r="H194" s="37">
        <v>9.4288439487924661E-2</v>
      </c>
      <c r="I194" s="32">
        <v>306.00377777777771</v>
      </c>
      <c r="J194" s="32">
        <v>32.819333333333333</v>
      </c>
      <c r="K194" s="37">
        <v>0.10725139922019847</v>
      </c>
      <c r="L194" s="32">
        <v>84.245000000000005</v>
      </c>
      <c r="M194" s="32">
        <v>18.476666666666667</v>
      </c>
      <c r="N194" s="37">
        <v>0.21932063228282586</v>
      </c>
      <c r="O194" s="32">
        <v>53.987777777777772</v>
      </c>
      <c r="P194" s="32">
        <v>18.476666666666667</v>
      </c>
      <c r="Q194" s="37">
        <v>0.34223795509271648</v>
      </c>
      <c r="R194" s="32">
        <v>24.746111111111126</v>
      </c>
      <c r="S194" s="32">
        <v>0</v>
      </c>
      <c r="T194" s="37">
        <v>0</v>
      </c>
      <c r="U194" s="32">
        <v>5.5111111111111111</v>
      </c>
      <c r="V194" s="32">
        <v>0</v>
      </c>
      <c r="W194" s="37">
        <v>0</v>
      </c>
      <c r="X194" s="32">
        <v>92.805888888888902</v>
      </c>
      <c r="Y194" s="32">
        <v>0</v>
      </c>
      <c r="Z194" s="37">
        <v>0</v>
      </c>
      <c r="AA194" s="32">
        <v>11.812777777777784</v>
      </c>
      <c r="AB194" s="32">
        <v>0</v>
      </c>
      <c r="AC194" s="37">
        <v>0</v>
      </c>
      <c r="AD194" s="32">
        <v>159.21011111111108</v>
      </c>
      <c r="AE194" s="32">
        <v>14.342666666666666</v>
      </c>
      <c r="AF194" s="37">
        <v>9.0086405734979155E-2</v>
      </c>
      <c r="AG194" s="32">
        <v>0</v>
      </c>
      <c r="AH194" s="32">
        <v>0</v>
      </c>
      <c r="AI194" s="37" t="s">
        <v>1881</v>
      </c>
      <c r="AJ194" s="32">
        <v>0</v>
      </c>
      <c r="AK194" s="32">
        <v>0</v>
      </c>
      <c r="AL194" s="37" t="s">
        <v>1881</v>
      </c>
      <c r="AM194" t="s">
        <v>132</v>
      </c>
      <c r="AN194" s="34">
        <v>3</v>
      </c>
      <c r="AX194"/>
      <c r="AY194"/>
    </row>
    <row r="195" spans="1:51" x14ac:dyDescent="0.25">
      <c r="A195" t="s">
        <v>1782</v>
      </c>
      <c r="B195" t="s">
        <v>969</v>
      </c>
      <c r="C195" t="s">
        <v>1364</v>
      </c>
      <c r="D195" t="s">
        <v>1721</v>
      </c>
      <c r="E195" s="32">
        <v>159.83333333333334</v>
      </c>
      <c r="F195" s="32">
        <v>493.99111111111114</v>
      </c>
      <c r="G195" s="32">
        <v>110.85666666666668</v>
      </c>
      <c r="H195" s="37">
        <v>0.22441024579839494</v>
      </c>
      <c r="I195" s="32">
        <v>467.23555555555561</v>
      </c>
      <c r="J195" s="32">
        <v>110.85666666666668</v>
      </c>
      <c r="K195" s="37">
        <v>0.23726076782588845</v>
      </c>
      <c r="L195" s="32">
        <v>79.544444444444466</v>
      </c>
      <c r="M195" s="32">
        <v>9.0088888888888885</v>
      </c>
      <c r="N195" s="37">
        <v>0.11325604134655674</v>
      </c>
      <c r="O195" s="32">
        <v>52.78888888888892</v>
      </c>
      <c r="P195" s="32">
        <v>9.0088888888888885</v>
      </c>
      <c r="Q195" s="37">
        <v>0.17065880867185845</v>
      </c>
      <c r="R195" s="32">
        <v>21.333333333333332</v>
      </c>
      <c r="S195" s="32">
        <v>0</v>
      </c>
      <c r="T195" s="37">
        <v>0</v>
      </c>
      <c r="U195" s="32">
        <v>5.4222222222222225</v>
      </c>
      <c r="V195" s="32">
        <v>0</v>
      </c>
      <c r="W195" s="37">
        <v>0</v>
      </c>
      <c r="X195" s="32">
        <v>122.04666666666668</v>
      </c>
      <c r="Y195" s="32">
        <v>25.520000000000003</v>
      </c>
      <c r="Z195" s="37">
        <v>0.20910034413066039</v>
      </c>
      <c r="AA195" s="32">
        <v>0</v>
      </c>
      <c r="AB195" s="32">
        <v>0</v>
      </c>
      <c r="AC195" s="37" t="s">
        <v>1881</v>
      </c>
      <c r="AD195" s="32">
        <v>292.39999999999998</v>
      </c>
      <c r="AE195" s="32">
        <v>76.327777777777783</v>
      </c>
      <c r="AF195" s="37">
        <v>0.26103891168870652</v>
      </c>
      <c r="AG195" s="32">
        <v>0</v>
      </c>
      <c r="AH195" s="32">
        <v>0</v>
      </c>
      <c r="AI195" s="37" t="s">
        <v>1881</v>
      </c>
      <c r="AJ195" s="32">
        <v>0</v>
      </c>
      <c r="AK195" s="32">
        <v>0</v>
      </c>
      <c r="AL195" s="37" t="s">
        <v>1881</v>
      </c>
      <c r="AM195" t="s">
        <v>280</v>
      </c>
      <c r="AN195" s="34">
        <v>3</v>
      </c>
      <c r="AX195"/>
      <c r="AY195"/>
    </row>
    <row r="196" spans="1:51" x14ac:dyDescent="0.25">
      <c r="A196" t="s">
        <v>1782</v>
      </c>
      <c r="B196" t="s">
        <v>717</v>
      </c>
      <c r="C196" t="s">
        <v>1468</v>
      </c>
      <c r="D196" t="s">
        <v>1715</v>
      </c>
      <c r="E196" s="32">
        <v>86.044444444444451</v>
      </c>
      <c r="F196" s="32">
        <v>258.70577777777777</v>
      </c>
      <c r="G196" s="32">
        <v>7.2335555555555553</v>
      </c>
      <c r="H196" s="37">
        <v>2.7960548920438148E-2</v>
      </c>
      <c r="I196" s="32">
        <v>235.78355555555558</v>
      </c>
      <c r="J196" s="32">
        <v>7.2335555555555553</v>
      </c>
      <c r="K196" s="37">
        <v>3.0678795807077296E-2</v>
      </c>
      <c r="L196" s="32">
        <v>50.858333333333334</v>
      </c>
      <c r="M196" s="32">
        <v>0</v>
      </c>
      <c r="N196" s="37">
        <v>0</v>
      </c>
      <c r="O196" s="32">
        <v>27.93611111111111</v>
      </c>
      <c r="P196" s="32">
        <v>0</v>
      </c>
      <c r="Q196" s="37">
        <v>0</v>
      </c>
      <c r="R196" s="32">
        <v>17.322222222222223</v>
      </c>
      <c r="S196" s="32">
        <v>0</v>
      </c>
      <c r="T196" s="37">
        <v>0</v>
      </c>
      <c r="U196" s="32">
        <v>5.6</v>
      </c>
      <c r="V196" s="32">
        <v>0</v>
      </c>
      <c r="W196" s="37">
        <v>0</v>
      </c>
      <c r="X196" s="32">
        <v>73.933333333333337</v>
      </c>
      <c r="Y196" s="32">
        <v>0</v>
      </c>
      <c r="Z196" s="37">
        <v>0</v>
      </c>
      <c r="AA196" s="32">
        <v>0</v>
      </c>
      <c r="AB196" s="32">
        <v>0</v>
      </c>
      <c r="AC196" s="37" t="s">
        <v>1881</v>
      </c>
      <c r="AD196" s="32">
        <v>125.17800000000001</v>
      </c>
      <c r="AE196" s="32">
        <v>6.8335555555555549</v>
      </c>
      <c r="AF196" s="37">
        <v>5.4590707277281589E-2</v>
      </c>
      <c r="AG196" s="32">
        <v>8.7361111111111107</v>
      </c>
      <c r="AH196" s="32">
        <v>0.4</v>
      </c>
      <c r="AI196" s="37">
        <v>4.5786963434022263E-2</v>
      </c>
      <c r="AJ196" s="32">
        <v>0</v>
      </c>
      <c r="AK196" s="32">
        <v>0</v>
      </c>
      <c r="AL196" s="37" t="s">
        <v>1881</v>
      </c>
      <c r="AM196" t="s">
        <v>26</v>
      </c>
      <c r="AN196" s="34">
        <v>3</v>
      </c>
      <c r="AX196"/>
      <c r="AY196"/>
    </row>
    <row r="197" spans="1:51" x14ac:dyDescent="0.25">
      <c r="A197" t="s">
        <v>1782</v>
      </c>
      <c r="B197" t="s">
        <v>1306</v>
      </c>
      <c r="C197" t="s">
        <v>1499</v>
      </c>
      <c r="D197" t="s">
        <v>1727</v>
      </c>
      <c r="E197" s="32">
        <v>43.3</v>
      </c>
      <c r="F197" s="32">
        <v>145.61666666666667</v>
      </c>
      <c r="G197" s="32">
        <v>6.4833333333333334</v>
      </c>
      <c r="H197" s="37">
        <v>4.4523291747739495E-2</v>
      </c>
      <c r="I197" s="32">
        <v>139.65277777777777</v>
      </c>
      <c r="J197" s="32">
        <v>6.4833333333333334</v>
      </c>
      <c r="K197" s="37">
        <v>4.6424664346096475E-2</v>
      </c>
      <c r="L197" s="32">
        <v>39.536111111111111</v>
      </c>
      <c r="M197" s="32">
        <v>0</v>
      </c>
      <c r="N197" s="37">
        <v>0</v>
      </c>
      <c r="O197" s="32">
        <v>33.572222222222223</v>
      </c>
      <c r="P197" s="32">
        <v>0</v>
      </c>
      <c r="Q197" s="37">
        <v>0</v>
      </c>
      <c r="R197" s="32">
        <v>8.8888888888888892E-2</v>
      </c>
      <c r="S197" s="32">
        <v>0</v>
      </c>
      <c r="T197" s="37">
        <v>0</v>
      </c>
      <c r="U197" s="32">
        <v>5.875</v>
      </c>
      <c r="V197" s="32">
        <v>0</v>
      </c>
      <c r="W197" s="37">
        <v>0</v>
      </c>
      <c r="X197" s="32">
        <v>45.31388888888889</v>
      </c>
      <c r="Y197" s="32">
        <v>0</v>
      </c>
      <c r="Z197" s="37">
        <v>0</v>
      </c>
      <c r="AA197" s="32">
        <v>0</v>
      </c>
      <c r="AB197" s="32">
        <v>0</v>
      </c>
      <c r="AC197" s="37" t="s">
        <v>1881</v>
      </c>
      <c r="AD197" s="32">
        <v>60.766666666666666</v>
      </c>
      <c r="AE197" s="32">
        <v>6.4833333333333334</v>
      </c>
      <c r="AF197" s="37">
        <v>0.10669226549643446</v>
      </c>
      <c r="AG197" s="32">
        <v>0</v>
      </c>
      <c r="AH197" s="32">
        <v>0</v>
      </c>
      <c r="AI197" s="37" t="s">
        <v>1881</v>
      </c>
      <c r="AJ197" s="32">
        <v>0</v>
      </c>
      <c r="AK197" s="32">
        <v>0</v>
      </c>
      <c r="AL197" s="37" t="s">
        <v>1881</v>
      </c>
      <c r="AM197" t="s">
        <v>627</v>
      </c>
      <c r="AN197" s="34">
        <v>3</v>
      </c>
      <c r="AX197"/>
      <c r="AY197"/>
    </row>
    <row r="198" spans="1:51" x14ac:dyDescent="0.25">
      <c r="A198" t="s">
        <v>1782</v>
      </c>
      <c r="B198" t="s">
        <v>1088</v>
      </c>
      <c r="C198" t="s">
        <v>1512</v>
      </c>
      <c r="D198" t="s">
        <v>1681</v>
      </c>
      <c r="E198" s="32">
        <v>88.411111111111111</v>
      </c>
      <c r="F198" s="32">
        <v>274.26588888888887</v>
      </c>
      <c r="G198" s="32">
        <v>35.62777777777778</v>
      </c>
      <c r="H198" s="37">
        <v>0.12990232916719502</v>
      </c>
      <c r="I198" s="32">
        <v>263.85477777777777</v>
      </c>
      <c r="J198" s="32">
        <v>35.62777777777778</v>
      </c>
      <c r="K198" s="37">
        <v>0.13502798045894776</v>
      </c>
      <c r="L198" s="32">
        <v>46.102777777777774</v>
      </c>
      <c r="M198" s="32">
        <v>3.1277777777777778</v>
      </c>
      <c r="N198" s="37">
        <v>6.7843586190275362E-2</v>
      </c>
      <c r="O198" s="32">
        <v>41.113888888888887</v>
      </c>
      <c r="P198" s="32">
        <v>3.1277777777777778</v>
      </c>
      <c r="Q198" s="37">
        <v>7.6075940814809812E-2</v>
      </c>
      <c r="R198" s="32">
        <v>0</v>
      </c>
      <c r="S198" s="32">
        <v>0</v>
      </c>
      <c r="T198" s="37" t="s">
        <v>1881</v>
      </c>
      <c r="U198" s="32">
        <v>4.9888888888888889</v>
      </c>
      <c r="V198" s="32">
        <v>0</v>
      </c>
      <c r="W198" s="37">
        <v>0</v>
      </c>
      <c r="X198" s="32">
        <v>77.123666666666665</v>
      </c>
      <c r="Y198" s="32">
        <v>14.716666666666667</v>
      </c>
      <c r="Z198" s="37">
        <v>0.19081907412769966</v>
      </c>
      <c r="AA198" s="32">
        <v>5.4222222222222225</v>
      </c>
      <c r="AB198" s="32">
        <v>0</v>
      </c>
      <c r="AC198" s="37">
        <v>0</v>
      </c>
      <c r="AD198" s="32">
        <v>145.61722222222221</v>
      </c>
      <c r="AE198" s="32">
        <v>17.783333333333335</v>
      </c>
      <c r="AF198" s="37">
        <v>0.1221238330325702</v>
      </c>
      <c r="AG198" s="32">
        <v>0</v>
      </c>
      <c r="AH198" s="32">
        <v>0</v>
      </c>
      <c r="AI198" s="37" t="s">
        <v>1881</v>
      </c>
      <c r="AJ198" s="32">
        <v>0</v>
      </c>
      <c r="AK198" s="32">
        <v>0</v>
      </c>
      <c r="AL198" s="37" t="s">
        <v>1881</v>
      </c>
      <c r="AM198" t="s">
        <v>404</v>
      </c>
      <c r="AN198" s="34">
        <v>3</v>
      </c>
      <c r="AX198"/>
      <c r="AY198"/>
    </row>
    <row r="199" spans="1:51" x14ac:dyDescent="0.25">
      <c r="A199" t="s">
        <v>1782</v>
      </c>
      <c r="B199" t="s">
        <v>1025</v>
      </c>
      <c r="C199" t="s">
        <v>1397</v>
      </c>
      <c r="D199" t="s">
        <v>1724</v>
      </c>
      <c r="E199" s="32">
        <v>70.733333333333334</v>
      </c>
      <c r="F199" s="32">
        <v>236.45344444444447</v>
      </c>
      <c r="G199" s="32">
        <v>90.916111111111121</v>
      </c>
      <c r="H199" s="37">
        <v>0.38449899228459816</v>
      </c>
      <c r="I199" s="32">
        <v>220.19600000000003</v>
      </c>
      <c r="J199" s="32">
        <v>90.916111111111121</v>
      </c>
      <c r="K199" s="37">
        <v>0.41288720554011477</v>
      </c>
      <c r="L199" s="32">
        <v>55.398777777777774</v>
      </c>
      <c r="M199" s="32">
        <v>13.146111111111113</v>
      </c>
      <c r="N199" s="37">
        <v>0.23729965963950272</v>
      </c>
      <c r="O199" s="32">
        <v>44.560777777777773</v>
      </c>
      <c r="P199" s="32">
        <v>13.146111111111113</v>
      </c>
      <c r="Q199" s="37">
        <v>0.29501529745890137</v>
      </c>
      <c r="R199" s="32">
        <v>7.0602222222222233</v>
      </c>
      <c r="S199" s="32">
        <v>0</v>
      </c>
      <c r="T199" s="37">
        <v>0</v>
      </c>
      <c r="U199" s="32">
        <v>3.7777777777777777</v>
      </c>
      <c r="V199" s="32">
        <v>0</v>
      </c>
      <c r="W199" s="37">
        <v>0</v>
      </c>
      <c r="X199" s="32">
        <v>55.708333333333343</v>
      </c>
      <c r="Y199" s="32">
        <v>21.444333333333336</v>
      </c>
      <c r="Z199" s="37">
        <v>0.38493941660433806</v>
      </c>
      <c r="AA199" s="32">
        <v>5.4194444444444443</v>
      </c>
      <c r="AB199" s="32">
        <v>0</v>
      </c>
      <c r="AC199" s="37">
        <v>0</v>
      </c>
      <c r="AD199" s="32">
        <v>119.92688888888891</v>
      </c>
      <c r="AE199" s="32">
        <v>56.325666666666663</v>
      </c>
      <c r="AF199" s="37">
        <v>0.46966670434394275</v>
      </c>
      <c r="AG199" s="32">
        <v>0</v>
      </c>
      <c r="AH199" s="32">
        <v>0</v>
      </c>
      <c r="AI199" s="37" t="s">
        <v>1881</v>
      </c>
      <c r="AJ199" s="32">
        <v>0</v>
      </c>
      <c r="AK199" s="32">
        <v>0</v>
      </c>
      <c r="AL199" s="37" t="s">
        <v>1881</v>
      </c>
      <c r="AM199" t="s">
        <v>339</v>
      </c>
      <c r="AN199" s="34">
        <v>3</v>
      </c>
      <c r="AX199"/>
      <c r="AY199"/>
    </row>
    <row r="200" spans="1:51" x14ac:dyDescent="0.25">
      <c r="A200" t="s">
        <v>1782</v>
      </c>
      <c r="B200" t="s">
        <v>864</v>
      </c>
      <c r="C200" t="s">
        <v>1435</v>
      </c>
      <c r="D200" t="s">
        <v>1732</v>
      </c>
      <c r="E200" s="32">
        <v>99.922222222222217</v>
      </c>
      <c r="F200" s="32">
        <v>323.02777777777777</v>
      </c>
      <c r="G200" s="32">
        <v>20.066666666666666</v>
      </c>
      <c r="H200" s="37">
        <v>6.2120560667297271E-2</v>
      </c>
      <c r="I200" s="32">
        <v>302.20277777777778</v>
      </c>
      <c r="J200" s="32">
        <v>19.611111111111111</v>
      </c>
      <c r="K200" s="37">
        <v>6.4893881040140447E-2</v>
      </c>
      <c r="L200" s="32">
        <v>43.261111111111106</v>
      </c>
      <c r="M200" s="32">
        <v>5.8194444444444446</v>
      </c>
      <c r="N200" s="37">
        <v>0.13451907024528062</v>
      </c>
      <c r="O200" s="32">
        <v>22.43611111111111</v>
      </c>
      <c r="P200" s="32">
        <v>5.3638888888888889</v>
      </c>
      <c r="Q200" s="37">
        <v>0.23907391358177543</v>
      </c>
      <c r="R200" s="32">
        <v>16.202777777777779</v>
      </c>
      <c r="S200" s="32">
        <v>0.45555555555555555</v>
      </c>
      <c r="T200" s="37">
        <v>2.8115892336704952E-2</v>
      </c>
      <c r="U200" s="32">
        <v>4.6222222222222218</v>
      </c>
      <c r="V200" s="32">
        <v>0</v>
      </c>
      <c r="W200" s="37">
        <v>0</v>
      </c>
      <c r="X200" s="32">
        <v>102.16111111111111</v>
      </c>
      <c r="Y200" s="32">
        <v>2.6888888888888891</v>
      </c>
      <c r="Z200" s="37">
        <v>2.6320082658110828E-2</v>
      </c>
      <c r="AA200" s="32">
        <v>0</v>
      </c>
      <c r="AB200" s="32">
        <v>0</v>
      </c>
      <c r="AC200" s="37" t="s">
        <v>1881</v>
      </c>
      <c r="AD200" s="32">
        <v>161.92500000000001</v>
      </c>
      <c r="AE200" s="32">
        <v>11.558333333333334</v>
      </c>
      <c r="AF200" s="37">
        <v>7.1380783284442376E-2</v>
      </c>
      <c r="AG200" s="32">
        <v>13.555555555555555</v>
      </c>
      <c r="AH200" s="32">
        <v>0</v>
      </c>
      <c r="AI200" s="37">
        <v>0</v>
      </c>
      <c r="AJ200" s="32">
        <v>2.125</v>
      </c>
      <c r="AK200" s="32">
        <v>0</v>
      </c>
      <c r="AL200" s="37">
        <v>0</v>
      </c>
      <c r="AM200" t="s">
        <v>175</v>
      </c>
      <c r="AN200" s="34">
        <v>3</v>
      </c>
      <c r="AX200"/>
      <c r="AY200"/>
    </row>
    <row r="201" spans="1:51" x14ac:dyDescent="0.25">
      <c r="A201" t="s">
        <v>1782</v>
      </c>
      <c r="B201" t="s">
        <v>746</v>
      </c>
      <c r="C201" t="s">
        <v>1358</v>
      </c>
      <c r="D201" t="s">
        <v>1697</v>
      </c>
      <c r="E201" s="32">
        <v>97.033333333333331</v>
      </c>
      <c r="F201" s="32">
        <v>333.48655555555553</v>
      </c>
      <c r="G201" s="32">
        <v>26.559888888888882</v>
      </c>
      <c r="H201" s="37">
        <v>7.9643057407944806E-2</v>
      </c>
      <c r="I201" s="32">
        <v>313.94377777777777</v>
      </c>
      <c r="J201" s="32">
        <v>25.393222222222214</v>
      </c>
      <c r="K201" s="37">
        <v>8.0884616990869532E-2</v>
      </c>
      <c r="L201" s="32">
        <v>53.094777777777765</v>
      </c>
      <c r="M201" s="32">
        <v>1.4333333333333333</v>
      </c>
      <c r="N201" s="37">
        <v>2.6995749738936457E-2</v>
      </c>
      <c r="O201" s="32">
        <v>43.031666666666652</v>
      </c>
      <c r="P201" s="32">
        <v>0.26666666666666666</v>
      </c>
      <c r="Q201" s="37">
        <v>6.1969867152097315E-3</v>
      </c>
      <c r="R201" s="32">
        <v>5.9047777777777783</v>
      </c>
      <c r="S201" s="32">
        <v>1.1666666666666667</v>
      </c>
      <c r="T201" s="37">
        <v>0.19758011403195153</v>
      </c>
      <c r="U201" s="32">
        <v>4.1583333333333332</v>
      </c>
      <c r="V201" s="32">
        <v>0</v>
      </c>
      <c r="W201" s="37">
        <v>0</v>
      </c>
      <c r="X201" s="32">
        <v>107.83044444444444</v>
      </c>
      <c r="Y201" s="32">
        <v>7.3539999999999992</v>
      </c>
      <c r="Z201" s="37">
        <v>6.8199663257336104E-2</v>
      </c>
      <c r="AA201" s="32">
        <v>9.4796666666666667</v>
      </c>
      <c r="AB201" s="32">
        <v>0</v>
      </c>
      <c r="AC201" s="37">
        <v>0</v>
      </c>
      <c r="AD201" s="32">
        <v>129.91400000000002</v>
      </c>
      <c r="AE201" s="32">
        <v>17.772555555555549</v>
      </c>
      <c r="AF201" s="37">
        <v>0.13680246590479506</v>
      </c>
      <c r="AG201" s="32">
        <v>33.167666666666683</v>
      </c>
      <c r="AH201" s="32">
        <v>0</v>
      </c>
      <c r="AI201" s="37">
        <v>0</v>
      </c>
      <c r="AJ201" s="32">
        <v>0</v>
      </c>
      <c r="AK201" s="32">
        <v>0</v>
      </c>
      <c r="AL201" s="37" t="s">
        <v>1881</v>
      </c>
      <c r="AM201" t="s">
        <v>55</v>
      </c>
      <c r="AN201" s="34">
        <v>3</v>
      </c>
      <c r="AX201"/>
      <c r="AY201"/>
    </row>
    <row r="202" spans="1:51" x14ac:dyDescent="0.25">
      <c r="A202" t="s">
        <v>1782</v>
      </c>
      <c r="B202" t="s">
        <v>1133</v>
      </c>
      <c r="C202" t="s">
        <v>1430</v>
      </c>
      <c r="D202" t="s">
        <v>1684</v>
      </c>
      <c r="E202" s="32">
        <v>87.1</v>
      </c>
      <c r="F202" s="32">
        <v>310.52744444444443</v>
      </c>
      <c r="G202" s="32">
        <v>24.587</v>
      </c>
      <c r="H202" s="37">
        <v>7.9178186791147825E-2</v>
      </c>
      <c r="I202" s="32">
        <v>294.79888888888888</v>
      </c>
      <c r="J202" s="32">
        <v>23.087</v>
      </c>
      <c r="K202" s="37">
        <v>7.8314406431503211E-2</v>
      </c>
      <c r="L202" s="32">
        <v>39.069333333333333</v>
      </c>
      <c r="M202" s="32">
        <v>1.663888888888889</v>
      </c>
      <c r="N202" s="37">
        <v>4.258810547630424E-2</v>
      </c>
      <c r="O202" s="32">
        <v>27.434777777777779</v>
      </c>
      <c r="P202" s="32">
        <v>0.16388888888888889</v>
      </c>
      <c r="Q202" s="37">
        <v>5.9737640383454903E-3</v>
      </c>
      <c r="R202" s="32">
        <v>6.8147777777777767</v>
      </c>
      <c r="S202" s="32">
        <v>1.5</v>
      </c>
      <c r="T202" s="37">
        <v>0.22010989190158645</v>
      </c>
      <c r="U202" s="32">
        <v>4.8197777777777775</v>
      </c>
      <c r="V202" s="32">
        <v>0</v>
      </c>
      <c r="W202" s="37">
        <v>0</v>
      </c>
      <c r="X202" s="32">
        <v>60.82844444444445</v>
      </c>
      <c r="Y202" s="32">
        <v>22.923111111111112</v>
      </c>
      <c r="Z202" s="37">
        <v>0.37684855038578441</v>
      </c>
      <c r="AA202" s="32">
        <v>4.0939999999999994</v>
      </c>
      <c r="AB202" s="32">
        <v>0</v>
      </c>
      <c r="AC202" s="37">
        <v>0</v>
      </c>
      <c r="AD202" s="32">
        <v>195.72511111111115</v>
      </c>
      <c r="AE202" s="32">
        <v>0</v>
      </c>
      <c r="AF202" s="37">
        <v>0</v>
      </c>
      <c r="AG202" s="32">
        <v>10.810555555555554</v>
      </c>
      <c r="AH202" s="32">
        <v>0</v>
      </c>
      <c r="AI202" s="37">
        <v>0</v>
      </c>
      <c r="AJ202" s="32">
        <v>0</v>
      </c>
      <c r="AK202" s="32">
        <v>0</v>
      </c>
      <c r="AL202" s="37" t="s">
        <v>1881</v>
      </c>
      <c r="AM202" t="s">
        <v>450</v>
      </c>
      <c r="AN202" s="34">
        <v>3</v>
      </c>
      <c r="AX202"/>
      <c r="AY202"/>
    </row>
    <row r="203" spans="1:51" x14ac:dyDescent="0.25">
      <c r="A203" t="s">
        <v>1782</v>
      </c>
      <c r="B203" t="s">
        <v>1220</v>
      </c>
      <c r="C203" t="s">
        <v>1645</v>
      </c>
      <c r="D203" t="s">
        <v>1724</v>
      </c>
      <c r="E203" s="32">
        <v>75.13333333333334</v>
      </c>
      <c r="F203" s="32">
        <v>258.71066666666667</v>
      </c>
      <c r="G203" s="32">
        <v>19.735777777777777</v>
      </c>
      <c r="H203" s="37">
        <v>7.6285133628472127E-2</v>
      </c>
      <c r="I203" s="32">
        <v>242.57999999999998</v>
      </c>
      <c r="J203" s="32">
        <v>18.938555555555553</v>
      </c>
      <c r="K203" s="37">
        <v>7.8071380804499768E-2</v>
      </c>
      <c r="L203" s="32">
        <v>44.013444444444445</v>
      </c>
      <c r="M203" s="32">
        <v>5.5</v>
      </c>
      <c r="N203" s="37">
        <v>0.12496181722251534</v>
      </c>
      <c r="O203" s="32">
        <v>32.799222222222227</v>
      </c>
      <c r="P203" s="32">
        <v>4.7027777777777775</v>
      </c>
      <c r="Q203" s="37">
        <v>0.14338077122424986</v>
      </c>
      <c r="R203" s="32">
        <v>5.7802222222222239</v>
      </c>
      <c r="S203" s="32">
        <v>0.79722222222222228</v>
      </c>
      <c r="T203" s="37">
        <v>0.13792241743877587</v>
      </c>
      <c r="U203" s="32">
        <v>5.4340000000000002</v>
      </c>
      <c r="V203" s="32">
        <v>0</v>
      </c>
      <c r="W203" s="37">
        <v>0</v>
      </c>
      <c r="X203" s="32">
        <v>71.35344444444442</v>
      </c>
      <c r="Y203" s="32">
        <v>4.6746666666666661</v>
      </c>
      <c r="Z203" s="37">
        <v>6.5514239754835488E-2</v>
      </c>
      <c r="AA203" s="32">
        <v>4.9164444444444442</v>
      </c>
      <c r="AB203" s="32">
        <v>0</v>
      </c>
      <c r="AC203" s="37">
        <v>0</v>
      </c>
      <c r="AD203" s="32">
        <v>128.65333333333334</v>
      </c>
      <c r="AE203" s="32">
        <v>9.5611111111111118</v>
      </c>
      <c r="AF203" s="37">
        <v>7.4316854941790175E-2</v>
      </c>
      <c r="AG203" s="32">
        <v>9.7740000000000027</v>
      </c>
      <c r="AH203" s="32">
        <v>0</v>
      </c>
      <c r="AI203" s="37">
        <v>0</v>
      </c>
      <c r="AJ203" s="32">
        <v>0</v>
      </c>
      <c r="AK203" s="32">
        <v>0</v>
      </c>
      <c r="AL203" s="37" t="s">
        <v>1881</v>
      </c>
      <c r="AM203" t="s">
        <v>539</v>
      </c>
      <c r="AN203" s="34">
        <v>3</v>
      </c>
      <c r="AX203"/>
      <c r="AY203"/>
    </row>
    <row r="204" spans="1:51" x14ac:dyDescent="0.25">
      <c r="A204" t="s">
        <v>1782</v>
      </c>
      <c r="B204" t="s">
        <v>972</v>
      </c>
      <c r="C204" t="s">
        <v>1381</v>
      </c>
      <c r="D204" t="s">
        <v>1682</v>
      </c>
      <c r="E204" s="32">
        <v>53.31111111111111</v>
      </c>
      <c r="F204" s="32">
        <v>184.53622222222225</v>
      </c>
      <c r="G204" s="32">
        <v>51.035777777777781</v>
      </c>
      <c r="H204" s="37">
        <v>0.27656238522277465</v>
      </c>
      <c r="I204" s="32">
        <v>171.85244444444447</v>
      </c>
      <c r="J204" s="32">
        <v>50.535777777777781</v>
      </c>
      <c r="K204" s="37">
        <v>0.29406493425884733</v>
      </c>
      <c r="L204" s="32">
        <v>45.466888888888896</v>
      </c>
      <c r="M204" s="32">
        <v>4.6335555555555556</v>
      </c>
      <c r="N204" s="37">
        <v>0.1019105478467847</v>
      </c>
      <c r="O204" s="32">
        <v>38.664444444444449</v>
      </c>
      <c r="P204" s="32">
        <v>4.1335555555555556</v>
      </c>
      <c r="Q204" s="37">
        <v>0.10690844301396631</v>
      </c>
      <c r="R204" s="32">
        <v>0.5</v>
      </c>
      <c r="S204" s="32">
        <v>0.5</v>
      </c>
      <c r="T204" s="37">
        <v>1</v>
      </c>
      <c r="U204" s="32">
        <v>6.3024444444444452</v>
      </c>
      <c r="V204" s="32">
        <v>0</v>
      </c>
      <c r="W204" s="37">
        <v>0</v>
      </c>
      <c r="X204" s="32">
        <v>48.135222222222225</v>
      </c>
      <c r="Y204" s="32">
        <v>19.486333333333331</v>
      </c>
      <c r="Z204" s="37">
        <v>0.40482483374382805</v>
      </c>
      <c r="AA204" s="32">
        <v>5.8813333333333322</v>
      </c>
      <c r="AB204" s="32">
        <v>0</v>
      </c>
      <c r="AC204" s="37">
        <v>0</v>
      </c>
      <c r="AD204" s="32">
        <v>59.257777777777775</v>
      </c>
      <c r="AE204" s="32">
        <v>26.915888888888894</v>
      </c>
      <c r="AF204" s="37">
        <v>0.4542169804245107</v>
      </c>
      <c r="AG204" s="32">
        <v>25.795000000000002</v>
      </c>
      <c r="AH204" s="32">
        <v>0</v>
      </c>
      <c r="AI204" s="37">
        <v>0</v>
      </c>
      <c r="AJ204" s="32">
        <v>0</v>
      </c>
      <c r="AK204" s="32">
        <v>0</v>
      </c>
      <c r="AL204" s="37" t="s">
        <v>1881</v>
      </c>
      <c r="AM204" t="s">
        <v>283</v>
      </c>
      <c r="AN204" s="34">
        <v>3</v>
      </c>
      <c r="AX204"/>
      <c r="AY204"/>
    </row>
    <row r="205" spans="1:51" x14ac:dyDescent="0.25">
      <c r="A205" t="s">
        <v>1782</v>
      </c>
      <c r="B205" t="s">
        <v>761</v>
      </c>
      <c r="C205" t="s">
        <v>1489</v>
      </c>
      <c r="D205" t="s">
        <v>1682</v>
      </c>
      <c r="E205" s="32">
        <v>72.2</v>
      </c>
      <c r="F205" s="32">
        <v>227.08644444444445</v>
      </c>
      <c r="G205" s="32">
        <v>80.562666666666672</v>
      </c>
      <c r="H205" s="37">
        <v>0.35476651573703211</v>
      </c>
      <c r="I205" s="32">
        <v>213.27433333333335</v>
      </c>
      <c r="J205" s="32">
        <v>76.276555555555547</v>
      </c>
      <c r="K205" s="37">
        <v>0.3576452654353886</v>
      </c>
      <c r="L205" s="32">
        <v>57.04999999999999</v>
      </c>
      <c r="M205" s="32">
        <v>10.952777777777778</v>
      </c>
      <c r="N205" s="37">
        <v>0.19198558769110918</v>
      </c>
      <c r="O205" s="32">
        <v>48.044777777777767</v>
      </c>
      <c r="P205" s="32">
        <v>6.666666666666667</v>
      </c>
      <c r="Q205" s="37">
        <v>0.13875944431467871</v>
      </c>
      <c r="R205" s="32">
        <v>5.4691111111111113</v>
      </c>
      <c r="S205" s="32">
        <v>0.75</v>
      </c>
      <c r="T205" s="37">
        <v>0.13713380195847386</v>
      </c>
      <c r="U205" s="32">
        <v>3.536111111111111</v>
      </c>
      <c r="V205" s="32">
        <v>3.536111111111111</v>
      </c>
      <c r="W205" s="37">
        <v>1</v>
      </c>
      <c r="X205" s="32">
        <v>71.824666666666658</v>
      </c>
      <c r="Y205" s="32">
        <v>44.526111111111113</v>
      </c>
      <c r="Z205" s="37">
        <v>0.61992784899028819</v>
      </c>
      <c r="AA205" s="32">
        <v>4.8068888888888894</v>
      </c>
      <c r="AB205" s="32">
        <v>0</v>
      </c>
      <c r="AC205" s="37">
        <v>0</v>
      </c>
      <c r="AD205" s="32">
        <v>74.702888888888907</v>
      </c>
      <c r="AE205" s="32">
        <v>25.083777777777776</v>
      </c>
      <c r="AF205" s="37">
        <v>0.33578055883604074</v>
      </c>
      <c r="AG205" s="32">
        <v>18.702000000000002</v>
      </c>
      <c r="AH205" s="32">
        <v>0</v>
      </c>
      <c r="AI205" s="37">
        <v>0</v>
      </c>
      <c r="AJ205" s="32">
        <v>0</v>
      </c>
      <c r="AK205" s="32">
        <v>0</v>
      </c>
      <c r="AL205" s="37" t="s">
        <v>1881</v>
      </c>
      <c r="AM205" t="s">
        <v>70</v>
      </c>
      <c r="AN205" s="34">
        <v>3</v>
      </c>
      <c r="AX205"/>
      <c r="AY205"/>
    </row>
    <row r="206" spans="1:51" x14ac:dyDescent="0.25">
      <c r="A206" t="s">
        <v>1782</v>
      </c>
      <c r="B206" t="s">
        <v>870</v>
      </c>
      <c r="C206" t="s">
        <v>1545</v>
      </c>
      <c r="D206" t="s">
        <v>1724</v>
      </c>
      <c r="E206" s="32">
        <v>91.733333333333334</v>
      </c>
      <c r="F206" s="32">
        <v>291.6513333333333</v>
      </c>
      <c r="G206" s="32">
        <v>106.04700000000003</v>
      </c>
      <c r="H206" s="37">
        <v>0.36360882972133407</v>
      </c>
      <c r="I206" s="32">
        <v>275.07388888888886</v>
      </c>
      <c r="J206" s="32">
        <v>104.54700000000003</v>
      </c>
      <c r="K206" s="37">
        <v>0.38006878959794654</v>
      </c>
      <c r="L206" s="32">
        <v>50.856999999999999</v>
      </c>
      <c r="M206" s="32">
        <v>26.468</v>
      </c>
      <c r="N206" s="37">
        <v>0.52043966415636</v>
      </c>
      <c r="O206" s="32">
        <v>44.103666666666669</v>
      </c>
      <c r="P206" s="32">
        <v>24.968</v>
      </c>
      <c r="Q206" s="37">
        <v>0.56612073070266267</v>
      </c>
      <c r="R206" s="32">
        <v>1.5</v>
      </c>
      <c r="S206" s="32">
        <v>1.5</v>
      </c>
      <c r="T206" s="37">
        <v>1</v>
      </c>
      <c r="U206" s="32">
        <v>5.2533333333333339</v>
      </c>
      <c r="V206" s="32">
        <v>0</v>
      </c>
      <c r="W206" s="37">
        <v>0</v>
      </c>
      <c r="X206" s="32">
        <v>63.723111111111109</v>
      </c>
      <c r="Y206" s="32">
        <v>22.004777777777782</v>
      </c>
      <c r="Z206" s="37">
        <v>0.34531863548546848</v>
      </c>
      <c r="AA206" s="32">
        <v>9.8241111111111152</v>
      </c>
      <c r="AB206" s="32">
        <v>0</v>
      </c>
      <c r="AC206" s="37">
        <v>0</v>
      </c>
      <c r="AD206" s="32">
        <v>137.64433333333332</v>
      </c>
      <c r="AE206" s="32">
        <v>45.550222222222239</v>
      </c>
      <c r="AF206" s="37">
        <v>0.33092697039632757</v>
      </c>
      <c r="AG206" s="32">
        <v>29.602777777777774</v>
      </c>
      <c r="AH206" s="32">
        <v>12.023999999999999</v>
      </c>
      <c r="AI206" s="37">
        <v>0.40617809890213008</v>
      </c>
      <c r="AJ206" s="32">
        <v>0</v>
      </c>
      <c r="AK206" s="32">
        <v>0</v>
      </c>
      <c r="AL206" s="37" t="s">
        <v>1881</v>
      </c>
      <c r="AM206" t="s">
        <v>181</v>
      </c>
      <c r="AN206" s="34">
        <v>3</v>
      </c>
      <c r="AX206"/>
      <c r="AY206"/>
    </row>
    <row r="207" spans="1:51" x14ac:dyDescent="0.25">
      <c r="A207" t="s">
        <v>1782</v>
      </c>
      <c r="B207" t="s">
        <v>1077</v>
      </c>
      <c r="C207" t="s">
        <v>1382</v>
      </c>
      <c r="D207" t="s">
        <v>1681</v>
      </c>
      <c r="E207" s="32">
        <v>57.577777777777776</v>
      </c>
      <c r="F207" s="32">
        <v>162.51966666666664</v>
      </c>
      <c r="G207" s="32">
        <v>35.591888888888889</v>
      </c>
      <c r="H207" s="37">
        <v>0.21900050387064271</v>
      </c>
      <c r="I207" s="32">
        <v>148.39322222222222</v>
      </c>
      <c r="J207" s="32">
        <v>34.258555555555553</v>
      </c>
      <c r="K207" s="37">
        <v>0.23086334431267075</v>
      </c>
      <c r="L207" s="32">
        <v>37.955555555555549</v>
      </c>
      <c r="M207" s="32">
        <v>1.3333333333333333</v>
      </c>
      <c r="N207" s="37">
        <v>3.5128805620608904E-2</v>
      </c>
      <c r="O207" s="32">
        <v>30.578222222222216</v>
      </c>
      <c r="P207" s="32">
        <v>0</v>
      </c>
      <c r="Q207" s="37">
        <v>0</v>
      </c>
      <c r="R207" s="32">
        <v>1.3333333333333333</v>
      </c>
      <c r="S207" s="32">
        <v>1.3333333333333333</v>
      </c>
      <c r="T207" s="37">
        <v>1</v>
      </c>
      <c r="U207" s="32">
        <v>6.0439999999999987</v>
      </c>
      <c r="V207" s="32">
        <v>0</v>
      </c>
      <c r="W207" s="37">
        <v>0</v>
      </c>
      <c r="X207" s="32">
        <v>21.674666666666671</v>
      </c>
      <c r="Y207" s="32">
        <v>0</v>
      </c>
      <c r="Z207" s="37">
        <v>0</v>
      </c>
      <c r="AA207" s="32">
        <v>6.7491111111111115</v>
      </c>
      <c r="AB207" s="32">
        <v>0</v>
      </c>
      <c r="AC207" s="37">
        <v>0</v>
      </c>
      <c r="AD207" s="32">
        <v>83.379888888888885</v>
      </c>
      <c r="AE207" s="32">
        <v>24.129111111111111</v>
      </c>
      <c r="AF207" s="37">
        <v>0.2893876620927775</v>
      </c>
      <c r="AG207" s="32">
        <v>12.760444444444445</v>
      </c>
      <c r="AH207" s="32">
        <v>10.129444444444443</v>
      </c>
      <c r="AI207" s="37">
        <v>0.79381595904008906</v>
      </c>
      <c r="AJ207" s="32">
        <v>0</v>
      </c>
      <c r="AK207" s="32">
        <v>0</v>
      </c>
      <c r="AL207" s="37" t="s">
        <v>1881</v>
      </c>
      <c r="AM207" t="s">
        <v>392</v>
      </c>
      <c r="AN207" s="34">
        <v>3</v>
      </c>
      <c r="AX207"/>
      <c r="AY207"/>
    </row>
    <row r="208" spans="1:51" x14ac:dyDescent="0.25">
      <c r="A208" t="s">
        <v>1782</v>
      </c>
      <c r="B208" t="s">
        <v>964</v>
      </c>
      <c r="C208" t="s">
        <v>1441</v>
      </c>
      <c r="D208" t="s">
        <v>1697</v>
      </c>
      <c r="E208" s="32">
        <v>46.033333333333331</v>
      </c>
      <c r="F208" s="32">
        <v>166.53822222222226</v>
      </c>
      <c r="G208" s="32">
        <v>28.356222222222222</v>
      </c>
      <c r="H208" s="37">
        <v>0.17026855363199903</v>
      </c>
      <c r="I208" s="32">
        <v>150.53822222222226</v>
      </c>
      <c r="J208" s="32">
        <v>28.356222222222222</v>
      </c>
      <c r="K208" s="37">
        <v>0.18836559781052278</v>
      </c>
      <c r="L208" s="32">
        <v>36.983888888888892</v>
      </c>
      <c r="M208" s="32">
        <v>4.3405555555555555</v>
      </c>
      <c r="N208" s="37">
        <v>0.11736341650268134</v>
      </c>
      <c r="O208" s="32">
        <v>20.983888888888892</v>
      </c>
      <c r="P208" s="32">
        <v>4.3405555555555555</v>
      </c>
      <c r="Q208" s="37">
        <v>0.20685181753196893</v>
      </c>
      <c r="R208" s="32">
        <v>10.311111111111112</v>
      </c>
      <c r="S208" s="32">
        <v>0</v>
      </c>
      <c r="T208" s="37">
        <v>0</v>
      </c>
      <c r="U208" s="32">
        <v>5.6888888888888891</v>
      </c>
      <c r="V208" s="32">
        <v>0</v>
      </c>
      <c r="W208" s="37">
        <v>0</v>
      </c>
      <c r="X208" s="32">
        <v>35.42222222222221</v>
      </c>
      <c r="Y208" s="32">
        <v>9.1258888888888894</v>
      </c>
      <c r="Z208" s="37">
        <v>0.25763174404015066</v>
      </c>
      <c r="AA208" s="32">
        <v>0</v>
      </c>
      <c r="AB208" s="32">
        <v>0</v>
      </c>
      <c r="AC208" s="37" t="s">
        <v>1881</v>
      </c>
      <c r="AD208" s="32">
        <v>94.132111111111143</v>
      </c>
      <c r="AE208" s="32">
        <v>14.889777777777779</v>
      </c>
      <c r="AF208" s="37">
        <v>0.1581795797631933</v>
      </c>
      <c r="AG208" s="32">
        <v>0</v>
      </c>
      <c r="AH208" s="32">
        <v>0</v>
      </c>
      <c r="AI208" s="37" t="s">
        <v>1881</v>
      </c>
      <c r="AJ208" s="32">
        <v>0</v>
      </c>
      <c r="AK208" s="32">
        <v>0</v>
      </c>
      <c r="AL208" s="37" t="s">
        <v>1881</v>
      </c>
      <c r="AM208" t="s">
        <v>275</v>
      </c>
      <c r="AN208" s="34">
        <v>3</v>
      </c>
      <c r="AX208"/>
      <c r="AY208"/>
    </row>
    <row r="209" spans="1:51" x14ac:dyDescent="0.25">
      <c r="A209" t="s">
        <v>1782</v>
      </c>
      <c r="B209" t="s">
        <v>779</v>
      </c>
      <c r="C209" t="s">
        <v>1355</v>
      </c>
      <c r="D209" t="s">
        <v>1714</v>
      </c>
      <c r="E209" s="32">
        <v>80.544444444444451</v>
      </c>
      <c r="F209" s="32">
        <v>266.98666666666662</v>
      </c>
      <c r="G209" s="32">
        <v>53.894444444444446</v>
      </c>
      <c r="H209" s="37">
        <v>0.2018619323478493</v>
      </c>
      <c r="I209" s="32">
        <v>250.37277777777777</v>
      </c>
      <c r="J209" s="32">
        <v>53.672222222222217</v>
      </c>
      <c r="K209" s="37">
        <v>0.21436924053245049</v>
      </c>
      <c r="L209" s="32">
        <v>63.633888888888897</v>
      </c>
      <c r="M209" s="32">
        <v>4.2777777777777777</v>
      </c>
      <c r="N209" s="37">
        <v>6.7224836521420264E-2</v>
      </c>
      <c r="O209" s="32">
        <v>47.02</v>
      </c>
      <c r="P209" s="32">
        <v>4.0555555555555554</v>
      </c>
      <c r="Q209" s="37">
        <v>8.625171321896119E-2</v>
      </c>
      <c r="R209" s="32">
        <v>11.119444444444444</v>
      </c>
      <c r="S209" s="32">
        <v>0.22222222222222221</v>
      </c>
      <c r="T209" s="37">
        <v>1.9985011241568824E-2</v>
      </c>
      <c r="U209" s="32">
        <v>5.4944444444444445</v>
      </c>
      <c r="V209" s="32">
        <v>0</v>
      </c>
      <c r="W209" s="37">
        <v>0</v>
      </c>
      <c r="X209" s="32">
        <v>48.347222222222221</v>
      </c>
      <c r="Y209" s="32">
        <v>17.897222222222222</v>
      </c>
      <c r="Z209" s="37">
        <v>0.37018098247629994</v>
      </c>
      <c r="AA209" s="32">
        <v>0</v>
      </c>
      <c r="AB209" s="32">
        <v>0</v>
      </c>
      <c r="AC209" s="37" t="s">
        <v>1881</v>
      </c>
      <c r="AD209" s="32">
        <v>151.91388888888889</v>
      </c>
      <c r="AE209" s="32">
        <v>31.719444444444445</v>
      </c>
      <c r="AF209" s="37">
        <v>0.20879884437455429</v>
      </c>
      <c r="AG209" s="32">
        <v>3.0916666666666668</v>
      </c>
      <c r="AH209" s="32">
        <v>0</v>
      </c>
      <c r="AI209" s="37">
        <v>0</v>
      </c>
      <c r="AJ209" s="32">
        <v>0</v>
      </c>
      <c r="AK209" s="32">
        <v>0</v>
      </c>
      <c r="AL209" s="37" t="s">
        <v>1881</v>
      </c>
      <c r="AM209" t="s">
        <v>88</v>
      </c>
      <c r="AN209" s="34">
        <v>3</v>
      </c>
      <c r="AX209"/>
      <c r="AY209"/>
    </row>
    <row r="210" spans="1:51" x14ac:dyDescent="0.25">
      <c r="A210" t="s">
        <v>1782</v>
      </c>
      <c r="B210" t="s">
        <v>814</v>
      </c>
      <c r="C210" t="s">
        <v>1516</v>
      </c>
      <c r="D210" t="s">
        <v>1720</v>
      </c>
      <c r="E210" s="32">
        <v>77.522222222222226</v>
      </c>
      <c r="F210" s="32">
        <v>266.7138888888889</v>
      </c>
      <c r="G210" s="32">
        <v>73.475000000000009</v>
      </c>
      <c r="H210" s="37">
        <v>0.27548246664653137</v>
      </c>
      <c r="I210" s="32">
        <v>245.08611111111111</v>
      </c>
      <c r="J210" s="32">
        <v>73.475000000000009</v>
      </c>
      <c r="K210" s="37">
        <v>0.29979258990604213</v>
      </c>
      <c r="L210" s="32">
        <v>50.61944444444444</v>
      </c>
      <c r="M210" s="32">
        <v>5.5277777777777777</v>
      </c>
      <c r="N210" s="37">
        <v>0.1092026559841958</v>
      </c>
      <c r="O210" s="32">
        <v>28.991666666666667</v>
      </c>
      <c r="P210" s="32">
        <v>5.5277777777777777</v>
      </c>
      <c r="Q210" s="37">
        <v>0.19066781642234357</v>
      </c>
      <c r="R210" s="32">
        <v>16.355555555555554</v>
      </c>
      <c r="S210" s="32">
        <v>0</v>
      </c>
      <c r="T210" s="37">
        <v>0</v>
      </c>
      <c r="U210" s="32">
        <v>5.2722222222222221</v>
      </c>
      <c r="V210" s="32">
        <v>0</v>
      </c>
      <c r="W210" s="37">
        <v>0</v>
      </c>
      <c r="X210" s="32">
        <v>80.86944444444444</v>
      </c>
      <c r="Y210" s="32">
        <v>21.505555555555556</v>
      </c>
      <c r="Z210" s="37">
        <v>0.26592930993027175</v>
      </c>
      <c r="AA210" s="32">
        <v>0</v>
      </c>
      <c r="AB210" s="32">
        <v>0</v>
      </c>
      <c r="AC210" s="37" t="s">
        <v>1881</v>
      </c>
      <c r="AD210" s="32">
        <v>130.65</v>
      </c>
      <c r="AE210" s="32">
        <v>46.44166666666667</v>
      </c>
      <c r="AF210" s="37">
        <v>0.35546625845133306</v>
      </c>
      <c r="AG210" s="32">
        <v>4.5750000000000002</v>
      </c>
      <c r="AH210" s="32">
        <v>0</v>
      </c>
      <c r="AI210" s="37">
        <v>0</v>
      </c>
      <c r="AJ210" s="32">
        <v>0</v>
      </c>
      <c r="AK210" s="32">
        <v>0</v>
      </c>
      <c r="AL210" s="37" t="s">
        <v>1881</v>
      </c>
      <c r="AM210" t="s">
        <v>124</v>
      </c>
      <c r="AN210" s="34">
        <v>3</v>
      </c>
      <c r="AX210"/>
      <c r="AY210"/>
    </row>
    <row r="211" spans="1:51" x14ac:dyDescent="0.25">
      <c r="A211" t="s">
        <v>1782</v>
      </c>
      <c r="B211" t="s">
        <v>998</v>
      </c>
      <c r="C211" t="s">
        <v>1367</v>
      </c>
      <c r="D211" t="s">
        <v>1715</v>
      </c>
      <c r="E211" s="32">
        <v>82.444444444444443</v>
      </c>
      <c r="F211" s="32">
        <v>272.17500000000001</v>
      </c>
      <c r="G211" s="32">
        <v>88.027777777777771</v>
      </c>
      <c r="H211" s="37">
        <v>0.32342345100680725</v>
      </c>
      <c r="I211" s="32">
        <v>260.09722222222223</v>
      </c>
      <c r="J211" s="32">
        <v>80.083333333333343</v>
      </c>
      <c r="K211" s="37">
        <v>0.30789768783040533</v>
      </c>
      <c r="L211" s="32">
        <v>42.394444444444446</v>
      </c>
      <c r="M211" s="32">
        <v>23.319444444444443</v>
      </c>
      <c r="N211" s="37">
        <v>0.55005896999082682</v>
      </c>
      <c r="O211" s="32">
        <v>30.316666666666666</v>
      </c>
      <c r="P211" s="32">
        <v>15.375</v>
      </c>
      <c r="Q211" s="37">
        <v>0.50714678394722379</v>
      </c>
      <c r="R211" s="32">
        <v>4.6805555555555554</v>
      </c>
      <c r="S211" s="32">
        <v>2.0583333333333331</v>
      </c>
      <c r="T211" s="37">
        <v>0.43976261127596439</v>
      </c>
      <c r="U211" s="32">
        <v>7.3972222222222221</v>
      </c>
      <c r="V211" s="32">
        <v>5.8861111111111111</v>
      </c>
      <c r="W211" s="37">
        <v>0.79571911378144955</v>
      </c>
      <c r="X211" s="32">
        <v>84.358333333333334</v>
      </c>
      <c r="Y211" s="32">
        <v>16.755555555555556</v>
      </c>
      <c r="Z211" s="37">
        <v>0.19862359643057065</v>
      </c>
      <c r="AA211" s="32">
        <v>0</v>
      </c>
      <c r="AB211" s="32">
        <v>0</v>
      </c>
      <c r="AC211" s="37" t="s">
        <v>1881</v>
      </c>
      <c r="AD211" s="32">
        <v>136.9638888888889</v>
      </c>
      <c r="AE211" s="32">
        <v>47.952777777777776</v>
      </c>
      <c r="AF211" s="37">
        <v>0.35011256008274683</v>
      </c>
      <c r="AG211" s="32">
        <v>8.4583333333333339</v>
      </c>
      <c r="AH211" s="32">
        <v>0</v>
      </c>
      <c r="AI211" s="37">
        <v>0</v>
      </c>
      <c r="AJ211" s="32">
        <v>0</v>
      </c>
      <c r="AK211" s="32">
        <v>0</v>
      </c>
      <c r="AL211" s="37" t="s">
        <v>1881</v>
      </c>
      <c r="AM211" t="s">
        <v>310</v>
      </c>
      <c r="AN211" s="34">
        <v>3</v>
      </c>
      <c r="AX211"/>
      <c r="AY211"/>
    </row>
    <row r="212" spans="1:51" x14ac:dyDescent="0.25">
      <c r="A212" t="s">
        <v>1782</v>
      </c>
      <c r="B212" t="s">
        <v>1211</v>
      </c>
      <c r="C212" t="s">
        <v>1650</v>
      </c>
      <c r="D212" t="s">
        <v>1678</v>
      </c>
      <c r="E212" s="32">
        <v>41.544444444444444</v>
      </c>
      <c r="F212" s="32">
        <v>133.46111111111111</v>
      </c>
      <c r="G212" s="32">
        <v>13.622222222222224</v>
      </c>
      <c r="H212" s="37">
        <v>0.10206885068476045</v>
      </c>
      <c r="I212" s="32">
        <v>118.82499999999999</v>
      </c>
      <c r="J212" s="32">
        <v>13.622222222222224</v>
      </c>
      <c r="K212" s="37">
        <v>0.1146410454216051</v>
      </c>
      <c r="L212" s="32">
        <v>40.138888888888886</v>
      </c>
      <c r="M212" s="32">
        <v>4.2833333333333332</v>
      </c>
      <c r="N212" s="37">
        <v>0.1067128027681661</v>
      </c>
      <c r="O212" s="32">
        <v>25.502777777777776</v>
      </c>
      <c r="P212" s="32">
        <v>4.2833333333333332</v>
      </c>
      <c r="Q212" s="37">
        <v>0.16795556039647097</v>
      </c>
      <c r="R212" s="32">
        <v>9.5472222222222225</v>
      </c>
      <c r="S212" s="32">
        <v>0</v>
      </c>
      <c r="T212" s="37">
        <v>0</v>
      </c>
      <c r="U212" s="32">
        <v>5.0888888888888886</v>
      </c>
      <c r="V212" s="32">
        <v>0</v>
      </c>
      <c r="W212" s="37">
        <v>0</v>
      </c>
      <c r="X212" s="32">
        <v>22.919444444444444</v>
      </c>
      <c r="Y212" s="32">
        <v>1.1888888888888889</v>
      </c>
      <c r="Z212" s="37">
        <v>5.1872500302993577E-2</v>
      </c>
      <c r="AA212" s="32">
        <v>0</v>
      </c>
      <c r="AB212" s="32">
        <v>0</v>
      </c>
      <c r="AC212" s="37" t="s">
        <v>1881</v>
      </c>
      <c r="AD212" s="32">
        <v>67.444444444444443</v>
      </c>
      <c r="AE212" s="32">
        <v>8.15</v>
      </c>
      <c r="AF212" s="37">
        <v>0.12084019769357497</v>
      </c>
      <c r="AG212" s="32">
        <v>2.9583333333333335</v>
      </c>
      <c r="AH212" s="32">
        <v>0</v>
      </c>
      <c r="AI212" s="37">
        <v>0</v>
      </c>
      <c r="AJ212" s="32">
        <v>0</v>
      </c>
      <c r="AK212" s="32">
        <v>0</v>
      </c>
      <c r="AL212" s="37" t="s">
        <v>1881</v>
      </c>
      <c r="AM212" t="s">
        <v>530</v>
      </c>
      <c r="AN212" s="34">
        <v>3</v>
      </c>
      <c r="AX212"/>
      <c r="AY212"/>
    </row>
    <row r="213" spans="1:51" x14ac:dyDescent="0.25">
      <c r="A213" t="s">
        <v>1782</v>
      </c>
      <c r="B213" t="s">
        <v>851</v>
      </c>
      <c r="C213" t="s">
        <v>1536</v>
      </c>
      <c r="D213" t="s">
        <v>1735</v>
      </c>
      <c r="E213" s="32">
        <v>27.866666666666667</v>
      </c>
      <c r="F213" s="32">
        <v>114.97444444444444</v>
      </c>
      <c r="G213" s="32">
        <v>0.33055555555555555</v>
      </c>
      <c r="H213" s="37">
        <v>2.8750350319394647E-3</v>
      </c>
      <c r="I213" s="32">
        <v>107.10222222222221</v>
      </c>
      <c r="J213" s="32">
        <v>0.33055555555555555</v>
      </c>
      <c r="K213" s="37">
        <v>3.086355714167151E-3</v>
      </c>
      <c r="L213" s="32">
        <v>25.894444444444446</v>
      </c>
      <c r="M213" s="32">
        <v>0</v>
      </c>
      <c r="N213" s="37">
        <v>0</v>
      </c>
      <c r="O213" s="32">
        <v>18.022222222222222</v>
      </c>
      <c r="P213" s="32">
        <v>0</v>
      </c>
      <c r="Q213" s="37">
        <v>0</v>
      </c>
      <c r="R213" s="32">
        <v>3.6</v>
      </c>
      <c r="S213" s="32">
        <v>0</v>
      </c>
      <c r="T213" s="37">
        <v>0</v>
      </c>
      <c r="U213" s="32">
        <v>4.2722222222222221</v>
      </c>
      <c r="V213" s="32">
        <v>0</v>
      </c>
      <c r="W213" s="37">
        <v>0</v>
      </c>
      <c r="X213" s="32">
        <v>23.187444444444445</v>
      </c>
      <c r="Y213" s="32">
        <v>0.33055555555555555</v>
      </c>
      <c r="Z213" s="37">
        <v>1.4255799355014927E-2</v>
      </c>
      <c r="AA213" s="32">
        <v>0</v>
      </c>
      <c r="AB213" s="32">
        <v>0</v>
      </c>
      <c r="AC213" s="37" t="s">
        <v>1881</v>
      </c>
      <c r="AD213" s="32">
        <v>51.750888888888888</v>
      </c>
      <c r="AE213" s="32">
        <v>0</v>
      </c>
      <c r="AF213" s="37">
        <v>0</v>
      </c>
      <c r="AG213" s="32">
        <v>14.141666666666667</v>
      </c>
      <c r="AH213" s="32">
        <v>0</v>
      </c>
      <c r="AI213" s="37">
        <v>0</v>
      </c>
      <c r="AJ213" s="32">
        <v>0</v>
      </c>
      <c r="AK213" s="32">
        <v>0</v>
      </c>
      <c r="AL213" s="37" t="s">
        <v>1881</v>
      </c>
      <c r="AM213" t="s">
        <v>162</v>
      </c>
      <c r="AN213" s="34">
        <v>3</v>
      </c>
      <c r="AX213"/>
      <c r="AY213"/>
    </row>
    <row r="214" spans="1:51" x14ac:dyDescent="0.25">
      <c r="A214" t="s">
        <v>1782</v>
      </c>
      <c r="B214" t="s">
        <v>941</v>
      </c>
      <c r="C214" t="s">
        <v>1500</v>
      </c>
      <c r="D214" t="s">
        <v>1679</v>
      </c>
      <c r="E214" s="32">
        <v>170.14444444444445</v>
      </c>
      <c r="F214" s="32">
        <v>558.89977777777767</v>
      </c>
      <c r="G214" s="32">
        <v>106.35855555555557</v>
      </c>
      <c r="H214" s="37">
        <v>0.19029987089714759</v>
      </c>
      <c r="I214" s="32">
        <v>532.93133333333321</v>
      </c>
      <c r="J214" s="32">
        <v>105.22522222222224</v>
      </c>
      <c r="K214" s="37">
        <v>0.19744611667711212</v>
      </c>
      <c r="L214" s="32">
        <v>117.40288888888888</v>
      </c>
      <c r="M214" s="32">
        <v>14.964333333333334</v>
      </c>
      <c r="N214" s="37">
        <v>0.12746137233041777</v>
      </c>
      <c r="O214" s="32">
        <v>93.602888888888884</v>
      </c>
      <c r="P214" s="32">
        <v>13.831000000000001</v>
      </c>
      <c r="Q214" s="37">
        <v>0.14776253344507412</v>
      </c>
      <c r="R214" s="32">
        <v>19</v>
      </c>
      <c r="S214" s="32">
        <v>1.1333333333333333</v>
      </c>
      <c r="T214" s="37">
        <v>5.9649122807017542E-2</v>
      </c>
      <c r="U214" s="32">
        <v>4.8</v>
      </c>
      <c r="V214" s="32">
        <v>0</v>
      </c>
      <c r="W214" s="37">
        <v>0</v>
      </c>
      <c r="X214" s="32">
        <v>81.511333333333297</v>
      </c>
      <c r="Y214" s="32">
        <v>17.248999999999999</v>
      </c>
      <c r="Z214" s="37">
        <v>0.21161474477986708</v>
      </c>
      <c r="AA214" s="32">
        <v>2.168444444444444</v>
      </c>
      <c r="AB214" s="32">
        <v>0</v>
      </c>
      <c r="AC214" s="37">
        <v>0</v>
      </c>
      <c r="AD214" s="32">
        <v>357.8171111111111</v>
      </c>
      <c r="AE214" s="32">
        <v>74.145222222222245</v>
      </c>
      <c r="AF214" s="37">
        <v>0.20721541793231435</v>
      </c>
      <c r="AG214" s="32">
        <v>0</v>
      </c>
      <c r="AH214" s="32">
        <v>0</v>
      </c>
      <c r="AI214" s="37" t="s">
        <v>1881</v>
      </c>
      <c r="AJ214" s="32">
        <v>0</v>
      </c>
      <c r="AK214" s="32">
        <v>0</v>
      </c>
      <c r="AL214" s="37" t="s">
        <v>1881</v>
      </c>
      <c r="AM214" t="s">
        <v>252</v>
      </c>
      <c r="AN214" s="34">
        <v>3</v>
      </c>
      <c r="AX214"/>
      <c r="AY214"/>
    </row>
    <row r="215" spans="1:51" x14ac:dyDescent="0.25">
      <c r="A215" t="s">
        <v>1782</v>
      </c>
      <c r="B215" t="s">
        <v>1018</v>
      </c>
      <c r="C215" t="s">
        <v>1421</v>
      </c>
      <c r="D215" t="s">
        <v>1738</v>
      </c>
      <c r="E215" s="32">
        <v>67.011111111111106</v>
      </c>
      <c r="F215" s="32">
        <v>219.25555555555553</v>
      </c>
      <c r="G215" s="32">
        <v>0</v>
      </c>
      <c r="H215" s="37">
        <v>0</v>
      </c>
      <c r="I215" s="32">
        <v>201.94722222222219</v>
      </c>
      <c r="J215" s="32">
        <v>0</v>
      </c>
      <c r="K215" s="37">
        <v>0</v>
      </c>
      <c r="L215" s="32">
        <v>48.366666666666667</v>
      </c>
      <c r="M215" s="32">
        <v>0</v>
      </c>
      <c r="N215" s="37">
        <v>0</v>
      </c>
      <c r="O215" s="32">
        <v>31.058333333333334</v>
      </c>
      <c r="P215" s="32">
        <v>0</v>
      </c>
      <c r="Q215" s="37">
        <v>0</v>
      </c>
      <c r="R215" s="32">
        <v>12.486111111111111</v>
      </c>
      <c r="S215" s="32">
        <v>0</v>
      </c>
      <c r="T215" s="37">
        <v>0</v>
      </c>
      <c r="U215" s="32">
        <v>4.822222222222222</v>
      </c>
      <c r="V215" s="32">
        <v>0</v>
      </c>
      <c r="W215" s="37">
        <v>0</v>
      </c>
      <c r="X215" s="32">
        <v>49.097222222222221</v>
      </c>
      <c r="Y215" s="32">
        <v>0</v>
      </c>
      <c r="Z215" s="37">
        <v>0</v>
      </c>
      <c r="AA215" s="32">
        <v>0</v>
      </c>
      <c r="AB215" s="32">
        <v>0</v>
      </c>
      <c r="AC215" s="37" t="s">
        <v>1881</v>
      </c>
      <c r="AD215" s="32">
        <v>110.05277777777778</v>
      </c>
      <c r="AE215" s="32">
        <v>0</v>
      </c>
      <c r="AF215" s="37">
        <v>0</v>
      </c>
      <c r="AG215" s="32">
        <v>11.738888888888889</v>
      </c>
      <c r="AH215" s="32">
        <v>0</v>
      </c>
      <c r="AI215" s="37">
        <v>0</v>
      </c>
      <c r="AJ215" s="32">
        <v>0</v>
      </c>
      <c r="AK215" s="32">
        <v>0</v>
      </c>
      <c r="AL215" s="37" t="s">
        <v>1881</v>
      </c>
      <c r="AM215" t="s">
        <v>331</v>
      </c>
      <c r="AN215" s="34">
        <v>3</v>
      </c>
      <c r="AX215"/>
      <c r="AY215"/>
    </row>
    <row r="216" spans="1:51" x14ac:dyDescent="0.25">
      <c r="A216" t="s">
        <v>1782</v>
      </c>
      <c r="B216" t="s">
        <v>772</v>
      </c>
      <c r="C216" t="s">
        <v>1370</v>
      </c>
      <c r="D216" t="s">
        <v>1704</v>
      </c>
      <c r="E216" s="32">
        <v>86.75555555555556</v>
      </c>
      <c r="F216" s="32">
        <v>292.54588888888895</v>
      </c>
      <c r="G216" s="32">
        <v>89.36388888888888</v>
      </c>
      <c r="H216" s="37">
        <v>0.30546964521805309</v>
      </c>
      <c r="I216" s="32">
        <v>271.80422222222228</v>
      </c>
      <c r="J216" s="32">
        <v>84.827777777777783</v>
      </c>
      <c r="K216" s="37">
        <v>0.31209146452634612</v>
      </c>
      <c r="L216" s="32">
        <v>54.089222222222219</v>
      </c>
      <c r="M216" s="32">
        <v>16.838888888888889</v>
      </c>
      <c r="N216" s="37">
        <v>0.31131689821139147</v>
      </c>
      <c r="O216" s="32">
        <v>33.569777777777773</v>
      </c>
      <c r="P216" s="32">
        <v>12.302777777777777</v>
      </c>
      <c r="Q216" s="37">
        <v>0.36648374199014988</v>
      </c>
      <c r="R216" s="32">
        <v>15.272222222222222</v>
      </c>
      <c r="S216" s="32">
        <v>0</v>
      </c>
      <c r="T216" s="37">
        <v>0</v>
      </c>
      <c r="U216" s="32">
        <v>5.2472222222222218</v>
      </c>
      <c r="V216" s="32">
        <v>4.5361111111111114</v>
      </c>
      <c r="W216" s="37">
        <v>0.86447856008470103</v>
      </c>
      <c r="X216" s="32">
        <v>75.73022222222221</v>
      </c>
      <c r="Y216" s="32">
        <v>40.577777777777776</v>
      </c>
      <c r="Z216" s="37">
        <v>0.53582013345618662</v>
      </c>
      <c r="AA216" s="32">
        <v>0.22222222222222221</v>
      </c>
      <c r="AB216" s="32">
        <v>0</v>
      </c>
      <c r="AC216" s="37">
        <v>0</v>
      </c>
      <c r="AD216" s="32">
        <v>152.15422222222224</v>
      </c>
      <c r="AE216" s="32">
        <v>31.947222222222223</v>
      </c>
      <c r="AF216" s="37">
        <v>0.20996605783021319</v>
      </c>
      <c r="AG216" s="32">
        <v>10.35</v>
      </c>
      <c r="AH216" s="32">
        <v>0</v>
      </c>
      <c r="AI216" s="37">
        <v>0</v>
      </c>
      <c r="AJ216" s="32">
        <v>0</v>
      </c>
      <c r="AK216" s="32">
        <v>0</v>
      </c>
      <c r="AL216" s="37" t="s">
        <v>1881</v>
      </c>
      <c r="AM216" t="s">
        <v>81</v>
      </c>
      <c r="AN216" s="34">
        <v>3</v>
      </c>
      <c r="AX216"/>
      <c r="AY216"/>
    </row>
    <row r="217" spans="1:51" x14ac:dyDescent="0.25">
      <c r="A217" t="s">
        <v>1782</v>
      </c>
      <c r="B217" t="s">
        <v>784</v>
      </c>
      <c r="C217" t="s">
        <v>1480</v>
      </c>
      <c r="D217" t="s">
        <v>1720</v>
      </c>
      <c r="E217" s="32">
        <v>96.111111111111114</v>
      </c>
      <c r="F217" s="32">
        <v>297.31</v>
      </c>
      <c r="G217" s="32">
        <v>70.3888888888889</v>
      </c>
      <c r="H217" s="37">
        <v>0.23675251047354243</v>
      </c>
      <c r="I217" s="32">
        <v>286.90999999999997</v>
      </c>
      <c r="J217" s="32">
        <v>70.3888888888889</v>
      </c>
      <c r="K217" s="37">
        <v>0.24533438670276012</v>
      </c>
      <c r="L217" s="32">
        <v>45.76111111111112</v>
      </c>
      <c r="M217" s="32">
        <v>8.0666666666666647</v>
      </c>
      <c r="N217" s="37">
        <v>0.17627777103314304</v>
      </c>
      <c r="O217" s="32">
        <v>35.361111111111121</v>
      </c>
      <c r="P217" s="32">
        <v>8.0666666666666647</v>
      </c>
      <c r="Q217" s="37">
        <v>0.22812254516889224</v>
      </c>
      <c r="R217" s="32">
        <v>5.5111111111111111</v>
      </c>
      <c r="S217" s="32">
        <v>0</v>
      </c>
      <c r="T217" s="37">
        <v>0</v>
      </c>
      <c r="U217" s="32">
        <v>4.8888888888888893</v>
      </c>
      <c r="V217" s="32">
        <v>0</v>
      </c>
      <c r="W217" s="37">
        <v>0</v>
      </c>
      <c r="X217" s="32">
        <v>81.698888888888874</v>
      </c>
      <c r="Y217" s="32">
        <v>17.426666666666659</v>
      </c>
      <c r="Z217" s="37">
        <v>0.21330359450012915</v>
      </c>
      <c r="AA217" s="32">
        <v>0</v>
      </c>
      <c r="AB217" s="32">
        <v>0</v>
      </c>
      <c r="AC217" s="37" t="s">
        <v>1881</v>
      </c>
      <c r="AD217" s="32">
        <v>139.65555555555554</v>
      </c>
      <c r="AE217" s="32">
        <v>44.895555555555575</v>
      </c>
      <c r="AF217" s="37">
        <v>0.32147346646511277</v>
      </c>
      <c r="AG217" s="32">
        <v>30.194444444444454</v>
      </c>
      <c r="AH217" s="32">
        <v>0</v>
      </c>
      <c r="AI217" s="37">
        <v>0</v>
      </c>
      <c r="AJ217" s="32">
        <v>0</v>
      </c>
      <c r="AK217" s="32">
        <v>0</v>
      </c>
      <c r="AL217" s="37" t="s">
        <v>1881</v>
      </c>
      <c r="AM217" t="s">
        <v>93</v>
      </c>
      <c r="AN217" s="34">
        <v>3</v>
      </c>
      <c r="AX217"/>
      <c r="AY217"/>
    </row>
    <row r="218" spans="1:51" x14ac:dyDescent="0.25">
      <c r="A218" t="s">
        <v>1782</v>
      </c>
      <c r="B218" t="s">
        <v>699</v>
      </c>
      <c r="C218" t="s">
        <v>1396</v>
      </c>
      <c r="D218" t="s">
        <v>1701</v>
      </c>
      <c r="E218" s="32">
        <v>113.3</v>
      </c>
      <c r="F218" s="32">
        <v>369.9</v>
      </c>
      <c r="G218" s="32">
        <v>0</v>
      </c>
      <c r="H218" s="37">
        <v>0</v>
      </c>
      <c r="I218" s="32">
        <v>348.7</v>
      </c>
      <c r="J218" s="32">
        <v>0</v>
      </c>
      <c r="K218" s="37">
        <v>0</v>
      </c>
      <c r="L218" s="32">
        <v>63.102777777777781</v>
      </c>
      <c r="M218" s="32">
        <v>0</v>
      </c>
      <c r="N218" s="37">
        <v>0</v>
      </c>
      <c r="O218" s="32">
        <v>42.713888888888889</v>
      </c>
      <c r="P218" s="32">
        <v>0</v>
      </c>
      <c r="Q218" s="37">
        <v>0</v>
      </c>
      <c r="R218" s="32">
        <v>15.422222222222222</v>
      </c>
      <c r="S218" s="32">
        <v>0</v>
      </c>
      <c r="T218" s="37">
        <v>0</v>
      </c>
      <c r="U218" s="32">
        <v>4.9666666666666668</v>
      </c>
      <c r="V218" s="32">
        <v>0</v>
      </c>
      <c r="W218" s="37">
        <v>0</v>
      </c>
      <c r="X218" s="32">
        <v>119.36666666666666</v>
      </c>
      <c r="Y218" s="32">
        <v>0</v>
      </c>
      <c r="Z218" s="37">
        <v>0</v>
      </c>
      <c r="AA218" s="32">
        <v>0.81111111111111112</v>
      </c>
      <c r="AB218" s="32">
        <v>0</v>
      </c>
      <c r="AC218" s="37">
        <v>0</v>
      </c>
      <c r="AD218" s="32">
        <v>175.41944444444445</v>
      </c>
      <c r="AE218" s="32">
        <v>0</v>
      </c>
      <c r="AF218" s="37">
        <v>0</v>
      </c>
      <c r="AG218" s="32">
        <v>11.2</v>
      </c>
      <c r="AH218" s="32">
        <v>0</v>
      </c>
      <c r="AI218" s="37">
        <v>0</v>
      </c>
      <c r="AJ218" s="32">
        <v>0</v>
      </c>
      <c r="AK218" s="32">
        <v>0</v>
      </c>
      <c r="AL218" s="37" t="s">
        <v>1881</v>
      </c>
      <c r="AM218" t="s">
        <v>8</v>
      </c>
      <c r="AN218" s="34">
        <v>3</v>
      </c>
      <c r="AX218"/>
      <c r="AY218"/>
    </row>
    <row r="219" spans="1:51" x14ac:dyDescent="0.25">
      <c r="A219" t="s">
        <v>1782</v>
      </c>
      <c r="B219" t="s">
        <v>788</v>
      </c>
      <c r="C219" t="s">
        <v>1500</v>
      </c>
      <c r="D219" t="s">
        <v>1679</v>
      </c>
      <c r="E219" s="32">
        <v>114.13333333333334</v>
      </c>
      <c r="F219" s="32">
        <v>331.94722222222219</v>
      </c>
      <c r="G219" s="32">
        <v>138.25277777777779</v>
      </c>
      <c r="H219" s="37">
        <v>0.41649023857540951</v>
      </c>
      <c r="I219" s="32">
        <v>318.46111111111111</v>
      </c>
      <c r="J219" s="32">
        <v>138.25277777777779</v>
      </c>
      <c r="K219" s="37">
        <v>0.43412766254383062</v>
      </c>
      <c r="L219" s="32">
        <v>54.219444444444441</v>
      </c>
      <c r="M219" s="32">
        <v>8.3333333333333329E-2</v>
      </c>
      <c r="N219" s="37">
        <v>1.5369639838106461E-3</v>
      </c>
      <c r="O219" s="32">
        <v>40.830555555555556</v>
      </c>
      <c r="P219" s="32">
        <v>8.3333333333333329E-2</v>
      </c>
      <c r="Q219" s="37">
        <v>2.0409551670181642E-3</v>
      </c>
      <c r="R219" s="32">
        <v>7.9888888888888889</v>
      </c>
      <c r="S219" s="32">
        <v>0</v>
      </c>
      <c r="T219" s="37">
        <v>0</v>
      </c>
      <c r="U219" s="32">
        <v>5.4</v>
      </c>
      <c r="V219" s="32">
        <v>0</v>
      </c>
      <c r="W219" s="37">
        <v>0</v>
      </c>
      <c r="X219" s="32">
        <v>99.386111111111106</v>
      </c>
      <c r="Y219" s="32">
        <v>38.663888888888891</v>
      </c>
      <c r="Z219" s="37">
        <v>0.38902708292573862</v>
      </c>
      <c r="AA219" s="32">
        <v>9.7222222222222224E-2</v>
      </c>
      <c r="AB219" s="32">
        <v>0</v>
      </c>
      <c r="AC219" s="37">
        <v>0</v>
      </c>
      <c r="AD219" s="32">
        <v>178.24444444444444</v>
      </c>
      <c r="AE219" s="32">
        <v>99.50555555555556</v>
      </c>
      <c r="AF219" s="37">
        <v>0.55825333499563645</v>
      </c>
      <c r="AG219" s="32">
        <v>0</v>
      </c>
      <c r="AH219" s="32">
        <v>0</v>
      </c>
      <c r="AI219" s="37" t="s">
        <v>1881</v>
      </c>
      <c r="AJ219" s="32">
        <v>0</v>
      </c>
      <c r="AK219" s="32">
        <v>0</v>
      </c>
      <c r="AL219" s="37" t="s">
        <v>1881</v>
      </c>
      <c r="AM219" t="s">
        <v>97</v>
      </c>
      <c r="AN219" s="34">
        <v>3</v>
      </c>
      <c r="AX219"/>
      <c r="AY219"/>
    </row>
    <row r="220" spans="1:51" x14ac:dyDescent="0.25">
      <c r="A220" t="s">
        <v>1782</v>
      </c>
      <c r="B220" t="s">
        <v>800</v>
      </c>
      <c r="C220" t="s">
        <v>1446</v>
      </c>
      <c r="D220" t="s">
        <v>1710</v>
      </c>
      <c r="E220" s="32">
        <v>76.400000000000006</v>
      </c>
      <c r="F220" s="32">
        <v>233.5708888888889</v>
      </c>
      <c r="G220" s="32">
        <v>62.190888888888885</v>
      </c>
      <c r="H220" s="37">
        <v>0.26626130158914396</v>
      </c>
      <c r="I220" s="32">
        <v>211.51811111111112</v>
      </c>
      <c r="J220" s="32">
        <v>62.190888888888885</v>
      </c>
      <c r="K220" s="37">
        <v>0.29402157839911786</v>
      </c>
      <c r="L220" s="32">
        <v>60.512555555555558</v>
      </c>
      <c r="M220" s="32">
        <v>13.649222222222223</v>
      </c>
      <c r="N220" s="37">
        <v>0.22556016841316678</v>
      </c>
      <c r="O220" s="32">
        <v>49.540333333333336</v>
      </c>
      <c r="P220" s="32">
        <v>13.649222222222223</v>
      </c>
      <c r="Q220" s="37">
        <v>0.27551736744246552</v>
      </c>
      <c r="R220" s="32">
        <v>7.5333333333333332</v>
      </c>
      <c r="S220" s="32">
        <v>0</v>
      </c>
      <c r="T220" s="37">
        <v>0</v>
      </c>
      <c r="U220" s="32">
        <v>3.4388888888888891</v>
      </c>
      <c r="V220" s="32">
        <v>0</v>
      </c>
      <c r="W220" s="37">
        <v>0</v>
      </c>
      <c r="X220" s="32">
        <v>47.597222222222221</v>
      </c>
      <c r="Y220" s="32">
        <v>16.536111111111111</v>
      </c>
      <c r="Z220" s="37">
        <v>0.34741756638459292</v>
      </c>
      <c r="AA220" s="32">
        <v>11.080555555555556</v>
      </c>
      <c r="AB220" s="32">
        <v>0</v>
      </c>
      <c r="AC220" s="37">
        <v>0</v>
      </c>
      <c r="AD220" s="32">
        <v>114.38055555555556</v>
      </c>
      <c r="AE220" s="32">
        <v>32.005555555555553</v>
      </c>
      <c r="AF220" s="37">
        <v>0.27981640236054106</v>
      </c>
      <c r="AG220" s="32">
        <v>0</v>
      </c>
      <c r="AH220" s="32">
        <v>0</v>
      </c>
      <c r="AI220" s="37" t="s">
        <v>1881</v>
      </c>
      <c r="AJ220" s="32">
        <v>0</v>
      </c>
      <c r="AK220" s="32">
        <v>0</v>
      </c>
      <c r="AL220" s="37" t="s">
        <v>1881</v>
      </c>
      <c r="AM220" t="s">
        <v>109</v>
      </c>
      <c r="AN220" s="34">
        <v>3</v>
      </c>
      <c r="AX220"/>
      <c r="AY220"/>
    </row>
    <row r="221" spans="1:51" x14ac:dyDescent="0.25">
      <c r="A221" t="s">
        <v>1782</v>
      </c>
      <c r="B221" t="s">
        <v>1279</v>
      </c>
      <c r="C221" t="s">
        <v>1583</v>
      </c>
      <c r="D221" t="s">
        <v>1711</v>
      </c>
      <c r="E221" s="32">
        <v>67</v>
      </c>
      <c r="F221" s="32">
        <v>245.63055555555559</v>
      </c>
      <c r="G221" s="32">
        <v>30.419444444444444</v>
      </c>
      <c r="H221" s="37">
        <v>0.12384226537143631</v>
      </c>
      <c r="I221" s="32">
        <v>217.6527777777778</v>
      </c>
      <c r="J221" s="32">
        <v>30.419444444444444</v>
      </c>
      <c r="K221" s="37">
        <v>0.13976134260736389</v>
      </c>
      <c r="L221" s="32">
        <v>60.536111111111111</v>
      </c>
      <c r="M221" s="32">
        <v>0.88611111111111107</v>
      </c>
      <c r="N221" s="37">
        <v>1.4637727710732804E-2</v>
      </c>
      <c r="O221" s="32">
        <v>33.713888888888889</v>
      </c>
      <c r="P221" s="32">
        <v>0.88611111111111107</v>
      </c>
      <c r="Q221" s="37">
        <v>2.6283266045975116E-2</v>
      </c>
      <c r="R221" s="32">
        <v>21.711111111111112</v>
      </c>
      <c r="S221" s="32">
        <v>0</v>
      </c>
      <c r="T221" s="37">
        <v>0</v>
      </c>
      <c r="U221" s="32">
        <v>5.1111111111111107</v>
      </c>
      <c r="V221" s="32">
        <v>0</v>
      </c>
      <c r="W221" s="37">
        <v>0</v>
      </c>
      <c r="X221" s="32">
        <v>56.478666666666655</v>
      </c>
      <c r="Y221" s="32">
        <v>19.611999999999995</v>
      </c>
      <c r="Z221" s="37">
        <v>0.3472461578413088</v>
      </c>
      <c r="AA221" s="32">
        <v>1.1555555555555554</v>
      </c>
      <c r="AB221" s="32">
        <v>0</v>
      </c>
      <c r="AC221" s="37">
        <v>0</v>
      </c>
      <c r="AD221" s="32">
        <v>127.46022222222226</v>
      </c>
      <c r="AE221" s="32">
        <v>9.9213333333333349</v>
      </c>
      <c r="AF221" s="37">
        <v>7.7838663391280233E-2</v>
      </c>
      <c r="AG221" s="32">
        <v>0</v>
      </c>
      <c r="AH221" s="32">
        <v>0</v>
      </c>
      <c r="AI221" s="37" t="s">
        <v>1881</v>
      </c>
      <c r="AJ221" s="32">
        <v>0</v>
      </c>
      <c r="AK221" s="32">
        <v>0</v>
      </c>
      <c r="AL221" s="37" t="s">
        <v>1881</v>
      </c>
      <c r="AM221" t="s">
        <v>599</v>
      </c>
      <c r="AN221" s="34">
        <v>3</v>
      </c>
      <c r="AX221"/>
      <c r="AY221"/>
    </row>
    <row r="222" spans="1:51" x14ac:dyDescent="0.25">
      <c r="A222" t="s">
        <v>1782</v>
      </c>
      <c r="B222" t="s">
        <v>1111</v>
      </c>
      <c r="C222" t="s">
        <v>1402</v>
      </c>
      <c r="D222" t="s">
        <v>1724</v>
      </c>
      <c r="E222" s="32">
        <v>74.722222222222229</v>
      </c>
      <c r="F222" s="32">
        <v>258.23388888888888</v>
      </c>
      <c r="G222" s="32">
        <v>68.669999999999987</v>
      </c>
      <c r="H222" s="37">
        <v>0.26592172040419854</v>
      </c>
      <c r="I222" s="32">
        <v>230.64777777777778</v>
      </c>
      <c r="J222" s="32">
        <v>68.669999999999987</v>
      </c>
      <c r="K222" s="37">
        <v>0.29772669245554784</v>
      </c>
      <c r="L222" s="32">
        <v>70.808555555555557</v>
      </c>
      <c r="M222" s="32">
        <v>2.6529999999999996</v>
      </c>
      <c r="N222" s="37">
        <v>3.7467223828884448E-2</v>
      </c>
      <c r="O222" s="32">
        <v>53.889111111111113</v>
      </c>
      <c r="P222" s="32">
        <v>2.6529999999999996</v>
      </c>
      <c r="Q222" s="37">
        <v>4.9230724821753301E-2</v>
      </c>
      <c r="R222" s="32">
        <v>11.58611111111111</v>
      </c>
      <c r="S222" s="32">
        <v>0</v>
      </c>
      <c r="T222" s="37">
        <v>0</v>
      </c>
      <c r="U222" s="32">
        <v>5.333333333333333</v>
      </c>
      <c r="V222" s="32">
        <v>0</v>
      </c>
      <c r="W222" s="37">
        <v>0</v>
      </c>
      <c r="X222" s="32">
        <v>79.968000000000004</v>
      </c>
      <c r="Y222" s="32">
        <v>25.451333333333331</v>
      </c>
      <c r="Z222" s="37">
        <v>0.31826897425636919</v>
      </c>
      <c r="AA222" s="32">
        <v>10.666666666666666</v>
      </c>
      <c r="AB222" s="32">
        <v>0</v>
      </c>
      <c r="AC222" s="37">
        <v>0</v>
      </c>
      <c r="AD222" s="32">
        <v>96.790666666666667</v>
      </c>
      <c r="AE222" s="32">
        <v>40.565666666666665</v>
      </c>
      <c r="AF222" s="37">
        <v>0.41910721419420605</v>
      </c>
      <c r="AG222" s="32">
        <v>0</v>
      </c>
      <c r="AH222" s="32">
        <v>0</v>
      </c>
      <c r="AI222" s="37" t="s">
        <v>1881</v>
      </c>
      <c r="AJ222" s="32">
        <v>0</v>
      </c>
      <c r="AK222" s="32">
        <v>0</v>
      </c>
      <c r="AL222" s="37" t="s">
        <v>1881</v>
      </c>
      <c r="AM222" t="s">
        <v>428</v>
      </c>
      <c r="AN222" s="34">
        <v>3</v>
      </c>
      <c r="AX222"/>
      <c r="AY222"/>
    </row>
    <row r="223" spans="1:51" x14ac:dyDescent="0.25">
      <c r="A223" t="s">
        <v>1782</v>
      </c>
      <c r="B223" t="s">
        <v>1339</v>
      </c>
      <c r="C223" t="s">
        <v>1360</v>
      </c>
      <c r="D223" t="s">
        <v>1711</v>
      </c>
      <c r="E223" s="32">
        <v>22.566666666666666</v>
      </c>
      <c r="F223" s="32">
        <v>99.335111111111104</v>
      </c>
      <c r="G223" s="32">
        <v>0</v>
      </c>
      <c r="H223" s="37">
        <v>0</v>
      </c>
      <c r="I223" s="32">
        <v>87.37477777777778</v>
      </c>
      <c r="J223" s="32">
        <v>0</v>
      </c>
      <c r="K223" s="37">
        <v>0</v>
      </c>
      <c r="L223" s="32">
        <v>29.791666666666668</v>
      </c>
      <c r="M223" s="32">
        <v>0</v>
      </c>
      <c r="N223" s="37">
        <v>0</v>
      </c>
      <c r="O223" s="32">
        <v>23.727777777777778</v>
      </c>
      <c r="P223" s="32">
        <v>0</v>
      </c>
      <c r="Q223" s="37">
        <v>0</v>
      </c>
      <c r="R223" s="32">
        <v>0.375</v>
      </c>
      <c r="S223" s="32">
        <v>0</v>
      </c>
      <c r="T223" s="37">
        <v>0</v>
      </c>
      <c r="U223" s="32">
        <v>5.6888888888888891</v>
      </c>
      <c r="V223" s="32">
        <v>0</v>
      </c>
      <c r="W223" s="37">
        <v>0</v>
      </c>
      <c r="X223" s="32">
        <v>21.7</v>
      </c>
      <c r="Y223" s="32">
        <v>0</v>
      </c>
      <c r="Z223" s="37">
        <v>0</v>
      </c>
      <c r="AA223" s="32">
        <v>5.8964444444444437</v>
      </c>
      <c r="AB223" s="32">
        <v>0</v>
      </c>
      <c r="AC223" s="37">
        <v>0</v>
      </c>
      <c r="AD223" s="32">
        <v>41.946999999999996</v>
      </c>
      <c r="AE223" s="32">
        <v>0</v>
      </c>
      <c r="AF223" s="37">
        <v>0</v>
      </c>
      <c r="AG223" s="32">
        <v>0</v>
      </c>
      <c r="AH223" s="32">
        <v>0</v>
      </c>
      <c r="AI223" s="37" t="s">
        <v>1881</v>
      </c>
      <c r="AJ223" s="32">
        <v>0</v>
      </c>
      <c r="AK223" s="32">
        <v>0</v>
      </c>
      <c r="AL223" s="37" t="s">
        <v>1881</v>
      </c>
      <c r="AM223" t="s">
        <v>661</v>
      </c>
      <c r="AN223" s="34">
        <v>3</v>
      </c>
      <c r="AX223"/>
      <c r="AY223"/>
    </row>
    <row r="224" spans="1:51" x14ac:dyDescent="0.25">
      <c r="A224" t="s">
        <v>1782</v>
      </c>
      <c r="B224" t="s">
        <v>1318</v>
      </c>
      <c r="C224" t="s">
        <v>1381</v>
      </c>
      <c r="D224" t="s">
        <v>1682</v>
      </c>
      <c r="E224" s="32">
        <v>88.533333333333331</v>
      </c>
      <c r="F224" s="32">
        <v>311.2744444444445</v>
      </c>
      <c r="G224" s="32">
        <v>0</v>
      </c>
      <c r="H224" s="37">
        <v>0</v>
      </c>
      <c r="I224" s="32">
        <v>284.53433333333339</v>
      </c>
      <c r="J224" s="32">
        <v>0</v>
      </c>
      <c r="K224" s="37">
        <v>0</v>
      </c>
      <c r="L224" s="32">
        <v>42.444222222222237</v>
      </c>
      <c r="M224" s="32">
        <v>0</v>
      </c>
      <c r="N224" s="37">
        <v>0</v>
      </c>
      <c r="O224" s="32">
        <v>31.309666666666679</v>
      </c>
      <c r="P224" s="32">
        <v>0</v>
      </c>
      <c r="Q224" s="37">
        <v>0</v>
      </c>
      <c r="R224" s="32">
        <v>5.4456666666666651</v>
      </c>
      <c r="S224" s="32">
        <v>0</v>
      </c>
      <c r="T224" s="37">
        <v>0</v>
      </c>
      <c r="U224" s="32">
        <v>5.6888888888888891</v>
      </c>
      <c r="V224" s="32">
        <v>0</v>
      </c>
      <c r="W224" s="37">
        <v>0</v>
      </c>
      <c r="X224" s="32">
        <v>61.122888888888902</v>
      </c>
      <c r="Y224" s="32">
        <v>0</v>
      </c>
      <c r="Z224" s="37">
        <v>0</v>
      </c>
      <c r="AA224" s="32">
        <v>15.605555555555556</v>
      </c>
      <c r="AB224" s="32">
        <v>0</v>
      </c>
      <c r="AC224" s="37">
        <v>0</v>
      </c>
      <c r="AD224" s="32">
        <v>192.10177777777781</v>
      </c>
      <c r="AE224" s="32">
        <v>0</v>
      </c>
      <c r="AF224" s="37">
        <v>0</v>
      </c>
      <c r="AG224" s="32">
        <v>0</v>
      </c>
      <c r="AH224" s="32">
        <v>0</v>
      </c>
      <c r="AI224" s="37" t="s">
        <v>1881</v>
      </c>
      <c r="AJ224" s="32">
        <v>0</v>
      </c>
      <c r="AK224" s="32">
        <v>0</v>
      </c>
      <c r="AL224" s="37" t="s">
        <v>1881</v>
      </c>
      <c r="AM224" t="s">
        <v>639</v>
      </c>
      <c r="AN224" s="34">
        <v>3</v>
      </c>
      <c r="AX224"/>
      <c r="AY224"/>
    </row>
    <row r="225" spans="1:51" x14ac:dyDescent="0.25">
      <c r="A225" t="s">
        <v>1782</v>
      </c>
      <c r="B225" t="s">
        <v>705</v>
      </c>
      <c r="C225" t="s">
        <v>1461</v>
      </c>
      <c r="D225" t="s">
        <v>1696</v>
      </c>
      <c r="E225" s="32">
        <v>74.533333333333331</v>
      </c>
      <c r="F225" s="32">
        <v>320.16388888888901</v>
      </c>
      <c r="G225" s="32">
        <v>7</v>
      </c>
      <c r="H225" s="37">
        <v>2.1863802392871699E-2</v>
      </c>
      <c r="I225" s="32">
        <v>287.7094444444445</v>
      </c>
      <c r="J225" s="32">
        <v>7</v>
      </c>
      <c r="K225" s="37">
        <v>2.4330101549209556E-2</v>
      </c>
      <c r="L225" s="32">
        <v>56.205555555555563</v>
      </c>
      <c r="M225" s="32">
        <v>0</v>
      </c>
      <c r="N225" s="37">
        <v>0</v>
      </c>
      <c r="O225" s="32">
        <v>34.737777777777787</v>
      </c>
      <c r="P225" s="32">
        <v>0</v>
      </c>
      <c r="Q225" s="37">
        <v>0</v>
      </c>
      <c r="R225" s="32">
        <v>15.69</v>
      </c>
      <c r="S225" s="32">
        <v>0</v>
      </c>
      <c r="T225" s="37">
        <v>0</v>
      </c>
      <c r="U225" s="32">
        <v>5.7777777777777777</v>
      </c>
      <c r="V225" s="32">
        <v>0</v>
      </c>
      <c r="W225" s="37">
        <v>0</v>
      </c>
      <c r="X225" s="32">
        <v>76.566666666666663</v>
      </c>
      <c r="Y225" s="32">
        <v>0</v>
      </c>
      <c r="Z225" s="37">
        <v>0</v>
      </c>
      <c r="AA225" s="32">
        <v>10.986666666666668</v>
      </c>
      <c r="AB225" s="32">
        <v>0</v>
      </c>
      <c r="AC225" s="37">
        <v>0</v>
      </c>
      <c r="AD225" s="32">
        <v>176.40500000000006</v>
      </c>
      <c r="AE225" s="32">
        <v>7</v>
      </c>
      <c r="AF225" s="37">
        <v>3.9681414925880773E-2</v>
      </c>
      <c r="AG225" s="32">
        <v>0</v>
      </c>
      <c r="AH225" s="32">
        <v>0</v>
      </c>
      <c r="AI225" s="37" t="s">
        <v>1881</v>
      </c>
      <c r="AJ225" s="32">
        <v>0</v>
      </c>
      <c r="AK225" s="32">
        <v>0</v>
      </c>
      <c r="AL225" s="37" t="s">
        <v>1881</v>
      </c>
      <c r="AM225" t="s">
        <v>14</v>
      </c>
      <c r="AN225" s="34">
        <v>3</v>
      </c>
      <c r="AX225"/>
      <c r="AY225"/>
    </row>
    <row r="226" spans="1:51" x14ac:dyDescent="0.25">
      <c r="A226" t="s">
        <v>1782</v>
      </c>
      <c r="B226" t="s">
        <v>1047</v>
      </c>
      <c r="C226" t="s">
        <v>1605</v>
      </c>
      <c r="D226" t="s">
        <v>1681</v>
      </c>
      <c r="E226" s="32">
        <v>44.366666666666667</v>
      </c>
      <c r="F226" s="32">
        <v>150.61388888888888</v>
      </c>
      <c r="G226" s="32">
        <v>0</v>
      </c>
      <c r="H226" s="37">
        <v>0</v>
      </c>
      <c r="I226" s="32">
        <v>136.90833333333333</v>
      </c>
      <c r="J226" s="32">
        <v>0</v>
      </c>
      <c r="K226" s="37">
        <v>0</v>
      </c>
      <c r="L226" s="32">
        <v>42.56388888888889</v>
      </c>
      <c r="M226" s="32">
        <v>0</v>
      </c>
      <c r="N226" s="37">
        <v>0</v>
      </c>
      <c r="O226" s="32">
        <v>28.858333333333334</v>
      </c>
      <c r="P226" s="32">
        <v>0</v>
      </c>
      <c r="Q226" s="37">
        <v>0</v>
      </c>
      <c r="R226" s="32">
        <v>9.6611111111111114</v>
      </c>
      <c r="S226" s="32">
        <v>0</v>
      </c>
      <c r="T226" s="37">
        <v>0</v>
      </c>
      <c r="U226" s="32">
        <v>4.0444444444444443</v>
      </c>
      <c r="V226" s="32">
        <v>0</v>
      </c>
      <c r="W226" s="37">
        <v>0</v>
      </c>
      <c r="X226" s="32">
        <v>22.138888888888889</v>
      </c>
      <c r="Y226" s="32">
        <v>0</v>
      </c>
      <c r="Z226" s="37">
        <v>0</v>
      </c>
      <c r="AA226" s="32">
        <v>0</v>
      </c>
      <c r="AB226" s="32">
        <v>0</v>
      </c>
      <c r="AC226" s="37" t="s">
        <v>1881</v>
      </c>
      <c r="AD226" s="32">
        <v>45.805555555555557</v>
      </c>
      <c r="AE226" s="32">
        <v>0</v>
      </c>
      <c r="AF226" s="37">
        <v>0</v>
      </c>
      <c r="AG226" s="32">
        <v>40.105555555555554</v>
      </c>
      <c r="AH226" s="32">
        <v>0</v>
      </c>
      <c r="AI226" s="37">
        <v>0</v>
      </c>
      <c r="AJ226" s="32">
        <v>0</v>
      </c>
      <c r="AK226" s="32">
        <v>0</v>
      </c>
      <c r="AL226" s="37" t="s">
        <v>1881</v>
      </c>
      <c r="AM226" t="s">
        <v>362</v>
      </c>
      <c r="AN226" s="34">
        <v>3</v>
      </c>
      <c r="AX226"/>
      <c r="AY226"/>
    </row>
    <row r="227" spans="1:51" x14ac:dyDescent="0.25">
      <c r="A227" t="s">
        <v>1782</v>
      </c>
      <c r="B227" t="s">
        <v>1185</v>
      </c>
      <c r="C227" t="s">
        <v>1526</v>
      </c>
      <c r="D227" t="s">
        <v>1699</v>
      </c>
      <c r="E227" s="32">
        <v>44.866666666666667</v>
      </c>
      <c r="F227" s="32">
        <v>196.39388888888888</v>
      </c>
      <c r="G227" s="32">
        <v>6.5244444444444447</v>
      </c>
      <c r="H227" s="37">
        <v>3.32212192617444E-2</v>
      </c>
      <c r="I227" s="32">
        <v>189.86611111111108</v>
      </c>
      <c r="J227" s="32">
        <v>3.9994444444444444</v>
      </c>
      <c r="K227" s="37">
        <v>2.1064551335882892E-2</v>
      </c>
      <c r="L227" s="32">
        <v>56.641666666666666</v>
      </c>
      <c r="M227" s="32">
        <v>2.5249999999999999</v>
      </c>
      <c r="N227" s="37">
        <v>4.4578490510519347E-2</v>
      </c>
      <c r="O227" s="32">
        <v>50.113888888888887</v>
      </c>
      <c r="P227" s="32">
        <v>0</v>
      </c>
      <c r="Q227" s="37">
        <v>0</v>
      </c>
      <c r="R227" s="32">
        <v>3.338888888888889</v>
      </c>
      <c r="S227" s="32">
        <v>2.5249999999999999</v>
      </c>
      <c r="T227" s="37">
        <v>0.7562396006655574</v>
      </c>
      <c r="U227" s="32">
        <v>3.1888888888888891</v>
      </c>
      <c r="V227" s="32">
        <v>0</v>
      </c>
      <c r="W227" s="37">
        <v>0</v>
      </c>
      <c r="X227" s="32">
        <v>33.596666666666664</v>
      </c>
      <c r="Y227" s="32">
        <v>1.6661111111111109</v>
      </c>
      <c r="Z227" s="37">
        <v>4.9591560009260176E-2</v>
      </c>
      <c r="AA227" s="32">
        <v>0</v>
      </c>
      <c r="AB227" s="32">
        <v>0</v>
      </c>
      <c r="AC227" s="37" t="s">
        <v>1881</v>
      </c>
      <c r="AD227" s="32">
        <v>106.15555555555555</v>
      </c>
      <c r="AE227" s="32">
        <v>2.3333333333333335</v>
      </c>
      <c r="AF227" s="37">
        <v>2.1980322378061547E-2</v>
      </c>
      <c r="AG227" s="32">
        <v>0</v>
      </c>
      <c r="AH227" s="32">
        <v>0</v>
      </c>
      <c r="AI227" s="37" t="s">
        <v>1881</v>
      </c>
      <c r="AJ227" s="32">
        <v>0</v>
      </c>
      <c r="AK227" s="32">
        <v>0</v>
      </c>
      <c r="AL227" s="37" t="s">
        <v>1881</v>
      </c>
      <c r="AM227" t="s">
        <v>504</v>
      </c>
      <c r="AN227" s="34">
        <v>3</v>
      </c>
      <c r="AX227"/>
      <c r="AY227"/>
    </row>
    <row r="228" spans="1:51" x14ac:dyDescent="0.25">
      <c r="A228" t="s">
        <v>1782</v>
      </c>
      <c r="B228" t="s">
        <v>1323</v>
      </c>
      <c r="C228" t="s">
        <v>1640</v>
      </c>
      <c r="D228" t="s">
        <v>1679</v>
      </c>
      <c r="E228" s="32">
        <v>46.777777777777779</v>
      </c>
      <c r="F228" s="32">
        <v>267.92100000000005</v>
      </c>
      <c r="G228" s="32">
        <v>0</v>
      </c>
      <c r="H228" s="37">
        <v>0</v>
      </c>
      <c r="I228" s="32">
        <v>246.00433333333336</v>
      </c>
      <c r="J228" s="32">
        <v>0</v>
      </c>
      <c r="K228" s="37">
        <v>0</v>
      </c>
      <c r="L228" s="32">
        <v>68.793777777777777</v>
      </c>
      <c r="M228" s="32">
        <v>0</v>
      </c>
      <c r="N228" s="37">
        <v>0</v>
      </c>
      <c r="O228" s="32">
        <v>46.87711111111112</v>
      </c>
      <c r="P228" s="32">
        <v>0</v>
      </c>
      <c r="Q228" s="37">
        <v>0</v>
      </c>
      <c r="R228" s="32">
        <v>16.405555555555555</v>
      </c>
      <c r="S228" s="32">
        <v>0</v>
      </c>
      <c r="T228" s="37">
        <v>0</v>
      </c>
      <c r="U228" s="32">
        <v>5.5111111111111111</v>
      </c>
      <c r="V228" s="32">
        <v>0</v>
      </c>
      <c r="W228" s="37">
        <v>0</v>
      </c>
      <c r="X228" s="32">
        <v>34.983333333333334</v>
      </c>
      <c r="Y228" s="32">
        <v>0</v>
      </c>
      <c r="Z228" s="37">
        <v>0</v>
      </c>
      <c r="AA228" s="32">
        <v>0</v>
      </c>
      <c r="AB228" s="32">
        <v>0</v>
      </c>
      <c r="AC228" s="37" t="s">
        <v>1881</v>
      </c>
      <c r="AD228" s="32">
        <v>164.14388888888891</v>
      </c>
      <c r="AE228" s="32">
        <v>0</v>
      </c>
      <c r="AF228" s="37">
        <v>0</v>
      </c>
      <c r="AG228" s="32">
        <v>0</v>
      </c>
      <c r="AH228" s="32">
        <v>0</v>
      </c>
      <c r="AI228" s="37" t="s">
        <v>1881</v>
      </c>
      <c r="AJ228" s="32">
        <v>0</v>
      </c>
      <c r="AK228" s="32">
        <v>0</v>
      </c>
      <c r="AL228" s="37" t="s">
        <v>1881</v>
      </c>
      <c r="AM228" t="s">
        <v>644</v>
      </c>
      <c r="AN228" s="34">
        <v>3</v>
      </c>
      <c r="AX228"/>
      <c r="AY228"/>
    </row>
    <row r="229" spans="1:51" x14ac:dyDescent="0.25">
      <c r="A229" t="s">
        <v>1782</v>
      </c>
      <c r="B229" t="s">
        <v>1321</v>
      </c>
      <c r="C229" t="s">
        <v>1617</v>
      </c>
      <c r="D229" t="s">
        <v>1720</v>
      </c>
      <c r="E229" s="32">
        <v>22.844444444444445</v>
      </c>
      <c r="F229" s="32">
        <v>158.14822222222224</v>
      </c>
      <c r="G229" s="32">
        <v>0</v>
      </c>
      <c r="H229" s="37">
        <v>0</v>
      </c>
      <c r="I229" s="32">
        <v>131.46566666666666</v>
      </c>
      <c r="J229" s="32">
        <v>0</v>
      </c>
      <c r="K229" s="37">
        <v>0</v>
      </c>
      <c r="L229" s="32">
        <v>67.086111111111123</v>
      </c>
      <c r="M229" s="32">
        <v>0</v>
      </c>
      <c r="N229" s="37">
        <v>0</v>
      </c>
      <c r="O229" s="32">
        <v>42.7</v>
      </c>
      <c r="P229" s="32">
        <v>0</v>
      </c>
      <c r="Q229" s="37">
        <v>0</v>
      </c>
      <c r="R229" s="32">
        <v>18.824999999999999</v>
      </c>
      <c r="S229" s="32">
        <v>0</v>
      </c>
      <c r="T229" s="37">
        <v>0</v>
      </c>
      <c r="U229" s="32">
        <v>5.5611111111111109</v>
      </c>
      <c r="V229" s="32">
        <v>0</v>
      </c>
      <c r="W229" s="37">
        <v>0</v>
      </c>
      <c r="X229" s="32">
        <v>27.161111111111111</v>
      </c>
      <c r="Y229" s="32">
        <v>0</v>
      </c>
      <c r="Z229" s="37">
        <v>0</v>
      </c>
      <c r="AA229" s="32">
        <v>2.2964444444444445</v>
      </c>
      <c r="AB229" s="32">
        <v>0</v>
      </c>
      <c r="AC229" s="37">
        <v>0</v>
      </c>
      <c r="AD229" s="32">
        <v>48.495666666666672</v>
      </c>
      <c r="AE229" s="32">
        <v>0</v>
      </c>
      <c r="AF229" s="37">
        <v>0</v>
      </c>
      <c r="AG229" s="32">
        <v>13.108888888888888</v>
      </c>
      <c r="AH229" s="32">
        <v>0</v>
      </c>
      <c r="AI229" s="37">
        <v>0</v>
      </c>
      <c r="AJ229" s="32">
        <v>0</v>
      </c>
      <c r="AK229" s="32">
        <v>0</v>
      </c>
      <c r="AL229" s="37" t="s">
        <v>1881</v>
      </c>
      <c r="AM229" t="s">
        <v>642</v>
      </c>
      <c r="AN229" s="34">
        <v>3</v>
      </c>
      <c r="AX229"/>
      <c r="AY229"/>
    </row>
    <row r="230" spans="1:51" x14ac:dyDescent="0.25">
      <c r="A230" t="s">
        <v>1782</v>
      </c>
      <c r="B230" t="s">
        <v>1096</v>
      </c>
      <c r="C230" t="s">
        <v>1397</v>
      </c>
      <c r="D230" t="s">
        <v>1724</v>
      </c>
      <c r="E230" s="32">
        <v>105.46666666666667</v>
      </c>
      <c r="F230" s="32">
        <v>356.41777777777793</v>
      </c>
      <c r="G230" s="32">
        <v>63.084444444444443</v>
      </c>
      <c r="H230" s="37">
        <v>0.17699578522083939</v>
      </c>
      <c r="I230" s="32">
        <v>289.15777777777788</v>
      </c>
      <c r="J230" s="32">
        <v>55.970555555555556</v>
      </c>
      <c r="K230" s="37">
        <v>0.1935640672912135</v>
      </c>
      <c r="L230" s="32">
        <v>84.065555555555562</v>
      </c>
      <c r="M230" s="32">
        <v>7.1138888888888889</v>
      </c>
      <c r="N230" s="37">
        <v>8.4623111592804556E-2</v>
      </c>
      <c r="O230" s="32">
        <v>16.805555555555546</v>
      </c>
      <c r="P230" s="32">
        <v>0</v>
      </c>
      <c r="Q230" s="37">
        <v>0</v>
      </c>
      <c r="R230" s="32">
        <v>58.193333333333349</v>
      </c>
      <c r="S230" s="32">
        <v>7.1138888888888889</v>
      </c>
      <c r="T230" s="37">
        <v>0.12224577080230646</v>
      </c>
      <c r="U230" s="32">
        <v>9.0666666666666664</v>
      </c>
      <c r="V230" s="32">
        <v>0</v>
      </c>
      <c r="W230" s="37">
        <v>0</v>
      </c>
      <c r="X230" s="32">
        <v>76.854444444444454</v>
      </c>
      <c r="Y230" s="32">
        <v>12.342777777777776</v>
      </c>
      <c r="Z230" s="37">
        <v>0.16059940146597459</v>
      </c>
      <c r="AA230" s="32">
        <v>0</v>
      </c>
      <c r="AB230" s="32">
        <v>0</v>
      </c>
      <c r="AC230" s="37" t="s">
        <v>1881</v>
      </c>
      <c r="AD230" s="32">
        <v>195.49777777777788</v>
      </c>
      <c r="AE230" s="32">
        <v>43.62777777777778</v>
      </c>
      <c r="AF230" s="37">
        <v>0.2231625252915633</v>
      </c>
      <c r="AG230" s="32">
        <v>0</v>
      </c>
      <c r="AH230" s="32">
        <v>0</v>
      </c>
      <c r="AI230" s="37" t="s">
        <v>1881</v>
      </c>
      <c r="AJ230" s="32">
        <v>0</v>
      </c>
      <c r="AK230" s="32">
        <v>0</v>
      </c>
      <c r="AL230" s="37" t="s">
        <v>1881</v>
      </c>
      <c r="AM230" t="s">
        <v>412</v>
      </c>
      <c r="AN230" s="34">
        <v>3</v>
      </c>
      <c r="AX230"/>
      <c r="AY230"/>
    </row>
    <row r="231" spans="1:51" x14ac:dyDescent="0.25">
      <c r="A231" t="s">
        <v>1782</v>
      </c>
      <c r="B231" t="s">
        <v>712</v>
      </c>
      <c r="C231" t="s">
        <v>1446</v>
      </c>
      <c r="D231" t="s">
        <v>1710</v>
      </c>
      <c r="E231" s="32">
        <v>86.766666666666666</v>
      </c>
      <c r="F231" s="32">
        <v>249.9077777777778</v>
      </c>
      <c r="G231" s="32">
        <v>4.6766666666666667</v>
      </c>
      <c r="H231" s="37">
        <v>1.8713569894672256E-2</v>
      </c>
      <c r="I231" s="32">
        <v>231.9977777777778</v>
      </c>
      <c r="J231" s="32">
        <v>4.6766666666666667</v>
      </c>
      <c r="K231" s="37">
        <v>2.0158239063592563E-2</v>
      </c>
      <c r="L231" s="32">
        <v>64.547777777777767</v>
      </c>
      <c r="M231" s="32">
        <v>0.34222222222222221</v>
      </c>
      <c r="N231" s="37">
        <v>5.3018435956139302E-3</v>
      </c>
      <c r="O231" s="32">
        <v>46.637777777777771</v>
      </c>
      <c r="P231" s="32">
        <v>0.34222222222222221</v>
      </c>
      <c r="Q231" s="37">
        <v>7.3378758278934584E-3</v>
      </c>
      <c r="R231" s="32">
        <v>12.697777777777777</v>
      </c>
      <c r="S231" s="32">
        <v>0</v>
      </c>
      <c r="T231" s="37">
        <v>0</v>
      </c>
      <c r="U231" s="32">
        <v>5.2122222222222216</v>
      </c>
      <c r="V231" s="32">
        <v>0</v>
      </c>
      <c r="W231" s="37">
        <v>0</v>
      </c>
      <c r="X231" s="32">
        <v>55.67555555555559</v>
      </c>
      <c r="Y231" s="32">
        <v>2.0222222222222221</v>
      </c>
      <c r="Z231" s="37">
        <v>3.6321545461802482E-2</v>
      </c>
      <c r="AA231" s="32">
        <v>0</v>
      </c>
      <c r="AB231" s="32">
        <v>0</v>
      </c>
      <c r="AC231" s="37" t="s">
        <v>1881</v>
      </c>
      <c r="AD231" s="32">
        <v>129.68444444444444</v>
      </c>
      <c r="AE231" s="32">
        <v>2.3122222222222222</v>
      </c>
      <c r="AF231" s="37">
        <v>1.7829603481956204E-2</v>
      </c>
      <c r="AG231" s="32">
        <v>0</v>
      </c>
      <c r="AH231" s="32">
        <v>0</v>
      </c>
      <c r="AI231" s="37" t="s">
        <v>1881</v>
      </c>
      <c r="AJ231" s="32">
        <v>0</v>
      </c>
      <c r="AK231" s="32">
        <v>0</v>
      </c>
      <c r="AL231" s="37" t="s">
        <v>1881</v>
      </c>
      <c r="AM231" t="s">
        <v>21</v>
      </c>
      <c r="AN231" s="34">
        <v>3</v>
      </c>
      <c r="AX231"/>
      <c r="AY231"/>
    </row>
    <row r="232" spans="1:51" x14ac:dyDescent="0.25">
      <c r="A232" t="s">
        <v>1782</v>
      </c>
      <c r="B232" t="s">
        <v>776</v>
      </c>
      <c r="C232" t="s">
        <v>1434</v>
      </c>
      <c r="D232" t="s">
        <v>1697</v>
      </c>
      <c r="E232" s="32">
        <v>93.522222222222226</v>
      </c>
      <c r="F232" s="32">
        <v>246.39833333333331</v>
      </c>
      <c r="G232" s="32">
        <v>0</v>
      </c>
      <c r="H232" s="37">
        <v>0</v>
      </c>
      <c r="I232" s="32">
        <v>236.92611111111108</v>
      </c>
      <c r="J232" s="32">
        <v>0</v>
      </c>
      <c r="K232" s="37">
        <v>0</v>
      </c>
      <c r="L232" s="32">
        <v>31.383222222222223</v>
      </c>
      <c r="M232" s="32">
        <v>0</v>
      </c>
      <c r="N232" s="37">
        <v>0</v>
      </c>
      <c r="O232" s="32">
        <v>23.577666666666669</v>
      </c>
      <c r="P232" s="32">
        <v>0</v>
      </c>
      <c r="Q232" s="37">
        <v>0</v>
      </c>
      <c r="R232" s="32">
        <v>2.5</v>
      </c>
      <c r="S232" s="32">
        <v>0</v>
      </c>
      <c r="T232" s="37">
        <v>0</v>
      </c>
      <c r="U232" s="32">
        <v>5.3055555555555554</v>
      </c>
      <c r="V232" s="32">
        <v>0</v>
      </c>
      <c r="W232" s="37">
        <v>0</v>
      </c>
      <c r="X232" s="32">
        <v>62.834222222222223</v>
      </c>
      <c r="Y232" s="32">
        <v>0</v>
      </c>
      <c r="Z232" s="37">
        <v>0</v>
      </c>
      <c r="AA232" s="32">
        <v>1.6666666666666667</v>
      </c>
      <c r="AB232" s="32">
        <v>0</v>
      </c>
      <c r="AC232" s="37">
        <v>0</v>
      </c>
      <c r="AD232" s="32">
        <v>150.5142222222222</v>
      </c>
      <c r="AE232" s="32">
        <v>0</v>
      </c>
      <c r="AF232" s="37">
        <v>0</v>
      </c>
      <c r="AG232" s="32">
        <v>0</v>
      </c>
      <c r="AH232" s="32">
        <v>0</v>
      </c>
      <c r="AI232" s="37" t="s">
        <v>1881</v>
      </c>
      <c r="AJ232" s="32">
        <v>0</v>
      </c>
      <c r="AK232" s="32">
        <v>0</v>
      </c>
      <c r="AL232" s="37" t="s">
        <v>1881</v>
      </c>
      <c r="AM232" t="s">
        <v>85</v>
      </c>
      <c r="AN232" s="34">
        <v>3</v>
      </c>
      <c r="AX232"/>
      <c r="AY232"/>
    </row>
    <row r="233" spans="1:51" x14ac:dyDescent="0.25">
      <c r="A233" t="s">
        <v>1782</v>
      </c>
      <c r="B233" t="s">
        <v>910</v>
      </c>
      <c r="C233" t="s">
        <v>1560</v>
      </c>
      <c r="D233" t="s">
        <v>1721</v>
      </c>
      <c r="E233" s="32">
        <v>75.7</v>
      </c>
      <c r="F233" s="32">
        <v>278.65044444444447</v>
      </c>
      <c r="G233" s="32">
        <v>0</v>
      </c>
      <c r="H233" s="37">
        <v>0</v>
      </c>
      <c r="I233" s="32">
        <v>257.24100000000004</v>
      </c>
      <c r="J233" s="32">
        <v>0</v>
      </c>
      <c r="K233" s="37">
        <v>0</v>
      </c>
      <c r="L233" s="32">
        <v>74.207666666666682</v>
      </c>
      <c r="M233" s="32">
        <v>0</v>
      </c>
      <c r="N233" s="37">
        <v>0</v>
      </c>
      <c r="O233" s="32">
        <v>55.39800000000001</v>
      </c>
      <c r="P233" s="32">
        <v>0</v>
      </c>
      <c r="Q233" s="37">
        <v>0</v>
      </c>
      <c r="R233" s="32">
        <v>13.926333333333337</v>
      </c>
      <c r="S233" s="32">
        <v>0</v>
      </c>
      <c r="T233" s="37">
        <v>0</v>
      </c>
      <c r="U233" s="32">
        <v>4.8833333333333337</v>
      </c>
      <c r="V233" s="32">
        <v>0</v>
      </c>
      <c r="W233" s="37">
        <v>0</v>
      </c>
      <c r="X233" s="32">
        <v>75.729555555555606</v>
      </c>
      <c r="Y233" s="32">
        <v>0</v>
      </c>
      <c r="Z233" s="37">
        <v>0</v>
      </c>
      <c r="AA233" s="32">
        <v>2.5997777777777773</v>
      </c>
      <c r="AB233" s="32">
        <v>0</v>
      </c>
      <c r="AC233" s="37">
        <v>0</v>
      </c>
      <c r="AD233" s="32">
        <v>110.37988888888887</v>
      </c>
      <c r="AE233" s="32">
        <v>0</v>
      </c>
      <c r="AF233" s="37">
        <v>0</v>
      </c>
      <c r="AG233" s="32">
        <v>15.733555555555547</v>
      </c>
      <c r="AH233" s="32">
        <v>0</v>
      </c>
      <c r="AI233" s="37">
        <v>0</v>
      </c>
      <c r="AJ233" s="32">
        <v>0</v>
      </c>
      <c r="AK233" s="32">
        <v>0</v>
      </c>
      <c r="AL233" s="37" t="s">
        <v>1881</v>
      </c>
      <c r="AM233" t="s">
        <v>221</v>
      </c>
      <c r="AN233" s="34">
        <v>3</v>
      </c>
      <c r="AX233"/>
      <c r="AY233"/>
    </row>
    <row r="234" spans="1:51" x14ac:dyDescent="0.25">
      <c r="A234" t="s">
        <v>1782</v>
      </c>
      <c r="B234" t="s">
        <v>999</v>
      </c>
      <c r="C234" t="s">
        <v>1437</v>
      </c>
      <c r="D234" t="s">
        <v>1720</v>
      </c>
      <c r="E234" s="32">
        <v>101.66666666666667</v>
      </c>
      <c r="F234" s="32">
        <v>335.9541111111111</v>
      </c>
      <c r="G234" s="32">
        <v>16.577777777777779</v>
      </c>
      <c r="H234" s="37">
        <v>4.9345363635972778E-2</v>
      </c>
      <c r="I234" s="32">
        <v>279.11799999999999</v>
      </c>
      <c r="J234" s="32">
        <v>10.941666666666666</v>
      </c>
      <c r="K234" s="37">
        <v>3.9200863672950746E-2</v>
      </c>
      <c r="L234" s="32">
        <v>64.152777777777786</v>
      </c>
      <c r="M234" s="32">
        <v>5.6361111111111111</v>
      </c>
      <c r="N234" s="37">
        <v>8.7854513964061479E-2</v>
      </c>
      <c r="O234" s="32">
        <v>12.316666666666666</v>
      </c>
      <c r="P234" s="32">
        <v>0</v>
      </c>
      <c r="Q234" s="37">
        <v>0</v>
      </c>
      <c r="R234" s="32">
        <v>46.491666666666667</v>
      </c>
      <c r="S234" s="32">
        <v>5.6361111111111111</v>
      </c>
      <c r="T234" s="37">
        <v>0.12122841608412499</v>
      </c>
      <c r="U234" s="32">
        <v>5.3444444444444441</v>
      </c>
      <c r="V234" s="32">
        <v>0</v>
      </c>
      <c r="W234" s="37">
        <v>0</v>
      </c>
      <c r="X234" s="32">
        <v>70.070777777777778</v>
      </c>
      <c r="Y234" s="32">
        <v>6.1611111111111114</v>
      </c>
      <c r="Z234" s="37">
        <v>8.792696908046943E-2</v>
      </c>
      <c r="AA234" s="32">
        <v>5</v>
      </c>
      <c r="AB234" s="32">
        <v>0</v>
      </c>
      <c r="AC234" s="37">
        <v>0</v>
      </c>
      <c r="AD234" s="32">
        <v>196.73055555555555</v>
      </c>
      <c r="AE234" s="32">
        <v>4.7805555555555559</v>
      </c>
      <c r="AF234" s="37">
        <v>2.4300015531677564E-2</v>
      </c>
      <c r="AG234" s="32">
        <v>0</v>
      </c>
      <c r="AH234" s="32">
        <v>0</v>
      </c>
      <c r="AI234" s="37" t="s">
        <v>1881</v>
      </c>
      <c r="AJ234" s="32">
        <v>0</v>
      </c>
      <c r="AK234" s="32">
        <v>0</v>
      </c>
      <c r="AL234" s="37" t="s">
        <v>1881</v>
      </c>
      <c r="AM234" t="s">
        <v>311</v>
      </c>
      <c r="AN234" s="34">
        <v>3</v>
      </c>
      <c r="AX234"/>
      <c r="AY234"/>
    </row>
    <row r="235" spans="1:51" x14ac:dyDescent="0.25">
      <c r="A235" t="s">
        <v>1782</v>
      </c>
      <c r="B235" t="s">
        <v>688</v>
      </c>
      <c r="C235" t="s">
        <v>1459</v>
      </c>
      <c r="D235" t="s">
        <v>1711</v>
      </c>
      <c r="E235" s="32">
        <v>82.86666666666666</v>
      </c>
      <c r="F235" s="32">
        <v>293.31655555555551</v>
      </c>
      <c r="G235" s="32">
        <v>18.391555555555556</v>
      </c>
      <c r="H235" s="37">
        <v>6.270207121695219E-2</v>
      </c>
      <c r="I235" s="32">
        <v>274.72488888888887</v>
      </c>
      <c r="J235" s="32">
        <v>18.391555555555556</v>
      </c>
      <c r="K235" s="37">
        <v>6.6945356243255885E-2</v>
      </c>
      <c r="L235" s="32">
        <v>64.016666666666666</v>
      </c>
      <c r="M235" s="32">
        <v>7</v>
      </c>
      <c r="N235" s="37">
        <v>0.10934652434261911</v>
      </c>
      <c r="O235" s="32">
        <v>45.424999999999997</v>
      </c>
      <c r="P235" s="32">
        <v>7</v>
      </c>
      <c r="Q235" s="37">
        <v>0.15410016510731978</v>
      </c>
      <c r="R235" s="32">
        <v>12.502777777777778</v>
      </c>
      <c r="S235" s="32">
        <v>0</v>
      </c>
      <c r="T235" s="37">
        <v>0</v>
      </c>
      <c r="U235" s="32">
        <v>6.0888888888888886</v>
      </c>
      <c r="V235" s="32">
        <v>0</v>
      </c>
      <c r="W235" s="37">
        <v>0</v>
      </c>
      <c r="X235" s="32">
        <v>83.688888888888883</v>
      </c>
      <c r="Y235" s="32">
        <v>3.8527777777777779</v>
      </c>
      <c r="Z235" s="37">
        <v>4.6036909187466814E-2</v>
      </c>
      <c r="AA235" s="32">
        <v>0</v>
      </c>
      <c r="AB235" s="32">
        <v>0</v>
      </c>
      <c r="AC235" s="37" t="s">
        <v>1881</v>
      </c>
      <c r="AD235" s="32">
        <v>145.61099999999999</v>
      </c>
      <c r="AE235" s="32">
        <v>7.5387777777777778</v>
      </c>
      <c r="AF235" s="37">
        <v>5.1773408449758453E-2</v>
      </c>
      <c r="AG235" s="32">
        <v>0</v>
      </c>
      <c r="AH235" s="32">
        <v>0</v>
      </c>
      <c r="AI235" s="37" t="s">
        <v>1881</v>
      </c>
      <c r="AJ235" s="32">
        <v>0</v>
      </c>
      <c r="AK235" s="32">
        <v>0</v>
      </c>
      <c r="AL235" s="37" t="s">
        <v>1881</v>
      </c>
      <c r="AM235" t="s">
        <v>460</v>
      </c>
      <c r="AN235" s="34">
        <v>3</v>
      </c>
      <c r="AX235"/>
      <c r="AY235"/>
    </row>
    <row r="236" spans="1:51" x14ac:dyDescent="0.25">
      <c r="A236" t="s">
        <v>1782</v>
      </c>
      <c r="B236" t="s">
        <v>1163</v>
      </c>
      <c r="C236" t="s">
        <v>1633</v>
      </c>
      <c r="D236" t="s">
        <v>1719</v>
      </c>
      <c r="E236" s="32">
        <v>60.911111111111111</v>
      </c>
      <c r="F236" s="32">
        <v>257.49722222222221</v>
      </c>
      <c r="G236" s="32">
        <v>14.083333333333332</v>
      </c>
      <c r="H236" s="37">
        <v>5.4693146635886036E-2</v>
      </c>
      <c r="I236" s="32">
        <v>241.58611111111111</v>
      </c>
      <c r="J236" s="32">
        <v>14.083333333333332</v>
      </c>
      <c r="K236" s="37">
        <v>5.8295293833576706E-2</v>
      </c>
      <c r="L236" s="32">
        <v>63.57222222222223</v>
      </c>
      <c r="M236" s="32">
        <v>0</v>
      </c>
      <c r="N236" s="37">
        <v>0</v>
      </c>
      <c r="O236" s="32">
        <v>53.261111111111113</v>
      </c>
      <c r="P236" s="32">
        <v>0</v>
      </c>
      <c r="Q236" s="37">
        <v>0</v>
      </c>
      <c r="R236" s="32">
        <v>5.0666666666666664</v>
      </c>
      <c r="S236" s="32">
        <v>0</v>
      </c>
      <c r="T236" s="37">
        <v>0</v>
      </c>
      <c r="U236" s="32">
        <v>5.2444444444444445</v>
      </c>
      <c r="V236" s="32">
        <v>0</v>
      </c>
      <c r="W236" s="37">
        <v>0</v>
      </c>
      <c r="X236" s="32">
        <v>36.277777777777779</v>
      </c>
      <c r="Y236" s="32">
        <v>13.213888888888889</v>
      </c>
      <c r="Z236" s="37">
        <v>0.3642419601837672</v>
      </c>
      <c r="AA236" s="32">
        <v>5.6</v>
      </c>
      <c r="AB236" s="32">
        <v>0</v>
      </c>
      <c r="AC236" s="37">
        <v>0</v>
      </c>
      <c r="AD236" s="32">
        <v>152.04722222222222</v>
      </c>
      <c r="AE236" s="32">
        <v>0.86944444444444446</v>
      </c>
      <c r="AF236" s="37">
        <v>5.7182527358094161E-3</v>
      </c>
      <c r="AG236" s="32">
        <v>0</v>
      </c>
      <c r="AH236" s="32">
        <v>0</v>
      </c>
      <c r="AI236" s="37" t="s">
        <v>1881</v>
      </c>
      <c r="AJ236" s="32">
        <v>0</v>
      </c>
      <c r="AK236" s="32">
        <v>0</v>
      </c>
      <c r="AL236" s="37" t="s">
        <v>1881</v>
      </c>
      <c r="AM236" t="s">
        <v>482</v>
      </c>
      <c r="AN236" s="34">
        <v>3</v>
      </c>
      <c r="AX236"/>
      <c r="AY236"/>
    </row>
    <row r="237" spans="1:51" x14ac:dyDescent="0.25">
      <c r="A237" t="s">
        <v>1782</v>
      </c>
      <c r="B237" t="s">
        <v>1079</v>
      </c>
      <c r="C237" t="s">
        <v>1616</v>
      </c>
      <c r="D237" t="s">
        <v>1700</v>
      </c>
      <c r="E237" s="32">
        <v>86.777777777777771</v>
      </c>
      <c r="F237" s="32">
        <v>267.27100000000002</v>
      </c>
      <c r="G237" s="32">
        <v>0</v>
      </c>
      <c r="H237" s="37">
        <v>0</v>
      </c>
      <c r="I237" s="32">
        <v>253.43211111111111</v>
      </c>
      <c r="J237" s="32">
        <v>0</v>
      </c>
      <c r="K237" s="37">
        <v>0</v>
      </c>
      <c r="L237" s="32">
        <v>50.822222222222223</v>
      </c>
      <c r="M237" s="32">
        <v>0</v>
      </c>
      <c r="N237" s="37">
        <v>0</v>
      </c>
      <c r="O237" s="32">
        <v>36.983333333333334</v>
      </c>
      <c r="P237" s="32">
        <v>0</v>
      </c>
      <c r="Q237" s="37">
        <v>0</v>
      </c>
      <c r="R237" s="32">
        <v>11.45</v>
      </c>
      <c r="S237" s="32">
        <v>0</v>
      </c>
      <c r="T237" s="37">
        <v>0</v>
      </c>
      <c r="U237" s="32">
        <v>2.3888888888888888</v>
      </c>
      <c r="V237" s="32">
        <v>0</v>
      </c>
      <c r="W237" s="37">
        <v>0</v>
      </c>
      <c r="X237" s="32">
        <v>58.333333333333336</v>
      </c>
      <c r="Y237" s="32">
        <v>0</v>
      </c>
      <c r="Z237" s="37">
        <v>0</v>
      </c>
      <c r="AA237" s="32">
        <v>0</v>
      </c>
      <c r="AB237" s="32">
        <v>0</v>
      </c>
      <c r="AC237" s="37" t="s">
        <v>1881</v>
      </c>
      <c r="AD237" s="32">
        <v>138.64355555555557</v>
      </c>
      <c r="AE237" s="32">
        <v>0</v>
      </c>
      <c r="AF237" s="37">
        <v>0</v>
      </c>
      <c r="AG237" s="32">
        <v>19.471888888888888</v>
      </c>
      <c r="AH237" s="32">
        <v>0</v>
      </c>
      <c r="AI237" s="37">
        <v>0</v>
      </c>
      <c r="AJ237" s="32">
        <v>0</v>
      </c>
      <c r="AK237" s="32">
        <v>0</v>
      </c>
      <c r="AL237" s="37" t="s">
        <v>1881</v>
      </c>
      <c r="AM237" t="s">
        <v>395</v>
      </c>
      <c r="AN237" s="34">
        <v>3</v>
      </c>
      <c r="AX237"/>
      <c r="AY237"/>
    </row>
    <row r="238" spans="1:51" x14ac:dyDescent="0.25">
      <c r="A238" t="s">
        <v>1782</v>
      </c>
      <c r="B238" t="s">
        <v>943</v>
      </c>
      <c r="C238" t="s">
        <v>1531</v>
      </c>
      <c r="D238" t="s">
        <v>1679</v>
      </c>
      <c r="E238" s="32">
        <v>170.6888888888889</v>
      </c>
      <c r="F238" s="32">
        <v>506.6756666666667</v>
      </c>
      <c r="G238" s="32">
        <v>74.087777777777788</v>
      </c>
      <c r="H238" s="37">
        <v>0.1462232798057754</v>
      </c>
      <c r="I238" s="32">
        <v>481.09722222222229</v>
      </c>
      <c r="J238" s="32">
        <v>74.087777777777788</v>
      </c>
      <c r="K238" s="37">
        <v>0.15399751724934321</v>
      </c>
      <c r="L238" s="32">
        <v>75.565333333333342</v>
      </c>
      <c r="M238" s="32">
        <v>6.8309999999999995</v>
      </c>
      <c r="N238" s="37">
        <v>9.039859547587957E-2</v>
      </c>
      <c r="O238" s="32">
        <v>55.076444444444455</v>
      </c>
      <c r="P238" s="32">
        <v>6.8309999999999995</v>
      </c>
      <c r="Q238" s="37">
        <v>0.12402761414438111</v>
      </c>
      <c r="R238" s="32">
        <v>16.31111111111111</v>
      </c>
      <c r="S238" s="32">
        <v>0</v>
      </c>
      <c r="T238" s="37">
        <v>0</v>
      </c>
      <c r="U238" s="32">
        <v>4.177777777777778</v>
      </c>
      <c r="V238" s="32">
        <v>0</v>
      </c>
      <c r="W238" s="37">
        <v>0</v>
      </c>
      <c r="X238" s="32">
        <v>144.65511111111107</v>
      </c>
      <c r="Y238" s="32">
        <v>8.8296666666666646</v>
      </c>
      <c r="Z238" s="37">
        <v>6.1039437866004659E-2</v>
      </c>
      <c r="AA238" s="32">
        <v>5.0895555555555543</v>
      </c>
      <c r="AB238" s="32">
        <v>0</v>
      </c>
      <c r="AC238" s="37">
        <v>0</v>
      </c>
      <c r="AD238" s="32">
        <v>247.42700000000005</v>
      </c>
      <c r="AE238" s="32">
        <v>58.427111111111124</v>
      </c>
      <c r="AF238" s="37">
        <v>0.23613878481778913</v>
      </c>
      <c r="AG238" s="32">
        <v>33.938666666666663</v>
      </c>
      <c r="AH238" s="32">
        <v>0</v>
      </c>
      <c r="AI238" s="37">
        <v>0</v>
      </c>
      <c r="AJ238" s="32">
        <v>0</v>
      </c>
      <c r="AK238" s="32">
        <v>0</v>
      </c>
      <c r="AL238" s="37" t="s">
        <v>1881</v>
      </c>
      <c r="AM238" t="s">
        <v>254</v>
      </c>
      <c r="AN238" s="34">
        <v>3</v>
      </c>
      <c r="AX238"/>
      <c r="AY238"/>
    </row>
    <row r="239" spans="1:51" x14ac:dyDescent="0.25">
      <c r="A239" t="s">
        <v>1782</v>
      </c>
      <c r="B239" t="s">
        <v>906</v>
      </c>
      <c r="C239" t="s">
        <v>1424</v>
      </c>
      <c r="D239" t="s">
        <v>1710</v>
      </c>
      <c r="E239" s="32">
        <v>48.222222222222221</v>
      </c>
      <c r="F239" s="32">
        <v>198.83055555555552</v>
      </c>
      <c r="G239" s="32">
        <v>29.880555555555553</v>
      </c>
      <c r="H239" s="37">
        <v>0.15028150714595065</v>
      </c>
      <c r="I239" s="32">
        <v>181.12777777777774</v>
      </c>
      <c r="J239" s="32">
        <v>29.880555555555553</v>
      </c>
      <c r="K239" s="37">
        <v>0.16496948133607339</v>
      </c>
      <c r="L239" s="32">
        <v>42.269444444444446</v>
      </c>
      <c r="M239" s="32">
        <v>2.3638888888888889</v>
      </c>
      <c r="N239" s="37">
        <v>5.592429519616219E-2</v>
      </c>
      <c r="O239" s="32">
        <v>24.566666666666666</v>
      </c>
      <c r="P239" s="32">
        <v>2.3638888888888889</v>
      </c>
      <c r="Q239" s="37">
        <v>9.6223428312980558E-2</v>
      </c>
      <c r="R239" s="32">
        <v>9.1694444444444443</v>
      </c>
      <c r="S239" s="32">
        <v>0</v>
      </c>
      <c r="T239" s="37">
        <v>0</v>
      </c>
      <c r="U239" s="32">
        <v>8.5333333333333332</v>
      </c>
      <c r="V239" s="32">
        <v>0</v>
      </c>
      <c r="W239" s="37">
        <v>0</v>
      </c>
      <c r="X239" s="32">
        <v>67.966666666666669</v>
      </c>
      <c r="Y239" s="32">
        <v>13.1</v>
      </c>
      <c r="Z239" s="37">
        <v>0.19274153997057381</v>
      </c>
      <c r="AA239" s="32">
        <v>0</v>
      </c>
      <c r="AB239" s="32">
        <v>0</v>
      </c>
      <c r="AC239" s="37" t="s">
        <v>1881</v>
      </c>
      <c r="AD239" s="32">
        <v>72.424999999999997</v>
      </c>
      <c r="AE239" s="32">
        <v>14.416666666666666</v>
      </c>
      <c r="AF239" s="37">
        <v>0.19905649522494534</v>
      </c>
      <c r="AG239" s="32">
        <v>10.7</v>
      </c>
      <c r="AH239" s="32">
        <v>0</v>
      </c>
      <c r="AI239" s="37">
        <v>0</v>
      </c>
      <c r="AJ239" s="32">
        <v>5.4694444444444441</v>
      </c>
      <c r="AK239" s="32">
        <v>0</v>
      </c>
      <c r="AL239" s="37">
        <v>0</v>
      </c>
      <c r="AM239" t="s">
        <v>217</v>
      </c>
      <c r="AN239" s="34">
        <v>3</v>
      </c>
      <c r="AX239"/>
      <c r="AY239"/>
    </row>
    <row r="240" spans="1:51" x14ac:dyDescent="0.25">
      <c r="A240" t="s">
        <v>1782</v>
      </c>
      <c r="B240" t="s">
        <v>1353</v>
      </c>
      <c r="C240" t="s">
        <v>1465</v>
      </c>
      <c r="D240" t="s">
        <v>1714</v>
      </c>
      <c r="E240" s="32">
        <v>140.78888888888889</v>
      </c>
      <c r="F240" s="32">
        <v>1024.222111111111</v>
      </c>
      <c r="G240" s="32">
        <v>0</v>
      </c>
      <c r="H240" s="37">
        <v>0</v>
      </c>
      <c r="I240" s="32">
        <v>1002.5665555555554</v>
      </c>
      <c r="J240" s="32">
        <v>0</v>
      </c>
      <c r="K240" s="37">
        <v>0</v>
      </c>
      <c r="L240" s="32">
        <v>219.69677777777787</v>
      </c>
      <c r="M240" s="32">
        <v>0</v>
      </c>
      <c r="N240" s="37">
        <v>0</v>
      </c>
      <c r="O240" s="32">
        <v>198.0412222222223</v>
      </c>
      <c r="P240" s="32">
        <v>0</v>
      </c>
      <c r="Q240" s="37">
        <v>0</v>
      </c>
      <c r="R240" s="32">
        <v>16.405555555555555</v>
      </c>
      <c r="S240" s="32">
        <v>0</v>
      </c>
      <c r="T240" s="37">
        <v>0</v>
      </c>
      <c r="U240" s="32">
        <v>5.25</v>
      </c>
      <c r="V240" s="32">
        <v>0</v>
      </c>
      <c r="W240" s="37">
        <v>0</v>
      </c>
      <c r="X240" s="32">
        <v>257.29522222222215</v>
      </c>
      <c r="Y240" s="32">
        <v>0</v>
      </c>
      <c r="Z240" s="37">
        <v>0</v>
      </c>
      <c r="AA240" s="32">
        <v>0</v>
      </c>
      <c r="AB240" s="32">
        <v>0</v>
      </c>
      <c r="AC240" s="37" t="s">
        <v>1881</v>
      </c>
      <c r="AD240" s="32">
        <v>547.230111111111</v>
      </c>
      <c r="AE240" s="32">
        <v>0</v>
      </c>
      <c r="AF240" s="37">
        <v>0</v>
      </c>
      <c r="AG240" s="32">
        <v>0</v>
      </c>
      <c r="AH240" s="32">
        <v>0</v>
      </c>
      <c r="AI240" s="37" t="s">
        <v>1881</v>
      </c>
      <c r="AJ240" s="32">
        <v>0</v>
      </c>
      <c r="AK240" s="32">
        <v>0</v>
      </c>
      <c r="AL240" s="37" t="s">
        <v>1881</v>
      </c>
      <c r="AM240" t="s">
        <v>675</v>
      </c>
      <c r="AN240" s="34">
        <v>3</v>
      </c>
      <c r="AX240"/>
      <c r="AY240"/>
    </row>
    <row r="241" spans="1:51" x14ac:dyDescent="0.25">
      <c r="A241" t="s">
        <v>1782</v>
      </c>
      <c r="B241" t="s">
        <v>1050</v>
      </c>
      <c r="C241" t="s">
        <v>1431</v>
      </c>
      <c r="D241" t="s">
        <v>1717</v>
      </c>
      <c r="E241" s="32">
        <v>19.833333333333332</v>
      </c>
      <c r="F241" s="32">
        <v>120.72888888888892</v>
      </c>
      <c r="G241" s="32">
        <v>18.364999999999998</v>
      </c>
      <c r="H241" s="37">
        <v>0.15211769253423643</v>
      </c>
      <c r="I241" s="32">
        <v>104.97500000000002</v>
      </c>
      <c r="J241" s="32">
        <v>16.364999999999998</v>
      </c>
      <c r="K241" s="37">
        <v>0.15589426053822333</v>
      </c>
      <c r="L241" s="32">
        <v>31.744444444444444</v>
      </c>
      <c r="M241" s="32">
        <v>5.3944444444444439</v>
      </c>
      <c r="N241" s="37">
        <v>0.16993349667483373</v>
      </c>
      <c r="O241" s="32">
        <v>15.990555555555556</v>
      </c>
      <c r="P241" s="32">
        <v>3.3944444444444444</v>
      </c>
      <c r="Q241" s="37">
        <v>0.21227808081159016</v>
      </c>
      <c r="R241" s="32">
        <v>11.587222222222222</v>
      </c>
      <c r="S241" s="32">
        <v>2</v>
      </c>
      <c r="T241" s="37">
        <v>0.17260392194467086</v>
      </c>
      <c r="U241" s="32">
        <v>4.166666666666667</v>
      </c>
      <c r="V241" s="32">
        <v>0</v>
      </c>
      <c r="W241" s="37">
        <v>0</v>
      </c>
      <c r="X241" s="32">
        <v>13.160666666666668</v>
      </c>
      <c r="Y241" s="32">
        <v>7.341222222222223</v>
      </c>
      <c r="Z241" s="37">
        <v>0.55781537578305729</v>
      </c>
      <c r="AA241" s="32">
        <v>0</v>
      </c>
      <c r="AB241" s="32">
        <v>0</v>
      </c>
      <c r="AC241" s="37" t="s">
        <v>1881</v>
      </c>
      <c r="AD241" s="32">
        <v>75.823777777777806</v>
      </c>
      <c r="AE241" s="32">
        <v>5.6293333333333315</v>
      </c>
      <c r="AF241" s="37">
        <v>7.4242322109452571E-2</v>
      </c>
      <c r="AG241" s="32">
        <v>0</v>
      </c>
      <c r="AH241" s="32">
        <v>0</v>
      </c>
      <c r="AI241" s="37" t="s">
        <v>1881</v>
      </c>
      <c r="AJ241" s="32">
        <v>0</v>
      </c>
      <c r="AK241" s="32">
        <v>0</v>
      </c>
      <c r="AL241" s="37" t="s">
        <v>1881</v>
      </c>
      <c r="AM241" t="s">
        <v>365</v>
      </c>
      <c r="AN241" s="34">
        <v>3</v>
      </c>
      <c r="AX241"/>
      <c r="AY241"/>
    </row>
    <row r="242" spans="1:51" x14ac:dyDescent="0.25">
      <c r="A242" t="s">
        <v>1782</v>
      </c>
      <c r="B242" t="s">
        <v>785</v>
      </c>
      <c r="C242" t="s">
        <v>1498</v>
      </c>
      <c r="D242" t="s">
        <v>1708</v>
      </c>
      <c r="E242" s="32">
        <v>105.87777777777778</v>
      </c>
      <c r="F242" s="32">
        <v>369.20311111111113</v>
      </c>
      <c r="G242" s="32">
        <v>23.125</v>
      </c>
      <c r="H242" s="37">
        <v>6.2634900151316883E-2</v>
      </c>
      <c r="I242" s="32">
        <v>346.03644444444444</v>
      </c>
      <c r="J242" s="32">
        <v>23.125</v>
      </c>
      <c r="K242" s="37">
        <v>6.6828221048007785E-2</v>
      </c>
      <c r="L242" s="32">
        <v>107.61422222222221</v>
      </c>
      <c r="M242" s="32">
        <v>3.5611111111111109</v>
      </c>
      <c r="N242" s="37">
        <v>3.3091454248096085E-2</v>
      </c>
      <c r="O242" s="32">
        <v>84.447555555555553</v>
      </c>
      <c r="P242" s="32">
        <v>3.5611111111111109</v>
      </c>
      <c r="Q242" s="37">
        <v>4.2169499018457214E-2</v>
      </c>
      <c r="R242" s="32">
        <v>15.583333333333334</v>
      </c>
      <c r="S242" s="32">
        <v>0</v>
      </c>
      <c r="T242" s="37">
        <v>0</v>
      </c>
      <c r="U242" s="32">
        <v>7.583333333333333</v>
      </c>
      <c r="V242" s="32">
        <v>0</v>
      </c>
      <c r="W242" s="37">
        <v>0</v>
      </c>
      <c r="X242" s="32">
        <v>67.644444444444446</v>
      </c>
      <c r="Y242" s="32">
        <v>17.097222222222221</v>
      </c>
      <c r="Z242" s="37">
        <v>0.25275131406044676</v>
      </c>
      <c r="AA242" s="32">
        <v>0</v>
      </c>
      <c r="AB242" s="32">
        <v>0</v>
      </c>
      <c r="AC242" s="37" t="s">
        <v>1881</v>
      </c>
      <c r="AD242" s="32">
        <v>193.94444444444446</v>
      </c>
      <c r="AE242" s="32">
        <v>2.4666666666666668</v>
      </c>
      <c r="AF242" s="37">
        <v>1.2718418791177313E-2</v>
      </c>
      <c r="AG242" s="32">
        <v>0</v>
      </c>
      <c r="AH242" s="32">
        <v>0</v>
      </c>
      <c r="AI242" s="37" t="s">
        <v>1881</v>
      </c>
      <c r="AJ242" s="32">
        <v>0</v>
      </c>
      <c r="AK242" s="32">
        <v>0</v>
      </c>
      <c r="AL242" s="37" t="s">
        <v>1881</v>
      </c>
      <c r="AM242" t="s">
        <v>94</v>
      </c>
      <c r="AN242" s="34">
        <v>3</v>
      </c>
      <c r="AX242"/>
      <c r="AY242"/>
    </row>
    <row r="243" spans="1:51" x14ac:dyDescent="0.25">
      <c r="A243" t="s">
        <v>1782</v>
      </c>
      <c r="B243" t="s">
        <v>937</v>
      </c>
      <c r="C243" t="s">
        <v>1366</v>
      </c>
      <c r="D243" t="s">
        <v>1716</v>
      </c>
      <c r="E243" s="32">
        <v>88.333333333333329</v>
      </c>
      <c r="F243" s="32">
        <v>478.97833333333318</v>
      </c>
      <c r="G243" s="32">
        <v>40.931111111111129</v>
      </c>
      <c r="H243" s="37">
        <v>8.5455036820269129E-2</v>
      </c>
      <c r="I243" s="32">
        <v>456.91444444444431</v>
      </c>
      <c r="J243" s="32">
        <v>40.931111111111129</v>
      </c>
      <c r="K243" s="37">
        <v>8.9581565233462196E-2</v>
      </c>
      <c r="L243" s="32">
        <v>66.311111111111131</v>
      </c>
      <c r="M243" s="32">
        <v>1.3666666666666663</v>
      </c>
      <c r="N243" s="37">
        <v>2.0609919571045562E-2</v>
      </c>
      <c r="O243" s="32">
        <v>49.302777777777798</v>
      </c>
      <c r="P243" s="32">
        <v>1.3666666666666663</v>
      </c>
      <c r="Q243" s="37">
        <v>2.7719871542058686E-2</v>
      </c>
      <c r="R243" s="32">
        <v>11.408333333333333</v>
      </c>
      <c r="S243" s="32">
        <v>0</v>
      </c>
      <c r="T243" s="37">
        <v>0</v>
      </c>
      <c r="U243" s="32">
        <v>5.6</v>
      </c>
      <c r="V243" s="32">
        <v>0</v>
      </c>
      <c r="W243" s="37">
        <v>0</v>
      </c>
      <c r="X243" s="32">
        <v>68.246111111111105</v>
      </c>
      <c r="Y243" s="32">
        <v>4.4211111111111112</v>
      </c>
      <c r="Z243" s="37">
        <v>6.4781876053173565E-2</v>
      </c>
      <c r="AA243" s="32">
        <v>5.0555555555555554</v>
      </c>
      <c r="AB243" s="32">
        <v>0</v>
      </c>
      <c r="AC243" s="37">
        <v>0</v>
      </c>
      <c r="AD243" s="32">
        <v>339.16555555555539</v>
      </c>
      <c r="AE243" s="32">
        <v>35.143333333333352</v>
      </c>
      <c r="AF243" s="37">
        <v>0.10361704706649337</v>
      </c>
      <c r="AG243" s="32">
        <v>0.2</v>
      </c>
      <c r="AH243" s="32">
        <v>0</v>
      </c>
      <c r="AI243" s="37">
        <v>0</v>
      </c>
      <c r="AJ243" s="32">
        <v>0</v>
      </c>
      <c r="AK243" s="32">
        <v>0</v>
      </c>
      <c r="AL243" s="37" t="s">
        <v>1881</v>
      </c>
      <c r="AM243" t="s">
        <v>248</v>
      </c>
      <c r="AN243" s="34">
        <v>3</v>
      </c>
      <c r="AX243"/>
      <c r="AY243"/>
    </row>
    <row r="244" spans="1:51" x14ac:dyDescent="0.25">
      <c r="A244" t="s">
        <v>1782</v>
      </c>
      <c r="B244" t="s">
        <v>1108</v>
      </c>
      <c r="C244" t="s">
        <v>1370</v>
      </c>
      <c r="D244" t="s">
        <v>1704</v>
      </c>
      <c r="E244" s="32">
        <v>45.511111111111113</v>
      </c>
      <c r="F244" s="32">
        <v>255.77222222222221</v>
      </c>
      <c r="G244" s="32">
        <v>1.8055555555555556</v>
      </c>
      <c r="H244" s="37">
        <v>7.0592323899302768E-3</v>
      </c>
      <c r="I244" s="32">
        <v>242.10555555555555</v>
      </c>
      <c r="J244" s="32">
        <v>1.8055555555555556</v>
      </c>
      <c r="K244" s="37">
        <v>7.4577204616902634E-3</v>
      </c>
      <c r="L244" s="32">
        <v>45.233333333333334</v>
      </c>
      <c r="M244" s="32">
        <v>0</v>
      </c>
      <c r="N244" s="37">
        <v>0</v>
      </c>
      <c r="O244" s="32">
        <v>31.566666666666666</v>
      </c>
      <c r="P244" s="32">
        <v>0</v>
      </c>
      <c r="Q244" s="37">
        <v>0</v>
      </c>
      <c r="R244" s="32">
        <v>8.5222222222222221</v>
      </c>
      <c r="S244" s="32">
        <v>0</v>
      </c>
      <c r="T244" s="37">
        <v>0</v>
      </c>
      <c r="U244" s="32">
        <v>5.1444444444444448</v>
      </c>
      <c r="V244" s="32">
        <v>0</v>
      </c>
      <c r="W244" s="37">
        <v>0</v>
      </c>
      <c r="X244" s="32">
        <v>49.30833333333333</v>
      </c>
      <c r="Y244" s="32">
        <v>0</v>
      </c>
      <c r="Z244" s="37">
        <v>0</v>
      </c>
      <c r="AA244" s="32">
        <v>0</v>
      </c>
      <c r="AB244" s="32">
        <v>0</v>
      </c>
      <c r="AC244" s="37" t="s">
        <v>1881</v>
      </c>
      <c r="AD244" s="32">
        <v>161.23055555555555</v>
      </c>
      <c r="AE244" s="32">
        <v>1.8055555555555556</v>
      </c>
      <c r="AF244" s="37">
        <v>1.1198594145719554E-2</v>
      </c>
      <c r="AG244" s="32">
        <v>0</v>
      </c>
      <c r="AH244" s="32">
        <v>0</v>
      </c>
      <c r="AI244" s="37" t="s">
        <v>1881</v>
      </c>
      <c r="AJ244" s="32">
        <v>0</v>
      </c>
      <c r="AK244" s="32">
        <v>0</v>
      </c>
      <c r="AL244" s="37" t="s">
        <v>1881</v>
      </c>
      <c r="AM244" t="s">
        <v>425</v>
      </c>
      <c r="AN244" s="34">
        <v>3</v>
      </c>
      <c r="AX244"/>
      <c r="AY244"/>
    </row>
    <row r="245" spans="1:51" x14ac:dyDescent="0.25">
      <c r="A245" t="s">
        <v>1782</v>
      </c>
      <c r="B245" t="s">
        <v>1209</v>
      </c>
      <c r="C245" t="s">
        <v>1649</v>
      </c>
      <c r="D245" t="s">
        <v>1727</v>
      </c>
      <c r="E245" s="32">
        <v>71.933333333333337</v>
      </c>
      <c r="F245" s="32">
        <v>277.88844444444447</v>
      </c>
      <c r="G245" s="32">
        <v>83.144444444444446</v>
      </c>
      <c r="H245" s="37">
        <v>0.29920079840191666</v>
      </c>
      <c r="I245" s="32">
        <v>257.55633333333338</v>
      </c>
      <c r="J245" s="32">
        <v>83.144444444444446</v>
      </c>
      <c r="K245" s="37">
        <v>0.32282042288914564</v>
      </c>
      <c r="L245" s="32">
        <v>49.609000000000009</v>
      </c>
      <c r="M245" s="32">
        <v>0</v>
      </c>
      <c r="N245" s="37">
        <v>0</v>
      </c>
      <c r="O245" s="32">
        <v>34.052666666666667</v>
      </c>
      <c r="P245" s="32">
        <v>0</v>
      </c>
      <c r="Q245" s="37">
        <v>0</v>
      </c>
      <c r="R245" s="32">
        <v>10.71788888888889</v>
      </c>
      <c r="S245" s="32">
        <v>0</v>
      </c>
      <c r="T245" s="37">
        <v>0</v>
      </c>
      <c r="U245" s="32">
        <v>4.8384444444444448</v>
      </c>
      <c r="V245" s="32">
        <v>0</v>
      </c>
      <c r="W245" s="37">
        <v>0</v>
      </c>
      <c r="X245" s="32">
        <v>65.478555555555559</v>
      </c>
      <c r="Y245" s="32">
        <v>28.138888888888889</v>
      </c>
      <c r="Z245" s="37">
        <v>0.42974205295372359</v>
      </c>
      <c r="AA245" s="32">
        <v>4.7757777777777779</v>
      </c>
      <c r="AB245" s="32">
        <v>0</v>
      </c>
      <c r="AC245" s="37">
        <v>0</v>
      </c>
      <c r="AD245" s="32">
        <v>147.35866666666669</v>
      </c>
      <c r="AE245" s="32">
        <v>55.005555555555553</v>
      </c>
      <c r="AF245" s="37">
        <v>0.37327669148894449</v>
      </c>
      <c r="AG245" s="32">
        <v>10.666444444444444</v>
      </c>
      <c r="AH245" s="32">
        <v>0</v>
      </c>
      <c r="AI245" s="37">
        <v>0</v>
      </c>
      <c r="AJ245" s="32">
        <v>0</v>
      </c>
      <c r="AK245" s="32">
        <v>0</v>
      </c>
      <c r="AL245" s="37" t="s">
        <v>1881</v>
      </c>
      <c r="AM245" t="s">
        <v>528</v>
      </c>
      <c r="AN245" s="34">
        <v>3</v>
      </c>
      <c r="AX245"/>
      <c r="AY245"/>
    </row>
    <row r="246" spans="1:51" x14ac:dyDescent="0.25">
      <c r="A246" t="s">
        <v>1782</v>
      </c>
      <c r="B246" t="s">
        <v>1224</v>
      </c>
      <c r="C246" t="s">
        <v>1589</v>
      </c>
      <c r="D246" t="s">
        <v>1714</v>
      </c>
      <c r="E246" s="32">
        <v>107.45555555555555</v>
      </c>
      <c r="F246" s="32">
        <v>378.26666666666665</v>
      </c>
      <c r="G246" s="32">
        <v>0</v>
      </c>
      <c r="H246" s="37">
        <v>0</v>
      </c>
      <c r="I246" s="32">
        <v>346.11111111111109</v>
      </c>
      <c r="J246" s="32">
        <v>0</v>
      </c>
      <c r="K246" s="37">
        <v>0</v>
      </c>
      <c r="L246" s="32">
        <v>74.094444444444449</v>
      </c>
      <c r="M246" s="32">
        <v>0</v>
      </c>
      <c r="N246" s="37">
        <v>0</v>
      </c>
      <c r="O246" s="32">
        <v>45.85</v>
      </c>
      <c r="P246" s="32">
        <v>0</v>
      </c>
      <c r="Q246" s="37">
        <v>0</v>
      </c>
      <c r="R246" s="32">
        <v>22.555555555555557</v>
      </c>
      <c r="S246" s="32">
        <v>0</v>
      </c>
      <c r="T246" s="37">
        <v>0</v>
      </c>
      <c r="U246" s="32">
        <v>5.6888888888888891</v>
      </c>
      <c r="V246" s="32">
        <v>0</v>
      </c>
      <c r="W246" s="37">
        <v>0</v>
      </c>
      <c r="X246" s="32">
        <v>119.03333333333333</v>
      </c>
      <c r="Y246" s="32">
        <v>0</v>
      </c>
      <c r="Z246" s="37">
        <v>0</v>
      </c>
      <c r="AA246" s="32">
        <v>3.911111111111111</v>
      </c>
      <c r="AB246" s="32">
        <v>0</v>
      </c>
      <c r="AC246" s="37">
        <v>0</v>
      </c>
      <c r="AD246" s="32">
        <v>181.22777777777779</v>
      </c>
      <c r="AE246" s="32">
        <v>0</v>
      </c>
      <c r="AF246" s="37">
        <v>0</v>
      </c>
      <c r="AG246" s="32">
        <v>0</v>
      </c>
      <c r="AH246" s="32">
        <v>0</v>
      </c>
      <c r="AI246" s="37" t="s">
        <v>1881</v>
      </c>
      <c r="AJ246" s="32">
        <v>0</v>
      </c>
      <c r="AK246" s="32">
        <v>0</v>
      </c>
      <c r="AL246" s="37" t="s">
        <v>1881</v>
      </c>
      <c r="AM246" t="s">
        <v>543</v>
      </c>
      <c r="AN246" s="34">
        <v>3</v>
      </c>
      <c r="AX246"/>
      <c r="AY246"/>
    </row>
    <row r="247" spans="1:51" x14ac:dyDescent="0.25">
      <c r="A247" t="s">
        <v>1782</v>
      </c>
      <c r="B247" t="s">
        <v>1225</v>
      </c>
      <c r="C247" t="s">
        <v>1396</v>
      </c>
      <c r="D247" t="s">
        <v>1701</v>
      </c>
      <c r="E247" s="32">
        <v>85.2</v>
      </c>
      <c r="F247" s="32">
        <v>383.96944444444443</v>
      </c>
      <c r="G247" s="32">
        <v>0</v>
      </c>
      <c r="H247" s="37">
        <v>0</v>
      </c>
      <c r="I247" s="32">
        <v>353.25833333333333</v>
      </c>
      <c r="J247" s="32">
        <v>0</v>
      </c>
      <c r="K247" s="37">
        <v>0</v>
      </c>
      <c r="L247" s="32">
        <v>72.463888888888889</v>
      </c>
      <c r="M247" s="32">
        <v>0</v>
      </c>
      <c r="N247" s="37">
        <v>0</v>
      </c>
      <c r="O247" s="32">
        <v>56.616666666666667</v>
      </c>
      <c r="P247" s="32">
        <v>0</v>
      </c>
      <c r="Q247" s="37">
        <v>0</v>
      </c>
      <c r="R247" s="32">
        <v>10.691666666666666</v>
      </c>
      <c r="S247" s="32">
        <v>0</v>
      </c>
      <c r="T247" s="37">
        <v>0</v>
      </c>
      <c r="U247" s="32">
        <v>5.1555555555555559</v>
      </c>
      <c r="V247" s="32">
        <v>0</v>
      </c>
      <c r="W247" s="37">
        <v>0</v>
      </c>
      <c r="X247" s="32">
        <v>74.638888888888886</v>
      </c>
      <c r="Y247" s="32">
        <v>0</v>
      </c>
      <c r="Z247" s="37">
        <v>0</v>
      </c>
      <c r="AA247" s="32">
        <v>14.863888888888889</v>
      </c>
      <c r="AB247" s="32">
        <v>0</v>
      </c>
      <c r="AC247" s="37">
        <v>0</v>
      </c>
      <c r="AD247" s="32">
        <v>216.90277777777777</v>
      </c>
      <c r="AE247" s="32">
        <v>0</v>
      </c>
      <c r="AF247" s="37">
        <v>0</v>
      </c>
      <c r="AG247" s="32">
        <v>5.0999999999999996</v>
      </c>
      <c r="AH247" s="32">
        <v>0</v>
      </c>
      <c r="AI247" s="37">
        <v>0</v>
      </c>
      <c r="AJ247" s="32">
        <v>0</v>
      </c>
      <c r="AK247" s="32">
        <v>0</v>
      </c>
      <c r="AL247" s="37" t="s">
        <v>1881</v>
      </c>
      <c r="AM247" t="s">
        <v>544</v>
      </c>
      <c r="AN247" s="34">
        <v>3</v>
      </c>
      <c r="AX247"/>
      <c r="AY247"/>
    </row>
    <row r="248" spans="1:51" x14ac:dyDescent="0.25">
      <c r="A248" t="s">
        <v>1782</v>
      </c>
      <c r="B248" t="s">
        <v>684</v>
      </c>
      <c r="C248" t="s">
        <v>1531</v>
      </c>
      <c r="D248" t="s">
        <v>1679</v>
      </c>
      <c r="E248" s="32">
        <v>101.41111111111111</v>
      </c>
      <c r="F248" s="32">
        <v>342.30799999999999</v>
      </c>
      <c r="G248" s="32">
        <v>8.8523333333333341</v>
      </c>
      <c r="H248" s="37">
        <v>2.5860725818074172E-2</v>
      </c>
      <c r="I248" s="32">
        <v>316.01377777777776</v>
      </c>
      <c r="J248" s="32">
        <v>8.8523333333333341</v>
      </c>
      <c r="K248" s="37">
        <v>2.801249171977031E-2</v>
      </c>
      <c r="L248" s="32">
        <v>87.52444444444447</v>
      </c>
      <c r="M248" s="32">
        <v>1.0225555555555557</v>
      </c>
      <c r="N248" s="37">
        <v>1.16830853602803E-2</v>
      </c>
      <c r="O248" s="32">
        <v>61.230222222222238</v>
      </c>
      <c r="P248" s="32">
        <v>1.0225555555555557</v>
      </c>
      <c r="Q248" s="37">
        <v>1.6700177109343239E-2</v>
      </c>
      <c r="R248" s="32">
        <v>20.872000000000007</v>
      </c>
      <c r="S248" s="32">
        <v>0</v>
      </c>
      <c r="T248" s="37">
        <v>0</v>
      </c>
      <c r="U248" s="32">
        <v>5.4222222222222225</v>
      </c>
      <c r="V248" s="32">
        <v>0</v>
      </c>
      <c r="W248" s="37">
        <v>0</v>
      </c>
      <c r="X248" s="32">
        <v>52.289999999999985</v>
      </c>
      <c r="Y248" s="32">
        <v>3.2533333333333334</v>
      </c>
      <c r="Z248" s="37">
        <v>6.2217122458086332E-2</v>
      </c>
      <c r="AA248" s="32">
        <v>0</v>
      </c>
      <c r="AB248" s="32">
        <v>0</v>
      </c>
      <c r="AC248" s="37" t="s">
        <v>1881</v>
      </c>
      <c r="AD248" s="32">
        <v>202.42688888888887</v>
      </c>
      <c r="AE248" s="32">
        <v>4.5764444444444452</v>
      </c>
      <c r="AF248" s="37">
        <v>2.2607888060545322E-2</v>
      </c>
      <c r="AG248" s="32">
        <v>6.6666666666666666E-2</v>
      </c>
      <c r="AH248" s="32">
        <v>0</v>
      </c>
      <c r="AI248" s="37">
        <v>0</v>
      </c>
      <c r="AJ248" s="32">
        <v>0</v>
      </c>
      <c r="AK248" s="32">
        <v>0</v>
      </c>
      <c r="AL248" s="37" t="s">
        <v>1881</v>
      </c>
      <c r="AM248" t="s">
        <v>149</v>
      </c>
      <c r="AN248" s="34">
        <v>3</v>
      </c>
      <c r="AX248"/>
      <c r="AY248"/>
    </row>
    <row r="249" spans="1:51" x14ac:dyDescent="0.25">
      <c r="A249" t="s">
        <v>1782</v>
      </c>
      <c r="B249" t="s">
        <v>1300</v>
      </c>
      <c r="C249" t="s">
        <v>1670</v>
      </c>
      <c r="D249" t="s">
        <v>1679</v>
      </c>
      <c r="E249" s="32">
        <v>314.86666666666667</v>
      </c>
      <c r="F249" s="32">
        <v>1086.9435555555556</v>
      </c>
      <c r="G249" s="32">
        <v>0</v>
      </c>
      <c r="H249" s="37">
        <v>0</v>
      </c>
      <c r="I249" s="32">
        <v>954.24911111111112</v>
      </c>
      <c r="J249" s="32">
        <v>0</v>
      </c>
      <c r="K249" s="37">
        <v>0</v>
      </c>
      <c r="L249" s="32">
        <v>223.84088888888888</v>
      </c>
      <c r="M249" s="32">
        <v>0</v>
      </c>
      <c r="N249" s="37">
        <v>0</v>
      </c>
      <c r="O249" s="32">
        <v>103.40477777777778</v>
      </c>
      <c r="P249" s="32">
        <v>0</v>
      </c>
      <c r="Q249" s="37">
        <v>0</v>
      </c>
      <c r="R249" s="32">
        <v>114.74722222222222</v>
      </c>
      <c r="S249" s="32">
        <v>0</v>
      </c>
      <c r="T249" s="37">
        <v>0</v>
      </c>
      <c r="U249" s="32">
        <v>5.6888888888888891</v>
      </c>
      <c r="V249" s="32">
        <v>0</v>
      </c>
      <c r="W249" s="37">
        <v>0</v>
      </c>
      <c r="X249" s="32">
        <v>182.91944444444445</v>
      </c>
      <c r="Y249" s="32">
        <v>0</v>
      </c>
      <c r="Z249" s="37">
        <v>0</v>
      </c>
      <c r="AA249" s="32">
        <v>12.258333333333333</v>
      </c>
      <c r="AB249" s="32">
        <v>0</v>
      </c>
      <c r="AC249" s="37">
        <v>0</v>
      </c>
      <c r="AD249" s="32">
        <v>650.33322222222216</v>
      </c>
      <c r="AE249" s="32">
        <v>0</v>
      </c>
      <c r="AF249" s="37">
        <v>0</v>
      </c>
      <c r="AG249" s="32">
        <v>17.591666666666665</v>
      </c>
      <c r="AH249" s="32">
        <v>0</v>
      </c>
      <c r="AI249" s="37">
        <v>0</v>
      </c>
      <c r="AJ249" s="32">
        <v>0</v>
      </c>
      <c r="AK249" s="32">
        <v>0</v>
      </c>
      <c r="AL249" s="37" t="s">
        <v>1881</v>
      </c>
      <c r="AM249" t="s">
        <v>621</v>
      </c>
      <c r="AN249" s="34">
        <v>3</v>
      </c>
      <c r="AX249"/>
      <c r="AY249"/>
    </row>
    <row r="250" spans="1:51" x14ac:dyDescent="0.25">
      <c r="A250" t="s">
        <v>1782</v>
      </c>
      <c r="B250" t="s">
        <v>1201</v>
      </c>
      <c r="C250" t="s">
        <v>1452</v>
      </c>
      <c r="D250" t="s">
        <v>1679</v>
      </c>
      <c r="E250" s="32">
        <v>15.566666666666666</v>
      </c>
      <c r="F250" s="32">
        <v>89.686111111111117</v>
      </c>
      <c r="G250" s="32">
        <v>1.3333333333333333</v>
      </c>
      <c r="H250" s="37">
        <v>1.4866664601852137E-2</v>
      </c>
      <c r="I250" s="32">
        <v>85.486111111111114</v>
      </c>
      <c r="J250" s="32">
        <v>1.3333333333333333</v>
      </c>
      <c r="K250" s="37">
        <v>1.5597075548334685E-2</v>
      </c>
      <c r="L250" s="32">
        <v>55.086111111111116</v>
      </c>
      <c r="M250" s="32">
        <v>1.3333333333333333</v>
      </c>
      <c r="N250" s="37">
        <v>2.4204528263829354E-2</v>
      </c>
      <c r="O250" s="32">
        <v>50.886111111111113</v>
      </c>
      <c r="P250" s="32">
        <v>1.3333333333333333</v>
      </c>
      <c r="Q250" s="37">
        <v>2.6202303619193186E-2</v>
      </c>
      <c r="R250" s="32">
        <v>4.2</v>
      </c>
      <c r="S250" s="32">
        <v>0</v>
      </c>
      <c r="T250" s="37">
        <v>0</v>
      </c>
      <c r="U250" s="32">
        <v>0</v>
      </c>
      <c r="V250" s="32">
        <v>0</v>
      </c>
      <c r="W250" s="37" t="s">
        <v>1881</v>
      </c>
      <c r="X250" s="32">
        <v>0</v>
      </c>
      <c r="Y250" s="32">
        <v>0</v>
      </c>
      <c r="Z250" s="37" t="s">
        <v>1881</v>
      </c>
      <c r="AA250" s="32">
        <v>0</v>
      </c>
      <c r="AB250" s="32">
        <v>0</v>
      </c>
      <c r="AC250" s="37" t="s">
        <v>1881</v>
      </c>
      <c r="AD250" s="32">
        <v>34.6</v>
      </c>
      <c r="AE250" s="32">
        <v>0</v>
      </c>
      <c r="AF250" s="37">
        <v>0</v>
      </c>
      <c r="AG250" s="32">
        <v>0</v>
      </c>
      <c r="AH250" s="32">
        <v>0</v>
      </c>
      <c r="AI250" s="37" t="s">
        <v>1881</v>
      </c>
      <c r="AJ250" s="32">
        <v>0</v>
      </c>
      <c r="AK250" s="32">
        <v>0</v>
      </c>
      <c r="AL250" s="37" t="s">
        <v>1881</v>
      </c>
      <c r="AM250" t="s">
        <v>520</v>
      </c>
      <c r="AN250" s="34">
        <v>3</v>
      </c>
      <c r="AX250"/>
      <c r="AY250"/>
    </row>
    <row r="251" spans="1:51" x14ac:dyDescent="0.25">
      <c r="A251" t="s">
        <v>1782</v>
      </c>
      <c r="B251" t="s">
        <v>837</v>
      </c>
      <c r="C251" t="s">
        <v>1431</v>
      </c>
      <c r="D251" t="s">
        <v>1717</v>
      </c>
      <c r="E251" s="32">
        <v>257.66666666666669</v>
      </c>
      <c r="F251" s="32">
        <v>882.73944444444453</v>
      </c>
      <c r="G251" s="32">
        <v>304.03622222222225</v>
      </c>
      <c r="H251" s="37">
        <v>0.34442351492921969</v>
      </c>
      <c r="I251" s="32">
        <v>787.84000000000015</v>
      </c>
      <c r="J251" s="32">
        <v>304.03622222222225</v>
      </c>
      <c r="K251" s="37">
        <v>0.38591112690676049</v>
      </c>
      <c r="L251" s="32">
        <v>126.85288888888888</v>
      </c>
      <c r="M251" s="32">
        <v>34.493777777777773</v>
      </c>
      <c r="N251" s="37">
        <v>0.27191952883304893</v>
      </c>
      <c r="O251" s="32">
        <v>76.348111111111109</v>
      </c>
      <c r="P251" s="32">
        <v>34.493777777777773</v>
      </c>
      <c r="Q251" s="37">
        <v>0.45179608605612009</v>
      </c>
      <c r="R251" s="32">
        <v>45.297444444444444</v>
      </c>
      <c r="S251" s="32">
        <v>0</v>
      </c>
      <c r="T251" s="37">
        <v>0</v>
      </c>
      <c r="U251" s="32">
        <v>5.2073333333333336</v>
      </c>
      <c r="V251" s="32">
        <v>0</v>
      </c>
      <c r="W251" s="37">
        <v>0</v>
      </c>
      <c r="X251" s="32">
        <v>208.02200000000005</v>
      </c>
      <c r="Y251" s="32">
        <v>101.15422222222219</v>
      </c>
      <c r="Z251" s="37">
        <v>0.48626694398776171</v>
      </c>
      <c r="AA251" s="32">
        <v>44.394666666666645</v>
      </c>
      <c r="AB251" s="32">
        <v>0</v>
      </c>
      <c r="AC251" s="37">
        <v>0</v>
      </c>
      <c r="AD251" s="32">
        <v>503.46988888888899</v>
      </c>
      <c r="AE251" s="32">
        <v>168.38822222222228</v>
      </c>
      <c r="AF251" s="37">
        <v>0.33445539830363907</v>
      </c>
      <c r="AG251" s="32">
        <v>0</v>
      </c>
      <c r="AH251" s="32">
        <v>0</v>
      </c>
      <c r="AI251" s="37" t="s">
        <v>1881</v>
      </c>
      <c r="AJ251" s="32">
        <v>0</v>
      </c>
      <c r="AK251" s="32">
        <v>0</v>
      </c>
      <c r="AL251" s="37" t="s">
        <v>1881</v>
      </c>
      <c r="AM251" t="s">
        <v>147</v>
      </c>
      <c r="AN251" s="34">
        <v>3</v>
      </c>
      <c r="AX251"/>
      <c r="AY251"/>
    </row>
    <row r="252" spans="1:51" x14ac:dyDescent="0.25">
      <c r="A252" t="s">
        <v>1782</v>
      </c>
      <c r="B252" t="s">
        <v>740</v>
      </c>
      <c r="C252" t="s">
        <v>1431</v>
      </c>
      <c r="D252" t="s">
        <v>1717</v>
      </c>
      <c r="E252" s="32">
        <v>168.04444444444445</v>
      </c>
      <c r="F252" s="32">
        <v>995.20700000000011</v>
      </c>
      <c r="G252" s="32">
        <v>5.9694444444444441</v>
      </c>
      <c r="H252" s="37">
        <v>5.9981937872668131E-3</v>
      </c>
      <c r="I252" s="32">
        <v>952.70700000000011</v>
      </c>
      <c r="J252" s="32">
        <v>5.9694444444444441</v>
      </c>
      <c r="K252" s="37">
        <v>6.2657715797663329E-3</v>
      </c>
      <c r="L252" s="32">
        <v>79.028333333333336</v>
      </c>
      <c r="M252" s="32">
        <v>0</v>
      </c>
      <c r="N252" s="37">
        <v>0</v>
      </c>
      <c r="O252" s="32">
        <v>41.328333333333326</v>
      </c>
      <c r="P252" s="32">
        <v>0</v>
      </c>
      <c r="Q252" s="37">
        <v>0</v>
      </c>
      <c r="R252" s="32">
        <v>37.700000000000003</v>
      </c>
      <c r="S252" s="32">
        <v>0</v>
      </c>
      <c r="T252" s="37">
        <v>0</v>
      </c>
      <c r="U252" s="32">
        <v>0</v>
      </c>
      <c r="V252" s="32">
        <v>0</v>
      </c>
      <c r="W252" s="37" t="s">
        <v>1881</v>
      </c>
      <c r="X252" s="32">
        <v>241.68000000000004</v>
      </c>
      <c r="Y252" s="32">
        <v>4.8861111111111111</v>
      </c>
      <c r="Z252" s="37">
        <v>2.0217275368715287E-2</v>
      </c>
      <c r="AA252" s="32">
        <v>4.8</v>
      </c>
      <c r="AB252" s="32">
        <v>0</v>
      </c>
      <c r="AC252" s="37">
        <v>0</v>
      </c>
      <c r="AD252" s="32">
        <v>669.69866666666667</v>
      </c>
      <c r="AE252" s="32">
        <v>1.0833333333333333</v>
      </c>
      <c r="AF252" s="37">
        <v>1.6176429598187443E-3</v>
      </c>
      <c r="AG252" s="32">
        <v>0</v>
      </c>
      <c r="AH252" s="32">
        <v>0</v>
      </c>
      <c r="AI252" s="37" t="s">
        <v>1881</v>
      </c>
      <c r="AJ252" s="32">
        <v>0</v>
      </c>
      <c r="AK252" s="32">
        <v>0</v>
      </c>
      <c r="AL252" s="37" t="s">
        <v>1881</v>
      </c>
      <c r="AM252" t="s">
        <v>49</v>
      </c>
      <c r="AN252" s="34">
        <v>3</v>
      </c>
      <c r="AX252"/>
      <c r="AY252"/>
    </row>
    <row r="253" spans="1:51" x14ac:dyDescent="0.25">
      <c r="A253" t="s">
        <v>1782</v>
      </c>
      <c r="B253" t="s">
        <v>1286</v>
      </c>
      <c r="C253" t="s">
        <v>1668</v>
      </c>
      <c r="D253" t="s">
        <v>1721</v>
      </c>
      <c r="E253" s="32">
        <v>41.388888888888886</v>
      </c>
      <c r="F253" s="32">
        <v>207.86744444444449</v>
      </c>
      <c r="G253" s="32">
        <v>9.4638888888888886</v>
      </c>
      <c r="H253" s="37">
        <v>4.5528480489970359E-2</v>
      </c>
      <c r="I253" s="32">
        <v>190.3563333333334</v>
      </c>
      <c r="J253" s="32">
        <v>9.4638888888888886</v>
      </c>
      <c r="K253" s="37">
        <v>4.971670090070842E-2</v>
      </c>
      <c r="L253" s="32">
        <v>49.026888888888884</v>
      </c>
      <c r="M253" s="32">
        <v>9.4638888888888886</v>
      </c>
      <c r="N253" s="37">
        <v>0.19303466125164878</v>
      </c>
      <c r="O253" s="32">
        <v>31.515777777777775</v>
      </c>
      <c r="P253" s="32">
        <v>9.4638888888888886</v>
      </c>
      <c r="Q253" s="37">
        <v>0.3002905070476164</v>
      </c>
      <c r="R253" s="32">
        <v>11.822222222222223</v>
      </c>
      <c r="S253" s="32">
        <v>0</v>
      </c>
      <c r="T253" s="37">
        <v>0</v>
      </c>
      <c r="U253" s="32">
        <v>5.6888888888888891</v>
      </c>
      <c r="V253" s="32">
        <v>0</v>
      </c>
      <c r="W253" s="37">
        <v>0</v>
      </c>
      <c r="X253" s="32">
        <v>38.457444444444455</v>
      </c>
      <c r="Y253" s="32">
        <v>0</v>
      </c>
      <c r="Z253" s="37">
        <v>0</v>
      </c>
      <c r="AA253" s="32">
        <v>0</v>
      </c>
      <c r="AB253" s="32">
        <v>0</v>
      </c>
      <c r="AC253" s="37" t="s">
        <v>1881</v>
      </c>
      <c r="AD253" s="32">
        <v>120.38311111111115</v>
      </c>
      <c r="AE253" s="32">
        <v>0</v>
      </c>
      <c r="AF253" s="37">
        <v>0</v>
      </c>
      <c r="AG253" s="32">
        <v>0</v>
      </c>
      <c r="AH253" s="32">
        <v>0</v>
      </c>
      <c r="AI253" s="37" t="s">
        <v>1881</v>
      </c>
      <c r="AJ253" s="32">
        <v>0</v>
      </c>
      <c r="AK253" s="32">
        <v>0</v>
      </c>
      <c r="AL253" s="37" t="s">
        <v>1881</v>
      </c>
      <c r="AM253" t="s">
        <v>606</v>
      </c>
      <c r="AN253" s="34">
        <v>3</v>
      </c>
      <c r="AX253"/>
      <c r="AY253"/>
    </row>
    <row r="254" spans="1:51" x14ac:dyDescent="0.25">
      <c r="A254" t="s">
        <v>1782</v>
      </c>
      <c r="B254" t="s">
        <v>1280</v>
      </c>
      <c r="C254" t="s">
        <v>1381</v>
      </c>
      <c r="D254" t="s">
        <v>1682</v>
      </c>
      <c r="E254" s="32">
        <v>60.8</v>
      </c>
      <c r="F254" s="32">
        <v>216.14911111111107</v>
      </c>
      <c r="G254" s="32">
        <v>19.882444444444445</v>
      </c>
      <c r="H254" s="37">
        <v>9.1984854077072326E-2</v>
      </c>
      <c r="I254" s="32">
        <v>197.20911111111107</v>
      </c>
      <c r="J254" s="32">
        <v>19.882444444444445</v>
      </c>
      <c r="K254" s="37">
        <v>0.10081909670614725</v>
      </c>
      <c r="L254" s="32">
        <v>62.706666666666671</v>
      </c>
      <c r="M254" s="32">
        <v>2.9666666666666668</v>
      </c>
      <c r="N254" s="37">
        <v>4.7310227514352543E-2</v>
      </c>
      <c r="O254" s="32">
        <v>43.766666666666673</v>
      </c>
      <c r="P254" s="32">
        <v>2.9666666666666668</v>
      </c>
      <c r="Q254" s="37">
        <v>6.7783701447067773E-2</v>
      </c>
      <c r="R254" s="32">
        <v>13.606666666666666</v>
      </c>
      <c r="S254" s="32">
        <v>0</v>
      </c>
      <c r="T254" s="37">
        <v>0</v>
      </c>
      <c r="U254" s="32">
        <v>5.333333333333333</v>
      </c>
      <c r="V254" s="32">
        <v>0</v>
      </c>
      <c r="W254" s="37">
        <v>0</v>
      </c>
      <c r="X254" s="32">
        <v>34.888888888888886</v>
      </c>
      <c r="Y254" s="32">
        <v>6.8444444444444441</v>
      </c>
      <c r="Z254" s="37">
        <v>0.1961783439490446</v>
      </c>
      <c r="AA254" s="32">
        <v>0</v>
      </c>
      <c r="AB254" s="32">
        <v>0</v>
      </c>
      <c r="AC254" s="37" t="s">
        <v>1881</v>
      </c>
      <c r="AD254" s="32">
        <v>114.36911111111107</v>
      </c>
      <c r="AE254" s="32">
        <v>10.071333333333333</v>
      </c>
      <c r="AF254" s="37">
        <v>8.8059907395353479E-2</v>
      </c>
      <c r="AG254" s="32">
        <v>4.184444444444444</v>
      </c>
      <c r="AH254" s="32">
        <v>0</v>
      </c>
      <c r="AI254" s="37">
        <v>0</v>
      </c>
      <c r="AJ254" s="32">
        <v>0</v>
      </c>
      <c r="AK254" s="32">
        <v>0</v>
      </c>
      <c r="AL254" s="37" t="s">
        <v>1881</v>
      </c>
      <c r="AM254" t="s">
        <v>600</v>
      </c>
      <c r="AN254" s="34">
        <v>3</v>
      </c>
      <c r="AX254"/>
      <c r="AY254"/>
    </row>
    <row r="255" spans="1:51" x14ac:dyDescent="0.25">
      <c r="A255" t="s">
        <v>1782</v>
      </c>
      <c r="B255" t="s">
        <v>716</v>
      </c>
      <c r="C255" t="s">
        <v>1467</v>
      </c>
      <c r="D255" t="s">
        <v>1711</v>
      </c>
      <c r="E255" s="32">
        <v>79.511111111111106</v>
      </c>
      <c r="F255" s="32">
        <v>258.64366666666666</v>
      </c>
      <c r="G255" s="32">
        <v>0</v>
      </c>
      <c r="H255" s="37">
        <v>0</v>
      </c>
      <c r="I255" s="32">
        <v>245.28055555555554</v>
      </c>
      <c r="J255" s="32">
        <v>0</v>
      </c>
      <c r="K255" s="37">
        <v>0</v>
      </c>
      <c r="L255" s="32">
        <v>62.04644444444444</v>
      </c>
      <c r="M255" s="32">
        <v>0</v>
      </c>
      <c r="N255" s="37">
        <v>0</v>
      </c>
      <c r="O255" s="32">
        <v>48.68333333333333</v>
      </c>
      <c r="P255" s="32">
        <v>0</v>
      </c>
      <c r="Q255" s="37">
        <v>0</v>
      </c>
      <c r="R255" s="32">
        <v>10.188888888888888</v>
      </c>
      <c r="S255" s="32">
        <v>0</v>
      </c>
      <c r="T255" s="37">
        <v>0</v>
      </c>
      <c r="U255" s="32">
        <v>3.1742222222222223</v>
      </c>
      <c r="V255" s="32">
        <v>0</v>
      </c>
      <c r="W255" s="37">
        <v>0</v>
      </c>
      <c r="X255" s="32">
        <v>49.344444444444441</v>
      </c>
      <c r="Y255" s="32">
        <v>0</v>
      </c>
      <c r="Z255" s="37">
        <v>0</v>
      </c>
      <c r="AA255" s="32">
        <v>0</v>
      </c>
      <c r="AB255" s="32">
        <v>0</v>
      </c>
      <c r="AC255" s="37" t="s">
        <v>1881</v>
      </c>
      <c r="AD255" s="32">
        <v>102.2</v>
      </c>
      <c r="AE255" s="32">
        <v>0</v>
      </c>
      <c r="AF255" s="37">
        <v>0</v>
      </c>
      <c r="AG255" s="32">
        <v>45.052777777777777</v>
      </c>
      <c r="AH255" s="32">
        <v>0</v>
      </c>
      <c r="AI255" s="37">
        <v>0</v>
      </c>
      <c r="AJ255" s="32">
        <v>0</v>
      </c>
      <c r="AK255" s="32">
        <v>0</v>
      </c>
      <c r="AL255" s="37" t="s">
        <v>1881</v>
      </c>
      <c r="AM255" t="s">
        <v>25</v>
      </c>
      <c r="AN255" s="34">
        <v>3</v>
      </c>
      <c r="AX255"/>
      <c r="AY255"/>
    </row>
    <row r="256" spans="1:51" x14ac:dyDescent="0.25">
      <c r="A256" t="s">
        <v>1782</v>
      </c>
      <c r="B256" t="s">
        <v>1252</v>
      </c>
      <c r="C256" t="s">
        <v>1661</v>
      </c>
      <c r="D256" t="s">
        <v>1711</v>
      </c>
      <c r="E256" s="32">
        <v>44.788888888888891</v>
      </c>
      <c r="F256" s="32">
        <v>177.01844444444444</v>
      </c>
      <c r="G256" s="32">
        <v>97.598444444444439</v>
      </c>
      <c r="H256" s="37">
        <v>0.55134618740294483</v>
      </c>
      <c r="I256" s="32">
        <v>165.01966666666664</v>
      </c>
      <c r="J256" s="32">
        <v>96.265111111111111</v>
      </c>
      <c r="K256" s="37">
        <v>0.58335538457705727</v>
      </c>
      <c r="L256" s="32">
        <v>41.611111111111107</v>
      </c>
      <c r="M256" s="32">
        <v>20.724777777777778</v>
      </c>
      <c r="N256" s="37">
        <v>0.49805874499332448</v>
      </c>
      <c r="O256" s="32">
        <v>29.612333333333329</v>
      </c>
      <c r="P256" s="32">
        <v>19.391444444444446</v>
      </c>
      <c r="Q256" s="37">
        <v>0.65484351490182413</v>
      </c>
      <c r="R256" s="32">
        <v>6.2344444444444447</v>
      </c>
      <c r="S256" s="32">
        <v>1.3333333333333333</v>
      </c>
      <c r="T256" s="37">
        <v>0.21386562110140792</v>
      </c>
      <c r="U256" s="32">
        <v>5.7643333333333331</v>
      </c>
      <c r="V256" s="32">
        <v>0</v>
      </c>
      <c r="W256" s="37">
        <v>0</v>
      </c>
      <c r="X256" s="32">
        <v>32.597888888888882</v>
      </c>
      <c r="Y256" s="32">
        <v>16.80822222222222</v>
      </c>
      <c r="Z256" s="37">
        <v>0.51562302943953431</v>
      </c>
      <c r="AA256" s="32">
        <v>0</v>
      </c>
      <c r="AB256" s="32">
        <v>0</v>
      </c>
      <c r="AC256" s="37" t="s">
        <v>1881</v>
      </c>
      <c r="AD256" s="32">
        <v>59.605111111111114</v>
      </c>
      <c r="AE256" s="32">
        <v>44.617555555555555</v>
      </c>
      <c r="AF256" s="37">
        <v>0.74855251041111304</v>
      </c>
      <c r="AG256" s="32">
        <v>43.204333333333324</v>
      </c>
      <c r="AH256" s="32">
        <v>15.447888888888889</v>
      </c>
      <c r="AI256" s="37">
        <v>0.3575541548044307</v>
      </c>
      <c r="AJ256" s="32">
        <v>0</v>
      </c>
      <c r="AK256" s="32">
        <v>0</v>
      </c>
      <c r="AL256" s="37" t="s">
        <v>1881</v>
      </c>
      <c r="AM256" t="s">
        <v>571</v>
      </c>
      <c r="AN256" s="34">
        <v>3</v>
      </c>
      <c r="AX256"/>
      <c r="AY256"/>
    </row>
    <row r="257" spans="1:51" x14ac:dyDescent="0.25">
      <c r="A257" t="s">
        <v>1782</v>
      </c>
      <c r="B257" t="s">
        <v>730</v>
      </c>
      <c r="C257" t="s">
        <v>1468</v>
      </c>
      <c r="D257" t="s">
        <v>1715</v>
      </c>
      <c r="E257" s="32">
        <v>98.488888888888894</v>
      </c>
      <c r="F257" s="32">
        <v>369.04166666666663</v>
      </c>
      <c r="G257" s="32">
        <v>26.705555555555552</v>
      </c>
      <c r="H257" s="37">
        <v>7.2364608031312325E-2</v>
      </c>
      <c r="I257" s="32">
        <v>343.73333333333335</v>
      </c>
      <c r="J257" s="32">
        <v>26.572222222222219</v>
      </c>
      <c r="K257" s="37">
        <v>7.7304758210499078E-2</v>
      </c>
      <c r="L257" s="32">
        <v>68.033333333333331</v>
      </c>
      <c r="M257" s="32">
        <v>17.141666666666666</v>
      </c>
      <c r="N257" s="37">
        <v>0.25195982361587455</v>
      </c>
      <c r="O257" s="32">
        <v>42.858333333333334</v>
      </c>
      <c r="P257" s="32">
        <v>17.141666666666666</v>
      </c>
      <c r="Q257" s="37">
        <v>0.39996111219132796</v>
      </c>
      <c r="R257" s="32">
        <v>20.197222222222223</v>
      </c>
      <c r="S257" s="32">
        <v>0</v>
      </c>
      <c r="T257" s="37">
        <v>0</v>
      </c>
      <c r="U257" s="32">
        <v>4.9777777777777779</v>
      </c>
      <c r="V257" s="32">
        <v>0</v>
      </c>
      <c r="W257" s="37">
        <v>0</v>
      </c>
      <c r="X257" s="32">
        <v>98.033333333333331</v>
      </c>
      <c r="Y257" s="32">
        <v>6.0611111111111109</v>
      </c>
      <c r="Z257" s="37">
        <v>6.182704295591069E-2</v>
      </c>
      <c r="AA257" s="32">
        <v>0.13333333333333333</v>
      </c>
      <c r="AB257" s="32">
        <v>0.13333333333333333</v>
      </c>
      <c r="AC257" s="37">
        <v>1</v>
      </c>
      <c r="AD257" s="32">
        <v>202.84166666666667</v>
      </c>
      <c r="AE257" s="32">
        <v>3.3694444444444445</v>
      </c>
      <c r="AF257" s="37">
        <v>1.6611204688933623E-2</v>
      </c>
      <c r="AG257" s="32">
        <v>0</v>
      </c>
      <c r="AH257" s="32">
        <v>0</v>
      </c>
      <c r="AI257" s="37" t="s">
        <v>1881</v>
      </c>
      <c r="AJ257" s="32">
        <v>0</v>
      </c>
      <c r="AK257" s="32">
        <v>0</v>
      </c>
      <c r="AL257" s="37" t="s">
        <v>1881</v>
      </c>
      <c r="AM257" t="s">
        <v>39</v>
      </c>
      <c r="AN257" s="34">
        <v>3</v>
      </c>
      <c r="AX257"/>
      <c r="AY257"/>
    </row>
    <row r="258" spans="1:51" x14ac:dyDescent="0.25">
      <c r="A258" t="s">
        <v>1782</v>
      </c>
      <c r="B258" t="s">
        <v>1053</v>
      </c>
      <c r="C258" t="s">
        <v>1459</v>
      </c>
      <c r="D258" t="s">
        <v>1711</v>
      </c>
      <c r="E258" s="32">
        <v>126.05555555555556</v>
      </c>
      <c r="F258" s="32">
        <v>506.66666666666663</v>
      </c>
      <c r="G258" s="32">
        <v>23.744444444444447</v>
      </c>
      <c r="H258" s="37">
        <v>4.6864035087719309E-2</v>
      </c>
      <c r="I258" s="32">
        <v>491.11666666666667</v>
      </c>
      <c r="J258" s="32">
        <v>23.744444444444447</v>
      </c>
      <c r="K258" s="37">
        <v>4.8347869367993582E-2</v>
      </c>
      <c r="L258" s="32">
        <v>102.76111111111111</v>
      </c>
      <c r="M258" s="32">
        <v>9.8333333333333339</v>
      </c>
      <c r="N258" s="37">
        <v>9.5691193166459437E-2</v>
      </c>
      <c r="O258" s="32">
        <v>87.211111111111109</v>
      </c>
      <c r="P258" s="32">
        <v>9.8333333333333339</v>
      </c>
      <c r="Q258" s="37">
        <v>0.11275321697031469</v>
      </c>
      <c r="R258" s="32">
        <v>10.977777777777778</v>
      </c>
      <c r="S258" s="32">
        <v>0</v>
      </c>
      <c r="T258" s="37">
        <v>0</v>
      </c>
      <c r="U258" s="32">
        <v>4.572222222222222</v>
      </c>
      <c r="V258" s="32">
        <v>0</v>
      </c>
      <c r="W258" s="37">
        <v>0</v>
      </c>
      <c r="X258" s="32">
        <v>86.75277777777778</v>
      </c>
      <c r="Y258" s="32">
        <v>13.775</v>
      </c>
      <c r="Z258" s="37">
        <v>0.15878454100092856</v>
      </c>
      <c r="AA258" s="32">
        <v>0</v>
      </c>
      <c r="AB258" s="32">
        <v>0</v>
      </c>
      <c r="AC258" s="37" t="s">
        <v>1881</v>
      </c>
      <c r="AD258" s="32">
        <v>317.15277777777777</v>
      </c>
      <c r="AE258" s="32">
        <v>0.1361111111111111</v>
      </c>
      <c r="AF258" s="37">
        <v>4.2916575432450186E-4</v>
      </c>
      <c r="AG258" s="32">
        <v>0</v>
      </c>
      <c r="AH258" s="32">
        <v>0</v>
      </c>
      <c r="AI258" s="37" t="s">
        <v>1881</v>
      </c>
      <c r="AJ258" s="32">
        <v>0</v>
      </c>
      <c r="AK258" s="32">
        <v>0</v>
      </c>
      <c r="AL258" s="37" t="s">
        <v>1881</v>
      </c>
      <c r="AM258" t="s">
        <v>368</v>
      </c>
      <c r="AN258" s="34">
        <v>3</v>
      </c>
      <c r="AX258"/>
      <c r="AY258"/>
    </row>
    <row r="259" spans="1:51" x14ac:dyDescent="0.25">
      <c r="A259" t="s">
        <v>1782</v>
      </c>
      <c r="B259" t="s">
        <v>1052</v>
      </c>
      <c r="C259" t="s">
        <v>1608</v>
      </c>
      <c r="D259" t="s">
        <v>1711</v>
      </c>
      <c r="E259" s="32">
        <v>176.44444444444446</v>
      </c>
      <c r="F259" s="32">
        <v>680.46388888888896</v>
      </c>
      <c r="G259" s="32">
        <v>78.88611111111112</v>
      </c>
      <c r="H259" s="37">
        <v>0.11592990076214348</v>
      </c>
      <c r="I259" s="32">
        <v>657.04166666666674</v>
      </c>
      <c r="J259" s="32">
        <v>78.88611111111112</v>
      </c>
      <c r="K259" s="37">
        <v>0.1200625700213499</v>
      </c>
      <c r="L259" s="32">
        <v>155.99722222222221</v>
      </c>
      <c r="M259" s="32">
        <v>17.577777777777779</v>
      </c>
      <c r="N259" s="37">
        <v>0.11268006908954933</v>
      </c>
      <c r="O259" s="32">
        <v>132.57499999999999</v>
      </c>
      <c r="P259" s="32">
        <v>17.577777777777779</v>
      </c>
      <c r="Q259" s="37">
        <v>0.13258742430909132</v>
      </c>
      <c r="R259" s="32">
        <v>19.408333333333335</v>
      </c>
      <c r="S259" s="32">
        <v>0</v>
      </c>
      <c r="T259" s="37">
        <v>0</v>
      </c>
      <c r="U259" s="32">
        <v>4.0138888888888893</v>
      </c>
      <c r="V259" s="32">
        <v>0</v>
      </c>
      <c r="W259" s="37">
        <v>0</v>
      </c>
      <c r="X259" s="32">
        <v>132.91388888888889</v>
      </c>
      <c r="Y259" s="32">
        <v>30.397222222222222</v>
      </c>
      <c r="Z259" s="37">
        <v>0.22869861439110534</v>
      </c>
      <c r="AA259" s="32">
        <v>0</v>
      </c>
      <c r="AB259" s="32">
        <v>0</v>
      </c>
      <c r="AC259" s="37" t="s">
        <v>1881</v>
      </c>
      <c r="AD259" s="32">
        <v>391.55277777777781</v>
      </c>
      <c r="AE259" s="32">
        <v>30.911111111111111</v>
      </c>
      <c r="AF259" s="37">
        <v>7.894494143687171E-2</v>
      </c>
      <c r="AG259" s="32">
        <v>0</v>
      </c>
      <c r="AH259" s="32">
        <v>0</v>
      </c>
      <c r="AI259" s="37" t="s">
        <v>1881</v>
      </c>
      <c r="AJ259" s="32">
        <v>0</v>
      </c>
      <c r="AK259" s="32">
        <v>0</v>
      </c>
      <c r="AL259" s="37" t="s">
        <v>1881</v>
      </c>
      <c r="AM259" t="s">
        <v>367</v>
      </c>
      <c r="AN259" s="34">
        <v>3</v>
      </c>
      <c r="AX259"/>
      <c r="AY259"/>
    </row>
    <row r="260" spans="1:51" x14ac:dyDescent="0.25">
      <c r="A260" t="s">
        <v>1782</v>
      </c>
      <c r="B260" t="s">
        <v>1027</v>
      </c>
      <c r="C260" t="s">
        <v>1459</v>
      </c>
      <c r="D260" t="s">
        <v>1711</v>
      </c>
      <c r="E260" s="32">
        <v>118.16666666666667</v>
      </c>
      <c r="F260" s="32">
        <v>391.79166666666669</v>
      </c>
      <c r="G260" s="32">
        <v>45.183333333333337</v>
      </c>
      <c r="H260" s="37">
        <v>0.1153248963096884</v>
      </c>
      <c r="I260" s="32">
        <v>382.98333333333335</v>
      </c>
      <c r="J260" s="32">
        <v>45.183333333333337</v>
      </c>
      <c r="K260" s="37">
        <v>0.1179772836067714</v>
      </c>
      <c r="L260" s="32">
        <v>107.11944444444445</v>
      </c>
      <c r="M260" s="32">
        <v>22.011111111111113</v>
      </c>
      <c r="N260" s="37">
        <v>0.20548193864585224</v>
      </c>
      <c r="O260" s="32">
        <v>98.311111111111117</v>
      </c>
      <c r="P260" s="32">
        <v>22.011111111111113</v>
      </c>
      <c r="Q260" s="37">
        <v>0.22389240506329114</v>
      </c>
      <c r="R260" s="32">
        <v>6.6083333333333334</v>
      </c>
      <c r="S260" s="32">
        <v>0</v>
      </c>
      <c r="T260" s="37">
        <v>0</v>
      </c>
      <c r="U260" s="32">
        <v>2.2000000000000002</v>
      </c>
      <c r="V260" s="32">
        <v>0</v>
      </c>
      <c r="W260" s="37">
        <v>0</v>
      </c>
      <c r="X260" s="32">
        <v>40.744444444444447</v>
      </c>
      <c r="Y260" s="32">
        <v>2.8055555555555554</v>
      </c>
      <c r="Z260" s="37">
        <v>6.8857376602127068E-2</v>
      </c>
      <c r="AA260" s="32">
        <v>0</v>
      </c>
      <c r="AB260" s="32">
        <v>0</v>
      </c>
      <c r="AC260" s="37" t="s">
        <v>1881</v>
      </c>
      <c r="AD260" s="32">
        <v>243.92777777777778</v>
      </c>
      <c r="AE260" s="32">
        <v>20.366666666666667</v>
      </c>
      <c r="AF260" s="37">
        <v>8.3494659165964422E-2</v>
      </c>
      <c r="AG260" s="32">
        <v>0</v>
      </c>
      <c r="AH260" s="32">
        <v>0</v>
      </c>
      <c r="AI260" s="37" t="s">
        <v>1881</v>
      </c>
      <c r="AJ260" s="32">
        <v>0</v>
      </c>
      <c r="AK260" s="32">
        <v>0</v>
      </c>
      <c r="AL260" s="37" t="s">
        <v>1881</v>
      </c>
      <c r="AM260" t="s">
        <v>341</v>
      </c>
      <c r="AN260" s="34">
        <v>3</v>
      </c>
      <c r="AX260"/>
      <c r="AY260"/>
    </row>
    <row r="261" spans="1:51" x14ac:dyDescent="0.25">
      <c r="A261" t="s">
        <v>1782</v>
      </c>
      <c r="B261" t="s">
        <v>1035</v>
      </c>
      <c r="C261" t="s">
        <v>1459</v>
      </c>
      <c r="D261" t="s">
        <v>1711</v>
      </c>
      <c r="E261" s="32">
        <v>176.82222222222222</v>
      </c>
      <c r="F261" s="32">
        <v>616.89444444444439</v>
      </c>
      <c r="G261" s="32">
        <v>23.297222222222224</v>
      </c>
      <c r="H261" s="37">
        <v>3.7765329923181531E-2</v>
      </c>
      <c r="I261" s="32">
        <v>596.69444444444446</v>
      </c>
      <c r="J261" s="32">
        <v>23.297222222222224</v>
      </c>
      <c r="K261" s="37">
        <v>3.9043806154275877E-2</v>
      </c>
      <c r="L261" s="32">
        <v>162.07777777777775</v>
      </c>
      <c r="M261" s="32">
        <v>7.0888888888888886</v>
      </c>
      <c r="N261" s="37">
        <v>4.37375745526839E-2</v>
      </c>
      <c r="O261" s="32">
        <v>141.87777777777777</v>
      </c>
      <c r="P261" s="32">
        <v>7.0888888888888886</v>
      </c>
      <c r="Q261" s="37">
        <v>4.9964758399248181E-2</v>
      </c>
      <c r="R261" s="32">
        <v>15.811111111111112</v>
      </c>
      <c r="S261" s="32">
        <v>0</v>
      </c>
      <c r="T261" s="37">
        <v>0</v>
      </c>
      <c r="U261" s="32">
        <v>4.3888888888888893</v>
      </c>
      <c r="V261" s="32">
        <v>0</v>
      </c>
      <c r="W261" s="37">
        <v>0</v>
      </c>
      <c r="X261" s="32">
        <v>113.50833333333334</v>
      </c>
      <c r="Y261" s="32">
        <v>6.4111111111111114</v>
      </c>
      <c r="Z261" s="37">
        <v>5.6481413503658567E-2</v>
      </c>
      <c r="AA261" s="32">
        <v>0</v>
      </c>
      <c r="AB261" s="32">
        <v>0</v>
      </c>
      <c r="AC261" s="37" t="s">
        <v>1881</v>
      </c>
      <c r="AD261" s="32">
        <v>341.30833333333334</v>
      </c>
      <c r="AE261" s="32">
        <v>9.7972222222222225</v>
      </c>
      <c r="AF261" s="37">
        <v>2.8704901888972987E-2</v>
      </c>
      <c r="AG261" s="32">
        <v>0</v>
      </c>
      <c r="AH261" s="32">
        <v>0</v>
      </c>
      <c r="AI261" s="37" t="s">
        <v>1881</v>
      </c>
      <c r="AJ261" s="32">
        <v>0</v>
      </c>
      <c r="AK261" s="32">
        <v>0</v>
      </c>
      <c r="AL261" s="37" t="s">
        <v>1881</v>
      </c>
      <c r="AM261" t="s">
        <v>349</v>
      </c>
      <c r="AN261" s="34">
        <v>3</v>
      </c>
      <c r="AX261"/>
      <c r="AY261"/>
    </row>
    <row r="262" spans="1:51" x14ac:dyDescent="0.25">
      <c r="A262" t="s">
        <v>1782</v>
      </c>
      <c r="B262" t="s">
        <v>1001</v>
      </c>
      <c r="C262" t="s">
        <v>1519</v>
      </c>
      <c r="D262" t="s">
        <v>1730</v>
      </c>
      <c r="E262" s="32">
        <v>80.544444444444451</v>
      </c>
      <c r="F262" s="32">
        <v>313.88611111111106</v>
      </c>
      <c r="G262" s="32">
        <v>8.0888888888888886</v>
      </c>
      <c r="H262" s="37">
        <v>2.577013955875716E-2</v>
      </c>
      <c r="I262" s="32">
        <v>294.14166666666665</v>
      </c>
      <c r="J262" s="32">
        <v>8.0888888888888886</v>
      </c>
      <c r="K262" s="37">
        <v>2.7499976390816971E-2</v>
      </c>
      <c r="L262" s="32">
        <v>62.586111111111116</v>
      </c>
      <c r="M262" s="32">
        <v>1.4277777777777778</v>
      </c>
      <c r="N262" s="37">
        <v>2.2813013181838353E-2</v>
      </c>
      <c r="O262" s="32">
        <v>42.841666666666669</v>
      </c>
      <c r="P262" s="32">
        <v>1.4277777777777778</v>
      </c>
      <c r="Q262" s="37">
        <v>3.3326849510471372E-2</v>
      </c>
      <c r="R262" s="32">
        <v>10.366666666666667</v>
      </c>
      <c r="S262" s="32">
        <v>0</v>
      </c>
      <c r="T262" s="37">
        <v>0</v>
      </c>
      <c r="U262" s="32">
        <v>9.3777777777777782</v>
      </c>
      <c r="V262" s="32">
        <v>0</v>
      </c>
      <c r="W262" s="37">
        <v>0</v>
      </c>
      <c r="X262" s="32">
        <v>84.302777777777777</v>
      </c>
      <c r="Y262" s="32">
        <v>2.2388888888888889</v>
      </c>
      <c r="Z262" s="37">
        <v>2.655771195097038E-2</v>
      </c>
      <c r="AA262" s="32">
        <v>0</v>
      </c>
      <c r="AB262" s="32">
        <v>0</v>
      </c>
      <c r="AC262" s="37" t="s">
        <v>1881</v>
      </c>
      <c r="AD262" s="32">
        <v>150.44999999999999</v>
      </c>
      <c r="AE262" s="32">
        <v>4.4222222222222225</v>
      </c>
      <c r="AF262" s="37">
        <v>2.939330157675123E-2</v>
      </c>
      <c r="AG262" s="32">
        <v>16.547222222222221</v>
      </c>
      <c r="AH262" s="32">
        <v>0</v>
      </c>
      <c r="AI262" s="37">
        <v>0</v>
      </c>
      <c r="AJ262" s="32">
        <v>0</v>
      </c>
      <c r="AK262" s="32">
        <v>0</v>
      </c>
      <c r="AL262" s="37" t="s">
        <v>1881</v>
      </c>
      <c r="AM262" t="s">
        <v>313</v>
      </c>
      <c r="AN262" s="34">
        <v>3</v>
      </c>
      <c r="AX262"/>
      <c r="AY262"/>
    </row>
    <row r="263" spans="1:51" x14ac:dyDescent="0.25">
      <c r="A263" t="s">
        <v>1782</v>
      </c>
      <c r="B263" t="s">
        <v>952</v>
      </c>
      <c r="C263" t="s">
        <v>1575</v>
      </c>
      <c r="D263" t="s">
        <v>1695</v>
      </c>
      <c r="E263" s="32">
        <v>71.688888888888883</v>
      </c>
      <c r="F263" s="32">
        <v>208.18333333333334</v>
      </c>
      <c r="G263" s="32">
        <v>29.644444444444446</v>
      </c>
      <c r="H263" s="37">
        <v>0.1423958583513463</v>
      </c>
      <c r="I263" s="32">
        <v>192.73055555555555</v>
      </c>
      <c r="J263" s="32">
        <v>29.644444444444446</v>
      </c>
      <c r="K263" s="37">
        <v>0.15381289364830003</v>
      </c>
      <c r="L263" s="32">
        <v>42.055555555555557</v>
      </c>
      <c r="M263" s="32">
        <v>0.91111111111111109</v>
      </c>
      <c r="N263" s="37">
        <v>2.1664464993394979E-2</v>
      </c>
      <c r="O263" s="32">
        <v>26.602777777777778</v>
      </c>
      <c r="P263" s="32">
        <v>0.91111111111111109</v>
      </c>
      <c r="Q263" s="37">
        <v>3.4248720893808079E-2</v>
      </c>
      <c r="R263" s="32">
        <v>10.208333333333334</v>
      </c>
      <c r="S263" s="32">
        <v>0</v>
      </c>
      <c r="T263" s="37">
        <v>0</v>
      </c>
      <c r="U263" s="32">
        <v>5.2444444444444445</v>
      </c>
      <c r="V263" s="32">
        <v>0</v>
      </c>
      <c r="W263" s="37">
        <v>0</v>
      </c>
      <c r="X263" s="32">
        <v>69.686111111111117</v>
      </c>
      <c r="Y263" s="32">
        <v>21.222222222222221</v>
      </c>
      <c r="Z263" s="37">
        <v>0.3045402001036393</v>
      </c>
      <c r="AA263" s="32">
        <v>0</v>
      </c>
      <c r="AB263" s="32">
        <v>0</v>
      </c>
      <c r="AC263" s="37" t="s">
        <v>1881</v>
      </c>
      <c r="AD263" s="32">
        <v>82.816666666666663</v>
      </c>
      <c r="AE263" s="32">
        <v>7.5111111111111111</v>
      </c>
      <c r="AF263" s="37">
        <v>9.0695646340645336E-2</v>
      </c>
      <c r="AG263" s="32">
        <v>13.625</v>
      </c>
      <c r="AH263" s="32">
        <v>0</v>
      </c>
      <c r="AI263" s="37">
        <v>0</v>
      </c>
      <c r="AJ263" s="32">
        <v>0</v>
      </c>
      <c r="AK263" s="32">
        <v>0</v>
      </c>
      <c r="AL263" s="37" t="s">
        <v>1881</v>
      </c>
      <c r="AM263" t="s">
        <v>263</v>
      </c>
      <c r="AN263" s="34">
        <v>3</v>
      </c>
      <c r="AX263"/>
      <c r="AY263"/>
    </row>
    <row r="264" spans="1:51" x14ac:dyDescent="0.25">
      <c r="A264" t="s">
        <v>1782</v>
      </c>
      <c r="B264" t="s">
        <v>1131</v>
      </c>
      <c r="C264" t="s">
        <v>1625</v>
      </c>
      <c r="D264" t="s">
        <v>1741</v>
      </c>
      <c r="E264" s="32">
        <v>53.2</v>
      </c>
      <c r="F264" s="32">
        <v>228.80277777777778</v>
      </c>
      <c r="G264" s="32">
        <v>0</v>
      </c>
      <c r="H264" s="37">
        <v>0</v>
      </c>
      <c r="I264" s="32">
        <v>192.44722222222222</v>
      </c>
      <c r="J264" s="32">
        <v>0</v>
      </c>
      <c r="K264" s="37">
        <v>0</v>
      </c>
      <c r="L264" s="32">
        <v>59.797222222222217</v>
      </c>
      <c r="M264" s="32">
        <v>0</v>
      </c>
      <c r="N264" s="37">
        <v>0</v>
      </c>
      <c r="O264" s="32">
        <v>45.352777777777774</v>
      </c>
      <c r="P264" s="32">
        <v>0</v>
      </c>
      <c r="Q264" s="37">
        <v>0</v>
      </c>
      <c r="R264" s="32">
        <v>5.6888888888888891</v>
      </c>
      <c r="S264" s="32">
        <v>0</v>
      </c>
      <c r="T264" s="37">
        <v>0</v>
      </c>
      <c r="U264" s="32">
        <v>8.7555555555555564</v>
      </c>
      <c r="V264" s="32">
        <v>0</v>
      </c>
      <c r="W264" s="37">
        <v>0</v>
      </c>
      <c r="X264" s="32">
        <v>53.916666666666664</v>
      </c>
      <c r="Y264" s="32">
        <v>0</v>
      </c>
      <c r="Z264" s="37">
        <v>0</v>
      </c>
      <c r="AA264" s="32">
        <v>21.911111111111111</v>
      </c>
      <c r="AB264" s="32">
        <v>0</v>
      </c>
      <c r="AC264" s="37">
        <v>0</v>
      </c>
      <c r="AD264" s="32">
        <v>93.177777777777777</v>
      </c>
      <c r="AE264" s="32">
        <v>0</v>
      </c>
      <c r="AF264" s="37">
        <v>0</v>
      </c>
      <c r="AG264" s="32">
        <v>0</v>
      </c>
      <c r="AH264" s="32">
        <v>0</v>
      </c>
      <c r="AI264" s="37" t="s">
        <v>1881</v>
      </c>
      <c r="AJ264" s="32">
        <v>0</v>
      </c>
      <c r="AK264" s="32">
        <v>0</v>
      </c>
      <c r="AL264" s="37" t="s">
        <v>1881</v>
      </c>
      <c r="AM264" t="s">
        <v>448</v>
      </c>
      <c r="AN264" s="34">
        <v>3</v>
      </c>
      <c r="AX264"/>
      <c r="AY264"/>
    </row>
    <row r="265" spans="1:51" x14ac:dyDescent="0.25">
      <c r="A265" t="s">
        <v>1782</v>
      </c>
      <c r="B265" t="s">
        <v>1202</v>
      </c>
      <c r="C265" t="s">
        <v>1646</v>
      </c>
      <c r="D265" t="s">
        <v>1710</v>
      </c>
      <c r="E265" s="32">
        <v>12.977777777777778</v>
      </c>
      <c r="F265" s="32">
        <v>130.40555555555557</v>
      </c>
      <c r="G265" s="32">
        <v>0</v>
      </c>
      <c r="H265" s="37">
        <v>0</v>
      </c>
      <c r="I265" s="32">
        <v>120.80555555555557</v>
      </c>
      <c r="J265" s="32">
        <v>0</v>
      </c>
      <c r="K265" s="37">
        <v>0</v>
      </c>
      <c r="L265" s="32">
        <v>38.725000000000001</v>
      </c>
      <c r="M265" s="32">
        <v>0</v>
      </c>
      <c r="N265" s="37">
        <v>0</v>
      </c>
      <c r="O265" s="32">
        <v>29.125</v>
      </c>
      <c r="P265" s="32">
        <v>0</v>
      </c>
      <c r="Q265" s="37">
        <v>0</v>
      </c>
      <c r="R265" s="32">
        <v>0</v>
      </c>
      <c r="S265" s="32">
        <v>0</v>
      </c>
      <c r="T265" s="37" t="s">
        <v>1881</v>
      </c>
      <c r="U265" s="32">
        <v>9.6</v>
      </c>
      <c r="V265" s="32">
        <v>0</v>
      </c>
      <c r="W265" s="37">
        <v>0</v>
      </c>
      <c r="X265" s="32">
        <v>53.18888888888889</v>
      </c>
      <c r="Y265" s="32">
        <v>0</v>
      </c>
      <c r="Z265" s="37">
        <v>0</v>
      </c>
      <c r="AA265" s="32">
        <v>0</v>
      </c>
      <c r="AB265" s="32">
        <v>0</v>
      </c>
      <c r="AC265" s="37" t="s">
        <v>1881</v>
      </c>
      <c r="AD265" s="32">
        <v>38.491666666666667</v>
      </c>
      <c r="AE265" s="32">
        <v>0</v>
      </c>
      <c r="AF265" s="37">
        <v>0</v>
      </c>
      <c r="AG265" s="32">
        <v>0</v>
      </c>
      <c r="AH265" s="32">
        <v>0</v>
      </c>
      <c r="AI265" s="37" t="s">
        <v>1881</v>
      </c>
      <c r="AJ265" s="32">
        <v>0</v>
      </c>
      <c r="AK265" s="32">
        <v>0</v>
      </c>
      <c r="AL265" s="37" t="s">
        <v>1881</v>
      </c>
      <c r="AM265" t="s">
        <v>521</v>
      </c>
      <c r="AN265" s="34">
        <v>3</v>
      </c>
      <c r="AX265"/>
      <c r="AY265"/>
    </row>
    <row r="266" spans="1:51" x14ac:dyDescent="0.25">
      <c r="A266" t="s">
        <v>1782</v>
      </c>
      <c r="B266" t="s">
        <v>1193</v>
      </c>
      <c r="C266" t="s">
        <v>1433</v>
      </c>
      <c r="D266" t="s">
        <v>1723</v>
      </c>
      <c r="E266" s="32">
        <v>50.233333333333334</v>
      </c>
      <c r="F266" s="32">
        <v>167.50277777777777</v>
      </c>
      <c r="G266" s="32">
        <v>17.697222222222219</v>
      </c>
      <c r="H266" s="37">
        <v>0.10565330591532478</v>
      </c>
      <c r="I266" s="32">
        <v>159.56666666666666</v>
      </c>
      <c r="J266" s="32">
        <v>17.697222222222219</v>
      </c>
      <c r="K266" s="37">
        <v>0.11090801476220317</v>
      </c>
      <c r="L266" s="32">
        <v>21.283333333333331</v>
      </c>
      <c r="M266" s="32">
        <v>8.611111111111111E-2</v>
      </c>
      <c r="N266" s="37">
        <v>4.0459410075698258E-3</v>
      </c>
      <c r="O266" s="32">
        <v>13.347222222222221</v>
      </c>
      <c r="P266" s="32">
        <v>8.611111111111111E-2</v>
      </c>
      <c r="Q266" s="37">
        <v>6.4516129032258064E-3</v>
      </c>
      <c r="R266" s="32">
        <v>2.7111111111111112</v>
      </c>
      <c r="S266" s="32">
        <v>0</v>
      </c>
      <c r="T266" s="37">
        <v>0</v>
      </c>
      <c r="U266" s="32">
        <v>5.2249999999999996</v>
      </c>
      <c r="V266" s="32">
        <v>0</v>
      </c>
      <c r="W266" s="37">
        <v>0</v>
      </c>
      <c r="X266" s="32">
        <v>53.113888888888887</v>
      </c>
      <c r="Y266" s="32">
        <v>4.6027777777777779</v>
      </c>
      <c r="Z266" s="37">
        <v>8.6658647560274055E-2</v>
      </c>
      <c r="AA266" s="32">
        <v>0</v>
      </c>
      <c r="AB266" s="32">
        <v>0</v>
      </c>
      <c r="AC266" s="37" t="s">
        <v>1881</v>
      </c>
      <c r="AD266" s="32">
        <v>91.169444444444451</v>
      </c>
      <c r="AE266" s="32">
        <v>11.483333333333333</v>
      </c>
      <c r="AF266" s="37">
        <v>0.12595594284147343</v>
      </c>
      <c r="AG266" s="32">
        <v>0</v>
      </c>
      <c r="AH266" s="32">
        <v>0</v>
      </c>
      <c r="AI266" s="37" t="s">
        <v>1881</v>
      </c>
      <c r="AJ266" s="32">
        <v>1.9361111111111111</v>
      </c>
      <c r="AK266" s="32">
        <v>1.5249999999999999</v>
      </c>
      <c r="AL266" s="37">
        <v>0.78766140602582491</v>
      </c>
      <c r="AM266" t="s">
        <v>512</v>
      </c>
      <c r="AN266" s="34">
        <v>3</v>
      </c>
      <c r="AX266"/>
      <c r="AY266"/>
    </row>
    <row r="267" spans="1:51" x14ac:dyDescent="0.25">
      <c r="A267" t="s">
        <v>1782</v>
      </c>
      <c r="B267" t="s">
        <v>1114</v>
      </c>
      <c r="C267" t="s">
        <v>1385</v>
      </c>
      <c r="D267" t="s">
        <v>1720</v>
      </c>
      <c r="E267" s="32">
        <v>26.433333333333334</v>
      </c>
      <c r="F267" s="32">
        <v>67.980555555555554</v>
      </c>
      <c r="G267" s="32">
        <v>38.75277777777778</v>
      </c>
      <c r="H267" s="37">
        <v>0.57005679728680592</v>
      </c>
      <c r="I267" s="32">
        <v>62.736111111111114</v>
      </c>
      <c r="J267" s="32">
        <v>38.75277777777778</v>
      </c>
      <c r="K267" s="37">
        <v>0.61771087004649106</v>
      </c>
      <c r="L267" s="32">
        <v>21.697222222222223</v>
      </c>
      <c r="M267" s="32">
        <v>12.177777777777777</v>
      </c>
      <c r="N267" s="37">
        <v>0.56125976187427984</v>
      </c>
      <c r="O267" s="32">
        <v>16.452777777777779</v>
      </c>
      <c r="P267" s="32">
        <v>12.177777777777777</v>
      </c>
      <c r="Q267" s="37">
        <v>0.74016545669424272</v>
      </c>
      <c r="R267" s="32">
        <v>0</v>
      </c>
      <c r="S267" s="32">
        <v>0</v>
      </c>
      <c r="T267" s="37" t="s">
        <v>1881</v>
      </c>
      <c r="U267" s="32">
        <v>5.2444444444444445</v>
      </c>
      <c r="V267" s="32">
        <v>0</v>
      </c>
      <c r="W267" s="37">
        <v>0</v>
      </c>
      <c r="X267" s="32">
        <v>12.375</v>
      </c>
      <c r="Y267" s="32">
        <v>12.375</v>
      </c>
      <c r="Z267" s="37">
        <v>1</v>
      </c>
      <c r="AA267" s="32">
        <v>0</v>
      </c>
      <c r="AB267" s="32">
        <v>0</v>
      </c>
      <c r="AC267" s="37" t="s">
        <v>1881</v>
      </c>
      <c r="AD267" s="32">
        <v>33.908333333333331</v>
      </c>
      <c r="AE267" s="32">
        <v>14.2</v>
      </c>
      <c r="AF267" s="37">
        <v>0.4187761120668469</v>
      </c>
      <c r="AG267" s="32">
        <v>0</v>
      </c>
      <c r="AH267" s="32">
        <v>0</v>
      </c>
      <c r="AI267" s="37" t="s">
        <v>1881</v>
      </c>
      <c r="AJ267" s="32">
        <v>0</v>
      </c>
      <c r="AK267" s="32">
        <v>0</v>
      </c>
      <c r="AL267" s="37" t="s">
        <v>1881</v>
      </c>
      <c r="AM267" t="s">
        <v>431</v>
      </c>
      <c r="AN267" s="34">
        <v>3</v>
      </c>
      <c r="AX267"/>
      <c r="AY267"/>
    </row>
    <row r="268" spans="1:51" x14ac:dyDescent="0.25">
      <c r="A268" t="s">
        <v>1782</v>
      </c>
      <c r="B268" t="s">
        <v>1016</v>
      </c>
      <c r="C268" t="s">
        <v>1524</v>
      </c>
      <c r="D268" t="s">
        <v>1704</v>
      </c>
      <c r="E268" s="32">
        <v>39.711111111111109</v>
      </c>
      <c r="F268" s="32">
        <v>123.30077777777778</v>
      </c>
      <c r="G268" s="32">
        <v>31.616666666666667</v>
      </c>
      <c r="H268" s="37">
        <v>0.25641903673672417</v>
      </c>
      <c r="I268" s="32">
        <v>117.60633333333334</v>
      </c>
      <c r="J268" s="32">
        <v>31.616666666666667</v>
      </c>
      <c r="K268" s="37">
        <v>0.26883472828844251</v>
      </c>
      <c r="L268" s="32">
        <v>28.102777777777781</v>
      </c>
      <c r="M268" s="32">
        <v>4.0916666666666668</v>
      </c>
      <c r="N268" s="37">
        <v>0.14559652070771967</v>
      </c>
      <c r="O268" s="32">
        <v>22.408333333333335</v>
      </c>
      <c r="P268" s="32">
        <v>4.0916666666666668</v>
      </c>
      <c r="Q268" s="37">
        <v>0.1825957605057642</v>
      </c>
      <c r="R268" s="32">
        <v>0</v>
      </c>
      <c r="S268" s="32">
        <v>0</v>
      </c>
      <c r="T268" s="37" t="s">
        <v>1881</v>
      </c>
      <c r="U268" s="32">
        <v>5.6944444444444446</v>
      </c>
      <c r="V268" s="32">
        <v>0</v>
      </c>
      <c r="W268" s="37">
        <v>0</v>
      </c>
      <c r="X268" s="32">
        <v>27.866666666666667</v>
      </c>
      <c r="Y268" s="32">
        <v>7.2472222222222218</v>
      </c>
      <c r="Z268" s="37">
        <v>0.26006778309409884</v>
      </c>
      <c r="AA268" s="32">
        <v>0</v>
      </c>
      <c r="AB268" s="32">
        <v>0</v>
      </c>
      <c r="AC268" s="37" t="s">
        <v>1881</v>
      </c>
      <c r="AD268" s="32">
        <v>67.331333333333333</v>
      </c>
      <c r="AE268" s="32">
        <v>20.277777777777779</v>
      </c>
      <c r="AF268" s="37">
        <v>0.30116406097870896</v>
      </c>
      <c r="AG268" s="32">
        <v>0</v>
      </c>
      <c r="AH268" s="32">
        <v>0</v>
      </c>
      <c r="AI268" s="37" t="s">
        <v>1881</v>
      </c>
      <c r="AJ268" s="32">
        <v>0</v>
      </c>
      <c r="AK268" s="32">
        <v>0</v>
      </c>
      <c r="AL268" s="37" t="s">
        <v>1881</v>
      </c>
      <c r="AM268" t="s">
        <v>329</v>
      </c>
      <c r="AN268" s="34">
        <v>3</v>
      </c>
      <c r="AX268"/>
      <c r="AY268"/>
    </row>
    <row r="269" spans="1:51" x14ac:dyDescent="0.25">
      <c r="A269" t="s">
        <v>1782</v>
      </c>
      <c r="B269" t="s">
        <v>946</v>
      </c>
      <c r="C269" t="s">
        <v>1571</v>
      </c>
      <c r="D269" t="s">
        <v>1720</v>
      </c>
      <c r="E269" s="32">
        <v>26.344444444444445</v>
      </c>
      <c r="F269" s="32">
        <v>88.894444444444446</v>
      </c>
      <c r="G269" s="32">
        <v>0</v>
      </c>
      <c r="H269" s="37">
        <v>0</v>
      </c>
      <c r="I269" s="32">
        <v>82.097222222222229</v>
      </c>
      <c r="J269" s="32">
        <v>0</v>
      </c>
      <c r="K269" s="37">
        <v>0</v>
      </c>
      <c r="L269" s="32">
        <v>25.483333333333334</v>
      </c>
      <c r="M269" s="32">
        <v>0</v>
      </c>
      <c r="N269" s="37">
        <v>0</v>
      </c>
      <c r="O269" s="32">
        <v>18.68611111111111</v>
      </c>
      <c r="P269" s="32">
        <v>0</v>
      </c>
      <c r="Q269" s="37">
        <v>0</v>
      </c>
      <c r="R269" s="32">
        <v>0</v>
      </c>
      <c r="S269" s="32">
        <v>0</v>
      </c>
      <c r="T269" s="37" t="s">
        <v>1881</v>
      </c>
      <c r="U269" s="32">
        <v>6.7972222222222225</v>
      </c>
      <c r="V269" s="32">
        <v>0</v>
      </c>
      <c r="W269" s="37">
        <v>0</v>
      </c>
      <c r="X269" s="32">
        <v>17.661111111111111</v>
      </c>
      <c r="Y269" s="32">
        <v>0</v>
      </c>
      <c r="Z269" s="37">
        <v>0</v>
      </c>
      <c r="AA269" s="32">
        <v>0</v>
      </c>
      <c r="AB269" s="32">
        <v>0</v>
      </c>
      <c r="AC269" s="37" t="s">
        <v>1881</v>
      </c>
      <c r="AD269" s="32">
        <v>45.75</v>
      </c>
      <c r="AE269" s="32">
        <v>0</v>
      </c>
      <c r="AF269" s="37">
        <v>0</v>
      </c>
      <c r="AG269" s="32">
        <v>0</v>
      </c>
      <c r="AH269" s="32">
        <v>0</v>
      </c>
      <c r="AI269" s="37" t="s">
        <v>1881</v>
      </c>
      <c r="AJ269" s="32">
        <v>0</v>
      </c>
      <c r="AK269" s="32">
        <v>0</v>
      </c>
      <c r="AL269" s="37" t="s">
        <v>1881</v>
      </c>
      <c r="AM269" t="s">
        <v>257</v>
      </c>
      <c r="AN269" s="34">
        <v>3</v>
      </c>
      <c r="AX269"/>
      <c r="AY269"/>
    </row>
    <row r="270" spans="1:51" x14ac:dyDescent="0.25">
      <c r="A270" t="s">
        <v>1782</v>
      </c>
      <c r="B270" t="s">
        <v>961</v>
      </c>
      <c r="C270" t="s">
        <v>1433</v>
      </c>
      <c r="D270" t="s">
        <v>1723</v>
      </c>
      <c r="E270" s="32">
        <v>39.011111111111113</v>
      </c>
      <c r="F270" s="32">
        <v>105.1</v>
      </c>
      <c r="G270" s="32">
        <v>13.086111111111112</v>
      </c>
      <c r="H270" s="37">
        <v>0.12451104767945874</v>
      </c>
      <c r="I270" s="32">
        <v>98.50555555555556</v>
      </c>
      <c r="J270" s="32">
        <v>13.086111111111112</v>
      </c>
      <c r="K270" s="37">
        <v>0.13284642716146861</v>
      </c>
      <c r="L270" s="32">
        <v>21.016666666666666</v>
      </c>
      <c r="M270" s="32">
        <v>7.1277777777777782</v>
      </c>
      <c r="N270" s="37">
        <v>0.33914882368490618</v>
      </c>
      <c r="O270" s="32">
        <v>14.422222222222222</v>
      </c>
      <c r="P270" s="32">
        <v>7.1277777777777782</v>
      </c>
      <c r="Q270" s="37">
        <v>0.49422187981510018</v>
      </c>
      <c r="R270" s="32">
        <v>2.7111111111111112</v>
      </c>
      <c r="S270" s="32">
        <v>0</v>
      </c>
      <c r="T270" s="37">
        <v>0</v>
      </c>
      <c r="U270" s="32">
        <v>3.8833333333333333</v>
      </c>
      <c r="V270" s="32">
        <v>0</v>
      </c>
      <c r="W270" s="37">
        <v>0</v>
      </c>
      <c r="X270" s="32">
        <v>33.880555555555553</v>
      </c>
      <c r="Y270" s="32">
        <v>0</v>
      </c>
      <c r="Z270" s="37">
        <v>0</v>
      </c>
      <c r="AA270" s="32">
        <v>0</v>
      </c>
      <c r="AB270" s="32">
        <v>0</v>
      </c>
      <c r="AC270" s="37" t="s">
        <v>1881</v>
      </c>
      <c r="AD270" s="32">
        <v>50.202777777777776</v>
      </c>
      <c r="AE270" s="32">
        <v>5.958333333333333</v>
      </c>
      <c r="AF270" s="37">
        <v>0.11868533171028606</v>
      </c>
      <c r="AG270" s="32">
        <v>0</v>
      </c>
      <c r="AH270" s="32">
        <v>0</v>
      </c>
      <c r="AI270" s="37" t="s">
        <v>1881</v>
      </c>
      <c r="AJ270" s="32">
        <v>0</v>
      </c>
      <c r="AK270" s="32">
        <v>0</v>
      </c>
      <c r="AL270" s="37" t="s">
        <v>1881</v>
      </c>
      <c r="AM270" t="s">
        <v>272</v>
      </c>
      <c r="AN270" s="34">
        <v>3</v>
      </c>
      <c r="AX270"/>
      <c r="AY270"/>
    </row>
    <row r="271" spans="1:51" x14ac:dyDescent="0.25">
      <c r="A271" t="s">
        <v>1782</v>
      </c>
      <c r="B271" t="s">
        <v>1180</v>
      </c>
      <c r="C271" t="s">
        <v>1522</v>
      </c>
      <c r="D271" t="s">
        <v>1679</v>
      </c>
      <c r="E271" s="32">
        <v>35.31111111111111</v>
      </c>
      <c r="F271" s="32">
        <v>84.972222222222229</v>
      </c>
      <c r="G271" s="32">
        <v>44.75</v>
      </c>
      <c r="H271" s="37">
        <v>0.52664269369074856</v>
      </c>
      <c r="I271" s="32">
        <v>79.283333333333331</v>
      </c>
      <c r="J271" s="32">
        <v>44.75</v>
      </c>
      <c r="K271" s="37">
        <v>0.56443136430523444</v>
      </c>
      <c r="L271" s="32">
        <v>14.925000000000001</v>
      </c>
      <c r="M271" s="32">
        <v>7.9777777777777779</v>
      </c>
      <c r="N271" s="37">
        <v>0.53452447422296667</v>
      </c>
      <c r="O271" s="32">
        <v>9.2361111111111107</v>
      </c>
      <c r="P271" s="32">
        <v>7.9777777777777779</v>
      </c>
      <c r="Q271" s="37">
        <v>0.86375939849624062</v>
      </c>
      <c r="R271" s="32">
        <v>0</v>
      </c>
      <c r="S271" s="32">
        <v>0</v>
      </c>
      <c r="T271" s="37" t="s">
        <v>1881</v>
      </c>
      <c r="U271" s="32">
        <v>5.6888888888888891</v>
      </c>
      <c r="V271" s="32">
        <v>0</v>
      </c>
      <c r="W271" s="37">
        <v>0</v>
      </c>
      <c r="X271" s="32">
        <v>21.986111111111111</v>
      </c>
      <c r="Y271" s="32">
        <v>15.752777777777778</v>
      </c>
      <c r="Z271" s="37">
        <v>0.71648768161718257</v>
      </c>
      <c r="AA271" s="32">
        <v>0</v>
      </c>
      <c r="AB271" s="32">
        <v>0</v>
      </c>
      <c r="AC271" s="37" t="s">
        <v>1881</v>
      </c>
      <c r="AD271" s="32">
        <v>48.06111111111111</v>
      </c>
      <c r="AE271" s="32">
        <v>21.019444444444446</v>
      </c>
      <c r="AF271" s="37">
        <v>0.43734828343544102</v>
      </c>
      <c r="AG271" s="32">
        <v>0</v>
      </c>
      <c r="AH271" s="32">
        <v>0</v>
      </c>
      <c r="AI271" s="37" t="s">
        <v>1881</v>
      </c>
      <c r="AJ271" s="32">
        <v>0</v>
      </c>
      <c r="AK271" s="32">
        <v>0</v>
      </c>
      <c r="AL271" s="37" t="s">
        <v>1881</v>
      </c>
      <c r="AM271" t="s">
        <v>499</v>
      </c>
      <c r="AN271" s="34">
        <v>3</v>
      </c>
      <c r="AX271"/>
      <c r="AY271"/>
    </row>
    <row r="272" spans="1:51" x14ac:dyDescent="0.25">
      <c r="A272" t="s">
        <v>1782</v>
      </c>
      <c r="B272" t="s">
        <v>1263</v>
      </c>
      <c r="C272" t="s">
        <v>1431</v>
      </c>
      <c r="D272" t="s">
        <v>1717</v>
      </c>
      <c r="E272" s="32">
        <v>92.777777777777771</v>
      </c>
      <c r="F272" s="32">
        <v>319.85377777777785</v>
      </c>
      <c r="G272" s="32">
        <v>9.2676666666666652</v>
      </c>
      <c r="H272" s="37">
        <v>2.8974698160687304E-2</v>
      </c>
      <c r="I272" s="32">
        <v>294.4037777777778</v>
      </c>
      <c r="J272" s="32">
        <v>9.2676666666666652</v>
      </c>
      <c r="K272" s="37">
        <v>3.1479442066338209E-2</v>
      </c>
      <c r="L272" s="32">
        <v>72.455666666666701</v>
      </c>
      <c r="M272" s="32">
        <v>3.5723333333333334</v>
      </c>
      <c r="N272" s="37">
        <v>4.9303712155018907E-2</v>
      </c>
      <c r="O272" s="32">
        <v>47.005666666666691</v>
      </c>
      <c r="P272" s="32">
        <v>3.5723333333333334</v>
      </c>
      <c r="Q272" s="37">
        <v>7.5997929327669675E-2</v>
      </c>
      <c r="R272" s="32">
        <v>18.961111111111112</v>
      </c>
      <c r="S272" s="32">
        <v>0</v>
      </c>
      <c r="T272" s="37">
        <v>0</v>
      </c>
      <c r="U272" s="32">
        <v>6.4888888888888889</v>
      </c>
      <c r="V272" s="32">
        <v>0</v>
      </c>
      <c r="W272" s="37">
        <v>0</v>
      </c>
      <c r="X272" s="32">
        <v>75.87222222222222</v>
      </c>
      <c r="Y272" s="32">
        <v>0</v>
      </c>
      <c r="Z272" s="37">
        <v>0</v>
      </c>
      <c r="AA272" s="32">
        <v>0</v>
      </c>
      <c r="AB272" s="32">
        <v>0</v>
      </c>
      <c r="AC272" s="37" t="s">
        <v>1881</v>
      </c>
      <c r="AD272" s="32">
        <v>141.61111111111111</v>
      </c>
      <c r="AE272" s="32">
        <v>0</v>
      </c>
      <c r="AF272" s="37">
        <v>0</v>
      </c>
      <c r="AG272" s="32">
        <v>24.219444444444445</v>
      </c>
      <c r="AH272" s="32">
        <v>0</v>
      </c>
      <c r="AI272" s="37">
        <v>0</v>
      </c>
      <c r="AJ272" s="32">
        <v>5.6953333333333314</v>
      </c>
      <c r="AK272" s="32">
        <v>5.6953333333333314</v>
      </c>
      <c r="AL272" s="37">
        <v>1</v>
      </c>
      <c r="AM272" t="s">
        <v>583</v>
      </c>
      <c r="AN272" s="34">
        <v>3</v>
      </c>
      <c r="AX272"/>
      <c r="AY272"/>
    </row>
    <row r="273" spans="1:51" x14ac:dyDescent="0.25">
      <c r="A273" t="s">
        <v>1782</v>
      </c>
      <c r="B273" t="s">
        <v>817</v>
      </c>
      <c r="C273" t="s">
        <v>1518</v>
      </c>
      <c r="D273" t="s">
        <v>1721</v>
      </c>
      <c r="E273" s="32">
        <v>40.68888888888889</v>
      </c>
      <c r="F273" s="32">
        <v>173.3471111111111</v>
      </c>
      <c r="G273" s="32">
        <v>3.2701111111111119</v>
      </c>
      <c r="H273" s="37">
        <v>1.8864526153049378E-2</v>
      </c>
      <c r="I273" s="32">
        <v>160.99411111111112</v>
      </c>
      <c r="J273" s="32">
        <v>3.2701111111111119</v>
      </c>
      <c r="K273" s="37">
        <v>2.0311992088047393E-2</v>
      </c>
      <c r="L273" s="32">
        <v>43.769222222222226</v>
      </c>
      <c r="M273" s="32">
        <v>0</v>
      </c>
      <c r="N273" s="37">
        <v>0</v>
      </c>
      <c r="O273" s="32">
        <v>31.416222222222224</v>
      </c>
      <c r="P273" s="32">
        <v>0</v>
      </c>
      <c r="Q273" s="37">
        <v>0</v>
      </c>
      <c r="R273" s="32">
        <v>7.5530000000000008</v>
      </c>
      <c r="S273" s="32">
        <v>0</v>
      </c>
      <c r="T273" s="37">
        <v>0</v>
      </c>
      <c r="U273" s="32">
        <v>4.8</v>
      </c>
      <c r="V273" s="32">
        <v>0</v>
      </c>
      <c r="W273" s="37">
        <v>0</v>
      </c>
      <c r="X273" s="32">
        <v>46.100888888888889</v>
      </c>
      <c r="Y273" s="32">
        <v>8.3888888888888888E-2</v>
      </c>
      <c r="Z273" s="37">
        <v>1.819680507485997E-3</v>
      </c>
      <c r="AA273" s="32">
        <v>0</v>
      </c>
      <c r="AB273" s="32">
        <v>0</v>
      </c>
      <c r="AC273" s="37" t="s">
        <v>1881</v>
      </c>
      <c r="AD273" s="32">
        <v>83.47699999999999</v>
      </c>
      <c r="AE273" s="32">
        <v>3.1862222222222232</v>
      </c>
      <c r="AF273" s="37">
        <v>3.8168863545913527E-2</v>
      </c>
      <c r="AG273" s="32">
        <v>0</v>
      </c>
      <c r="AH273" s="32">
        <v>0</v>
      </c>
      <c r="AI273" s="37" t="s">
        <v>1881</v>
      </c>
      <c r="AJ273" s="32">
        <v>0</v>
      </c>
      <c r="AK273" s="32">
        <v>0</v>
      </c>
      <c r="AL273" s="37" t="s">
        <v>1881</v>
      </c>
      <c r="AM273" t="s">
        <v>127</v>
      </c>
      <c r="AN273" s="34">
        <v>3</v>
      </c>
      <c r="AX273"/>
      <c r="AY273"/>
    </row>
    <row r="274" spans="1:51" x14ac:dyDescent="0.25">
      <c r="A274" t="s">
        <v>1782</v>
      </c>
      <c r="B274" t="s">
        <v>1231</v>
      </c>
      <c r="C274" t="s">
        <v>1419</v>
      </c>
      <c r="D274" t="s">
        <v>1720</v>
      </c>
      <c r="E274" s="32">
        <v>55.944444444444443</v>
      </c>
      <c r="F274" s="32">
        <v>169.06300000000002</v>
      </c>
      <c r="G274" s="32">
        <v>16.701888888888888</v>
      </c>
      <c r="H274" s="37">
        <v>9.8790917521213314E-2</v>
      </c>
      <c r="I274" s="32">
        <v>152.21577777777779</v>
      </c>
      <c r="J274" s="32">
        <v>16.701888888888888</v>
      </c>
      <c r="K274" s="37">
        <v>0.10972508325169969</v>
      </c>
      <c r="L274" s="32">
        <v>35.44166666666667</v>
      </c>
      <c r="M274" s="32">
        <v>1.0305555555555554</v>
      </c>
      <c r="N274" s="37">
        <v>2.9077513911748565E-2</v>
      </c>
      <c r="O274" s="32">
        <v>18.616666666666667</v>
      </c>
      <c r="P274" s="32">
        <v>1.0305555555555554</v>
      </c>
      <c r="Q274" s="37">
        <v>5.5356609967173974E-2</v>
      </c>
      <c r="R274" s="32">
        <v>11.313888888888888</v>
      </c>
      <c r="S274" s="32">
        <v>0</v>
      </c>
      <c r="T274" s="37">
        <v>0</v>
      </c>
      <c r="U274" s="32">
        <v>5.5111111111111111</v>
      </c>
      <c r="V274" s="32">
        <v>0</v>
      </c>
      <c r="W274" s="37">
        <v>0</v>
      </c>
      <c r="X274" s="32">
        <v>40.393000000000001</v>
      </c>
      <c r="Y274" s="32">
        <v>8.8485555555555564</v>
      </c>
      <c r="Z274" s="37">
        <v>0.21906160858454574</v>
      </c>
      <c r="AA274" s="32">
        <v>2.2222222222222223E-2</v>
      </c>
      <c r="AB274" s="32">
        <v>0</v>
      </c>
      <c r="AC274" s="37">
        <v>0</v>
      </c>
      <c r="AD274" s="32">
        <v>75.15333333333335</v>
      </c>
      <c r="AE274" s="32">
        <v>6.8227777777777785</v>
      </c>
      <c r="AF274" s="37">
        <v>9.0784765959963321E-2</v>
      </c>
      <c r="AG274" s="32">
        <v>18.052777777777777</v>
      </c>
      <c r="AH274" s="32">
        <v>0</v>
      </c>
      <c r="AI274" s="37">
        <v>0</v>
      </c>
      <c r="AJ274" s="32">
        <v>0</v>
      </c>
      <c r="AK274" s="32">
        <v>0</v>
      </c>
      <c r="AL274" s="37" t="s">
        <v>1881</v>
      </c>
      <c r="AM274" t="s">
        <v>550</v>
      </c>
      <c r="AN274" s="34">
        <v>3</v>
      </c>
      <c r="AX274"/>
      <c r="AY274"/>
    </row>
    <row r="275" spans="1:51" x14ac:dyDescent="0.25">
      <c r="A275" t="s">
        <v>1782</v>
      </c>
      <c r="B275" t="s">
        <v>880</v>
      </c>
      <c r="C275" t="s">
        <v>1419</v>
      </c>
      <c r="D275" t="s">
        <v>1720</v>
      </c>
      <c r="E275" s="32">
        <v>109.82222222222222</v>
      </c>
      <c r="F275" s="32">
        <v>407.40777777777777</v>
      </c>
      <c r="G275" s="32">
        <v>227.16777777777781</v>
      </c>
      <c r="H275" s="37">
        <v>0.55759312946079154</v>
      </c>
      <c r="I275" s="32">
        <v>393.39222222222219</v>
      </c>
      <c r="J275" s="32">
        <v>227.16777777777781</v>
      </c>
      <c r="K275" s="37">
        <v>0.57745874205274361</v>
      </c>
      <c r="L275" s="32">
        <v>44.795555555555566</v>
      </c>
      <c r="M275" s="32">
        <v>19.397777777777765</v>
      </c>
      <c r="N275" s="37">
        <v>0.43302907034427979</v>
      </c>
      <c r="O275" s="32">
        <v>30.780000000000012</v>
      </c>
      <c r="P275" s="32">
        <v>19.397777777777765</v>
      </c>
      <c r="Q275" s="37">
        <v>0.63020720525593754</v>
      </c>
      <c r="R275" s="32">
        <v>8.3266666666666662</v>
      </c>
      <c r="S275" s="32">
        <v>0</v>
      </c>
      <c r="T275" s="37">
        <v>0</v>
      </c>
      <c r="U275" s="32">
        <v>5.6888888888888891</v>
      </c>
      <c r="V275" s="32">
        <v>0</v>
      </c>
      <c r="W275" s="37">
        <v>0</v>
      </c>
      <c r="X275" s="32">
        <v>116.24333333333335</v>
      </c>
      <c r="Y275" s="32">
        <v>70.038888888888948</v>
      </c>
      <c r="Z275" s="37">
        <v>0.60251961880729166</v>
      </c>
      <c r="AA275" s="32">
        <v>0</v>
      </c>
      <c r="AB275" s="32">
        <v>0</v>
      </c>
      <c r="AC275" s="37" t="s">
        <v>1881</v>
      </c>
      <c r="AD275" s="32">
        <v>241.80555555555549</v>
      </c>
      <c r="AE275" s="32">
        <v>137.73111111111109</v>
      </c>
      <c r="AF275" s="37">
        <v>0.56959448592762785</v>
      </c>
      <c r="AG275" s="32">
        <v>4.5633333333333344</v>
      </c>
      <c r="AH275" s="32">
        <v>0</v>
      </c>
      <c r="AI275" s="37">
        <v>0</v>
      </c>
      <c r="AJ275" s="32">
        <v>0</v>
      </c>
      <c r="AK275" s="32">
        <v>0</v>
      </c>
      <c r="AL275" s="37" t="s">
        <v>1881</v>
      </c>
      <c r="AM275" t="s">
        <v>191</v>
      </c>
      <c r="AN275" s="34">
        <v>3</v>
      </c>
      <c r="AX275"/>
      <c r="AY275"/>
    </row>
    <row r="276" spans="1:51" x14ac:dyDescent="0.25">
      <c r="A276" t="s">
        <v>1782</v>
      </c>
      <c r="B276" t="s">
        <v>1238</v>
      </c>
      <c r="C276" t="s">
        <v>1629</v>
      </c>
      <c r="D276" t="s">
        <v>1680</v>
      </c>
      <c r="E276" s="32">
        <v>35.288888888888891</v>
      </c>
      <c r="F276" s="32">
        <v>135.06666666666666</v>
      </c>
      <c r="G276" s="32">
        <v>58.136111111111106</v>
      </c>
      <c r="H276" s="37">
        <v>0.43042530437643961</v>
      </c>
      <c r="I276" s="32">
        <v>123.75</v>
      </c>
      <c r="J276" s="32">
        <v>58.136111111111106</v>
      </c>
      <c r="K276" s="37">
        <v>0.4697867564534231</v>
      </c>
      <c r="L276" s="32">
        <v>21.472222222222221</v>
      </c>
      <c r="M276" s="32">
        <v>10.225</v>
      </c>
      <c r="N276" s="37">
        <v>0.47619663648124194</v>
      </c>
      <c r="O276" s="32">
        <v>15.783333333333333</v>
      </c>
      <c r="P276" s="32">
        <v>10.225</v>
      </c>
      <c r="Q276" s="37">
        <v>0.64783526927138335</v>
      </c>
      <c r="R276" s="32">
        <v>0</v>
      </c>
      <c r="S276" s="32">
        <v>0</v>
      </c>
      <c r="T276" s="37" t="s">
        <v>1881</v>
      </c>
      <c r="U276" s="32">
        <v>5.6888888888888891</v>
      </c>
      <c r="V276" s="32">
        <v>0</v>
      </c>
      <c r="W276" s="37">
        <v>0</v>
      </c>
      <c r="X276" s="32">
        <v>40.172222222222224</v>
      </c>
      <c r="Y276" s="32">
        <v>11.833333333333334</v>
      </c>
      <c r="Z276" s="37">
        <v>0.29456506707232749</v>
      </c>
      <c r="AA276" s="32">
        <v>5.6277777777777782</v>
      </c>
      <c r="AB276" s="32">
        <v>0</v>
      </c>
      <c r="AC276" s="37">
        <v>0</v>
      </c>
      <c r="AD276" s="32">
        <v>67.794444444444451</v>
      </c>
      <c r="AE276" s="32">
        <v>36.077777777777776</v>
      </c>
      <c r="AF276" s="37">
        <v>0.53216422191264434</v>
      </c>
      <c r="AG276" s="32">
        <v>0</v>
      </c>
      <c r="AH276" s="32">
        <v>0</v>
      </c>
      <c r="AI276" s="37" t="s">
        <v>1881</v>
      </c>
      <c r="AJ276" s="32">
        <v>0</v>
      </c>
      <c r="AK276" s="32">
        <v>0</v>
      </c>
      <c r="AL276" s="37" t="s">
        <v>1881</v>
      </c>
      <c r="AM276" t="s">
        <v>557</v>
      </c>
      <c r="AN276" s="34">
        <v>3</v>
      </c>
      <c r="AX276"/>
      <c r="AY276"/>
    </row>
    <row r="277" spans="1:51" x14ac:dyDescent="0.25">
      <c r="A277" t="s">
        <v>1782</v>
      </c>
      <c r="B277" t="s">
        <v>856</v>
      </c>
      <c r="C277" t="s">
        <v>1362</v>
      </c>
      <c r="D277" t="s">
        <v>1694</v>
      </c>
      <c r="E277" s="32">
        <v>80.2</v>
      </c>
      <c r="F277" s="32">
        <v>265.00277777777779</v>
      </c>
      <c r="G277" s="32">
        <v>14.8</v>
      </c>
      <c r="H277" s="37">
        <v>5.5848471190029454E-2</v>
      </c>
      <c r="I277" s="32">
        <v>245.13611111111112</v>
      </c>
      <c r="J277" s="32">
        <v>14.8</v>
      </c>
      <c r="K277" s="37">
        <v>6.0374621808745706E-2</v>
      </c>
      <c r="L277" s="32">
        <v>46.141666666666659</v>
      </c>
      <c r="M277" s="32">
        <v>0</v>
      </c>
      <c r="N277" s="37">
        <v>0</v>
      </c>
      <c r="O277" s="32">
        <v>26.274999999999999</v>
      </c>
      <c r="P277" s="32">
        <v>0</v>
      </c>
      <c r="Q277" s="37">
        <v>0</v>
      </c>
      <c r="R277" s="32">
        <v>14.361111111111111</v>
      </c>
      <c r="S277" s="32">
        <v>0</v>
      </c>
      <c r="T277" s="37">
        <v>0</v>
      </c>
      <c r="U277" s="32">
        <v>5.5055555555555555</v>
      </c>
      <c r="V277" s="32">
        <v>0</v>
      </c>
      <c r="W277" s="37">
        <v>0</v>
      </c>
      <c r="X277" s="32">
        <v>72.522222222222226</v>
      </c>
      <c r="Y277" s="32">
        <v>3.8638888888888889</v>
      </c>
      <c r="Z277" s="37">
        <v>5.3278688524590161E-2</v>
      </c>
      <c r="AA277" s="32">
        <v>0</v>
      </c>
      <c r="AB277" s="32">
        <v>0</v>
      </c>
      <c r="AC277" s="37" t="s">
        <v>1881</v>
      </c>
      <c r="AD277" s="32">
        <v>127.05</v>
      </c>
      <c r="AE277" s="32">
        <v>10.936111111111112</v>
      </c>
      <c r="AF277" s="37">
        <v>8.6077222440858817E-2</v>
      </c>
      <c r="AG277" s="32">
        <v>19.288888888888888</v>
      </c>
      <c r="AH277" s="32">
        <v>0</v>
      </c>
      <c r="AI277" s="37">
        <v>0</v>
      </c>
      <c r="AJ277" s="32">
        <v>0</v>
      </c>
      <c r="AK277" s="32">
        <v>0</v>
      </c>
      <c r="AL277" s="37" t="s">
        <v>1881</v>
      </c>
      <c r="AM277" t="s">
        <v>167</v>
      </c>
      <c r="AN277" s="34">
        <v>3</v>
      </c>
      <c r="AX277"/>
      <c r="AY277"/>
    </row>
    <row r="278" spans="1:51" x14ac:dyDescent="0.25">
      <c r="A278" t="s">
        <v>1782</v>
      </c>
      <c r="B278" t="s">
        <v>1239</v>
      </c>
      <c r="C278" t="s">
        <v>1498</v>
      </c>
      <c r="D278" t="s">
        <v>1708</v>
      </c>
      <c r="E278" s="32">
        <v>42.833333333333336</v>
      </c>
      <c r="F278" s="32">
        <v>169.47666666666669</v>
      </c>
      <c r="G278" s="32">
        <v>14.999888888888888</v>
      </c>
      <c r="H278" s="37">
        <v>8.8507103567190493E-2</v>
      </c>
      <c r="I278" s="32">
        <v>153.29888888888891</v>
      </c>
      <c r="J278" s="32">
        <v>14.999888888888888</v>
      </c>
      <c r="K278" s="37">
        <v>9.7847342518971633E-2</v>
      </c>
      <c r="L278" s="32">
        <v>47.427999999999997</v>
      </c>
      <c r="M278" s="32">
        <v>1.6466666666666665</v>
      </c>
      <c r="N278" s="37">
        <v>3.4719293806752691E-2</v>
      </c>
      <c r="O278" s="32">
        <v>31.250222222222224</v>
      </c>
      <c r="P278" s="32">
        <v>1.6466666666666665</v>
      </c>
      <c r="Q278" s="37">
        <v>5.2692958627849749E-2</v>
      </c>
      <c r="R278" s="32">
        <v>5.8666666666666663</v>
      </c>
      <c r="S278" s="32">
        <v>0</v>
      </c>
      <c r="T278" s="37">
        <v>0</v>
      </c>
      <c r="U278" s="32">
        <v>10.311111111111112</v>
      </c>
      <c r="V278" s="32">
        <v>0</v>
      </c>
      <c r="W278" s="37">
        <v>0</v>
      </c>
      <c r="X278" s="32">
        <v>39.371666666666663</v>
      </c>
      <c r="Y278" s="32">
        <v>4.6472222222222221</v>
      </c>
      <c r="Z278" s="37">
        <v>0.1180346837122014</v>
      </c>
      <c r="AA278" s="32">
        <v>0</v>
      </c>
      <c r="AB278" s="32">
        <v>0</v>
      </c>
      <c r="AC278" s="37" t="s">
        <v>1881</v>
      </c>
      <c r="AD278" s="32">
        <v>82.677000000000021</v>
      </c>
      <c r="AE278" s="32">
        <v>8.7059999999999995</v>
      </c>
      <c r="AF278" s="37">
        <v>0.10530135345984974</v>
      </c>
      <c r="AG278" s="32">
        <v>0</v>
      </c>
      <c r="AH278" s="32">
        <v>0</v>
      </c>
      <c r="AI278" s="37" t="s">
        <v>1881</v>
      </c>
      <c r="AJ278" s="32">
        <v>0</v>
      </c>
      <c r="AK278" s="32">
        <v>0</v>
      </c>
      <c r="AL278" s="37" t="s">
        <v>1881</v>
      </c>
      <c r="AM278" t="s">
        <v>558</v>
      </c>
      <c r="AN278" s="34">
        <v>3</v>
      </c>
      <c r="AX278"/>
      <c r="AY278"/>
    </row>
    <row r="279" spans="1:51" x14ac:dyDescent="0.25">
      <c r="A279" t="s">
        <v>1782</v>
      </c>
      <c r="B279" t="s">
        <v>1266</v>
      </c>
      <c r="C279" t="s">
        <v>1568</v>
      </c>
      <c r="D279" t="s">
        <v>1737</v>
      </c>
      <c r="E279" s="32">
        <v>70.311111111111117</v>
      </c>
      <c r="F279" s="32">
        <v>256.64277777777778</v>
      </c>
      <c r="G279" s="32">
        <v>20.065000000000005</v>
      </c>
      <c r="H279" s="37">
        <v>7.8182601410953845E-2</v>
      </c>
      <c r="I279" s="32">
        <v>216.91933333333333</v>
      </c>
      <c r="J279" s="32">
        <v>20.065000000000005</v>
      </c>
      <c r="K279" s="37">
        <v>9.2499823283002311E-2</v>
      </c>
      <c r="L279" s="32">
        <v>54.161111111111119</v>
      </c>
      <c r="M279" s="32">
        <v>0</v>
      </c>
      <c r="N279" s="37">
        <v>0</v>
      </c>
      <c r="O279" s="32">
        <v>22.636111111111113</v>
      </c>
      <c r="P279" s="32">
        <v>0</v>
      </c>
      <c r="Q279" s="37">
        <v>0</v>
      </c>
      <c r="R279" s="32">
        <v>25.280555555555555</v>
      </c>
      <c r="S279" s="32">
        <v>0</v>
      </c>
      <c r="T279" s="37">
        <v>0</v>
      </c>
      <c r="U279" s="32">
        <v>6.2444444444444445</v>
      </c>
      <c r="V279" s="32">
        <v>0</v>
      </c>
      <c r="W279" s="37">
        <v>0</v>
      </c>
      <c r="X279" s="32">
        <v>62.739333333333335</v>
      </c>
      <c r="Y279" s="32">
        <v>11.829444444444446</v>
      </c>
      <c r="Z279" s="37">
        <v>0.18854909378132451</v>
      </c>
      <c r="AA279" s="32">
        <v>8.1984444444444442</v>
      </c>
      <c r="AB279" s="32">
        <v>0</v>
      </c>
      <c r="AC279" s="37">
        <v>0</v>
      </c>
      <c r="AD279" s="32">
        <v>131.54388888888889</v>
      </c>
      <c r="AE279" s="32">
        <v>8.2355555555555569</v>
      </c>
      <c r="AF279" s="37">
        <v>6.2606903483839377E-2</v>
      </c>
      <c r="AG279" s="32">
        <v>0</v>
      </c>
      <c r="AH279" s="32">
        <v>0</v>
      </c>
      <c r="AI279" s="37" t="s">
        <v>1881</v>
      </c>
      <c r="AJ279" s="32">
        <v>0</v>
      </c>
      <c r="AK279" s="32">
        <v>0</v>
      </c>
      <c r="AL279" s="37" t="s">
        <v>1881</v>
      </c>
      <c r="AM279" t="s">
        <v>586</v>
      </c>
      <c r="AN279" s="34">
        <v>3</v>
      </c>
      <c r="AX279"/>
      <c r="AY279"/>
    </row>
    <row r="280" spans="1:51" x14ac:dyDescent="0.25">
      <c r="A280" t="s">
        <v>1782</v>
      </c>
      <c r="B280" t="s">
        <v>1159</v>
      </c>
      <c r="C280" t="s">
        <v>1496</v>
      </c>
      <c r="D280" t="s">
        <v>1683</v>
      </c>
      <c r="E280" s="32">
        <v>73.166666666666671</v>
      </c>
      <c r="F280" s="32">
        <v>286.63544444444437</v>
      </c>
      <c r="G280" s="32">
        <v>58.486888888888885</v>
      </c>
      <c r="H280" s="37">
        <v>0.20404625465021581</v>
      </c>
      <c r="I280" s="32">
        <v>236.96944444444438</v>
      </c>
      <c r="J280" s="32">
        <v>58.13133333333333</v>
      </c>
      <c r="K280" s="37">
        <v>0.24531151461158851</v>
      </c>
      <c r="L280" s="32">
        <v>64.542888888888882</v>
      </c>
      <c r="M280" s="32">
        <v>0.35555555555555557</v>
      </c>
      <c r="N280" s="37">
        <v>5.5088261724331464E-3</v>
      </c>
      <c r="O280" s="32">
        <v>28.309555555555558</v>
      </c>
      <c r="P280" s="32">
        <v>0</v>
      </c>
      <c r="Q280" s="37">
        <v>0</v>
      </c>
      <c r="R280" s="32">
        <v>26.366666666666667</v>
      </c>
      <c r="S280" s="32">
        <v>0.35555555555555557</v>
      </c>
      <c r="T280" s="37">
        <v>1.3485040033712601E-2</v>
      </c>
      <c r="U280" s="32">
        <v>9.8666666666666671</v>
      </c>
      <c r="V280" s="32">
        <v>0</v>
      </c>
      <c r="W280" s="37">
        <v>0</v>
      </c>
      <c r="X280" s="32">
        <v>61.280555555555537</v>
      </c>
      <c r="Y280" s="32">
        <v>18.597444444444445</v>
      </c>
      <c r="Z280" s="37">
        <v>0.30348034993880613</v>
      </c>
      <c r="AA280" s="32">
        <v>13.432666666666668</v>
      </c>
      <c r="AB280" s="32">
        <v>0</v>
      </c>
      <c r="AC280" s="37">
        <v>0</v>
      </c>
      <c r="AD280" s="32">
        <v>147.37933333333328</v>
      </c>
      <c r="AE280" s="32">
        <v>39.533888888888889</v>
      </c>
      <c r="AF280" s="37">
        <v>0.26824581163950328</v>
      </c>
      <c r="AG280" s="32">
        <v>0</v>
      </c>
      <c r="AH280" s="32">
        <v>0</v>
      </c>
      <c r="AI280" s="37" t="s">
        <v>1881</v>
      </c>
      <c r="AJ280" s="32">
        <v>0</v>
      </c>
      <c r="AK280" s="32">
        <v>0</v>
      </c>
      <c r="AL280" s="37" t="s">
        <v>1881</v>
      </c>
      <c r="AM280" t="s">
        <v>478</v>
      </c>
      <c r="AN280" s="34">
        <v>3</v>
      </c>
      <c r="AX280"/>
      <c r="AY280"/>
    </row>
    <row r="281" spans="1:51" x14ac:dyDescent="0.25">
      <c r="A281" t="s">
        <v>1782</v>
      </c>
      <c r="B281" t="s">
        <v>1095</v>
      </c>
      <c r="C281" t="s">
        <v>1431</v>
      </c>
      <c r="D281" t="s">
        <v>1717</v>
      </c>
      <c r="E281" s="32">
        <v>52.833333333333336</v>
      </c>
      <c r="F281" s="32">
        <v>215.69822222222217</v>
      </c>
      <c r="G281" s="32">
        <v>1.7637777777777777</v>
      </c>
      <c r="H281" s="37">
        <v>8.1770621918276776E-3</v>
      </c>
      <c r="I281" s="32">
        <v>203.23599999999999</v>
      </c>
      <c r="J281" s="32">
        <v>1.7637777777777777</v>
      </c>
      <c r="K281" s="37">
        <v>8.6784712244768539E-3</v>
      </c>
      <c r="L281" s="32">
        <v>62.065222222222218</v>
      </c>
      <c r="M281" s="32">
        <v>0.2196666666666667</v>
      </c>
      <c r="N281" s="37">
        <v>3.5392875236981893E-3</v>
      </c>
      <c r="O281" s="32">
        <v>49.603000000000002</v>
      </c>
      <c r="P281" s="32">
        <v>0.2196666666666667</v>
      </c>
      <c r="Q281" s="37">
        <v>4.4284955883044713E-3</v>
      </c>
      <c r="R281" s="32">
        <v>7.0399999999999912</v>
      </c>
      <c r="S281" s="32">
        <v>0</v>
      </c>
      <c r="T281" s="37">
        <v>0</v>
      </c>
      <c r="U281" s="32">
        <v>5.4222222222222225</v>
      </c>
      <c r="V281" s="32">
        <v>0</v>
      </c>
      <c r="W281" s="37">
        <v>0</v>
      </c>
      <c r="X281" s="32">
        <v>47.277777777777779</v>
      </c>
      <c r="Y281" s="32">
        <v>0</v>
      </c>
      <c r="Z281" s="37">
        <v>0</v>
      </c>
      <c r="AA281" s="32">
        <v>0</v>
      </c>
      <c r="AB281" s="32">
        <v>0</v>
      </c>
      <c r="AC281" s="37" t="s">
        <v>1881</v>
      </c>
      <c r="AD281" s="32">
        <v>106.04966666666665</v>
      </c>
      <c r="AE281" s="32">
        <v>1.544111111111111</v>
      </c>
      <c r="AF281" s="37">
        <v>1.4560263691959847E-2</v>
      </c>
      <c r="AG281" s="32">
        <v>0.30555555555555558</v>
      </c>
      <c r="AH281" s="32">
        <v>0</v>
      </c>
      <c r="AI281" s="37">
        <v>0</v>
      </c>
      <c r="AJ281" s="32">
        <v>0</v>
      </c>
      <c r="AK281" s="32">
        <v>0</v>
      </c>
      <c r="AL281" s="37" t="s">
        <v>1881</v>
      </c>
      <c r="AM281" t="s">
        <v>411</v>
      </c>
      <c r="AN281" s="34">
        <v>3</v>
      </c>
      <c r="AX281"/>
      <c r="AY281"/>
    </row>
    <row r="282" spans="1:51" x14ac:dyDescent="0.25">
      <c r="A282" t="s">
        <v>1782</v>
      </c>
      <c r="B282" t="s">
        <v>1142</v>
      </c>
      <c r="C282" t="s">
        <v>1626</v>
      </c>
      <c r="D282" t="s">
        <v>1704</v>
      </c>
      <c r="E282" s="32">
        <v>72.288888888888891</v>
      </c>
      <c r="F282" s="32">
        <v>319.02633333333335</v>
      </c>
      <c r="G282" s="32">
        <v>13.737444444444446</v>
      </c>
      <c r="H282" s="37">
        <v>4.306053453615985E-2</v>
      </c>
      <c r="I282" s="32">
        <v>282.33466666666669</v>
      </c>
      <c r="J282" s="32">
        <v>13.737444444444446</v>
      </c>
      <c r="K282" s="37">
        <v>4.865659823723776E-2</v>
      </c>
      <c r="L282" s="32">
        <v>70.61944444444444</v>
      </c>
      <c r="M282" s="32">
        <v>2.4083333333333332</v>
      </c>
      <c r="N282" s="37">
        <v>3.4102977618691736E-2</v>
      </c>
      <c r="O282" s="32">
        <v>33.927777777777777</v>
      </c>
      <c r="P282" s="32">
        <v>2.4083333333333332</v>
      </c>
      <c r="Q282" s="37">
        <v>7.0984116587522517E-2</v>
      </c>
      <c r="R282" s="32">
        <v>31.625</v>
      </c>
      <c r="S282" s="32">
        <v>0</v>
      </c>
      <c r="T282" s="37">
        <v>0</v>
      </c>
      <c r="U282" s="32">
        <v>5.0666666666666664</v>
      </c>
      <c r="V282" s="32">
        <v>0</v>
      </c>
      <c r="W282" s="37">
        <v>0</v>
      </c>
      <c r="X282" s="32">
        <v>70.105555555555554</v>
      </c>
      <c r="Y282" s="32">
        <v>1.0944444444444446</v>
      </c>
      <c r="Z282" s="37">
        <v>1.5611379665583645E-2</v>
      </c>
      <c r="AA282" s="32">
        <v>0</v>
      </c>
      <c r="AB282" s="32">
        <v>0</v>
      </c>
      <c r="AC282" s="37" t="s">
        <v>1881</v>
      </c>
      <c r="AD282" s="32">
        <v>176.44300000000001</v>
      </c>
      <c r="AE282" s="32">
        <v>10.234666666666667</v>
      </c>
      <c r="AF282" s="37">
        <v>5.8005512639587101E-2</v>
      </c>
      <c r="AG282" s="32">
        <v>1.8583333333333334</v>
      </c>
      <c r="AH282" s="32">
        <v>0</v>
      </c>
      <c r="AI282" s="37">
        <v>0</v>
      </c>
      <c r="AJ282" s="32">
        <v>0</v>
      </c>
      <c r="AK282" s="32">
        <v>0</v>
      </c>
      <c r="AL282" s="37" t="s">
        <v>1881</v>
      </c>
      <c r="AM282" t="s">
        <v>459</v>
      </c>
      <c r="AN282" s="34">
        <v>3</v>
      </c>
      <c r="AX282"/>
      <c r="AY282"/>
    </row>
    <row r="283" spans="1:51" x14ac:dyDescent="0.25">
      <c r="A283" t="s">
        <v>1782</v>
      </c>
      <c r="B283" t="s">
        <v>1204</v>
      </c>
      <c r="C283" t="s">
        <v>1627</v>
      </c>
      <c r="D283" t="s">
        <v>1734</v>
      </c>
      <c r="E283" s="32">
        <v>27.4</v>
      </c>
      <c r="F283" s="32">
        <v>101.34444444444445</v>
      </c>
      <c r="G283" s="32">
        <v>0</v>
      </c>
      <c r="H283" s="37">
        <v>0</v>
      </c>
      <c r="I283" s="32">
        <v>90.411111111111111</v>
      </c>
      <c r="J283" s="32">
        <v>0</v>
      </c>
      <c r="K283" s="37">
        <v>0</v>
      </c>
      <c r="L283" s="32">
        <v>35.636111111111113</v>
      </c>
      <c r="M283" s="32">
        <v>0</v>
      </c>
      <c r="N283" s="37">
        <v>0</v>
      </c>
      <c r="O283" s="32">
        <v>24.702777777777779</v>
      </c>
      <c r="P283" s="32">
        <v>0</v>
      </c>
      <c r="Q283" s="37">
        <v>0</v>
      </c>
      <c r="R283" s="32">
        <v>5.333333333333333</v>
      </c>
      <c r="S283" s="32">
        <v>0</v>
      </c>
      <c r="T283" s="37">
        <v>0</v>
      </c>
      <c r="U283" s="32">
        <v>5.6</v>
      </c>
      <c r="V283" s="32">
        <v>0</v>
      </c>
      <c r="W283" s="37">
        <v>0</v>
      </c>
      <c r="X283" s="32">
        <v>15.305555555555555</v>
      </c>
      <c r="Y283" s="32">
        <v>0</v>
      </c>
      <c r="Z283" s="37">
        <v>0</v>
      </c>
      <c r="AA283" s="32">
        <v>0</v>
      </c>
      <c r="AB283" s="32">
        <v>0</v>
      </c>
      <c r="AC283" s="37" t="s">
        <v>1881</v>
      </c>
      <c r="AD283" s="32">
        <v>44.369444444444447</v>
      </c>
      <c r="AE283" s="32">
        <v>0</v>
      </c>
      <c r="AF283" s="37">
        <v>0</v>
      </c>
      <c r="AG283" s="32">
        <v>6.0333333333333332</v>
      </c>
      <c r="AH283" s="32">
        <v>0</v>
      </c>
      <c r="AI283" s="37">
        <v>0</v>
      </c>
      <c r="AJ283" s="32">
        <v>0</v>
      </c>
      <c r="AK283" s="32">
        <v>0</v>
      </c>
      <c r="AL283" s="37" t="s">
        <v>1881</v>
      </c>
      <c r="AM283" t="s">
        <v>523</v>
      </c>
      <c r="AN283" s="34">
        <v>3</v>
      </c>
      <c r="AX283"/>
      <c r="AY283"/>
    </row>
    <row r="284" spans="1:51" x14ac:dyDescent="0.25">
      <c r="A284" t="s">
        <v>1782</v>
      </c>
      <c r="B284" t="s">
        <v>1143</v>
      </c>
      <c r="C284" t="s">
        <v>1370</v>
      </c>
      <c r="D284" t="s">
        <v>1704</v>
      </c>
      <c r="E284" s="32">
        <v>358.14444444444445</v>
      </c>
      <c r="F284" s="32">
        <v>1157.5899999999999</v>
      </c>
      <c r="G284" s="32">
        <v>355.12522222222219</v>
      </c>
      <c r="H284" s="37">
        <v>0.30677979441963238</v>
      </c>
      <c r="I284" s="32">
        <v>1067.6177777777777</v>
      </c>
      <c r="J284" s="32">
        <v>355.03633333333335</v>
      </c>
      <c r="K284" s="37">
        <v>0.33255003871547872</v>
      </c>
      <c r="L284" s="32">
        <v>109.49155555555555</v>
      </c>
      <c r="M284" s="32">
        <v>26.747111111111114</v>
      </c>
      <c r="N284" s="37">
        <v>0.24428469369530276</v>
      </c>
      <c r="O284" s="32">
        <v>28.69155555555556</v>
      </c>
      <c r="P284" s="32">
        <v>26.658222222222225</v>
      </c>
      <c r="Q284" s="37">
        <v>0.92913129685854134</v>
      </c>
      <c r="R284" s="32">
        <v>76.49166666666666</v>
      </c>
      <c r="S284" s="32">
        <v>8.8888888888888892E-2</v>
      </c>
      <c r="T284" s="37">
        <v>1.1620728474416241E-3</v>
      </c>
      <c r="U284" s="32">
        <v>4.3083333333333336</v>
      </c>
      <c r="V284" s="32">
        <v>0</v>
      </c>
      <c r="W284" s="37">
        <v>0</v>
      </c>
      <c r="X284" s="32">
        <v>350.90077777777771</v>
      </c>
      <c r="Y284" s="32">
        <v>164.69033333333334</v>
      </c>
      <c r="Z284" s="37">
        <v>0.4693359028050666</v>
      </c>
      <c r="AA284" s="32">
        <v>9.1722222222222225</v>
      </c>
      <c r="AB284" s="32">
        <v>0</v>
      </c>
      <c r="AC284" s="37">
        <v>0</v>
      </c>
      <c r="AD284" s="32">
        <v>610.49633333333338</v>
      </c>
      <c r="AE284" s="32">
        <v>163.68777777777777</v>
      </c>
      <c r="AF284" s="37">
        <v>0.26812245846594396</v>
      </c>
      <c r="AG284" s="32">
        <v>77.529111111111106</v>
      </c>
      <c r="AH284" s="32">
        <v>0</v>
      </c>
      <c r="AI284" s="37">
        <v>0</v>
      </c>
      <c r="AJ284" s="32">
        <v>0</v>
      </c>
      <c r="AK284" s="32">
        <v>0</v>
      </c>
      <c r="AL284" s="37" t="s">
        <v>1881</v>
      </c>
      <c r="AM284" t="s">
        <v>461</v>
      </c>
      <c r="AN284" s="34">
        <v>3</v>
      </c>
      <c r="AX284"/>
      <c r="AY284"/>
    </row>
    <row r="285" spans="1:51" x14ac:dyDescent="0.25">
      <c r="A285" t="s">
        <v>1782</v>
      </c>
      <c r="B285" t="s">
        <v>1161</v>
      </c>
      <c r="C285" t="s">
        <v>1524</v>
      </c>
      <c r="D285" t="s">
        <v>1704</v>
      </c>
      <c r="E285" s="32">
        <v>91.63333333333334</v>
      </c>
      <c r="F285" s="32">
        <v>453.50533333333328</v>
      </c>
      <c r="G285" s="32">
        <v>7.1975555555555566</v>
      </c>
      <c r="H285" s="37">
        <v>1.5870939163278249E-2</v>
      </c>
      <c r="I285" s="32">
        <v>423.96211111111108</v>
      </c>
      <c r="J285" s="32">
        <v>7.1975555555555566</v>
      </c>
      <c r="K285" s="37">
        <v>1.6976883940624677E-2</v>
      </c>
      <c r="L285" s="32">
        <v>79.826111111111075</v>
      </c>
      <c r="M285" s="32">
        <v>4.4444444444444446E-2</v>
      </c>
      <c r="N285" s="37">
        <v>5.5676574777119737E-4</v>
      </c>
      <c r="O285" s="32">
        <v>62.249555555555524</v>
      </c>
      <c r="P285" s="32">
        <v>4.4444444444444446E-2</v>
      </c>
      <c r="Q285" s="37">
        <v>7.1397207655208639E-4</v>
      </c>
      <c r="R285" s="32">
        <v>12.954333333333333</v>
      </c>
      <c r="S285" s="32">
        <v>0</v>
      </c>
      <c r="T285" s="37">
        <v>0</v>
      </c>
      <c r="U285" s="32">
        <v>4.6222222222222218</v>
      </c>
      <c r="V285" s="32">
        <v>0</v>
      </c>
      <c r="W285" s="37">
        <v>0</v>
      </c>
      <c r="X285" s="32">
        <v>123.75322222222223</v>
      </c>
      <c r="Y285" s="32">
        <v>0.51988888888888884</v>
      </c>
      <c r="Z285" s="37">
        <v>4.2010129478110099E-3</v>
      </c>
      <c r="AA285" s="32">
        <v>11.966666666666667</v>
      </c>
      <c r="AB285" s="32">
        <v>0</v>
      </c>
      <c r="AC285" s="37">
        <v>0</v>
      </c>
      <c r="AD285" s="32">
        <v>237.95933333333335</v>
      </c>
      <c r="AE285" s="32">
        <v>6.6332222222222237</v>
      </c>
      <c r="AF285" s="37">
        <v>2.7875444637132214E-2</v>
      </c>
      <c r="AG285" s="32">
        <v>0</v>
      </c>
      <c r="AH285" s="32">
        <v>0</v>
      </c>
      <c r="AI285" s="37" t="s">
        <v>1881</v>
      </c>
      <c r="AJ285" s="32">
        <v>0</v>
      </c>
      <c r="AK285" s="32">
        <v>0</v>
      </c>
      <c r="AL285" s="37" t="s">
        <v>1881</v>
      </c>
      <c r="AM285" t="s">
        <v>480</v>
      </c>
      <c r="AN285" s="34">
        <v>3</v>
      </c>
      <c r="AX285"/>
      <c r="AY285"/>
    </row>
    <row r="286" spans="1:51" x14ac:dyDescent="0.25">
      <c r="A286" t="s">
        <v>1782</v>
      </c>
      <c r="B286" t="s">
        <v>971</v>
      </c>
      <c r="C286" t="s">
        <v>1565</v>
      </c>
      <c r="D286" t="s">
        <v>1710</v>
      </c>
      <c r="E286" s="32">
        <v>104.58888888888889</v>
      </c>
      <c r="F286" s="32">
        <v>304.00877777777782</v>
      </c>
      <c r="G286" s="32">
        <v>8.3333333333333329E-2</v>
      </c>
      <c r="H286" s="37">
        <v>2.7411489215040932E-4</v>
      </c>
      <c r="I286" s="32">
        <v>287.85322222222226</v>
      </c>
      <c r="J286" s="32">
        <v>8.3333333333333329E-2</v>
      </c>
      <c r="K286" s="37">
        <v>2.8949939378826938E-4</v>
      </c>
      <c r="L286" s="32">
        <v>60.983333333333334</v>
      </c>
      <c r="M286" s="32">
        <v>0</v>
      </c>
      <c r="N286" s="37">
        <v>0</v>
      </c>
      <c r="O286" s="32">
        <v>45.87222222222222</v>
      </c>
      <c r="P286" s="32">
        <v>0</v>
      </c>
      <c r="Q286" s="37">
        <v>0</v>
      </c>
      <c r="R286" s="32">
        <v>9.4222222222222225</v>
      </c>
      <c r="S286" s="32">
        <v>0</v>
      </c>
      <c r="T286" s="37">
        <v>0</v>
      </c>
      <c r="U286" s="32">
        <v>5.6888888888888891</v>
      </c>
      <c r="V286" s="32">
        <v>0</v>
      </c>
      <c r="W286" s="37">
        <v>0</v>
      </c>
      <c r="X286" s="32">
        <v>69.017111111111106</v>
      </c>
      <c r="Y286" s="32">
        <v>0</v>
      </c>
      <c r="Z286" s="37">
        <v>0</v>
      </c>
      <c r="AA286" s="32">
        <v>1.0444444444444445</v>
      </c>
      <c r="AB286" s="32">
        <v>0</v>
      </c>
      <c r="AC286" s="37">
        <v>0</v>
      </c>
      <c r="AD286" s="32">
        <v>108.89166666666667</v>
      </c>
      <c r="AE286" s="32">
        <v>0</v>
      </c>
      <c r="AF286" s="37">
        <v>0</v>
      </c>
      <c r="AG286" s="32">
        <v>64.072222222222223</v>
      </c>
      <c r="AH286" s="32">
        <v>8.3333333333333329E-2</v>
      </c>
      <c r="AI286" s="37">
        <v>1.3006156247290382E-3</v>
      </c>
      <c r="AJ286" s="32">
        <v>0</v>
      </c>
      <c r="AK286" s="32">
        <v>0</v>
      </c>
      <c r="AL286" s="37" t="s">
        <v>1881</v>
      </c>
      <c r="AM286" t="s">
        <v>282</v>
      </c>
      <c r="AN286" s="34">
        <v>3</v>
      </c>
      <c r="AX286"/>
      <c r="AY286"/>
    </row>
    <row r="287" spans="1:51" x14ac:dyDescent="0.25">
      <c r="A287" t="s">
        <v>1782</v>
      </c>
      <c r="B287" t="s">
        <v>889</v>
      </c>
      <c r="C287" t="s">
        <v>1440</v>
      </c>
      <c r="D287" t="s">
        <v>1719</v>
      </c>
      <c r="E287" s="32">
        <v>111.84444444444445</v>
      </c>
      <c r="F287" s="32">
        <v>402.37344444444449</v>
      </c>
      <c r="G287" s="32">
        <v>58.051444444444414</v>
      </c>
      <c r="H287" s="37">
        <v>0.14427255388236623</v>
      </c>
      <c r="I287" s="32">
        <v>380.66822222222225</v>
      </c>
      <c r="J287" s="32">
        <v>58.051444444444414</v>
      </c>
      <c r="K287" s="37">
        <v>0.15249879305805514</v>
      </c>
      <c r="L287" s="32">
        <v>70.188666666666663</v>
      </c>
      <c r="M287" s="32">
        <v>8.1361111111111093</v>
      </c>
      <c r="N287" s="37">
        <v>0.11591773284069284</v>
      </c>
      <c r="O287" s="32">
        <v>53.833111111111108</v>
      </c>
      <c r="P287" s="32">
        <v>8.1361111111111093</v>
      </c>
      <c r="Q287" s="37">
        <v>0.15113581480212507</v>
      </c>
      <c r="R287" s="32">
        <v>11.111111111111111</v>
      </c>
      <c r="S287" s="32">
        <v>0</v>
      </c>
      <c r="T287" s="37">
        <v>0</v>
      </c>
      <c r="U287" s="32">
        <v>5.2444444444444445</v>
      </c>
      <c r="V287" s="32">
        <v>0</v>
      </c>
      <c r="W287" s="37">
        <v>0</v>
      </c>
      <c r="X287" s="32">
        <v>93.821222222222204</v>
      </c>
      <c r="Y287" s="32">
        <v>1.6044444444444446</v>
      </c>
      <c r="Z287" s="37">
        <v>1.7101082318499373E-2</v>
      </c>
      <c r="AA287" s="32">
        <v>5.3496666666666668</v>
      </c>
      <c r="AB287" s="32">
        <v>0</v>
      </c>
      <c r="AC287" s="37">
        <v>0</v>
      </c>
      <c r="AD287" s="32">
        <v>214.25266666666673</v>
      </c>
      <c r="AE287" s="32">
        <v>48.310888888888861</v>
      </c>
      <c r="AF287" s="37">
        <v>0.2254855897035378</v>
      </c>
      <c r="AG287" s="32">
        <v>17.600666666666672</v>
      </c>
      <c r="AH287" s="32">
        <v>0</v>
      </c>
      <c r="AI287" s="37">
        <v>0</v>
      </c>
      <c r="AJ287" s="32">
        <v>1.1605555555555553</v>
      </c>
      <c r="AK287" s="32">
        <v>0</v>
      </c>
      <c r="AL287" s="37">
        <v>0</v>
      </c>
      <c r="AM287" t="s">
        <v>200</v>
      </c>
      <c r="AN287" s="34">
        <v>3</v>
      </c>
      <c r="AX287"/>
      <c r="AY287"/>
    </row>
    <row r="288" spans="1:51" x14ac:dyDescent="0.25">
      <c r="A288" t="s">
        <v>1782</v>
      </c>
      <c r="B288" t="s">
        <v>1032</v>
      </c>
      <c r="C288" t="s">
        <v>1455</v>
      </c>
      <c r="D288" t="s">
        <v>1677</v>
      </c>
      <c r="E288" s="32">
        <v>154.74444444444444</v>
      </c>
      <c r="F288" s="32">
        <v>489.5143333333333</v>
      </c>
      <c r="G288" s="32">
        <v>93.652777777777786</v>
      </c>
      <c r="H288" s="37">
        <v>0.19131774373193933</v>
      </c>
      <c r="I288" s="32">
        <v>461.4133333333333</v>
      </c>
      <c r="J288" s="32">
        <v>93.652777777777786</v>
      </c>
      <c r="K288" s="37">
        <v>0.20296937910574278</v>
      </c>
      <c r="L288" s="32">
        <v>71.092111111111109</v>
      </c>
      <c r="M288" s="32">
        <v>0</v>
      </c>
      <c r="N288" s="37">
        <v>0</v>
      </c>
      <c r="O288" s="32">
        <v>42.991111111111117</v>
      </c>
      <c r="P288" s="32">
        <v>0</v>
      </c>
      <c r="Q288" s="37">
        <v>0</v>
      </c>
      <c r="R288" s="32">
        <v>23.408111111111111</v>
      </c>
      <c r="S288" s="32">
        <v>0</v>
      </c>
      <c r="T288" s="37">
        <v>0</v>
      </c>
      <c r="U288" s="32">
        <v>4.6928888888888904</v>
      </c>
      <c r="V288" s="32">
        <v>0</v>
      </c>
      <c r="W288" s="37">
        <v>0</v>
      </c>
      <c r="X288" s="32">
        <v>107.45555555555555</v>
      </c>
      <c r="Y288" s="32">
        <v>24.983333333333334</v>
      </c>
      <c r="Z288" s="37">
        <v>0.23249922448557545</v>
      </c>
      <c r="AA288" s="32">
        <v>0</v>
      </c>
      <c r="AB288" s="32">
        <v>0</v>
      </c>
      <c r="AC288" s="37" t="s">
        <v>1881</v>
      </c>
      <c r="AD288" s="32">
        <v>253.90277777777777</v>
      </c>
      <c r="AE288" s="32">
        <v>68.669444444444451</v>
      </c>
      <c r="AF288" s="37">
        <v>0.27045566435096552</v>
      </c>
      <c r="AG288" s="32">
        <v>57.06388888888889</v>
      </c>
      <c r="AH288" s="32">
        <v>0</v>
      </c>
      <c r="AI288" s="37">
        <v>0</v>
      </c>
      <c r="AJ288" s="32">
        <v>0</v>
      </c>
      <c r="AK288" s="32">
        <v>0</v>
      </c>
      <c r="AL288" s="37" t="s">
        <v>1881</v>
      </c>
      <c r="AM288" t="s">
        <v>346</v>
      </c>
      <c r="AN288" s="34">
        <v>3</v>
      </c>
      <c r="AX288"/>
      <c r="AY288"/>
    </row>
    <row r="289" spans="1:51" x14ac:dyDescent="0.25">
      <c r="A289" t="s">
        <v>1782</v>
      </c>
      <c r="B289" t="s">
        <v>780</v>
      </c>
      <c r="C289" t="s">
        <v>1496</v>
      </c>
      <c r="D289" t="s">
        <v>1683</v>
      </c>
      <c r="E289" s="32">
        <v>54.955555555555556</v>
      </c>
      <c r="F289" s="32">
        <v>189.46033333333335</v>
      </c>
      <c r="G289" s="32">
        <v>0</v>
      </c>
      <c r="H289" s="37">
        <v>0</v>
      </c>
      <c r="I289" s="32">
        <v>175.99500000000003</v>
      </c>
      <c r="J289" s="32">
        <v>0</v>
      </c>
      <c r="K289" s="37">
        <v>0</v>
      </c>
      <c r="L289" s="32">
        <v>49.823000000000008</v>
      </c>
      <c r="M289" s="32">
        <v>0</v>
      </c>
      <c r="N289" s="37">
        <v>0</v>
      </c>
      <c r="O289" s="32">
        <v>36.357666666666674</v>
      </c>
      <c r="P289" s="32">
        <v>0</v>
      </c>
      <c r="Q289" s="37">
        <v>0</v>
      </c>
      <c r="R289" s="32">
        <v>10.115333333333334</v>
      </c>
      <c r="S289" s="32">
        <v>0</v>
      </c>
      <c r="T289" s="37">
        <v>0</v>
      </c>
      <c r="U289" s="32">
        <v>3.35</v>
      </c>
      <c r="V289" s="32">
        <v>0</v>
      </c>
      <c r="W289" s="37">
        <v>0</v>
      </c>
      <c r="X289" s="32">
        <v>39.243777777777765</v>
      </c>
      <c r="Y289" s="32">
        <v>0</v>
      </c>
      <c r="Z289" s="37">
        <v>0</v>
      </c>
      <c r="AA289" s="32">
        <v>0</v>
      </c>
      <c r="AB289" s="32">
        <v>0</v>
      </c>
      <c r="AC289" s="37" t="s">
        <v>1881</v>
      </c>
      <c r="AD289" s="32">
        <v>99.062666666666701</v>
      </c>
      <c r="AE289" s="32">
        <v>0</v>
      </c>
      <c r="AF289" s="37">
        <v>0</v>
      </c>
      <c r="AG289" s="32">
        <v>1.330888888888889</v>
      </c>
      <c r="AH289" s="32">
        <v>0</v>
      </c>
      <c r="AI289" s="37">
        <v>0</v>
      </c>
      <c r="AJ289" s="32">
        <v>0</v>
      </c>
      <c r="AK289" s="32">
        <v>0</v>
      </c>
      <c r="AL289" s="37" t="s">
        <v>1881</v>
      </c>
      <c r="AM289" t="s">
        <v>89</v>
      </c>
      <c r="AN289" s="34">
        <v>3</v>
      </c>
      <c r="AX289"/>
      <c r="AY289"/>
    </row>
    <row r="290" spans="1:51" x14ac:dyDescent="0.25">
      <c r="A290" t="s">
        <v>1782</v>
      </c>
      <c r="B290" t="s">
        <v>978</v>
      </c>
      <c r="C290" t="s">
        <v>1431</v>
      </c>
      <c r="D290" t="s">
        <v>1717</v>
      </c>
      <c r="E290" s="32">
        <v>58.833333333333336</v>
      </c>
      <c r="F290" s="32">
        <v>236.99144444444445</v>
      </c>
      <c r="G290" s="32">
        <v>21.658333333333335</v>
      </c>
      <c r="H290" s="37">
        <v>9.1388671789839573E-2</v>
      </c>
      <c r="I290" s="32">
        <v>220.83922222222225</v>
      </c>
      <c r="J290" s="32">
        <v>21.658333333333335</v>
      </c>
      <c r="K290" s="37">
        <v>9.8072856421941954E-2</v>
      </c>
      <c r="L290" s="32">
        <v>45.872222222222227</v>
      </c>
      <c r="M290" s="32">
        <v>2.4611111111111112</v>
      </c>
      <c r="N290" s="37">
        <v>5.3651447256872951E-2</v>
      </c>
      <c r="O290" s="32">
        <v>32.267222222222223</v>
      </c>
      <c r="P290" s="32">
        <v>2.4611111111111112</v>
      </c>
      <c r="Q290" s="37">
        <v>7.6272791446428262E-2</v>
      </c>
      <c r="R290" s="32">
        <v>8.1827777777777779</v>
      </c>
      <c r="S290" s="32">
        <v>0</v>
      </c>
      <c r="T290" s="37">
        <v>0</v>
      </c>
      <c r="U290" s="32">
        <v>5.4222222222222225</v>
      </c>
      <c r="V290" s="32">
        <v>0</v>
      </c>
      <c r="W290" s="37">
        <v>0</v>
      </c>
      <c r="X290" s="32">
        <v>56.19166666666667</v>
      </c>
      <c r="Y290" s="32">
        <v>3.9555555555555557</v>
      </c>
      <c r="Z290" s="37">
        <v>7.0393988827920306E-2</v>
      </c>
      <c r="AA290" s="32">
        <v>2.5472222222222221</v>
      </c>
      <c r="AB290" s="32">
        <v>0</v>
      </c>
      <c r="AC290" s="37">
        <v>0</v>
      </c>
      <c r="AD290" s="32">
        <v>132.38033333333334</v>
      </c>
      <c r="AE290" s="32">
        <v>15.241666666666667</v>
      </c>
      <c r="AF290" s="37">
        <v>0.11513543048942315</v>
      </c>
      <c r="AG290" s="32">
        <v>0</v>
      </c>
      <c r="AH290" s="32">
        <v>0</v>
      </c>
      <c r="AI290" s="37" t="s">
        <v>1881</v>
      </c>
      <c r="AJ290" s="32">
        <v>0</v>
      </c>
      <c r="AK290" s="32">
        <v>0</v>
      </c>
      <c r="AL290" s="37" t="s">
        <v>1881</v>
      </c>
      <c r="AM290" t="s">
        <v>289</v>
      </c>
      <c r="AN290" s="34">
        <v>3</v>
      </c>
      <c r="AX290"/>
      <c r="AY290"/>
    </row>
    <row r="291" spans="1:51" x14ac:dyDescent="0.25">
      <c r="A291" t="s">
        <v>1782</v>
      </c>
      <c r="B291" t="s">
        <v>1219</v>
      </c>
      <c r="C291" t="s">
        <v>1654</v>
      </c>
      <c r="D291" t="s">
        <v>1702</v>
      </c>
      <c r="E291" s="32">
        <v>48.3</v>
      </c>
      <c r="F291" s="32">
        <v>240.44444444444446</v>
      </c>
      <c r="G291" s="32">
        <v>14.077777777777778</v>
      </c>
      <c r="H291" s="37">
        <v>5.8548983364140474E-2</v>
      </c>
      <c r="I291" s="32">
        <v>219.04166666666669</v>
      </c>
      <c r="J291" s="32">
        <v>14.077777777777778</v>
      </c>
      <c r="K291" s="37">
        <v>6.4269862405681305E-2</v>
      </c>
      <c r="L291" s="32">
        <v>62.322222222222223</v>
      </c>
      <c r="M291" s="32">
        <v>0</v>
      </c>
      <c r="N291" s="37">
        <v>0</v>
      </c>
      <c r="O291" s="32">
        <v>42.152777777777779</v>
      </c>
      <c r="P291" s="32">
        <v>0</v>
      </c>
      <c r="Q291" s="37">
        <v>0</v>
      </c>
      <c r="R291" s="32">
        <v>15.411111111111111</v>
      </c>
      <c r="S291" s="32">
        <v>0</v>
      </c>
      <c r="T291" s="37">
        <v>0</v>
      </c>
      <c r="U291" s="32">
        <v>4.7583333333333337</v>
      </c>
      <c r="V291" s="32">
        <v>0</v>
      </c>
      <c r="W291" s="37">
        <v>0</v>
      </c>
      <c r="X291" s="32">
        <v>46.269444444444446</v>
      </c>
      <c r="Y291" s="32">
        <v>1.2</v>
      </c>
      <c r="Z291" s="37">
        <v>2.5935042324548237E-2</v>
      </c>
      <c r="AA291" s="32">
        <v>1.2333333333333334</v>
      </c>
      <c r="AB291" s="32">
        <v>0</v>
      </c>
      <c r="AC291" s="37">
        <v>0</v>
      </c>
      <c r="AD291" s="32">
        <v>110.83888888888889</v>
      </c>
      <c r="AE291" s="32">
        <v>12.877777777777778</v>
      </c>
      <c r="AF291" s="37">
        <v>0.11618465239837603</v>
      </c>
      <c r="AG291" s="32">
        <v>19.780555555555555</v>
      </c>
      <c r="AH291" s="32">
        <v>0</v>
      </c>
      <c r="AI291" s="37">
        <v>0</v>
      </c>
      <c r="AJ291" s="32">
        <v>0</v>
      </c>
      <c r="AK291" s="32">
        <v>0</v>
      </c>
      <c r="AL291" s="37" t="s">
        <v>1881</v>
      </c>
      <c r="AM291" t="s">
        <v>538</v>
      </c>
      <c r="AN291" s="34">
        <v>3</v>
      </c>
      <c r="AX291"/>
      <c r="AY291"/>
    </row>
    <row r="292" spans="1:51" x14ac:dyDescent="0.25">
      <c r="A292" t="s">
        <v>1782</v>
      </c>
      <c r="B292" t="s">
        <v>1169</v>
      </c>
      <c r="C292" t="s">
        <v>1439</v>
      </c>
      <c r="D292" t="s">
        <v>1738</v>
      </c>
      <c r="E292" s="32">
        <v>80.099999999999994</v>
      </c>
      <c r="F292" s="32">
        <v>280.00788888888883</v>
      </c>
      <c r="G292" s="32">
        <v>104.17733333333334</v>
      </c>
      <c r="H292" s="37">
        <v>0.37205142236071931</v>
      </c>
      <c r="I292" s="32">
        <v>258.85511111111111</v>
      </c>
      <c r="J292" s="32">
        <v>104.17733333333334</v>
      </c>
      <c r="K292" s="37">
        <v>0.40245422578739887</v>
      </c>
      <c r="L292" s="32">
        <v>47.710222222222228</v>
      </c>
      <c r="M292" s="32">
        <v>17.696333333333335</v>
      </c>
      <c r="N292" s="37">
        <v>0.3709128255766293</v>
      </c>
      <c r="O292" s="32">
        <v>32.007444444444452</v>
      </c>
      <c r="P292" s="32">
        <v>17.696333333333335</v>
      </c>
      <c r="Q292" s="37">
        <v>0.55288179486022337</v>
      </c>
      <c r="R292" s="32">
        <v>10.080555555555556</v>
      </c>
      <c r="S292" s="32">
        <v>0</v>
      </c>
      <c r="T292" s="37">
        <v>0</v>
      </c>
      <c r="U292" s="32">
        <v>5.6222222222222218</v>
      </c>
      <c r="V292" s="32">
        <v>0</v>
      </c>
      <c r="W292" s="37">
        <v>0</v>
      </c>
      <c r="X292" s="32">
        <v>68.481222222222257</v>
      </c>
      <c r="Y292" s="32">
        <v>25.50899999999999</v>
      </c>
      <c r="Z292" s="37">
        <v>0.37249627229524362</v>
      </c>
      <c r="AA292" s="32">
        <v>5.45</v>
      </c>
      <c r="AB292" s="32">
        <v>0</v>
      </c>
      <c r="AC292" s="37">
        <v>0</v>
      </c>
      <c r="AD292" s="32">
        <v>158.36644444444437</v>
      </c>
      <c r="AE292" s="32">
        <v>60.972000000000008</v>
      </c>
      <c r="AF292" s="37">
        <v>0.3850058022953799</v>
      </c>
      <c r="AG292" s="32">
        <v>0</v>
      </c>
      <c r="AH292" s="32">
        <v>0</v>
      </c>
      <c r="AI292" s="37" t="s">
        <v>1881</v>
      </c>
      <c r="AJ292" s="32">
        <v>0</v>
      </c>
      <c r="AK292" s="32">
        <v>0</v>
      </c>
      <c r="AL292" s="37" t="s">
        <v>1881</v>
      </c>
      <c r="AM292" t="s">
        <v>488</v>
      </c>
      <c r="AN292" s="34">
        <v>3</v>
      </c>
      <c r="AX292"/>
      <c r="AY292"/>
    </row>
    <row r="293" spans="1:51" x14ac:dyDescent="0.25">
      <c r="A293" t="s">
        <v>1782</v>
      </c>
      <c r="B293" t="s">
        <v>911</v>
      </c>
      <c r="C293" t="s">
        <v>1433</v>
      </c>
      <c r="D293" t="s">
        <v>1723</v>
      </c>
      <c r="E293" s="32">
        <v>68.388888888888886</v>
      </c>
      <c r="F293" s="32">
        <v>302.93544444444444</v>
      </c>
      <c r="G293" s="32">
        <v>26.584000000000003</v>
      </c>
      <c r="H293" s="37">
        <v>8.7754670136908533E-2</v>
      </c>
      <c r="I293" s="32">
        <v>282.83822222222221</v>
      </c>
      <c r="J293" s="32">
        <v>26.584000000000003</v>
      </c>
      <c r="K293" s="37">
        <v>9.3990125489875662E-2</v>
      </c>
      <c r="L293" s="32">
        <v>49.461111111111116</v>
      </c>
      <c r="M293" s="32">
        <v>5.2388888888888889</v>
      </c>
      <c r="N293" s="37">
        <v>0.10591935302706952</v>
      </c>
      <c r="O293" s="32">
        <v>33.286111111111111</v>
      </c>
      <c r="P293" s="32">
        <v>5.2388888888888889</v>
      </c>
      <c r="Q293" s="37">
        <v>0.15738963531669867</v>
      </c>
      <c r="R293" s="32">
        <v>10.930555555555555</v>
      </c>
      <c r="S293" s="32">
        <v>0</v>
      </c>
      <c r="T293" s="37">
        <v>0</v>
      </c>
      <c r="U293" s="32">
        <v>5.2444444444444445</v>
      </c>
      <c r="V293" s="32">
        <v>0</v>
      </c>
      <c r="W293" s="37">
        <v>0</v>
      </c>
      <c r="X293" s="32">
        <v>68.547888888888878</v>
      </c>
      <c r="Y293" s="32">
        <v>8.4562222222222232</v>
      </c>
      <c r="Z293" s="37">
        <v>0.12336225607077618</v>
      </c>
      <c r="AA293" s="32">
        <v>3.9222222222222221</v>
      </c>
      <c r="AB293" s="32">
        <v>0</v>
      </c>
      <c r="AC293" s="37">
        <v>0</v>
      </c>
      <c r="AD293" s="32">
        <v>180.61255555555556</v>
      </c>
      <c r="AE293" s="32">
        <v>12.888888888888889</v>
      </c>
      <c r="AF293" s="37">
        <v>7.1362086922713008E-2</v>
      </c>
      <c r="AG293" s="32">
        <v>0.39166666666666666</v>
      </c>
      <c r="AH293" s="32">
        <v>0</v>
      </c>
      <c r="AI293" s="37">
        <v>0</v>
      </c>
      <c r="AJ293" s="32">
        <v>0</v>
      </c>
      <c r="AK293" s="32">
        <v>0</v>
      </c>
      <c r="AL293" s="37" t="s">
        <v>1881</v>
      </c>
      <c r="AM293" t="s">
        <v>222</v>
      </c>
      <c r="AN293" s="34">
        <v>3</v>
      </c>
      <c r="AX293"/>
      <c r="AY293"/>
    </row>
    <row r="294" spans="1:51" x14ac:dyDescent="0.25">
      <c r="A294" t="s">
        <v>1782</v>
      </c>
      <c r="B294" t="s">
        <v>1184</v>
      </c>
      <c r="C294" t="s">
        <v>1411</v>
      </c>
      <c r="D294" t="s">
        <v>1723</v>
      </c>
      <c r="E294" s="32">
        <v>50.844444444444441</v>
      </c>
      <c r="F294" s="32">
        <v>223.63766666666672</v>
      </c>
      <c r="G294" s="32">
        <v>0</v>
      </c>
      <c r="H294" s="37">
        <v>0</v>
      </c>
      <c r="I294" s="32">
        <v>208.80433333333337</v>
      </c>
      <c r="J294" s="32">
        <v>0</v>
      </c>
      <c r="K294" s="37">
        <v>0</v>
      </c>
      <c r="L294" s="32">
        <v>60.923444444444442</v>
      </c>
      <c r="M294" s="32">
        <v>0</v>
      </c>
      <c r="N294" s="37">
        <v>0</v>
      </c>
      <c r="O294" s="32">
        <v>46.090111111111106</v>
      </c>
      <c r="P294" s="32">
        <v>0</v>
      </c>
      <c r="Q294" s="37">
        <v>0</v>
      </c>
      <c r="R294" s="32">
        <v>10.25</v>
      </c>
      <c r="S294" s="32">
        <v>0</v>
      </c>
      <c r="T294" s="37">
        <v>0</v>
      </c>
      <c r="U294" s="32">
        <v>4.583333333333333</v>
      </c>
      <c r="V294" s="32">
        <v>0</v>
      </c>
      <c r="W294" s="37">
        <v>0</v>
      </c>
      <c r="X294" s="32">
        <v>23.898111111111117</v>
      </c>
      <c r="Y294" s="32">
        <v>0</v>
      </c>
      <c r="Z294" s="37">
        <v>0</v>
      </c>
      <c r="AA294" s="32">
        <v>0</v>
      </c>
      <c r="AB294" s="32">
        <v>0</v>
      </c>
      <c r="AC294" s="37" t="s">
        <v>1881</v>
      </c>
      <c r="AD294" s="32">
        <v>138.81611111111116</v>
      </c>
      <c r="AE294" s="32">
        <v>0</v>
      </c>
      <c r="AF294" s="37">
        <v>0</v>
      </c>
      <c r="AG294" s="32">
        <v>0</v>
      </c>
      <c r="AH294" s="32">
        <v>0</v>
      </c>
      <c r="AI294" s="37" t="s">
        <v>1881</v>
      </c>
      <c r="AJ294" s="32">
        <v>0</v>
      </c>
      <c r="AK294" s="32">
        <v>0</v>
      </c>
      <c r="AL294" s="37" t="s">
        <v>1881</v>
      </c>
      <c r="AM294" t="s">
        <v>503</v>
      </c>
      <c r="AN294" s="34">
        <v>3</v>
      </c>
      <c r="AX294"/>
      <c r="AY294"/>
    </row>
    <row r="295" spans="1:51" x14ac:dyDescent="0.25">
      <c r="A295" t="s">
        <v>1782</v>
      </c>
      <c r="B295" t="s">
        <v>886</v>
      </c>
      <c r="C295" t="s">
        <v>1463</v>
      </c>
      <c r="D295" t="s">
        <v>1706</v>
      </c>
      <c r="E295" s="32">
        <v>85.1</v>
      </c>
      <c r="F295" s="32">
        <v>275.3388888888889</v>
      </c>
      <c r="G295" s="32">
        <v>0</v>
      </c>
      <c r="H295" s="37">
        <v>0</v>
      </c>
      <c r="I295" s="32">
        <v>248.68333333333334</v>
      </c>
      <c r="J295" s="32">
        <v>0</v>
      </c>
      <c r="K295" s="37">
        <v>0</v>
      </c>
      <c r="L295" s="32">
        <v>43.06111111111111</v>
      </c>
      <c r="M295" s="32">
        <v>0</v>
      </c>
      <c r="N295" s="37">
        <v>0</v>
      </c>
      <c r="O295" s="32">
        <v>21.558333333333334</v>
      </c>
      <c r="P295" s="32">
        <v>0</v>
      </c>
      <c r="Q295" s="37">
        <v>0</v>
      </c>
      <c r="R295" s="32">
        <v>15.669444444444444</v>
      </c>
      <c r="S295" s="32">
        <v>0</v>
      </c>
      <c r="T295" s="37">
        <v>0</v>
      </c>
      <c r="U295" s="32">
        <v>5.833333333333333</v>
      </c>
      <c r="V295" s="32">
        <v>0</v>
      </c>
      <c r="W295" s="37">
        <v>0</v>
      </c>
      <c r="X295" s="32">
        <v>99.488888888888894</v>
      </c>
      <c r="Y295" s="32">
        <v>0</v>
      </c>
      <c r="Z295" s="37">
        <v>0</v>
      </c>
      <c r="AA295" s="32">
        <v>5.1527777777777777</v>
      </c>
      <c r="AB295" s="32">
        <v>0</v>
      </c>
      <c r="AC295" s="37">
        <v>0</v>
      </c>
      <c r="AD295" s="32">
        <v>127.63611111111111</v>
      </c>
      <c r="AE295" s="32">
        <v>0</v>
      </c>
      <c r="AF295" s="37">
        <v>0</v>
      </c>
      <c r="AG295" s="32">
        <v>0</v>
      </c>
      <c r="AH295" s="32">
        <v>0</v>
      </c>
      <c r="AI295" s="37" t="s">
        <v>1881</v>
      </c>
      <c r="AJ295" s="32">
        <v>0</v>
      </c>
      <c r="AK295" s="32">
        <v>0</v>
      </c>
      <c r="AL295" s="37" t="s">
        <v>1881</v>
      </c>
      <c r="AM295" t="s">
        <v>197</v>
      </c>
      <c r="AN295" s="34">
        <v>3</v>
      </c>
      <c r="AX295"/>
      <c r="AY295"/>
    </row>
    <row r="296" spans="1:51" x14ac:dyDescent="0.25">
      <c r="A296" t="s">
        <v>1782</v>
      </c>
      <c r="B296" t="s">
        <v>1072</v>
      </c>
      <c r="C296" t="s">
        <v>1463</v>
      </c>
      <c r="D296" t="s">
        <v>1706</v>
      </c>
      <c r="E296" s="32">
        <v>77.466666666666669</v>
      </c>
      <c r="F296" s="32">
        <v>243.28333333333333</v>
      </c>
      <c r="G296" s="32">
        <v>0</v>
      </c>
      <c r="H296" s="37">
        <v>0</v>
      </c>
      <c r="I296" s="32">
        <v>218.74166666666667</v>
      </c>
      <c r="J296" s="32">
        <v>0</v>
      </c>
      <c r="K296" s="37">
        <v>0</v>
      </c>
      <c r="L296" s="32">
        <v>40.427777777777777</v>
      </c>
      <c r="M296" s="32">
        <v>0</v>
      </c>
      <c r="N296" s="37">
        <v>0</v>
      </c>
      <c r="O296" s="32">
        <v>26.208333333333332</v>
      </c>
      <c r="P296" s="32">
        <v>0</v>
      </c>
      <c r="Q296" s="37">
        <v>0</v>
      </c>
      <c r="R296" s="32">
        <v>8.530555555555555</v>
      </c>
      <c r="S296" s="32">
        <v>0</v>
      </c>
      <c r="T296" s="37">
        <v>0</v>
      </c>
      <c r="U296" s="32">
        <v>5.6888888888888891</v>
      </c>
      <c r="V296" s="32">
        <v>0</v>
      </c>
      <c r="W296" s="37">
        <v>0</v>
      </c>
      <c r="X296" s="32">
        <v>55.033333333333331</v>
      </c>
      <c r="Y296" s="32">
        <v>0</v>
      </c>
      <c r="Z296" s="37">
        <v>0</v>
      </c>
      <c r="AA296" s="32">
        <v>10.322222222222223</v>
      </c>
      <c r="AB296" s="32">
        <v>0</v>
      </c>
      <c r="AC296" s="37">
        <v>0</v>
      </c>
      <c r="AD296" s="32">
        <v>137.5</v>
      </c>
      <c r="AE296" s="32">
        <v>0</v>
      </c>
      <c r="AF296" s="37">
        <v>0</v>
      </c>
      <c r="AG296" s="32">
        <v>0</v>
      </c>
      <c r="AH296" s="32">
        <v>0</v>
      </c>
      <c r="AI296" s="37" t="s">
        <v>1881</v>
      </c>
      <c r="AJ296" s="32">
        <v>0</v>
      </c>
      <c r="AK296" s="32">
        <v>0</v>
      </c>
      <c r="AL296" s="37" t="s">
        <v>1881</v>
      </c>
      <c r="AM296" t="s">
        <v>387</v>
      </c>
      <c r="AN296" s="34">
        <v>3</v>
      </c>
      <c r="AX296"/>
      <c r="AY296"/>
    </row>
    <row r="297" spans="1:51" x14ac:dyDescent="0.25">
      <c r="A297" t="s">
        <v>1782</v>
      </c>
      <c r="B297" t="s">
        <v>1254</v>
      </c>
      <c r="C297" t="s">
        <v>1457</v>
      </c>
      <c r="D297" t="s">
        <v>1712</v>
      </c>
      <c r="E297" s="32">
        <v>28.933333333333334</v>
      </c>
      <c r="F297" s="32">
        <v>169.49000000000004</v>
      </c>
      <c r="G297" s="32">
        <v>0</v>
      </c>
      <c r="H297" s="37">
        <v>0</v>
      </c>
      <c r="I297" s="32">
        <v>150.73444444444448</v>
      </c>
      <c r="J297" s="32">
        <v>0</v>
      </c>
      <c r="K297" s="37">
        <v>0</v>
      </c>
      <c r="L297" s="32">
        <v>103.73777777777781</v>
      </c>
      <c r="M297" s="32">
        <v>0</v>
      </c>
      <c r="N297" s="37">
        <v>0</v>
      </c>
      <c r="O297" s="32">
        <v>84.982222222222248</v>
      </c>
      <c r="P297" s="32">
        <v>0</v>
      </c>
      <c r="Q297" s="37">
        <v>0</v>
      </c>
      <c r="R297" s="32">
        <v>17.68888888888889</v>
      </c>
      <c r="S297" s="32">
        <v>0</v>
      </c>
      <c r="T297" s="37">
        <v>0</v>
      </c>
      <c r="U297" s="32">
        <v>1.0666666666666667</v>
      </c>
      <c r="V297" s="32">
        <v>0</v>
      </c>
      <c r="W297" s="37">
        <v>0</v>
      </c>
      <c r="X297" s="32">
        <v>0</v>
      </c>
      <c r="Y297" s="32">
        <v>0</v>
      </c>
      <c r="Z297" s="37" t="s">
        <v>1881</v>
      </c>
      <c r="AA297" s="32">
        <v>0</v>
      </c>
      <c r="AB297" s="32">
        <v>0</v>
      </c>
      <c r="AC297" s="37" t="s">
        <v>1881</v>
      </c>
      <c r="AD297" s="32">
        <v>65.75222222222223</v>
      </c>
      <c r="AE297" s="32">
        <v>0</v>
      </c>
      <c r="AF297" s="37">
        <v>0</v>
      </c>
      <c r="AG297" s="32">
        <v>0</v>
      </c>
      <c r="AH297" s="32">
        <v>0</v>
      </c>
      <c r="AI297" s="37" t="s">
        <v>1881</v>
      </c>
      <c r="AJ297" s="32">
        <v>0</v>
      </c>
      <c r="AK297" s="32">
        <v>0</v>
      </c>
      <c r="AL297" s="37" t="s">
        <v>1881</v>
      </c>
      <c r="AM297" t="s">
        <v>573</v>
      </c>
      <c r="AN297" s="34">
        <v>3</v>
      </c>
      <c r="AX297"/>
      <c r="AY297"/>
    </row>
    <row r="298" spans="1:51" x14ac:dyDescent="0.25">
      <c r="A298" t="s">
        <v>1782</v>
      </c>
      <c r="B298" t="s">
        <v>1208</v>
      </c>
      <c r="C298" t="s">
        <v>1648</v>
      </c>
      <c r="D298" t="s">
        <v>1711</v>
      </c>
      <c r="E298" s="32">
        <v>58.833333333333336</v>
      </c>
      <c r="F298" s="32">
        <v>207.37088888888889</v>
      </c>
      <c r="G298" s="32">
        <v>6.3681111111111104</v>
      </c>
      <c r="H298" s="37">
        <v>3.0708799799393248E-2</v>
      </c>
      <c r="I298" s="32">
        <v>193.91255555555554</v>
      </c>
      <c r="J298" s="32">
        <v>6.3681111111111104</v>
      </c>
      <c r="K298" s="37">
        <v>3.2840117510011674E-2</v>
      </c>
      <c r="L298" s="32">
        <v>51.936111111111117</v>
      </c>
      <c r="M298" s="32">
        <v>0</v>
      </c>
      <c r="N298" s="37">
        <v>0</v>
      </c>
      <c r="O298" s="32">
        <v>39.841666666666669</v>
      </c>
      <c r="P298" s="32">
        <v>0</v>
      </c>
      <c r="Q298" s="37">
        <v>0</v>
      </c>
      <c r="R298" s="32">
        <v>7.7333333333333334</v>
      </c>
      <c r="S298" s="32">
        <v>0</v>
      </c>
      <c r="T298" s="37">
        <v>0</v>
      </c>
      <c r="U298" s="32">
        <v>4.3611111111111107</v>
      </c>
      <c r="V298" s="32">
        <v>0</v>
      </c>
      <c r="W298" s="37">
        <v>0</v>
      </c>
      <c r="X298" s="32">
        <v>47.444444444444443</v>
      </c>
      <c r="Y298" s="32">
        <v>1.4416666666666667</v>
      </c>
      <c r="Z298" s="37">
        <v>3.03864168618267E-2</v>
      </c>
      <c r="AA298" s="32">
        <v>1.3638888888888889</v>
      </c>
      <c r="AB298" s="32">
        <v>0</v>
      </c>
      <c r="AC298" s="37">
        <v>0</v>
      </c>
      <c r="AD298" s="32">
        <v>106.62644444444443</v>
      </c>
      <c r="AE298" s="32">
        <v>4.926444444444444</v>
      </c>
      <c r="AF298" s="37">
        <v>4.6202838987201428E-2</v>
      </c>
      <c r="AG298" s="32">
        <v>0</v>
      </c>
      <c r="AH298" s="32">
        <v>0</v>
      </c>
      <c r="AI298" s="37" t="s">
        <v>1881</v>
      </c>
      <c r="AJ298" s="32">
        <v>0</v>
      </c>
      <c r="AK298" s="32">
        <v>0</v>
      </c>
      <c r="AL298" s="37" t="s">
        <v>1881</v>
      </c>
      <c r="AM298" t="s">
        <v>527</v>
      </c>
      <c r="AN298" s="34">
        <v>3</v>
      </c>
      <c r="AX298"/>
      <c r="AY298"/>
    </row>
    <row r="299" spans="1:51" x14ac:dyDescent="0.25">
      <c r="A299" t="s">
        <v>1782</v>
      </c>
      <c r="B299" t="s">
        <v>1137</v>
      </c>
      <c r="C299" t="s">
        <v>1431</v>
      </c>
      <c r="D299" t="s">
        <v>1717</v>
      </c>
      <c r="E299" s="32">
        <v>78</v>
      </c>
      <c r="F299" s="32">
        <v>235.94744444444444</v>
      </c>
      <c r="G299" s="32">
        <v>0</v>
      </c>
      <c r="H299" s="37">
        <v>0</v>
      </c>
      <c r="I299" s="32">
        <v>222.42522222222223</v>
      </c>
      <c r="J299" s="32">
        <v>0</v>
      </c>
      <c r="K299" s="37">
        <v>0</v>
      </c>
      <c r="L299" s="32">
        <v>71.61388888888888</v>
      </c>
      <c r="M299" s="32">
        <v>0</v>
      </c>
      <c r="N299" s="37">
        <v>0</v>
      </c>
      <c r="O299" s="32">
        <v>61.519444444444446</v>
      </c>
      <c r="P299" s="32">
        <v>0</v>
      </c>
      <c r="Q299" s="37">
        <v>0</v>
      </c>
      <c r="R299" s="32">
        <v>2.8</v>
      </c>
      <c r="S299" s="32">
        <v>0</v>
      </c>
      <c r="T299" s="37">
        <v>0</v>
      </c>
      <c r="U299" s="32">
        <v>7.2944444444444443</v>
      </c>
      <c r="V299" s="32">
        <v>0</v>
      </c>
      <c r="W299" s="37">
        <v>0</v>
      </c>
      <c r="X299" s="32">
        <v>24.005555555555556</v>
      </c>
      <c r="Y299" s="32">
        <v>0</v>
      </c>
      <c r="Z299" s="37">
        <v>0</v>
      </c>
      <c r="AA299" s="32">
        <v>3.4277777777777776</v>
      </c>
      <c r="AB299" s="32">
        <v>0</v>
      </c>
      <c r="AC299" s="37">
        <v>0</v>
      </c>
      <c r="AD299" s="32">
        <v>120.67522222222223</v>
      </c>
      <c r="AE299" s="32">
        <v>0</v>
      </c>
      <c r="AF299" s="37">
        <v>0</v>
      </c>
      <c r="AG299" s="32">
        <v>16.225000000000001</v>
      </c>
      <c r="AH299" s="32">
        <v>0</v>
      </c>
      <c r="AI299" s="37">
        <v>0</v>
      </c>
      <c r="AJ299" s="32">
        <v>0</v>
      </c>
      <c r="AK299" s="32">
        <v>0</v>
      </c>
      <c r="AL299" s="37" t="s">
        <v>1881</v>
      </c>
      <c r="AM299" t="s">
        <v>454</v>
      </c>
      <c r="AN299" s="34">
        <v>3</v>
      </c>
      <c r="AX299"/>
      <c r="AY299"/>
    </row>
    <row r="300" spans="1:51" x14ac:dyDescent="0.25">
      <c r="A300" t="s">
        <v>1782</v>
      </c>
      <c r="B300" t="s">
        <v>890</v>
      </c>
      <c r="C300" t="s">
        <v>1446</v>
      </c>
      <c r="D300" t="s">
        <v>1710</v>
      </c>
      <c r="E300" s="32">
        <v>123.25555555555556</v>
      </c>
      <c r="F300" s="32">
        <v>403.52444444444444</v>
      </c>
      <c r="G300" s="32">
        <v>0</v>
      </c>
      <c r="H300" s="37">
        <v>0</v>
      </c>
      <c r="I300" s="32">
        <v>393.32111111111118</v>
      </c>
      <c r="J300" s="32">
        <v>0</v>
      </c>
      <c r="K300" s="37">
        <v>0</v>
      </c>
      <c r="L300" s="32">
        <v>100.09222222222222</v>
      </c>
      <c r="M300" s="32">
        <v>0</v>
      </c>
      <c r="N300" s="37">
        <v>0</v>
      </c>
      <c r="O300" s="32">
        <v>89.888888888888886</v>
      </c>
      <c r="P300" s="32">
        <v>0</v>
      </c>
      <c r="Q300" s="37">
        <v>0</v>
      </c>
      <c r="R300" s="32">
        <v>6.0255555555555551</v>
      </c>
      <c r="S300" s="32">
        <v>0</v>
      </c>
      <c r="T300" s="37">
        <v>0</v>
      </c>
      <c r="U300" s="32">
        <v>4.177777777777778</v>
      </c>
      <c r="V300" s="32">
        <v>0</v>
      </c>
      <c r="W300" s="37">
        <v>0</v>
      </c>
      <c r="X300" s="32">
        <v>70.721111111111114</v>
      </c>
      <c r="Y300" s="32">
        <v>0</v>
      </c>
      <c r="Z300" s="37">
        <v>0</v>
      </c>
      <c r="AA300" s="32">
        <v>0</v>
      </c>
      <c r="AB300" s="32">
        <v>0</v>
      </c>
      <c r="AC300" s="37" t="s">
        <v>1881</v>
      </c>
      <c r="AD300" s="32">
        <v>229.07666666666668</v>
      </c>
      <c r="AE300" s="32">
        <v>0</v>
      </c>
      <c r="AF300" s="37">
        <v>0</v>
      </c>
      <c r="AG300" s="32">
        <v>3.6344444444444455</v>
      </c>
      <c r="AH300" s="32">
        <v>0</v>
      </c>
      <c r="AI300" s="37">
        <v>0</v>
      </c>
      <c r="AJ300" s="32">
        <v>0</v>
      </c>
      <c r="AK300" s="32">
        <v>0</v>
      </c>
      <c r="AL300" s="37" t="s">
        <v>1881</v>
      </c>
      <c r="AM300" t="s">
        <v>201</v>
      </c>
      <c r="AN300" s="34">
        <v>3</v>
      </c>
      <c r="AX300"/>
      <c r="AY300"/>
    </row>
    <row r="301" spans="1:51" x14ac:dyDescent="0.25">
      <c r="A301" t="s">
        <v>1782</v>
      </c>
      <c r="B301" t="s">
        <v>1118</v>
      </c>
      <c r="C301" t="s">
        <v>1551</v>
      </c>
      <c r="D301" t="s">
        <v>1710</v>
      </c>
      <c r="E301" s="32">
        <v>62.87777777777778</v>
      </c>
      <c r="F301" s="32">
        <v>219.25299999999999</v>
      </c>
      <c r="G301" s="32">
        <v>0</v>
      </c>
      <c r="H301" s="37">
        <v>0</v>
      </c>
      <c r="I301" s="32">
        <v>191.75022222222222</v>
      </c>
      <c r="J301" s="32">
        <v>0</v>
      </c>
      <c r="K301" s="37">
        <v>0</v>
      </c>
      <c r="L301" s="32">
        <v>44.597444444444442</v>
      </c>
      <c r="M301" s="32">
        <v>0</v>
      </c>
      <c r="N301" s="37">
        <v>0</v>
      </c>
      <c r="O301" s="32">
        <v>17.094666666666665</v>
      </c>
      <c r="P301" s="32">
        <v>0</v>
      </c>
      <c r="Q301" s="37">
        <v>0</v>
      </c>
      <c r="R301" s="32">
        <v>22.122222222222224</v>
      </c>
      <c r="S301" s="32">
        <v>0</v>
      </c>
      <c r="T301" s="37">
        <v>0</v>
      </c>
      <c r="U301" s="32">
        <v>5.3805555555555555</v>
      </c>
      <c r="V301" s="32">
        <v>0</v>
      </c>
      <c r="W301" s="37">
        <v>0</v>
      </c>
      <c r="X301" s="32">
        <v>72.86944444444444</v>
      </c>
      <c r="Y301" s="32">
        <v>0</v>
      </c>
      <c r="Z301" s="37">
        <v>0</v>
      </c>
      <c r="AA301" s="32">
        <v>0</v>
      </c>
      <c r="AB301" s="32">
        <v>0</v>
      </c>
      <c r="AC301" s="37" t="s">
        <v>1881</v>
      </c>
      <c r="AD301" s="32">
        <v>101.78611111111111</v>
      </c>
      <c r="AE301" s="32">
        <v>0</v>
      </c>
      <c r="AF301" s="37">
        <v>0</v>
      </c>
      <c r="AG301" s="32">
        <v>0</v>
      </c>
      <c r="AH301" s="32">
        <v>0</v>
      </c>
      <c r="AI301" s="37" t="s">
        <v>1881</v>
      </c>
      <c r="AJ301" s="32">
        <v>0</v>
      </c>
      <c r="AK301" s="32">
        <v>0</v>
      </c>
      <c r="AL301" s="37" t="s">
        <v>1881</v>
      </c>
      <c r="AM301" t="s">
        <v>435</v>
      </c>
      <c r="AN301" s="34">
        <v>3</v>
      </c>
      <c r="AX301"/>
      <c r="AY301"/>
    </row>
    <row r="302" spans="1:51" x14ac:dyDescent="0.25">
      <c r="A302" t="s">
        <v>1782</v>
      </c>
      <c r="B302" t="s">
        <v>1106</v>
      </c>
      <c r="C302" t="s">
        <v>1468</v>
      </c>
      <c r="D302" t="s">
        <v>1715</v>
      </c>
      <c r="E302" s="32">
        <v>70.344444444444449</v>
      </c>
      <c r="F302" s="32">
        <v>223.55277777777778</v>
      </c>
      <c r="G302" s="32">
        <v>18.736111111111114</v>
      </c>
      <c r="H302" s="37">
        <v>8.3810683532350064E-2</v>
      </c>
      <c r="I302" s="32">
        <v>208.69722222222222</v>
      </c>
      <c r="J302" s="32">
        <v>18.736111111111114</v>
      </c>
      <c r="K302" s="37">
        <v>8.9776523671986283E-2</v>
      </c>
      <c r="L302" s="32">
        <v>47.669444444444451</v>
      </c>
      <c r="M302" s="32">
        <v>0.37222222222222223</v>
      </c>
      <c r="N302" s="37">
        <v>7.8084027737311337E-3</v>
      </c>
      <c r="O302" s="32">
        <v>32.81388888888889</v>
      </c>
      <c r="P302" s="32">
        <v>0.37222222222222223</v>
      </c>
      <c r="Q302" s="37">
        <v>1.1343435198510115E-2</v>
      </c>
      <c r="R302" s="32">
        <v>9.3777777777777782</v>
      </c>
      <c r="S302" s="32">
        <v>0</v>
      </c>
      <c r="T302" s="37">
        <v>0</v>
      </c>
      <c r="U302" s="32">
        <v>5.4777777777777779</v>
      </c>
      <c r="V302" s="32">
        <v>0</v>
      </c>
      <c r="W302" s="37">
        <v>0</v>
      </c>
      <c r="X302" s="32">
        <v>51.263888888888886</v>
      </c>
      <c r="Y302" s="32">
        <v>17.25</v>
      </c>
      <c r="Z302" s="37">
        <v>0.3364941750203197</v>
      </c>
      <c r="AA302" s="32">
        <v>0</v>
      </c>
      <c r="AB302" s="32">
        <v>0</v>
      </c>
      <c r="AC302" s="37" t="s">
        <v>1881</v>
      </c>
      <c r="AD302" s="32">
        <v>114.71666666666667</v>
      </c>
      <c r="AE302" s="32">
        <v>1.1138888888888889</v>
      </c>
      <c r="AF302" s="37">
        <v>9.7099133129933662E-3</v>
      </c>
      <c r="AG302" s="32">
        <v>9.9027777777777786</v>
      </c>
      <c r="AH302" s="32">
        <v>0</v>
      </c>
      <c r="AI302" s="37">
        <v>0</v>
      </c>
      <c r="AJ302" s="32">
        <v>0</v>
      </c>
      <c r="AK302" s="32">
        <v>0</v>
      </c>
      <c r="AL302" s="37" t="s">
        <v>1881</v>
      </c>
      <c r="AM302" t="s">
        <v>422</v>
      </c>
      <c r="AN302" s="34">
        <v>3</v>
      </c>
      <c r="AX302"/>
      <c r="AY302"/>
    </row>
    <row r="303" spans="1:51" x14ac:dyDescent="0.25">
      <c r="A303" t="s">
        <v>1782</v>
      </c>
      <c r="B303" t="s">
        <v>1175</v>
      </c>
      <c r="C303" t="s">
        <v>1507</v>
      </c>
      <c r="D303" t="s">
        <v>1699</v>
      </c>
      <c r="E303" s="32">
        <v>84.111111111111114</v>
      </c>
      <c r="F303" s="32">
        <v>398.59222222222218</v>
      </c>
      <c r="G303" s="32">
        <v>0</v>
      </c>
      <c r="H303" s="37">
        <v>0</v>
      </c>
      <c r="I303" s="32">
        <v>379.39299999999997</v>
      </c>
      <c r="J303" s="32">
        <v>0</v>
      </c>
      <c r="K303" s="37">
        <v>0</v>
      </c>
      <c r="L303" s="32">
        <v>104.15588888888888</v>
      </c>
      <c r="M303" s="32">
        <v>0</v>
      </c>
      <c r="N303" s="37">
        <v>0</v>
      </c>
      <c r="O303" s="32">
        <v>91.834444444444429</v>
      </c>
      <c r="P303" s="32">
        <v>0</v>
      </c>
      <c r="Q303" s="37">
        <v>0</v>
      </c>
      <c r="R303" s="32">
        <v>7.7436666666666678</v>
      </c>
      <c r="S303" s="32">
        <v>0</v>
      </c>
      <c r="T303" s="37">
        <v>0</v>
      </c>
      <c r="U303" s="32">
        <v>4.5777777777777775</v>
      </c>
      <c r="V303" s="32">
        <v>0</v>
      </c>
      <c r="W303" s="37">
        <v>0</v>
      </c>
      <c r="X303" s="32">
        <v>29.056777777777775</v>
      </c>
      <c r="Y303" s="32">
        <v>0</v>
      </c>
      <c r="Z303" s="37">
        <v>0</v>
      </c>
      <c r="AA303" s="32">
        <v>6.8777777777777782</v>
      </c>
      <c r="AB303" s="32">
        <v>0</v>
      </c>
      <c r="AC303" s="37">
        <v>0</v>
      </c>
      <c r="AD303" s="32">
        <v>258.50177777777776</v>
      </c>
      <c r="AE303" s="32">
        <v>0</v>
      </c>
      <c r="AF303" s="37">
        <v>0</v>
      </c>
      <c r="AG303" s="32">
        <v>0</v>
      </c>
      <c r="AH303" s="32">
        <v>0</v>
      </c>
      <c r="AI303" s="37" t="s">
        <v>1881</v>
      </c>
      <c r="AJ303" s="32">
        <v>0</v>
      </c>
      <c r="AK303" s="32">
        <v>0</v>
      </c>
      <c r="AL303" s="37" t="s">
        <v>1881</v>
      </c>
      <c r="AM303" t="s">
        <v>494</v>
      </c>
      <c r="AN303" s="34">
        <v>3</v>
      </c>
      <c r="AX303"/>
      <c r="AY303"/>
    </row>
    <row r="304" spans="1:51" x14ac:dyDescent="0.25">
      <c r="A304" t="s">
        <v>1782</v>
      </c>
      <c r="B304" t="s">
        <v>677</v>
      </c>
      <c r="C304" t="s">
        <v>1459</v>
      </c>
      <c r="D304" t="s">
        <v>1711</v>
      </c>
      <c r="E304" s="32">
        <v>44.788888888888891</v>
      </c>
      <c r="F304" s="32">
        <v>241.98888888888888</v>
      </c>
      <c r="G304" s="32">
        <v>14.841555555555555</v>
      </c>
      <c r="H304" s="37">
        <v>6.133155792276964E-2</v>
      </c>
      <c r="I304" s="32">
        <v>225.83544444444442</v>
      </c>
      <c r="J304" s="32">
        <v>14.841555555555555</v>
      </c>
      <c r="K304" s="37">
        <v>6.5718450848429963E-2</v>
      </c>
      <c r="L304" s="32">
        <v>68.516222222222197</v>
      </c>
      <c r="M304" s="32">
        <v>0</v>
      </c>
      <c r="N304" s="37">
        <v>0</v>
      </c>
      <c r="O304" s="32">
        <v>52.362777777777751</v>
      </c>
      <c r="P304" s="32">
        <v>0</v>
      </c>
      <c r="Q304" s="37">
        <v>0</v>
      </c>
      <c r="R304" s="32">
        <v>10.731222222222222</v>
      </c>
      <c r="S304" s="32">
        <v>0</v>
      </c>
      <c r="T304" s="37">
        <v>0</v>
      </c>
      <c r="U304" s="32">
        <v>5.4222222222222225</v>
      </c>
      <c r="V304" s="32">
        <v>0</v>
      </c>
      <c r="W304" s="37">
        <v>0</v>
      </c>
      <c r="X304" s="32">
        <v>10.710111111111113</v>
      </c>
      <c r="Y304" s="32">
        <v>5.0212222222222218</v>
      </c>
      <c r="Z304" s="37">
        <v>0.46883007749686162</v>
      </c>
      <c r="AA304" s="32">
        <v>0</v>
      </c>
      <c r="AB304" s="32">
        <v>0</v>
      </c>
      <c r="AC304" s="37" t="s">
        <v>1881</v>
      </c>
      <c r="AD304" s="32">
        <v>162.76255555555556</v>
      </c>
      <c r="AE304" s="32">
        <v>9.820333333333334</v>
      </c>
      <c r="AF304" s="37">
        <v>6.0335335113249497E-2</v>
      </c>
      <c r="AG304" s="32">
        <v>0</v>
      </c>
      <c r="AH304" s="32">
        <v>0</v>
      </c>
      <c r="AI304" s="37" t="s">
        <v>1881</v>
      </c>
      <c r="AJ304" s="32">
        <v>0</v>
      </c>
      <c r="AK304" s="32">
        <v>0</v>
      </c>
      <c r="AL304" s="37" t="s">
        <v>1881</v>
      </c>
      <c r="AM304" t="s">
        <v>647</v>
      </c>
      <c r="AN304" s="34">
        <v>3</v>
      </c>
      <c r="AX304"/>
      <c r="AY304"/>
    </row>
    <row r="305" spans="1:51" x14ac:dyDescent="0.25">
      <c r="A305" t="s">
        <v>1782</v>
      </c>
      <c r="B305" t="s">
        <v>846</v>
      </c>
      <c r="C305" t="s">
        <v>1534</v>
      </c>
      <c r="D305" t="s">
        <v>1733</v>
      </c>
      <c r="E305" s="32">
        <v>88.144444444444446</v>
      </c>
      <c r="F305" s="32">
        <v>277.40922222222218</v>
      </c>
      <c r="G305" s="32">
        <v>0</v>
      </c>
      <c r="H305" s="37">
        <v>0</v>
      </c>
      <c r="I305" s="32">
        <v>260.89999999999998</v>
      </c>
      <c r="J305" s="32">
        <v>0</v>
      </c>
      <c r="K305" s="37">
        <v>0</v>
      </c>
      <c r="L305" s="32">
        <v>39.533888888888875</v>
      </c>
      <c r="M305" s="32">
        <v>0</v>
      </c>
      <c r="N305" s="37">
        <v>0</v>
      </c>
      <c r="O305" s="32">
        <v>28.683888888888877</v>
      </c>
      <c r="P305" s="32">
        <v>0</v>
      </c>
      <c r="Q305" s="37">
        <v>0</v>
      </c>
      <c r="R305" s="32">
        <v>5.5111111111111111</v>
      </c>
      <c r="S305" s="32">
        <v>0</v>
      </c>
      <c r="T305" s="37">
        <v>0</v>
      </c>
      <c r="U305" s="32">
        <v>5.3388888888888886</v>
      </c>
      <c r="V305" s="32">
        <v>0</v>
      </c>
      <c r="W305" s="37">
        <v>0</v>
      </c>
      <c r="X305" s="32">
        <v>84.820666666666668</v>
      </c>
      <c r="Y305" s="32">
        <v>0</v>
      </c>
      <c r="Z305" s="37">
        <v>0</v>
      </c>
      <c r="AA305" s="32">
        <v>5.6592222222222217</v>
      </c>
      <c r="AB305" s="32">
        <v>0</v>
      </c>
      <c r="AC305" s="37">
        <v>0</v>
      </c>
      <c r="AD305" s="32">
        <v>118.2041111111111</v>
      </c>
      <c r="AE305" s="32">
        <v>0</v>
      </c>
      <c r="AF305" s="37">
        <v>0</v>
      </c>
      <c r="AG305" s="32">
        <v>29.191333333333322</v>
      </c>
      <c r="AH305" s="32">
        <v>0</v>
      </c>
      <c r="AI305" s="37">
        <v>0</v>
      </c>
      <c r="AJ305" s="32">
        <v>0</v>
      </c>
      <c r="AK305" s="32">
        <v>0</v>
      </c>
      <c r="AL305" s="37" t="s">
        <v>1881</v>
      </c>
      <c r="AM305" t="s">
        <v>157</v>
      </c>
      <c r="AN305" s="34">
        <v>3</v>
      </c>
      <c r="AX305"/>
      <c r="AY305"/>
    </row>
    <row r="306" spans="1:51" x14ac:dyDescent="0.25">
      <c r="A306" t="s">
        <v>1782</v>
      </c>
      <c r="B306" t="s">
        <v>1216</v>
      </c>
      <c r="C306" t="s">
        <v>1631</v>
      </c>
      <c r="D306" t="s">
        <v>1711</v>
      </c>
      <c r="E306" s="32">
        <v>54.56666666666667</v>
      </c>
      <c r="F306" s="32">
        <v>237.70555555555561</v>
      </c>
      <c r="G306" s="32">
        <v>39.486111111111114</v>
      </c>
      <c r="H306" s="37">
        <v>0.16611353915909036</v>
      </c>
      <c r="I306" s="32">
        <v>224.90000000000006</v>
      </c>
      <c r="J306" s="32">
        <v>39.486111111111114</v>
      </c>
      <c r="K306" s="37">
        <v>0.17557185909787063</v>
      </c>
      <c r="L306" s="32">
        <v>56.980555555555618</v>
      </c>
      <c r="M306" s="32">
        <v>6.2111111111111112</v>
      </c>
      <c r="N306" s="37">
        <v>0.1090040462145955</v>
      </c>
      <c r="O306" s="32">
        <v>44.175000000000054</v>
      </c>
      <c r="P306" s="32">
        <v>6.2111111111111112</v>
      </c>
      <c r="Q306" s="37">
        <v>0.14060240206250377</v>
      </c>
      <c r="R306" s="32">
        <v>8.2222222222222268</v>
      </c>
      <c r="S306" s="32">
        <v>0</v>
      </c>
      <c r="T306" s="37">
        <v>0</v>
      </c>
      <c r="U306" s="32">
        <v>4.583333333333333</v>
      </c>
      <c r="V306" s="32">
        <v>0</v>
      </c>
      <c r="W306" s="37">
        <v>0</v>
      </c>
      <c r="X306" s="32">
        <v>64.297222222222217</v>
      </c>
      <c r="Y306" s="32">
        <v>6.4888888888888889</v>
      </c>
      <c r="Z306" s="37">
        <v>0.10092020564219986</v>
      </c>
      <c r="AA306" s="32">
        <v>0</v>
      </c>
      <c r="AB306" s="32">
        <v>0</v>
      </c>
      <c r="AC306" s="37" t="s">
        <v>1881</v>
      </c>
      <c r="AD306" s="32">
        <v>112.98055555555555</v>
      </c>
      <c r="AE306" s="32">
        <v>26.786111111111111</v>
      </c>
      <c r="AF306" s="37">
        <v>0.23708602758586778</v>
      </c>
      <c r="AG306" s="32">
        <v>3.4472222222222224</v>
      </c>
      <c r="AH306" s="32">
        <v>0</v>
      </c>
      <c r="AI306" s="37">
        <v>0</v>
      </c>
      <c r="AJ306" s="32">
        <v>0</v>
      </c>
      <c r="AK306" s="32">
        <v>0</v>
      </c>
      <c r="AL306" s="37" t="s">
        <v>1881</v>
      </c>
      <c r="AM306" t="s">
        <v>535</v>
      </c>
      <c r="AN306" s="34">
        <v>3</v>
      </c>
      <c r="AX306"/>
      <c r="AY306"/>
    </row>
    <row r="307" spans="1:51" x14ac:dyDescent="0.25">
      <c r="A307" t="s">
        <v>1782</v>
      </c>
      <c r="B307" t="s">
        <v>1200</v>
      </c>
      <c r="C307" t="s">
        <v>1645</v>
      </c>
      <c r="D307" t="s">
        <v>1724</v>
      </c>
      <c r="E307" s="32">
        <v>66.25555555555556</v>
      </c>
      <c r="F307" s="32">
        <v>227.38777777777779</v>
      </c>
      <c r="G307" s="32">
        <v>15.996333333333327</v>
      </c>
      <c r="H307" s="37">
        <v>7.0348254816783834E-2</v>
      </c>
      <c r="I307" s="32">
        <v>210.69577777777781</v>
      </c>
      <c r="J307" s="32">
        <v>15.996333333333327</v>
      </c>
      <c r="K307" s="37">
        <v>7.5921470767225163E-2</v>
      </c>
      <c r="L307" s="32">
        <v>49.350222222222214</v>
      </c>
      <c r="M307" s="32">
        <v>15.996333333333327</v>
      </c>
      <c r="N307" s="37">
        <v>0.32413903348403239</v>
      </c>
      <c r="O307" s="32">
        <v>32.658222222222221</v>
      </c>
      <c r="P307" s="32">
        <v>15.996333333333327</v>
      </c>
      <c r="Q307" s="37">
        <v>0.48981029109565721</v>
      </c>
      <c r="R307" s="32">
        <v>10.885555555555547</v>
      </c>
      <c r="S307" s="32">
        <v>0</v>
      </c>
      <c r="T307" s="37">
        <v>0</v>
      </c>
      <c r="U307" s="32">
        <v>5.8064444444444447</v>
      </c>
      <c r="V307" s="32">
        <v>0</v>
      </c>
      <c r="W307" s="37">
        <v>0</v>
      </c>
      <c r="X307" s="32">
        <v>43.087444444444436</v>
      </c>
      <c r="Y307" s="32">
        <v>0</v>
      </c>
      <c r="Z307" s="37">
        <v>0</v>
      </c>
      <c r="AA307" s="32">
        <v>0</v>
      </c>
      <c r="AB307" s="32">
        <v>0</v>
      </c>
      <c r="AC307" s="37" t="s">
        <v>1881</v>
      </c>
      <c r="AD307" s="32">
        <v>134.95011111111114</v>
      </c>
      <c r="AE307" s="32">
        <v>0</v>
      </c>
      <c r="AF307" s="37">
        <v>0</v>
      </c>
      <c r="AG307" s="32">
        <v>0</v>
      </c>
      <c r="AH307" s="32">
        <v>0</v>
      </c>
      <c r="AI307" s="37" t="s">
        <v>1881</v>
      </c>
      <c r="AJ307" s="32">
        <v>0</v>
      </c>
      <c r="AK307" s="32">
        <v>0</v>
      </c>
      <c r="AL307" s="37" t="s">
        <v>1881</v>
      </c>
      <c r="AM307" t="s">
        <v>519</v>
      </c>
      <c r="AN307" s="34">
        <v>3</v>
      </c>
      <c r="AX307"/>
      <c r="AY307"/>
    </row>
    <row r="308" spans="1:51" x14ac:dyDescent="0.25">
      <c r="A308" t="s">
        <v>1782</v>
      </c>
      <c r="B308" t="s">
        <v>888</v>
      </c>
      <c r="C308" t="s">
        <v>1524</v>
      </c>
      <c r="D308" t="s">
        <v>1704</v>
      </c>
      <c r="E308" s="32">
        <v>67.599999999999994</v>
      </c>
      <c r="F308" s="32">
        <v>293.13333333333333</v>
      </c>
      <c r="G308" s="32">
        <v>35.50277777777778</v>
      </c>
      <c r="H308" s="37">
        <v>0.12111477522553257</v>
      </c>
      <c r="I308" s="32">
        <v>269.04444444444448</v>
      </c>
      <c r="J308" s="32">
        <v>35.50277777777778</v>
      </c>
      <c r="K308" s="37">
        <v>0.13195878417444454</v>
      </c>
      <c r="L308" s="32">
        <v>57.036111111111119</v>
      </c>
      <c r="M308" s="32">
        <v>9.4444444444444442E-2</v>
      </c>
      <c r="N308" s="37">
        <v>1.6558710368674815E-3</v>
      </c>
      <c r="O308" s="32">
        <v>38.369444444444447</v>
      </c>
      <c r="P308" s="32">
        <v>9.4444444444444442E-2</v>
      </c>
      <c r="Q308" s="37">
        <v>2.4614493592992107E-3</v>
      </c>
      <c r="R308" s="32">
        <v>13.333333333333334</v>
      </c>
      <c r="S308" s="32">
        <v>0</v>
      </c>
      <c r="T308" s="37">
        <v>0</v>
      </c>
      <c r="U308" s="32">
        <v>5.333333333333333</v>
      </c>
      <c r="V308" s="32">
        <v>0</v>
      </c>
      <c r="W308" s="37">
        <v>0</v>
      </c>
      <c r="X308" s="32">
        <v>92.283333333333331</v>
      </c>
      <c r="Y308" s="32">
        <v>10.447222222222223</v>
      </c>
      <c r="Z308" s="37">
        <v>0.11320811510444886</v>
      </c>
      <c r="AA308" s="32">
        <v>5.4222222222222225</v>
      </c>
      <c r="AB308" s="32">
        <v>0</v>
      </c>
      <c r="AC308" s="37">
        <v>0</v>
      </c>
      <c r="AD308" s="32">
        <v>138.39166666666668</v>
      </c>
      <c r="AE308" s="32">
        <v>24.961111111111112</v>
      </c>
      <c r="AF308" s="37">
        <v>0.18036570923907588</v>
      </c>
      <c r="AG308" s="32">
        <v>0</v>
      </c>
      <c r="AH308" s="32">
        <v>0</v>
      </c>
      <c r="AI308" s="37" t="s">
        <v>1881</v>
      </c>
      <c r="AJ308" s="32">
        <v>0</v>
      </c>
      <c r="AK308" s="32">
        <v>0</v>
      </c>
      <c r="AL308" s="37" t="s">
        <v>1881</v>
      </c>
      <c r="AM308" t="s">
        <v>199</v>
      </c>
      <c r="AN308" s="34">
        <v>3</v>
      </c>
      <c r="AX308"/>
      <c r="AY308"/>
    </row>
    <row r="309" spans="1:51" x14ac:dyDescent="0.25">
      <c r="A309" t="s">
        <v>1782</v>
      </c>
      <c r="B309" t="s">
        <v>1017</v>
      </c>
      <c r="C309" t="s">
        <v>1457</v>
      </c>
      <c r="D309" t="s">
        <v>1712</v>
      </c>
      <c r="E309" s="32">
        <v>53.611111111111114</v>
      </c>
      <c r="F309" s="32">
        <v>211.2992222222222</v>
      </c>
      <c r="G309" s="32">
        <v>57.874222222222215</v>
      </c>
      <c r="H309" s="37">
        <v>0.27389699599251827</v>
      </c>
      <c r="I309" s="32">
        <v>192.92144444444443</v>
      </c>
      <c r="J309" s="32">
        <v>57.874222222222215</v>
      </c>
      <c r="K309" s="37">
        <v>0.29998853880076692</v>
      </c>
      <c r="L309" s="32">
        <v>49.636111111111106</v>
      </c>
      <c r="M309" s="32">
        <v>0.59166666666666667</v>
      </c>
      <c r="N309" s="37">
        <v>1.1920085063517825E-2</v>
      </c>
      <c r="O309" s="32">
        <v>31.258333333333333</v>
      </c>
      <c r="P309" s="32">
        <v>0.59166666666666667</v>
      </c>
      <c r="Q309" s="37">
        <v>1.8928285790455877E-2</v>
      </c>
      <c r="R309" s="32">
        <v>13.311111111111112</v>
      </c>
      <c r="S309" s="32">
        <v>0</v>
      </c>
      <c r="T309" s="37">
        <v>0</v>
      </c>
      <c r="U309" s="32">
        <v>5.0666666666666664</v>
      </c>
      <c r="V309" s="32">
        <v>0</v>
      </c>
      <c r="W309" s="37">
        <v>0</v>
      </c>
      <c r="X309" s="32">
        <v>56.313999999999979</v>
      </c>
      <c r="Y309" s="32">
        <v>17.441777777777773</v>
      </c>
      <c r="Z309" s="37">
        <v>0.30972365269342933</v>
      </c>
      <c r="AA309" s="32">
        <v>0</v>
      </c>
      <c r="AB309" s="32">
        <v>0</v>
      </c>
      <c r="AC309" s="37" t="s">
        <v>1881</v>
      </c>
      <c r="AD309" s="32">
        <v>105.34911111111111</v>
      </c>
      <c r="AE309" s="32">
        <v>39.840777777777781</v>
      </c>
      <c r="AF309" s="37">
        <v>0.37817858506426255</v>
      </c>
      <c r="AG309" s="32">
        <v>0</v>
      </c>
      <c r="AH309" s="32">
        <v>0</v>
      </c>
      <c r="AI309" s="37" t="s">
        <v>1881</v>
      </c>
      <c r="AJ309" s="32">
        <v>0</v>
      </c>
      <c r="AK309" s="32">
        <v>0</v>
      </c>
      <c r="AL309" s="37" t="s">
        <v>1881</v>
      </c>
      <c r="AM309" t="s">
        <v>330</v>
      </c>
      <c r="AN309" s="34">
        <v>3</v>
      </c>
      <c r="AX309"/>
      <c r="AY309"/>
    </row>
    <row r="310" spans="1:51" x14ac:dyDescent="0.25">
      <c r="A310" t="s">
        <v>1782</v>
      </c>
      <c r="B310" t="s">
        <v>861</v>
      </c>
      <c r="C310" t="s">
        <v>1539</v>
      </c>
      <c r="D310" t="s">
        <v>1679</v>
      </c>
      <c r="E310" s="32">
        <v>118.15555555555555</v>
      </c>
      <c r="F310" s="32">
        <v>347.43611111111113</v>
      </c>
      <c r="G310" s="32">
        <v>40.897222222222219</v>
      </c>
      <c r="H310" s="37">
        <v>0.11771148972233103</v>
      </c>
      <c r="I310" s="32">
        <v>333.60833333333335</v>
      </c>
      <c r="J310" s="32">
        <v>40.897222222222219</v>
      </c>
      <c r="K310" s="37">
        <v>0.12259052947984578</v>
      </c>
      <c r="L310" s="32">
        <v>62.127777777777773</v>
      </c>
      <c r="M310" s="32">
        <v>7.6361111111111111</v>
      </c>
      <c r="N310" s="37">
        <v>0.12290977376374855</v>
      </c>
      <c r="O310" s="32">
        <v>48.3</v>
      </c>
      <c r="P310" s="32">
        <v>7.6361111111111111</v>
      </c>
      <c r="Q310" s="37">
        <v>0.15809753853232114</v>
      </c>
      <c r="R310" s="32">
        <v>8.3666666666666671</v>
      </c>
      <c r="S310" s="32">
        <v>0</v>
      </c>
      <c r="T310" s="37">
        <v>0</v>
      </c>
      <c r="U310" s="32">
        <v>5.4611111111111112</v>
      </c>
      <c r="V310" s="32">
        <v>0</v>
      </c>
      <c r="W310" s="37">
        <v>0</v>
      </c>
      <c r="X310" s="32">
        <v>69.516666666666666</v>
      </c>
      <c r="Y310" s="32">
        <v>0.28055555555555556</v>
      </c>
      <c r="Z310" s="37">
        <v>4.035802765124271E-3</v>
      </c>
      <c r="AA310" s="32">
        <v>0</v>
      </c>
      <c r="AB310" s="32">
        <v>0</v>
      </c>
      <c r="AC310" s="37" t="s">
        <v>1881</v>
      </c>
      <c r="AD310" s="32">
        <v>153.20555555555555</v>
      </c>
      <c r="AE310" s="32">
        <v>32.980555555555554</v>
      </c>
      <c r="AF310" s="37">
        <v>0.21526997135293904</v>
      </c>
      <c r="AG310" s="32">
        <v>62.586111111111109</v>
      </c>
      <c r="AH310" s="32">
        <v>0</v>
      </c>
      <c r="AI310" s="37">
        <v>0</v>
      </c>
      <c r="AJ310" s="32">
        <v>0</v>
      </c>
      <c r="AK310" s="32">
        <v>0</v>
      </c>
      <c r="AL310" s="37" t="s">
        <v>1881</v>
      </c>
      <c r="AM310" t="s">
        <v>172</v>
      </c>
      <c r="AN310" s="34">
        <v>3</v>
      </c>
      <c r="AX310"/>
      <c r="AY310"/>
    </row>
    <row r="311" spans="1:51" x14ac:dyDescent="0.25">
      <c r="A311" t="s">
        <v>1782</v>
      </c>
      <c r="B311" t="s">
        <v>1166</v>
      </c>
      <c r="C311" t="s">
        <v>1635</v>
      </c>
      <c r="D311" t="s">
        <v>1679</v>
      </c>
      <c r="E311" s="32">
        <v>56.87777777777778</v>
      </c>
      <c r="F311" s="32">
        <v>252.79033333333328</v>
      </c>
      <c r="G311" s="32">
        <v>10.475666666666667</v>
      </c>
      <c r="H311" s="37">
        <v>4.1440139456809411E-2</v>
      </c>
      <c r="I311" s="32">
        <v>221.39311111111107</v>
      </c>
      <c r="J311" s="32">
        <v>10.475666666666667</v>
      </c>
      <c r="K311" s="37">
        <v>4.7317039875776533E-2</v>
      </c>
      <c r="L311" s="32">
        <v>56.673555555555552</v>
      </c>
      <c r="M311" s="32">
        <v>0.89022222222222214</v>
      </c>
      <c r="N311" s="37">
        <v>1.5707894334414246E-2</v>
      </c>
      <c r="O311" s="32">
        <v>27.167999999999999</v>
      </c>
      <c r="P311" s="32">
        <v>0.89022222222222214</v>
      </c>
      <c r="Q311" s="37">
        <v>3.2767307943986385E-2</v>
      </c>
      <c r="R311" s="32">
        <v>24.861111111111111</v>
      </c>
      <c r="S311" s="32">
        <v>0</v>
      </c>
      <c r="T311" s="37">
        <v>0</v>
      </c>
      <c r="U311" s="32">
        <v>4.6444444444444448</v>
      </c>
      <c r="V311" s="32">
        <v>0</v>
      </c>
      <c r="W311" s="37">
        <v>0</v>
      </c>
      <c r="X311" s="32">
        <v>43.144555555555556</v>
      </c>
      <c r="Y311" s="32">
        <v>0.25844444444444442</v>
      </c>
      <c r="Z311" s="37">
        <v>5.9901983255258159E-3</v>
      </c>
      <c r="AA311" s="32">
        <v>1.8916666666666666</v>
      </c>
      <c r="AB311" s="32">
        <v>0</v>
      </c>
      <c r="AC311" s="37">
        <v>0</v>
      </c>
      <c r="AD311" s="32">
        <v>143.96111111111108</v>
      </c>
      <c r="AE311" s="32">
        <v>9.327</v>
      </c>
      <c r="AF311" s="37">
        <v>6.4788330181762069E-2</v>
      </c>
      <c r="AG311" s="32">
        <v>7.1194444444444445</v>
      </c>
      <c r="AH311" s="32">
        <v>0</v>
      </c>
      <c r="AI311" s="37">
        <v>0</v>
      </c>
      <c r="AJ311" s="32">
        <v>0</v>
      </c>
      <c r="AK311" s="32">
        <v>0</v>
      </c>
      <c r="AL311" s="37" t="s">
        <v>1881</v>
      </c>
      <c r="AM311" t="s">
        <v>485</v>
      </c>
      <c r="AN311" s="34">
        <v>3</v>
      </c>
      <c r="AX311"/>
      <c r="AY311"/>
    </row>
    <row r="312" spans="1:51" x14ac:dyDescent="0.25">
      <c r="A312" t="s">
        <v>1782</v>
      </c>
      <c r="B312" t="s">
        <v>901</v>
      </c>
      <c r="C312" t="s">
        <v>1465</v>
      </c>
      <c r="D312" t="s">
        <v>1714</v>
      </c>
      <c r="E312" s="32">
        <v>59.1</v>
      </c>
      <c r="F312" s="32">
        <v>224.411</v>
      </c>
      <c r="G312" s="32">
        <v>40.326111111111103</v>
      </c>
      <c r="H312" s="37">
        <v>0.17969756879614235</v>
      </c>
      <c r="I312" s="32">
        <v>208.90544444444444</v>
      </c>
      <c r="J312" s="32">
        <v>35.487222222222215</v>
      </c>
      <c r="K312" s="37">
        <v>0.16987217502442623</v>
      </c>
      <c r="L312" s="32">
        <v>40.681222222222218</v>
      </c>
      <c r="M312" s="32">
        <v>9.179666666666666</v>
      </c>
      <c r="N312" s="37">
        <v>0.22564874320939773</v>
      </c>
      <c r="O312" s="32">
        <v>25.175666666666661</v>
      </c>
      <c r="P312" s="32">
        <v>4.3407777777777783</v>
      </c>
      <c r="Q312" s="37">
        <v>0.17241957622218992</v>
      </c>
      <c r="R312" s="32">
        <v>10.172222222222222</v>
      </c>
      <c r="S312" s="32">
        <v>4.8388888888888886</v>
      </c>
      <c r="T312" s="37">
        <v>0.47569634079737844</v>
      </c>
      <c r="U312" s="32">
        <v>5.333333333333333</v>
      </c>
      <c r="V312" s="32">
        <v>0</v>
      </c>
      <c r="W312" s="37">
        <v>0</v>
      </c>
      <c r="X312" s="32">
        <v>62.997444444444447</v>
      </c>
      <c r="Y312" s="32">
        <v>7.8196666666666665</v>
      </c>
      <c r="Z312" s="37">
        <v>0.12412672824470833</v>
      </c>
      <c r="AA312" s="32">
        <v>0</v>
      </c>
      <c r="AB312" s="32">
        <v>0</v>
      </c>
      <c r="AC312" s="37" t="s">
        <v>1881</v>
      </c>
      <c r="AD312" s="32">
        <v>120.73233333333333</v>
      </c>
      <c r="AE312" s="32">
        <v>23.326777777777767</v>
      </c>
      <c r="AF312" s="37">
        <v>0.19321069289180556</v>
      </c>
      <c r="AG312" s="32">
        <v>0</v>
      </c>
      <c r="AH312" s="32">
        <v>0</v>
      </c>
      <c r="AI312" s="37" t="s">
        <v>1881</v>
      </c>
      <c r="AJ312" s="32">
        <v>0</v>
      </c>
      <c r="AK312" s="32">
        <v>0</v>
      </c>
      <c r="AL312" s="37" t="s">
        <v>1881</v>
      </c>
      <c r="AM312" t="s">
        <v>212</v>
      </c>
      <c r="AN312" s="34">
        <v>3</v>
      </c>
      <c r="AX312"/>
      <c r="AY312"/>
    </row>
    <row r="313" spans="1:51" x14ac:dyDescent="0.25">
      <c r="A313" t="s">
        <v>1782</v>
      </c>
      <c r="B313" t="s">
        <v>913</v>
      </c>
      <c r="C313" t="s">
        <v>1439</v>
      </c>
      <c r="D313" t="s">
        <v>1738</v>
      </c>
      <c r="E313" s="32">
        <v>36.822222222222223</v>
      </c>
      <c r="F313" s="32">
        <v>121.82388888888889</v>
      </c>
      <c r="G313" s="32">
        <v>13.187777777777779</v>
      </c>
      <c r="H313" s="37">
        <v>0.10825280573505471</v>
      </c>
      <c r="I313" s="32">
        <v>113.31555555555555</v>
      </c>
      <c r="J313" s="32">
        <v>12.012777777777778</v>
      </c>
      <c r="K313" s="37">
        <v>0.10601172732977723</v>
      </c>
      <c r="L313" s="32">
        <v>34.035222222222217</v>
      </c>
      <c r="M313" s="32">
        <v>1.9241111111111113</v>
      </c>
      <c r="N313" s="37">
        <v>5.6532938100072816E-2</v>
      </c>
      <c r="O313" s="32">
        <v>25.526888888888884</v>
      </c>
      <c r="P313" s="32">
        <v>0.74911111111111117</v>
      </c>
      <c r="Q313" s="37">
        <v>2.9345961992147722E-2</v>
      </c>
      <c r="R313" s="32">
        <v>7.333333333333333</v>
      </c>
      <c r="S313" s="32">
        <v>0</v>
      </c>
      <c r="T313" s="37">
        <v>0</v>
      </c>
      <c r="U313" s="32">
        <v>1.175</v>
      </c>
      <c r="V313" s="32">
        <v>1.175</v>
      </c>
      <c r="W313" s="37">
        <v>1</v>
      </c>
      <c r="X313" s="32">
        <v>27.262222222222228</v>
      </c>
      <c r="Y313" s="32">
        <v>3.445555555555555</v>
      </c>
      <c r="Z313" s="37">
        <v>0.12638571894359305</v>
      </c>
      <c r="AA313" s="32">
        <v>0</v>
      </c>
      <c r="AB313" s="32">
        <v>0</v>
      </c>
      <c r="AC313" s="37" t="s">
        <v>1881</v>
      </c>
      <c r="AD313" s="32">
        <v>60.526444444444436</v>
      </c>
      <c r="AE313" s="32">
        <v>7.8181111111111115</v>
      </c>
      <c r="AF313" s="37">
        <v>0.12916851770943097</v>
      </c>
      <c r="AG313" s="32">
        <v>0</v>
      </c>
      <c r="AH313" s="32">
        <v>0</v>
      </c>
      <c r="AI313" s="37" t="s">
        <v>1881</v>
      </c>
      <c r="AJ313" s="32">
        <v>0</v>
      </c>
      <c r="AK313" s="32">
        <v>0</v>
      </c>
      <c r="AL313" s="37" t="s">
        <v>1881</v>
      </c>
      <c r="AM313" t="s">
        <v>224</v>
      </c>
      <c r="AN313" s="34">
        <v>3</v>
      </c>
      <c r="AX313"/>
      <c r="AY313"/>
    </row>
    <row r="314" spans="1:51" x14ac:dyDescent="0.25">
      <c r="A314" t="s">
        <v>1782</v>
      </c>
      <c r="B314" t="s">
        <v>1171</v>
      </c>
      <c r="C314" t="s">
        <v>1638</v>
      </c>
      <c r="D314" t="s">
        <v>1734</v>
      </c>
      <c r="E314" s="32">
        <v>73.433333333333337</v>
      </c>
      <c r="F314" s="32">
        <v>284.95</v>
      </c>
      <c r="G314" s="32">
        <v>4.3277777777777775</v>
      </c>
      <c r="H314" s="37">
        <v>1.5187849720223821E-2</v>
      </c>
      <c r="I314" s="32">
        <v>258.09444444444443</v>
      </c>
      <c r="J314" s="32">
        <v>4.3277777777777775</v>
      </c>
      <c r="K314" s="37">
        <v>1.6768194244139743E-2</v>
      </c>
      <c r="L314" s="32">
        <v>55.791666666666664</v>
      </c>
      <c r="M314" s="32">
        <v>0</v>
      </c>
      <c r="N314" s="37">
        <v>0</v>
      </c>
      <c r="O314" s="32">
        <v>39.119444444444447</v>
      </c>
      <c r="P314" s="32">
        <v>0</v>
      </c>
      <c r="Q314" s="37">
        <v>0</v>
      </c>
      <c r="R314" s="32">
        <v>11.505555555555556</v>
      </c>
      <c r="S314" s="32">
        <v>0</v>
      </c>
      <c r="T314" s="37">
        <v>0</v>
      </c>
      <c r="U314" s="32">
        <v>5.166666666666667</v>
      </c>
      <c r="V314" s="32">
        <v>0</v>
      </c>
      <c r="W314" s="37">
        <v>0</v>
      </c>
      <c r="X314" s="32">
        <v>50.880555555555553</v>
      </c>
      <c r="Y314" s="32">
        <v>4.3277777777777775</v>
      </c>
      <c r="Z314" s="37">
        <v>8.5057596768029695E-2</v>
      </c>
      <c r="AA314" s="32">
        <v>10.183333333333334</v>
      </c>
      <c r="AB314" s="32">
        <v>0</v>
      </c>
      <c r="AC314" s="37">
        <v>0</v>
      </c>
      <c r="AD314" s="32">
        <v>168.09444444444443</v>
      </c>
      <c r="AE314" s="32">
        <v>0</v>
      </c>
      <c r="AF314" s="37">
        <v>0</v>
      </c>
      <c r="AG314" s="32">
        <v>0</v>
      </c>
      <c r="AH314" s="32">
        <v>0</v>
      </c>
      <c r="AI314" s="37" t="s">
        <v>1881</v>
      </c>
      <c r="AJ314" s="32">
        <v>0</v>
      </c>
      <c r="AK314" s="32">
        <v>0</v>
      </c>
      <c r="AL314" s="37" t="s">
        <v>1881</v>
      </c>
      <c r="AM314" t="s">
        <v>490</v>
      </c>
      <c r="AN314" s="34">
        <v>3</v>
      </c>
      <c r="AX314"/>
      <c r="AY314"/>
    </row>
    <row r="315" spans="1:51" x14ac:dyDescent="0.25">
      <c r="A315" t="s">
        <v>1782</v>
      </c>
      <c r="B315" t="s">
        <v>736</v>
      </c>
      <c r="C315" t="s">
        <v>1476</v>
      </c>
      <c r="D315" t="s">
        <v>1719</v>
      </c>
      <c r="E315" s="32">
        <v>163.6</v>
      </c>
      <c r="F315" s="32">
        <v>508.49933333333342</v>
      </c>
      <c r="G315" s="32">
        <v>35.771555555555551</v>
      </c>
      <c r="H315" s="37">
        <v>7.0347300794013912E-2</v>
      </c>
      <c r="I315" s="32">
        <v>476.8104444444445</v>
      </c>
      <c r="J315" s="32">
        <v>35.771555555555551</v>
      </c>
      <c r="K315" s="37">
        <v>7.5022592253059323E-2</v>
      </c>
      <c r="L315" s="32">
        <v>104.03988888888891</v>
      </c>
      <c r="M315" s="32">
        <v>7.1509999999999989</v>
      </c>
      <c r="N315" s="37">
        <v>6.8733252951058282E-2</v>
      </c>
      <c r="O315" s="32">
        <v>72.351000000000013</v>
      </c>
      <c r="P315" s="32">
        <v>7.1509999999999989</v>
      </c>
      <c r="Q315" s="37">
        <v>9.8837611090378807E-2</v>
      </c>
      <c r="R315" s="32">
        <v>26.31111111111111</v>
      </c>
      <c r="S315" s="32">
        <v>0</v>
      </c>
      <c r="T315" s="37">
        <v>0</v>
      </c>
      <c r="U315" s="32">
        <v>5.3777777777777782</v>
      </c>
      <c r="V315" s="32">
        <v>0</v>
      </c>
      <c r="W315" s="37">
        <v>0</v>
      </c>
      <c r="X315" s="32">
        <v>104.17044444444444</v>
      </c>
      <c r="Y315" s="32">
        <v>7.2426666666666657</v>
      </c>
      <c r="Z315" s="37">
        <v>6.9527078484620281E-2</v>
      </c>
      <c r="AA315" s="32">
        <v>0</v>
      </c>
      <c r="AB315" s="32">
        <v>0</v>
      </c>
      <c r="AC315" s="37" t="s">
        <v>1881</v>
      </c>
      <c r="AD315" s="32">
        <v>300.18900000000002</v>
      </c>
      <c r="AE315" s="32">
        <v>21.37788888888889</v>
      </c>
      <c r="AF315" s="37">
        <v>7.121476432810292E-2</v>
      </c>
      <c r="AG315" s="32">
        <v>0</v>
      </c>
      <c r="AH315" s="32">
        <v>0</v>
      </c>
      <c r="AI315" s="37" t="s">
        <v>1881</v>
      </c>
      <c r="AJ315" s="32">
        <v>0.1</v>
      </c>
      <c r="AK315" s="32">
        <v>0</v>
      </c>
      <c r="AL315" s="37">
        <v>0</v>
      </c>
      <c r="AM315" t="s">
        <v>45</v>
      </c>
      <c r="AN315" s="34">
        <v>3</v>
      </c>
      <c r="AX315"/>
      <c r="AY315"/>
    </row>
    <row r="316" spans="1:51" x14ac:dyDescent="0.25">
      <c r="A316" t="s">
        <v>1782</v>
      </c>
      <c r="B316" t="s">
        <v>942</v>
      </c>
      <c r="C316" t="s">
        <v>1505</v>
      </c>
      <c r="D316" t="s">
        <v>1703</v>
      </c>
      <c r="E316" s="32">
        <v>86.6</v>
      </c>
      <c r="F316" s="32">
        <v>299.03855555555555</v>
      </c>
      <c r="G316" s="32">
        <v>0.4191111111111111</v>
      </c>
      <c r="H316" s="37">
        <v>1.4015286769041672E-3</v>
      </c>
      <c r="I316" s="32">
        <v>280.483</v>
      </c>
      <c r="J316" s="32">
        <v>0.4191111111111111</v>
      </c>
      <c r="K316" s="37">
        <v>1.4942478193370405E-3</v>
      </c>
      <c r="L316" s="32">
        <v>59.033333333333339</v>
      </c>
      <c r="M316" s="32">
        <v>0</v>
      </c>
      <c r="N316" s="37">
        <v>0</v>
      </c>
      <c r="O316" s="32">
        <v>45.1</v>
      </c>
      <c r="P316" s="32">
        <v>0</v>
      </c>
      <c r="Q316" s="37">
        <v>0</v>
      </c>
      <c r="R316" s="32">
        <v>5.4222222222222225</v>
      </c>
      <c r="S316" s="32">
        <v>0</v>
      </c>
      <c r="T316" s="37">
        <v>0</v>
      </c>
      <c r="U316" s="32">
        <v>8.5111111111111111</v>
      </c>
      <c r="V316" s="32">
        <v>0</v>
      </c>
      <c r="W316" s="37">
        <v>0</v>
      </c>
      <c r="X316" s="32">
        <v>54.133000000000003</v>
      </c>
      <c r="Y316" s="32">
        <v>0.4191111111111111</v>
      </c>
      <c r="Z316" s="37">
        <v>7.7422480023481254E-3</v>
      </c>
      <c r="AA316" s="32">
        <v>4.6222222222222218</v>
      </c>
      <c r="AB316" s="32">
        <v>0</v>
      </c>
      <c r="AC316" s="37">
        <v>0</v>
      </c>
      <c r="AD316" s="32">
        <v>181.25</v>
      </c>
      <c r="AE316" s="32">
        <v>0</v>
      </c>
      <c r="AF316" s="37">
        <v>0</v>
      </c>
      <c r="AG316" s="32">
        <v>0</v>
      </c>
      <c r="AH316" s="32">
        <v>0</v>
      </c>
      <c r="AI316" s="37" t="s">
        <v>1881</v>
      </c>
      <c r="AJ316" s="32">
        <v>0</v>
      </c>
      <c r="AK316" s="32">
        <v>0</v>
      </c>
      <c r="AL316" s="37" t="s">
        <v>1881</v>
      </c>
      <c r="AM316" t="s">
        <v>253</v>
      </c>
      <c r="AN316" s="34">
        <v>3</v>
      </c>
      <c r="AX316"/>
      <c r="AY316"/>
    </row>
    <row r="317" spans="1:51" x14ac:dyDescent="0.25">
      <c r="A317" t="s">
        <v>1782</v>
      </c>
      <c r="B317" t="s">
        <v>905</v>
      </c>
      <c r="C317" t="s">
        <v>1558</v>
      </c>
      <c r="D317" t="s">
        <v>1710</v>
      </c>
      <c r="E317" s="32">
        <v>152.43333333333334</v>
      </c>
      <c r="F317" s="32">
        <v>609.774</v>
      </c>
      <c r="G317" s="32">
        <v>364.12611111111113</v>
      </c>
      <c r="H317" s="37">
        <v>0.59714928991907024</v>
      </c>
      <c r="I317" s="32">
        <v>564.92122222222224</v>
      </c>
      <c r="J317" s="32">
        <v>361.58166666666671</v>
      </c>
      <c r="K317" s="37">
        <v>0.64005679454618158</v>
      </c>
      <c r="L317" s="32">
        <v>72.838888888888889</v>
      </c>
      <c r="M317" s="32">
        <v>19.716666666666665</v>
      </c>
      <c r="N317" s="37">
        <v>0.27068873465029364</v>
      </c>
      <c r="O317" s="32">
        <v>33.902777777777779</v>
      </c>
      <c r="P317" s="32">
        <v>17.172222222222221</v>
      </c>
      <c r="Q317" s="37">
        <v>0.50651372388365423</v>
      </c>
      <c r="R317" s="32">
        <v>34.102777777777774</v>
      </c>
      <c r="S317" s="32">
        <v>2.5444444444444443</v>
      </c>
      <c r="T317" s="37">
        <v>7.4611061334202172E-2</v>
      </c>
      <c r="U317" s="32">
        <v>4.833333333333333</v>
      </c>
      <c r="V317" s="32">
        <v>0</v>
      </c>
      <c r="W317" s="37">
        <v>0</v>
      </c>
      <c r="X317" s="32">
        <v>131.49788888888889</v>
      </c>
      <c r="Y317" s="32">
        <v>34.81388888888889</v>
      </c>
      <c r="Z317" s="37">
        <v>0.26474865249209745</v>
      </c>
      <c r="AA317" s="32">
        <v>5.916666666666667</v>
      </c>
      <c r="AB317" s="32">
        <v>0</v>
      </c>
      <c r="AC317" s="37">
        <v>0</v>
      </c>
      <c r="AD317" s="32">
        <v>399.52055555555552</v>
      </c>
      <c r="AE317" s="32">
        <v>309.59555555555556</v>
      </c>
      <c r="AF317" s="37">
        <v>0.77491771387093145</v>
      </c>
      <c r="AG317" s="32">
        <v>0</v>
      </c>
      <c r="AH317" s="32">
        <v>0</v>
      </c>
      <c r="AI317" s="37" t="s">
        <v>1881</v>
      </c>
      <c r="AJ317" s="32">
        <v>0</v>
      </c>
      <c r="AK317" s="32">
        <v>0</v>
      </c>
      <c r="AL317" s="37" t="s">
        <v>1881</v>
      </c>
      <c r="AM317" t="s">
        <v>216</v>
      </c>
      <c r="AN317" s="34">
        <v>3</v>
      </c>
      <c r="AX317"/>
      <c r="AY317"/>
    </row>
    <row r="318" spans="1:51" x14ac:dyDescent="0.25">
      <c r="A318" t="s">
        <v>1782</v>
      </c>
      <c r="B318" t="s">
        <v>823</v>
      </c>
      <c r="C318" t="s">
        <v>1522</v>
      </c>
      <c r="D318" t="s">
        <v>1721</v>
      </c>
      <c r="E318" s="32">
        <v>110.51111111111111</v>
      </c>
      <c r="F318" s="32">
        <v>369.89555555555557</v>
      </c>
      <c r="G318" s="32">
        <v>69.055555555555543</v>
      </c>
      <c r="H318" s="37">
        <v>0.18668933572840377</v>
      </c>
      <c r="I318" s="32">
        <v>335.81388888888887</v>
      </c>
      <c r="J318" s="32">
        <v>67.822222222222223</v>
      </c>
      <c r="K318" s="37">
        <v>0.20196371998378734</v>
      </c>
      <c r="L318" s="32">
        <v>72.940000000000012</v>
      </c>
      <c r="M318" s="32">
        <v>3.3944444444444444</v>
      </c>
      <c r="N318" s="37">
        <v>4.653748895591505E-2</v>
      </c>
      <c r="O318" s="32">
        <v>38.858333333333334</v>
      </c>
      <c r="P318" s="32">
        <v>2.161111111111111</v>
      </c>
      <c r="Q318" s="37">
        <v>5.5615126170562579E-2</v>
      </c>
      <c r="R318" s="32">
        <v>27.652777777777779</v>
      </c>
      <c r="S318" s="32">
        <v>1.2333333333333334</v>
      </c>
      <c r="T318" s="37">
        <v>4.4600703164239079E-2</v>
      </c>
      <c r="U318" s="32">
        <v>6.4288888888888875</v>
      </c>
      <c r="V318" s="32">
        <v>0</v>
      </c>
      <c r="W318" s="37">
        <v>0</v>
      </c>
      <c r="X318" s="32">
        <v>59.536111111111111</v>
      </c>
      <c r="Y318" s="32">
        <v>31.708333333333332</v>
      </c>
      <c r="Z318" s="37">
        <v>0.53258993141417443</v>
      </c>
      <c r="AA318" s="32">
        <v>0</v>
      </c>
      <c r="AB318" s="32">
        <v>0</v>
      </c>
      <c r="AC318" s="37" t="s">
        <v>1881</v>
      </c>
      <c r="AD318" s="32">
        <v>237.41944444444445</v>
      </c>
      <c r="AE318" s="32">
        <v>33.952777777777776</v>
      </c>
      <c r="AF318" s="37">
        <v>0.14300756981900292</v>
      </c>
      <c r="AG318" s="32">
        <v>0</v>
      </c>
      <c r="AH318" s="32">
        <v>0</v>
      </c>
      <c r="AI318" s="37" t="s">
        <v>1881</v>
      </c>
      <c r="AJ318" s="32">
        <v>0</v>
      </c>
      <c r="AK318" s="32">
        <v>0</v>
      </c>
      <c r="AL318" s="37" t="s">
        <v>1881</v>
      </c>
      <c r="AM318" t="s">
        <v>133</v>
      </c>
      <c r="AN318" s="34">
        <v>3</v>
      </c>
      <c r="AX318"/>
      <c r="AY318"/>
    </row>
    <row r="319" spans="1:51" x14ac:dyDescent="0.25">
      <c r="A319" t="s">
        <v>1782</v>
      </c>
      <c r="B319" t="s">
        <v>1268</v>
      </c>
      <c r="C319" t="s">
        <v>1463</v>
      </c>
      <c r="D319" t="s">
        <v>1706</v>
      </c>
      <c r="E319" s="32">
        <v>67.411111111111111</v>
      </c>
      <c r="F319" s="32">
        <v>280.52499999999998</v>
      </c>
      <c r="G319" s="32">
        <v>0</v>
      </c>
      <c r="H319" s="37">
        <v>0</v>
      </c>
      <c r="I319" s="32">
        <v>261.74444444444447</v>
      </c>
      <c r="J319" s="32">
        <v>0</v>
      </c>
      <c r="K319" s="37">
        <v>0</v>
      </c>
      <c r="L319" s="32">
        <v>57.8</v>
      </c>
      <c r="M319" s="32">
        <v>0</v>
      </c>
      <c r="N319" s="37">
        <v>0</v>
      </c>
      <c r="O319" s="32">
        <v>44.536111111111111</v>
      </c>
      <c r="P319" s="32">
        <v>0</v>
      </c>
      <c r="Q319" s="37">
        <v>0</v>
      </c>
      <c r="R319" s="32">
        <v>8.4638888888888886</v>
      </c>
      <c r="S319" s="32">
        <v>0</v>
      </c>
      <c r="T319" s="37">
        <v>0</v>
      </c>
      <c r="U319" s="32">
        <v>4.8</v>
      </c>
      <c r="V319" s="32">
        <v>0</v>
      </c>
      <c r="W319" s="37">
        <v>0</v>
      </c>
      <c r="X319" s="32">
        <v>59.888888888888886</v>
      </c>
      <c r="Y319" s="32">
        <v>0</v>
      </c>
      <c r="Z319" s="37">
        <v>0</v>
      </c>
      <c r="AA319" s="32">
        <v>5.5166666666666666</v>
      </c>
      <c r="AB319" s="32">
        <v>0</v>
      </c>
      <c r="AC319" s="37">
        <v>0</v>
      </c>
      <c r="AD319" s="32">
        <v>151.125</v>
      </c>
      <c r="AE319" s="32">
        <v>0</v>
      </c>
      <c r="AF319" s="37">
        <v>0</v>
      </c>
      <c r="AG319" s="32">
        <v>6.1944444444444446</v>
      </c>
      <c r="AH319" s="32">
        <v>0</v>
      </c>
      <c r="AI319" s="37">
        <v>0</v>
      </c>
      <c r="AJ319" s="32">
        <v>0</v>
      </c>
      <c r="AK319" s="32">
        <v>0</v>
      </c>
      <c r="AL319" s="37" t="s">
        <v>1881</v>
      </c>
      <c r="AM319" t="s">
        <v>588</v>
      </c>
      <c r="AN319" s="34">
        <v>3</v>
      </c>
      <c r="AX319"/>
      <c r="AY319"/>
    </row>
    <row r="320" spans="1:51" x14ac:dyDescent="0.25">
      <c r="A320" t="s">
        <v>1782</v>
      </c>
      <c r="B320" t="s">
        <v>752</v>
      </c>
      <c r="C320" t="s">
        <v>1483</v>
      </c>
      <c r="D320" t="s">
        <v>1722</v>
      </c>
      <c r="E320" s="32">
        <v>115.92222222222222</v>
      </c>
      <c r="F320" s="32">
        <v>378.4374444444444</v>
      </c>
      <c r="G320" s="32">
        <v>95.205111111111094</v>
      </c>
      <c r="H320" s="37">
        <v>0.25157423639955756</v>
      </c>
      <c r="I320" s="32">
        <v>351.55599999999993</v>
      </c>
      <c r="J320" s="32">
        <v>95.205111111111094</v>
      </c>
      <c r="K320" s="37">
        <v>0.27081065637085161</v>
      </c>
      <c r="L320" s="32">
        <v>58.451333333333324</v>
      </c>
      <c r="M320" s="32">
        <v>2.1008888888888886</v>
      </c>
      <c r="N320" s="37">
        <v>3.5942531488683843E-2</v>
      </c>
      <c r="O320" s="32">
        <v>42.317777777777771</v>
      </c>
      <c r="P320" s="32">
        <v>2.1008888888888886</v>
      </c>
      <c r="Q320" s="37">
        <v>4.964553904321798E-2</v>
      </c>
      <c r="R320" s="32">
        <v>10.711333333333329</v>
      </c>
      <c r="S320" s="32">
        <v>0</v>
      </c>
      <c r="T320" s="37">
        <v>0</v>
      </c>
      <c r="U320" s="32">
        <v>5.4222222222222225</v>
      </c>
      <c r="V320" s="32">
        <v>0</v>
      </c>
      <c r="W320" s="37">
        <v>0</v>
      </c>
      <c r="X320" s="32">
        <v>108.59433333333331</v>
      </c>
      <c r="Y320" s="32">
        <v>24.619777777777774</v>
      </c>
      <c r="Z320" s="37">
        <v>0.22671328256334228</v>
      </c>
      <c r="AA320" s="32">
        <v>10.747888888888887</v>
      </c>
      <c r="AB320" s="32">
        <v>0</v>
      </c>
      <c r="AC320" s="37">
        <v>0</v>
      </c>
      <c r="AD320" s="32">
        <v>179.30777777777777</v>
      </c>
      <c r="AE320" s="32">
        <v>68.484444444444435</v>
      </c>
      <c r="AF320" s="37">
        <v>0.38193794654752533</v>
      </c>
      <c r="AG320" s="32">
        <v>21.336111111111105</v>
      </c>
      <c r="AH320" s="32">
        <v>0</v>
      </c>
      <c r="AI320" s="37">
        <v>0</v>
      </c>
      <c r="AJ320" s="32">
        <v>0</v>
      </c>
      <c r="AK320" s="32">
        <v>0</v>
      </c>
      <c r="AL320" s="37" t="s">
        <v>1881</v>
      </c>
      <c r="AM320" t="s">
        <v>61</v>
      </c>
      <c r="AN320" s="34">
        <v>3</v>
      </c>
      <c r="AX320"/>
      <c r="AY320"/>
    </row>
    <row r="321" spans="1:51" x14ac:dyDescent="0.25">
      <c r="A321" t="s">
        <v>1782</v>
      </c>
      <c r="B321" t="s">
        <v>1049</v>
      </c>
      <c r="C321" t="s">
        <v>1503</v>
      </c>
      <c r="D321" t="s">
        <v>1720</v>
      </c>
      <c r="E321" s="32">
        <v>87.666666666666671</v>
      </c>
      <c r="F321" s="32">
        <v>295.25811111111113</v>
      </c>
      <c r="G321" s="32">
        <v>44.816888888888883</v>
      </c>
      <c r="H321" s="37">
        <v>0.15178884915382884</v>
      </c>
      <c r="I321" s="32">
        <v>268.04855555555559</v>
      </c>
      <c r="J321" s="32">
        <v>44.816888888888883</v>
      </c>
      <c r="K321" s="37">
        <v>0.16719690503834914</v>
      </c>
      <c r="L321" s="32">
        <v>47.603999999999999</v>
      </c>
      <c r="M321" s="32">
        <v>11.232888888888885</v>
      </c>
      <c r="N321" s="37">
        <v>0.23596523167987743</v>
      </c>
      <c r="O321" s="32">
        <v>31.33733333333333</v>
      </c>
      <c r="P321" s="32">
        <v>11.232888888888885</v>
      </c>
      <c r="Q321" s="37">
        <v>0.358450694237615</v>
      </c>
      <c r="R321" s="32">
        <v>10.755555555555556</v>
      </c>
      <c r="S321" s="32">
        <v>0</v>
      </c>
      <c r="T321" s="37">
        <v>0</v>
      </c>
      <c r="U321" s="32">
        <v>5.5111111111111111</v>
      </c>
      <c r="V321" s="32">
        <v>0</v>
      </c>
      <c r="W321" s="37">
        <v>0</v>
      </c>
      <c r="X321" s="32">
        <v>71.631333333333316</v>
      </c>
      <c r="Y321" s="32">
        <v>0</v>
      </c>
      <c r="Z321" s="37">
        <v>0</v>
      </c>
      <c r="AA321" s="32">
        <v>10.94288888888889</v>
      </c>
      <c r="AB321" s="32">
        <v>0</v>
      </c>
      <c r="AC321" s="37">
        <v>0</v>
      </c>
      <c r="AD321" s="32">
        <v>142.64900000000003</v>
      </c>
      <c r="AE321" s="32">
        <v>33.583999999999996</v>
      </c>
      <c r="AF321" s="37">
        <v>0.23543102300051166</v>
      </c>
      <c r="AG321" s="32">
        <v>22.430888888888887</v>
      </c>
      <c r="AH321" s="32">
        <v>0</v>
      </c>
      <c r="AI321" s="37">
        <v>0</v>
      </c>
      <c r="AJ321" s="32">
        <v>0</v>
      </c>
      <c r="AK321" s="32">
        <v>0</v>
      </c>
      <c r="AL321" s="37" t="s">
        <v>1881</v>
      </c>
      <c r="AM321" t="s">
        <v>364</v>
      </c>
      <c r="AN321" s="34">
        <v>3</v>
      </c>
      <c r="AX321"/>
      <c r="AY321"/>
    </row>
    <row r="322" spans="1:51" x14ac:dyDescent="0.25">
      <c r="A322" t="s">
        <v>1782</v>
      </c>
      <c r="B322" t="s">
        <v>1331</v>
      </c>
      <c r="C322" t="s">
        <v>1372</v>
      </c>
      <c r="D322" t="s">
        <v>1704</v>
      </c>
      <c r="E322" s="32">
        <v>41.9</v>
      </c>
      <c r="F322" s="32">
        <v>194.37177777777782</v>
      </c>
      <c r="G322" s="32">
        <v>3.4453333333333327</v>
      </c>
      <c r="H322" s="37">
        <v>1.7725481408480646E-2</v>
      </c>
      <c r="I322" s="32">
        <v>171.4687777777778</v>
      </c>
      <c r="J322" s="32">
        <v>3.4453333333333327</v>
      </c>
      <c r="K322" s="37">
        <v>2.0093065209798474E-2</v>
      </c>
      <c r="L322" s="32">
        <v>42.301444444444449</v>
      </c>
      <c r="M322" s="32">
        <v>0</v>
      </c>
      <c r="N322" s="37">
        <v>0</v>
      </c>
      <c r="O322" s="32">
        <v>25.132888888888889</v>
      </c>
      <c r="P322" s="32">
        <v>0</v>
      </c>
      <c r="Q322" s="37">
        <v>0</v>
      </c>
      <c r="R322" s="32">
        <v>11.479666666666667</v>
      </c>
      <c r="S322" s="32">
        <v>0</v>
      </c>
      <c r="T322" s="37">
        <v>0</v>
      </c>
      <c r="U322" s="32">
        <v>5.6888888888888891</v>
      </c>
      <c r="V322" s="32">
        <v>0</v>
      </c>
      <c r="W322" s="37">
        <v>0</v>
      </c>
      <c r="X322" s="32">
        <v>43.046999999999997</v>
      </c>
      <c r="Y322" s="32">
        <v>3.4453333333333327</v>
      </c>
      <c r="Z322" s="37">
        <v>8.0036549198163234E-2</v>
      </c>
      <c r="AA322" s="32">
        <v>5.7344444444444456</v>
      </c>
      <c r="AB322" s="32">
        <v>0</v>
      </c>
      <c r="AC322" s="37">
        <v>0</v>
      </c>
      <c r="AD322" s="32">
        <v>68.070000000000007</v>
      </c>
      <c r="AE322" s="32">
        <v>0</v>
      </c>
      <c r="AF322" s="37">
        <v>0</v>
      </c>
      <c r="AG322" s="32">
        <v>35.218888888888898</v>
      </c>
      <c r="AH322" s="32">
        <v>0</v>
      </c>
      <c r="AI322" s="37">
        <v>0</v>
      </c>
      <c r="AJ322" s="32">
        <v>0</v>
      </c>
      <c r="AK322" s="32">
        <v>0</v>
      </c>
      <c r="AL322" s="37" t="s">
        <v>1881</v>
      </c>
      <c r="AM322" t="s">
        <v>653</v>
      </c>
      <c r="AN322" s="34">
        <v>3</v>
      </c>
      <c r="AX322"/>
      <c r="AY322"/>
    </row>
    <row r="323" spans="1:51" x14ac:dyDescent="0.25">
      <c r="A323" t="s">
        <v>1782</v>
      </c>
      <c r="B323" t="s">
        <v>1307</v>
      </c>
      <c r="C323" t="s">
        <v>1395</v>
      </c>
      <c r="D323" t="s">
        <v>1738</v>
      </c>
      <c r="E323" s="32">
        <v>38.722222222222221</v>
      </c>
      <c r="F323" s="32">
        <v>137.923</v>
      </c>
      <c r="G323" s="32">
        <v>41.468222222222217</v>
      </c>
      <c r="H323" s="37">
        <v>0.30066212467987369</v>
      </c>
      <c r="I323" s="32">
        <v>125.09444444444443</v>
      </c>
      <c r="J323" s="32">
        <v>41.468222222222217</v>
      </c>
      <c r="K323" s="37">
        <v>0.33149531465115245</v>
      </c>
      <c r="L323" s="32">
        <v>41.55522222222222</v>
      </c>
      <c r="M323" s="32">
        <v>0</v>
      </c>
      <c r="N323" s="37">
        <v>0</v>
      </c>
      <c r="O323" s="32">
        <v>28.726666666666667</v>
      </c>
      <c r="P323" s="32">
        <v>0</v>
      </c>
      <c r="Q323" s="37">
        <v>0</v>
      </c>
      <c r="R323" s="32">
        <v>7.0582222222222208</v>
      </c>
      <c r="S323" s="32">
        <v>0</v>
      </c>
      <c r="T323" s="37">
        <v>0</v>
      </c>
      <c r="U323" s="32">
        <v>5.7703333333333342</v>
      </c>
      <c r="V323" s="32">
        <v>0</v>
      </c>
      <c r="W323" s="37">
        <v>0</v>
      </c>
      <c r="X323" s="32">
        <v>26.554555555555552</v>
      </c>
      <c r="Y323" s="32">
        <v>0.23055555555555557</v>
      </c>
      <c r="Z323" s="37">
        <v>8.6823353180663729E-3</v>
      </c>
      <c r="AA323" s="32">
        <v>0</v>
      </c>
      <c r="AB323" s="32">
        <v>0</v>
      </c>
      <c r="AC323" s="37" t="s">
        <v>1881</v>
      </c>
      <c r="AD323" s="32">
        <v>69.813222222222223</v>
      </c>
      <c r="AE323" s="32">
        <v>41.237666666666662</v>
      </c>
      <c r="AF323" s="37">
        <v>0.59068562306726358</v>
      </c>
      <c r="AG323" s="32">
        <v>0</v>
      </c>
      <c r="AH323" s="32">
        <v>0</v>
      </c>
      <c r="AI323" s="37" t="s">
        <v>1881</v>
      </c>
      <c r="AJ323" s="32">
        <v>0</v>
      </c>
      <c r="AK323" s="32">
        <v>0</v>
      </c>
      <c r="AL323" s="37" t="s">
        <v>1881</v>
      </c>
      <c r="AM323" t="s">
        <v>628</v>
      </c>
      <c r="AN323" s="34">
        <v>3</v>
      </c>
      <c r="AX323"/>
      <c r="AY323"/>
    </row>
    <row r="324" spans="1:51" x14ac:dyDescent="0.25">
      <c r="A324" t="s">
        <v>1782</v>
      </c>
      <c r="B324" t="s">
        <v>1203</v>
      </c>
      <c r="C324" t="s">
        <v>1431</v>
      </c>
      <c r="D324" t="s">
        <v>1717</v>
      </c>
      <c r="E324" s="32">
        <v>151.87777777777777</v>
      </c>
      <c r="F324" s="32">
        <v>413.27855555555544</v>
      </c>
      <c r="G324" s="32">
        <v>80.702111111111108</v>
      </c>
      <c r="H324" s="37">
        <v>0.19527292192217952</v>
      </c>
      <c r="I324" s="32">
        <v>392.27577777777765</v>
      </c>
      <c r="J324" s="32">
        <v>78.657666666666657</v>
      </c>
      <c r="K324" s="37">
        <v>0.20051624679009838</v>
      </c>
      <c r="L324" s="32">
        <v>58.765222222222221</v>
      </c>
      <c r="M324" s="32">
        <v>5.8068888888888885</v>
      </c>
      <c r="N324" s="37">
        <v>9.8815058793277205E-2</v>
      </c>
      <c r="O324" s="32">
        <v>37.762444444444441</v>
      </c>
      <c r="P324" s="32">
        <v>3.7624444444444438</v>
      </c>
      <c r="Q324" s="37">
        <v>9.9634557555713779E-2</v>
      </c>
      <c r="R324" s="32">
        <v>15.125</v>
      </c>
      <c r="S324" s="32">
        <v>2.0444444444444443</v>
      </c>
      <c r="T324" s="37">
        <v>0.13516988062442606</v>
      </c>
      <c r="U324" s="32">
        <v>5.8777777777777782</v>
      </c>
      <c r="V324" s="32">
        <v>0</v>
      </c>
      <c r="W324" s="37">
        <v>0</v>
      </c>
      <c r="X324" s="32">
        <v>110.83733333333333</v>
      </c>
      <c r="Y324" s="32">
        <v>17.469222222222221</v>
      </c>
      <c r="Z324" s="37">
        <v>0.15761135437718538</v>
      </c>
      <c r="AA324" s="32">
        <v>0</v>
      </c>
      <c r="AB324" s="32">
        <v>0</v>
      </c>
      <c r="AC324" s="37" t="s">
        <v>1881</v>
      </c>
      <c r="AD324" s="32">
        <v>243.67599999999987</v>
      </c>
      <c r="AE324" s="32">
        <v>57.425999999999995</v>
      </c>
      <c r="AF324" s="37">
        <v>0.23566539174970053</v>
      </c>
      <c r="AG324" s="32">
        <v>0</v>
      </c>
      <c r="AH324" s="32">
        <v>0</v>
      </c>
      <c r="AI324" s="37" t="s">
        <v>1881</v>
      </c>
      <c r="AJ324" s="32">
        <v>0</v>
      </c>
      <c r="AK324" s="32">
        <v>0</v>
      </c>
      <c r="AL324" s="37" t="s">
        <v>1881</v>
      </c>
      <c r="AM324" t="s">
        <v>522</v>
      </c>
      <c r="AN324" s="34">
        <v>3</v>
      </c>
      <c r="AX324"/>
      <c r="AY324"/>
    </row>
    <row r="325" spans="1:51" x14ac:dyDescent="0.25">
      <c r="A325" t="s">
        <v>1782</v>
      </c>
      <c r="B325" t="s">
        <v>1288</v>
      </c>
      <c r="C325" t="s">
        <v>1436</v>
      </c>
      <c r="D325" t="s">
        <v>1701</v>
      </c>
      <c r="E325" s="32">
        <v>80.63333333333334</v>
      </c>
      <c r="F325" s="32">
        <v>426.23055555555555</v>
      </c>
      <c r="G325" s="32">
        <v>29.49722222222222</v>
      </c>
      <c r="H325" s="37">
        <v>6.9204851312865356E-2</v>
      </c>
      <c r="I325" s="32">
        <v>404.58611111111111</v>
      </c>
      <c r="J325" s="32">
        <v>29.49722222222222</v>
      </c>
      <c r="K325" s="37">
        <v>7.2907154774083244E-2</v>
      </c>
      <c r="L325" s="32">
        <v>67.766666666666666</v>
      </c>
      <c r="M325" s="32">
        <v>5.458333333333333</v>
      </c>
      <c r="N325" s="37">
        <v>8.0545991146089513E-2</v>
      </c>
      <c r="O325" s="32">
        <v>46.12222222222222</v>
      </c>
      <c r="P325" s="32">
        <v>5.458333333333333</v>
      </c>
      <c r="Q325" s="37">
        <v>0.11834497711394845</v>
      </c>
      <c r="R325" s="32">
        <v>16.222222222222221</v>
      </c>
      <c r="S325" s="32">
        <v>0</v>
      </c>
      <c r="T325" s="37">
        <v>0</v>
      </c>
      <c r="U325" s="32">
        <v>5.4222222222222225</v>
      </c>
      <c r="V325" s="32">
        <v>0</v>
      </c>
      <c r="W325" s="37">
        <v>0</v>
      </c>
      <c r="X325" s="32">
        <v>144.39444444444445</v>
      </c>
      <c r="Y325" s="32">
        <v>6.6166666666666663</v>
      </c>
      <c r="Z325" s="37">
        <v>4.5823554307260199E-2</v>
      </c>
      <c r="AA325" s="32">
        <v>0</v>
      </c>
      <c r="AB325" s="32">
        <v>0</v>
      </c>
      <c r="AC325" s="37" t="s">
        <v>1881</v>
      </c>
      <c r="AD325" s="32">
        <v>214.06944444444446</v>
      </c>
      <c r="AE325" s="32">
        <v>17.422222222222221</v>
      </c>
      <c r="AF325" s="37">
        <v>8.1385843119444606E-2</v>
      </c>
      <c r="AG325" s="32">
        <v>0</v>
      </c>
      <c r="AH325" s="32">
        <v>0</v>
      </c>
      <c r="AI325" s="37" t="s">
        <v>1881</v>
      </c>
      <c r="AJ325" s="32">
        <v>0</v>
      </c>
      <c r="AK325" s="32">
        <v>0</v>
      </c>
      <c r="AL325" s="37" t="s">
        <v>1881</v>
      </c>
      <c r="AM325" t="s">
        <v>608</v>
      </c>
      <c r="AN325" s="34">
        <v>3</v>
      </c>
      <c r="AX325"/>
      <c r="AY325"/>
    </row>
    <row r="326" spans="1:51" x14ac:dyDescent="0.25">
      <c r="A326" t="s">
        <v>1782</v>
      </c>
      <c r="B326" t="s">
        <v>1138</v>
      </c>
      <c r="C326" t="s">
        <v>1459</v>
      </c>
      <c r="D326" t="s">
        <v>1711</v>
      </c>
      <c r="E326" s="32">
        <v>63.177777777777777</v>
      </c>
      <c r="F326" s="32">
        <v>274.05466666666666</v>
      </c>
      <c r="G326" s="32">
        <v>25.298111111111112</v>
      </c>
      <c r="H326" s="37">
        <v>9.2310455497118984E-2</v>
      </c>
      <c r="I326" s="32">
        <v>233.49911111111112</v>
      </c>
      <c r="J326" s="32">
        <v>25.298111111111112</v>
      </c>
      <c r="K326" s="37">
        <v>0.10834350071282689</v>
      </c>
      <c r="L326" s="32">
        <v>61.986111111111114</v>
      </c>
      <c r="M326" s="32">
        <v>2.6388888888888888</v>
      </c>
      <c r="N326" s="37">
        <v>4.2572260811113601E-2</v>
      </c>
      <c r="O326" s="32">
        <v>21.430555555555557</v>
      </c>
      <c r="P326" s="32">
        <v>2.6388888888888888</v>
      </c>
      <c r="Q326" s="37">
        <v>0.12313674659753725</v>
      </c>
      <c r="R326" s="32">
        <v>35.911111111111111</v>
      </c>
      <c r="S326" s="32">
        <v>0</v>
      </c>
      <c r="T326" s="37">
        <v>0</v>
      </c>
      <c r="U326" s="32">
        <v>4.6444444444444448</v>
      </c>
      <c r="V326" s="32">
        <v>0</v>
      </c>
      <c r="W326" s="37">
        <v>0</v>
      </c>
      <c r="X326" s="32">
        <v>67.739777777777775</v>
      </c>
      <c r="Y326" s="32">
        <v>4.4675555555555553</v>
      </c>
      <c r="Z326" s="37">
        <v>6.5951730314372972E-2</v>
      </c>
      <c r="AA326" s="32">
        <v>0</v>
      </c>
      <c r="AB326" s="32">
        <v>0</v>
      </c>
      <c r="AC326" s="37" t="s">
        <v>1881</v>
      </c>
      <c r="AD326" s="32">
        <v>144.32877777777779</v>
      </c>
      <c r="AE326" s="32">
        <v>18.191666666666666</v>
      </c>
      <c r="AF326" s="37">
        <v>0.1260432392400376</v>
      </c>
      <c r="AG326" s="32">
        <v>0</v>
      </c>
      <c r="AH326" s="32">
        <v>0</v>
      </c>
      <c r="AI326" s="37" t="s">
        <v>1881</v>
      </c>
      <c r="AJ326" s="32">
        <v>0</v>
      </c>
      <c r="AK326" s="32">
        <v>0</v>
      </c>
      <c r="AL326" s="37" t="s">
        <v>1881</v>
      </c>
      <c r="AM326" t="s">
        <v>455</v>
      </c>
      <c r="AN326" s="34">
        <v>3</v>
      </c>
      <c r="AX326"/>
      <c r="AY326"/>
    </row>
    <row r="327" spans="1:51" x14ac:dyDescent="0.25">
      <c r="A327" t="s">
        <v>1782</v>
      </c>
      <c r="B327" t="s">
        <v>945</v>
      </c>
      <c r="C327" t="s">
        <v>1533</v>
      </c>
      <c r="D327" t="s">
        <v>1679</v>
      </c>
      <c r="E327" s="32">
        <v>114.04444444444445</v>
      </c>
      <c r="F327" s="32">
        <v>337.71466666666663</v>
      </c>
      <c r="G327" s="32">
        <v>47.263888888888886</v>
      </c>
      <c r="H327" s="37">
        <v>0.13995213579379306</v>
      </c>
      <c r="I327" s="32">
        <v>304.26744444444444</v>
      </c>
      <c r="J327" s="32">
        <v>47.263888888888886</v>
      </c>
      <c r="K327" s="37">
        <v>0.15533666105878344</v>
      </c>
      <c r="L327" s="32">
        <v>58.62222222222222</v>
      </c>
      <c r="M327" s="32">
        <v>23.5</v>
      </c>
      <c r="N327" s="37">
        <v>0.40087187263078089</v>
      </c>
      <c r="O327" s="32">
        <v>43.74722222222222</v>
      </c>
      <c r="P327" s="32">
        <v>23.5</v>
      </c>
      <c r="Q327" s="37">
        <v>0.53717696361673761</v>
      </c>
      <c r="R327" s="32">
        <v>12.475</v>
      </c>
      <c r="S327" s="32">
        <v>0</v>
      </c>
      <c r="T327" s="37">
        <v>0</v>
      </c>
      <c r="U327" s="32">
        <v>2.4</v>
      </c>
      <c r="V327" s="32">
        <v>0</v>
      </c>
      <c r="W327" s="37">
        <v>0</v>
      </c>
      <c r="X327" s="32">
        <v>85.272222222222226</v>
      </c>
      <c r="Y327" s="32">
        <v>23.763888888888889</v>
      </c>
      <c r="Z327" s="37">
        <v>0.27868265033552675</v>
      </c>
      <c r="AA327" s="32">
        <v>18.572222222222223</v>
      </c>
      <c r="AB327" s="32">
        <v>0</v>
      </c>
      <c r="AC327" s="37">
        <v>0</v>
      </c>
      <c r="AD327" s="32">
        <v>122.70355555555555</v>
      </c>
      <c r="AE327" s="32">
        <v>0</v>
      </c>
      <c r="AF327" s="37">
        <v>0</v>
      </c>
      <c r="AG327" s="32">
        <v>52.544444444444444</v>
      </c>
      <c r="AH327" s="32">
        <v>0</v>
      </c>
      <c r="AI327" s="37">
        <v>0</v>
      </c>
      <c r="AJ327" s="32">
        <v>0</v>
      </c>
      <c r="AK327" s="32">
        <v>0</v>
      </c>
      <c r="AL327" s="37" t="s">
        <v>1881</v>
      </c>
      <c r="AM327" t="s">
        <v>256</v>
      </c>
      <c r="AN327" s="34">
        <v>3</v>
      </c>
      <c r="AX327"/>
      <c r="AY327"/>
    </row>
    <row r="328" spans="1:51" x14ac:dyDescent="0.25">
      <c r="A328" t="s">
        <v>1782</v>
      </c>
      <c r="B328" t="s">
        <v>1041</v>
      </c>
      <c r="C328" t="s">
        <v>1468</v>
      </c>
      <c r="D328" t="s">
        <v>1715</v>
      </c>
      <c r="E328" s="32">
        <v>52.56666666666667</v>
      </c>
      <c r="F328" s="32">
        <v>207.35833333333335</v>
      </c>
      <c r="G328" s="32">
        <v>60.222222222222214</v>
      </c>
      <c r="H328" s="37">
        <v>0.29042585969001589</v>
      </c>
      <c r="I328" s="32">
        <v>188.94166666666666</v>
      </c>
      <c r="J328" s="32">
        <v>60.222222222222214</v>
      </c>
      <c r="K328" s="37">
        <v>0.31873447125067994</v>
      </c>
      <c r="L328" s="32">
        <v>39.774999999999999</v>
      </c>
      <c r="M328" s="32">
        <v>2.3111111111111109</v>
      </c>
      <c r="N328" s="37">
        <v>5.8104616244151128E-2</v>
      </c>
      <c r="O328" s="32">
        <v>28.530555555555555</v>
      </c>
      <c r="P328" s="32">
        <v>2.3111111111111109</v>
      </c>
      <c r="Q328" s="37">
        <v>8.1004770713659816E-2</v>
      </c>
      <c r="R328" s="32">
        <v>5.6444444444444448</v>
      </c>
      <c r="S328" s="32">
        <v>0</v>
      </c>
      <c r="T328" s="37">
        <v>0</v>
      </c>
      <c r="U328" s="32">
        <v>5.6</v>
      </c>
      <c r="V328" s="32">
        <v>0</v>
      </c>
      <c r="W328" s="37">
        <v>0</v>
      </c>
      <c r="X328" s="32">
        <v>35.975000000000001</v>
      </c>
      <c r="Y328" s="32">
        <v>7.1111111111111107</v>
      </c>
      <c r="Z328" s="37">
        <v>0.19766813373484671</v>
      </c>
      <c r="AA328" s="32">
        <v>7.1722222222222225</v>
      </c>
      <c r="AB328" s="32">
        <v>0</v>
      </c>
      <c r="AC328" s="37">
        <v>0</v>
      </c>
      <c r="AD328" s="32">
        <v>124.43611111111112</v>
      </c>
      <c r="AE328" s="32">
        <v>50.8</v>
      </c>
      <c r="AF328" s="37">
        <v>0.40824162332299035</v>
      </c>
      <c r="AG328" s="32">
        <v>0</v>
      </c>
      <c r="AH328" s="32">
        <v>0</v>
      </c>
      <c r="AI328" s="37" t="s">
        <v>1881</v>
      </c>
      <c r="AJ328" s="32">
        <v>0</v>
      </c>
      <c r="AK328" s="32">
        <v>0</v>
      </c>
      <c r="AL328" s="37" t="s">
        <v>1881</v>
      </c>
      <c r="AM328" t="s">
        <v>356</v>
      </c>
      <c r="AN328" s="34">
        <v>3</v>
      </c>
      <c r="AX328"/>
      <c r="AY328"/>
    </row>
    <row r="329" spans="1:51" x14ac:dyDescent="0.25">
      <c r="A329" t="s">
        <v>1782</v>
      </c>
      <c r="B329" t="s">
        <v>994</v>
      </c>
      <c r="C329" t="s">
        <v>1409</v>
      </c>
      <c r="D329" t="s">
        <v>1704</v>
      </c>
      <c r="E329" s="32">
        <v>333.4111111111111</v>
      </c>
      <c r="F329" s="32">
        <v>1473.9114444444449</v>
      </c>
      <c r="G329" s="32">
        <v>0</v>
      </c>
      <c r="H329" s="37">
        <v>0</v>
      </c>
      <c r="I329" s="32">
        <v>1327.137333333334</v>
      </c>
      <c r="J329" s="32">
        <v>0</v>
      </c>
      <c r="K329" s="37">
        <v>0</v>
      </c>
      <c r="L329" s="32">
        <v>279.90133333333341</v>
      </c>
      <c r="M329" s="32">
        <v>0</v>
      </c>
      <c r="N329" s="37">
        <v>0</v>
      </c>
      <c r="O329" s="32">
        <v>142.82588888888895</v>
      </c>
      <c r="P329" s="32">
        <v>0</v>
      </c>
      <c r="Q329" s="37">
        <v>0</v>
      </c>
      <c r="R329" s="32">
        <v>131.89766666666665</v>
      </c>
      <c r="S329" s="32">
        <v>0</v>
      </c>
      <c r="T329" s="37">
        <v>0</v>
      </c>
      <c r="U329" s="32">
        <v>5.177777777777778</v>
      </c>
      <c r="V329" s="32">
        <v>0</v>
      </c>
      <c r="W329" s="37">
        <v>0</v>
      </c>
      <c r="X329" s="32">
        <v>323.23777777777781</v>
      </c>
      <c r="Y329" s="32">
        <v>0</v>
      </c>
      <c r="Z329" s="37">
        <v>0</v>
      </c>
      <c r="AA329" s="32">
        <v>9.6986666666666697</v>
      </c>
      <c r="AB329" s="32">
        <v>0</v>
      </c>
      <c r="AC329" s="37">
        <v>0</v>
      </c>
      <c r="AD329" s="32">
        <v>842.38488888888924</v>
      </c>
      <c r="AE329" s="32">
        <v>0</v>
      </c>
      <c r="AF329" s="37">
        <v>0</v>
      </c>
      <c r="AG329" s="32">
        <v>18.688777777777776</v>
      </c>
      <c r="AH329" s="32">
        <v>0</v>
      </c>
      <c r="AI329" s="37">
        <v>0</v>
      </c>
      <c r="AJ329" s="32">
        <v>0</v>
      </c>
      <c r="AK329" s="32">
        <v>0</v>
      </c>
      <c r="AL329" s="37" t="s">
        <v>1881</v>
      </c>
      <c r="AM329" t="s">
        <v>306</v>
      </c>
      <c r="AN329" s="34">
        <v>3</v>
      </c>
      <c r="AX329"/>
      <c r="AY329"/>
    </row>
    <row r="330" spans="1:51" x14ac:dyDescent="0.25">
      <c r="A330" t="s">
        <v>1782</v>
      </c>
      <c r="B330" t="s">
        <v>1173</v>
      </c>
      <c r="C330" t="s">
        <v>1640</v>
      </c>
      <c r="D330" t="s">
        <v>1679</v>
      </c>
      <c r="E330" s="32">
        <v>52.322222222222223</v>
      </c>
      <c r="F330" s="32">
        <v>216.97966666666662</v>
      </c>
      <c r="G330" s="32">
        <v>0</v>
      </c>
      <c r="H330" s="37">
        <v>0</v>
      </c>
      <c r="I330" s="32">
        <v>202.56299999999993</v>
      </c>
      <c r="J330" s="32">
        <v>0</v>
      </c>
      <c r="K330" s="37">
        <v>0</v>
      </c>
      <c r="L330" s="32">
        <v>55.22044444444446</v>
      </c>
      <c r="M330" s="32">
        <v>0</v>
      </c>
      <c r="N330" s="37">
        <v>0</v>
      </c>
      <c r="O330" s="32">
        <v>40.803777777777796</v>
      </c>
      <c r="P330" s="32">
        <v>0</v>
      </c>
      <c r="Q330" s="37">
        <v>0</v>
      </c>
      <c r="R330" s="32">
        <v>9.4166666666666661</v>
      </c>
      <c r="S330" s="32">
        <v>0</v>
      </c>
      <c r="T330" s="37">
        <v>0</v>
      </c>
      <c r="U330" s="32">
        <v>5</v>
      </c>
      <c r="V330" s="32">
        <v>0</v>
      </c>
      <c r="W330" s="37">
        <v>0</v>
      </c>
      <c r="X330" s="32">
        <v>32.635999999999996</v>
      </c>
      <c r="Y330" s="32">
        <v>0</v>
      </c>
      <c r="Z330" s="37">
        <v>0</v>
      </c>
      <c r="AA330" s="32">
        <v>0</v>
      </c>
      <c r="AB330" s="32">
        <v>0</v>
      </c>
      <c r="AC330" s="37" t="s">
        <v>1881</v>
      </c>
      <c r="AD330" s="32">
        <v>129.12322222222215</v>
      </c>
      <c r="AE330" s="32">
        <v>0</v>
      </c>
      <c r="AF330" s="37">
        <v>0</v>
      </c>
      <c r="AG330" s="32">
        <v>0</v>
      </c>
      <c r="AH330" s="32">
        <v>0</v>
      </c>
      <c r="AI330" s="37" t="s">
        <v>1881</v>
      </c>
      <c r="AJ330" s="32">
        <v>0</v>
      </c>
      <c r="AK330" s="32">
        <v>0</v>
      </c>
      <c r="AL330" s="37" t="s">
        <v>1881</v>
      </c>
      <c r="AM330" t="s">
        <v>492</v>
      </c>
      <c r="AN330" s="34">
        <v>3</v>
      </c>
      <c r="AX330"/>
      <c r="AY330"/>
    </row>
    <row r="331" spans="1:51" x14ac:dyDescent="0.25">
      <c r="A331" t="s">
        <v>1782</v>
      </c>
      <c r="B331" t="s">
        <v>1051</v>
      </c>
      <c r="C331" t="s">
        <v>1607</v>
      </c>
      <c r="D331" t="s">
        <v>1711</v>
      </c>
      <c r="E331" s="32">
        <v>105.84444444444445</v>
      </c>
      <c r="F331" s="32">
        <v>376.24788888888889</v>
      </c>
      <c r="G331" s="32">
        <v>0</v>
      </c>
      <c r="H331" s="37">
        <v>0</v>
      </c>
      <c r="I331" s="32">
        <v>343.4471111111111</v>
      </c>
      <c r="J331" s="32">
        <v>0</v>
      </c>
      <c r="K331" s="37">
        <v>0</v>
      </c>
      <c r="L331" s="32">
        <v>97.730222222222224</v>
      </c>
      <c r="M331" s="32">
        <v>0</v>
      </c>
      <c r="N331" s="37">
        <v>0</v>
      </c>
      <c r="O331" s="32">
        <v>64.929444444444457</v>
      </c>
      <c r="P331" s="32">
        <v>0</v>
      </c>
      <c r="Q331" s="37">
        <v>0</v>
      </c>
      <c r="R331" s="32">
        <v>27.467444444444443</v>
      </c>
      <c r="S331" s="32">
        <v>0</v>
      </c>
      <c r="T331" s="37">
        <v>0</v>
      </c>
      <c r="U331" s="32">
        <v>5.333333333333333</v>
      </c>
      <c r="V331" s="32">
        <v>0</v>
      </c>
      <c r="W331" s="37">
        <v>0</v>
      </c>
      <c r="X331" s="32">
        <v>55.30022222222221</v>
      </c>
      <c r="Y331" s="32">
        <v>0</v>
      </c>
      <c r="Z331" s="37">
        <v>0</v>
      </c>
      <c r="AA331" s="32">
        <v>0</v>
      </c>
      <c r="AB331" s="32">
        <v>0</v>
      </c>
      <c r="AC331" s="37" t="s">
        <v>1881</v>
      </c>
      <c r="AD331" s="32">
        <v>223.21744444444445</v>
      </c>
      <c r="AE331" s="32">
        <v>0</v>
      </c>
      <c r="AF331" s="37">
        <v>0</v>
      </c>
      <c r="AG331" s="32">
        <v>0</v>
      </c>
      <c r="AH331" s="32">
        <v>0</v>
      </c>
      <c r="AI331" s="37" t="s">
        <v>1881</v>
      </c>
      <c r="AJ331" s="32">
        <v>0</v>
      </c>
      <c r="AK331" s="32">
        <v>0</v>
      </c>
      <c r="AL331" s="37" t="s">
        <v>1881</v>
      </c>
      <c r="AM331" t="s">
        <v>366</v>
      </c>
      <c r="AN331" s="34">
        <v>3</v>
      </c>
      <c r="AX331"/>
      <c r="AY331"/>
    </row>
    <row r="332" spans="1:51" x14ac:dyDescent="0.25">
      <c r="A332" t="s">
        <v>1782</v>
      </c>
      <c r="B332" t="s">
        <v>1282</v>
      </c>
      <c r="C332" t="s">
        <v>1558</v>
      </c>
      <c r="D332" t="s">
        <v>1710</v>
      </c>
      <c r="E332" s="32">
        <v>35.966666666666669</v>
      </c>
      <c r="F332" s="32">
        <v>141.62599999999992</v>
      </c>
      <c r="G332" s="32">
        <v>0.92799999999999994</v>
      </c>
      <c r="H332" s="37">
        <v>6.5524691793879689E-3</v>
      </c>
      <c r="I332" s="32">
        <v>130.85566666666659</v>
      </c>
      <c r="J332" s="32">
        <v>0.92799999999999994</v>
      </c>
      <c r="K332" s="37">
        <v>7.0917830586880743E-3</v>
      </c>
      <c r="L332" s="32">
        <v>45.559888888888885</v>
      </c>
      <c r="M332" s="32">
        <v>9.0333333333333349E-2</v>
      </c>
      <c r="N332" s="37">
        <v>1.9827382273393513E-3</v>
      </c>
      <c r="O332" s="32">
        <v>34.789555555555552</v>
      </c>
      <c r="P332" s="32">
        <v>9.0333333333333349E-2</v>
      </c>
      <c r="Q332" s="37">
        <v>2.5965647416529873E-3</v>
      </c>
      <c r="R332" s="32">
        <v>5.6870000000000003</v>
      </c>
      <c r="S332" s="32">
        <v>0</v>
      </c>
      <c r="T332" s="37">
        <v>0</v>
      </c>
      <c r="U332" s="32">
        <v>5.083333333333333</v>
      </c>
      <c r="V332" s="32">
        <v>0</v>
      </c>
      <c r="W332" s="37">
        <v>0</v>
      </c>
      <c r="X332" s="32">
        <v>5.7637777777777766</v>
      </c>
      <c r="Y332" s="32">
        <v>8.611111111111111E-2</v>
      </c>
      <c r="Z332" s="37">
        <v>1.494004703705132E-2</v>
      </c>
      <c r="AA332" s="32">
        <v>0</v>
      </c>
      <c r="AB332" s="32">
        <v>0</v>
      </c>
      <c r="AC332" s="37" t="s">
        <v>1881</v>
      </c>
      <c r="AD332" s="32">
        <v>90.302333333333252</v>
      </c>
      <c r="AE332" s="32">
        <v>0.75155555555555553</v>
      </c>
      <c r="AF332" s="37">
        <v>8.3226593135897874E-3</v>
      </c>
      <c r="AG332" s="32">
        <v>0</v>
      </c>
      <c r="AH332" s="32">
        <v>0</v>
      </c>
      <c r="AI332" s="37" t="s">
        <v>1881</v>
      </c>
      <c r="AJ332" s="32">
        <v>0</v>
      </c>
      <c r="AK332" s="32">
        <v>0</v>
      </c>
      <c r="AL332" s="37" t="s">
        <v>1881</v>
      </c>
      <c r="AM332" t="s">
        <v>602</v>
      </c>
      <c r="AN332" s="34">
        <v>3</v>
      </c>
      <c r="AX332"/>
      <c r="AY332"/>
    </row>
    <row r="333" spans="1:51" x14ac:dyDescent="0.25">
      <c r="A333" t="s">
        <v>1782</v>
      </c>
      <c r="B333" t="s">
        <v>966</v>
      </c>
      <c r="C333" t="s">
        <v>1355</v>
      </c>
      <c r="D333" t="s">
        <v>1714</v>
      </c>
      <c r="E333" s="32">
        <v>169.07777777777778</v>
      </c>
      <c r="F333" s="32">
        <v>670.68122222222223</v>
      </c>
      <c r="G333" s="32">
        <v>164.83099999999999</v>
      </c>
      <c r="H333" s="37">
        <v>0.24576653488799363</v>
      </c>
      <c r="I333" s="32">
        <v>611.37800000000016</v>
      </c>
      <c r="J333" s="32">
        <v>164.83099999999999</v>
      </c>
      <c r="K333" s="37">
        <v>0.26960571037884901</v>
      </c>
      <c r="L333" s="32">
        <v>71.011999999999986</v>
      </c>
      <c r="M333" s="32">
        <v>10.556777777777778</v>
      </c>
      <c r="N333" s="37">
        <v>0.14866188500222188</v>
      </c>
      <c r="O333" s="32">
        <v>45.432333333333318</v>
      </c>
      <c r="P333" s="32">
        <v>10.556777777777778</v>
      </c>
      <c r="Q333" s="37">
        <v>0.23236265899714115</v>
      </c>
      <c r="R333" s="32">
        <v>18.71777777777778</v>
      </c>
      <c r="S333" s="32">
        <v>0</v>
      </c>
      <c r="T333" s="37">
        <v>0</v>
      </c>
      <c r="U333" s="32">
        <v>6.8618888888888883</v>
      </c>
      <c r="V333" s="32">
        <v>0</v>
      </c>
      <c r="W333" s="37">
        <v>0</v>
      </c>
      <c r="X333" s="32">
        <v>182.98255555555551</v>
      </c>
      <c r="Y333" s="32">
        <v>64.593444444444444</v>
      </c>
      <c r="Z333" s="37">
        <v>0.35300329175276585</v>
      </c>
      <c r="AA333" s="32">
        <v>33.723555555555564</v>
      </c>
      <c r="AB333" s="32">
        <v>0</v>
      </c>
      <c r="AC333" s="37">
        <v>0</v>
      </c>
      <c r="AD333" s="32">
        <v>357.75988888888907</v>
      </c>
      <c r="AE333" s="32">
        <v>89.680777777777763</v>
      </c>
      <c r="AF333" s="37">
        <v>0.25067309266084403</v>
      </c>
      <c r="AG333" s="32">
        <v>25.203222222222223</v>
      </c>
      <c r="AH333" s="32">
        <v>0</v>
      </c>
      <c r="AI333" s="37">
        <v>0</v>
      </c>
      <c r="AJ333" s="32">
        <v>0</v>
      </c>
      <c r="AK333" s="32">
        <v>0</v>
      </c>
      <c r="AL333" s="37" t="s">
        <v>1881</v>
      </c>
      <c r="AM333" t="s">
        <v>277</v>
      </c>
      <c r="AN333" s="34">
        <v>3</v>
      </c>
      <c r="AX333"/>
      <c r="AY333"/>
    </row>
    <row r="334" spans="1:51" x14ac:dyDescent="0.25">
      <c r="A334" t="s">
        <v>1782</v>
      </c>
      <c r="B334" t="s">
        <v>706</v>
      </c>
      <c r="C334" t="s">
        <v>1462</v>
      </c>
      <c r="D334" t="s">
        <v>1681</v>
      </c>
      <c r="E334" s="32">
        <v>87.74444444444444</v>
      </c>
      <c r="F334" s="32">
        <v>272.19488888888884</v>
      </c>
      <c r="G334" s="32">
        <v>49.156666666666666</v>
      </c>
      <c r="H334" s="37">
        <v>0.1805936432801008</v>
      </c>
      <c r="I334" s="32">
        <v>257.35044444444435</v>
      </c>
      <c r="J334" s="32">
        <v>49.156666666666666</v>
      </c>
      <c r="K334" s="37">
        <v>0.19101061501091904</v>
      </c>
      <c r="L334" s="32">
        <v>55.074333333333328</v>
      </c>
      <c r="M334" s="32">
        <v>12.423555555555554</v>
      </c>
      <c r="N334" s="37">
        <v>0.22557795625709898</v>
      </c>
      <c r="O334" s="32">
        <v>40.22988888888888</v>
      </c>
      <c r="P334" s="32">
        <v>12.423555555555554</v>
      </c>
      <c r="Q334" s="37">
        <v>0.30881406582723187</v>
      </c>
      <c r="R334" s="32">
        <v>14.844444444444445</v>
      </c>
      <c r="S334" s="32">
        <v>0</v>
      </c>
      <c r="T334" s="37">
        <v>0</v>
      </c>
      <c r="U334" s="32">
        <v>0</v>
      </c>
      <c r="V334" s="32">
        <v>0</v>
      </c>
      <c r="W334" s="37" t="s">
        <v>1881</v>
      </c>
      <c r="X334" s="32">
        <v>72.920888888888896</v>
      </c>
      <c r="Y334" s="32">
        <v>26.686333333333334</v>
      </c>
      <c r="Z334" s="37">
        <v>0.36596280901067818</v>
      </c>
      <c r="AA334" s="32">
        <v>0</v>
      </c>
      <c r="AB334" s="32">
        <v>0</v>
      </c>
      <c r="AC334" s="37" t="s">
        <v>1881</v>
      </c>
      <c r="AD334" s="32">
        <v>144.19966666666659</v>
      </c>
      <c r="AE334" s="32">
        <v>10.046777777777779</v>
      </c>
      <c r="AF334" s="37">
        <v>6.9672683786447392E-2</v>
      </c>
      <c r="AG334" s="32">
        <v>0</v>
      </c>
      <c r="AH334" s="32">
        <v>0</v>
      </c>
      <c r="AI334" s="37" t="s">
        <v>1881</v>
      </c>
      <c r="AJ334" s="32">
        <v>0</v>
      </c>
      <c r="AK334" s="32">
        <v>0</v>
      </c>
      <c r="AL334" s="37" t="s">
        <v>1881</v>
      </c>
      <c r="AM334" t="s">
        <v>15</v>
      </c>
      <c r="AN334" s="34">
        <v>3</v>
      </c>
      <c r="AX334"/>
      <c r="AY334"/>
    </row>
    <row r="335" spans="1:51" x14ac:dyDescent="0.25">
      <c r="A335" t="s">
        <v>1782</v>
      </c>
      <c r="B335" t="s">
        <v>726</v>
      </c>
      <c r="C335" t="s">
        <v>1369</v>
      </c>
      <c r="D335" t="s">
        <v>1718</v>
      </c>
      <c r="E335" s="32">
        <v>44.411111111111111</v>
      </c>
      <c r="F335" s="32">
        <v>143.36111111111109</v>
      </c>
      <c r="G335" s="32">
        <v>3.9805555555555556</v>
      </c>
      <c r="H335" s="37">
        <v>2.7765936833946916E-2</v>
      </c>
      <c r="I335" s="32">
        <v>135.17500000000001</v>
      </c>
      <c r="J335" s="32">
        <v>3.9805555555555556</v>
      </c>
      <c r="K335" s="37">
        <v>2.9447424120995415E-2</v>
      </c>
      <c r="L335" s="32">
        <v>35.263888888888893</v>
      </c>
      <c r="M335" s="32">
        <v>0.2722222222222222</v>
      </c>
      <c r="N335" s="37">
        <v>7.7195746356833383E-3</v>
      </c>
      <c r="O335" s="32">
        <v>27.077777777777779</v>
      </c>
      <c r="P335" s="32">
        <v>0.2722222222222222</v>
      </c>
      <c r="Q335" s="37">
        <v>1.005334427574887E-2</v>
      </c>
      <c r="R335" s="32">
        <v>4.791666666666667</v>
      </c>
      <c r="S335" s="32">
        <v>0</v>
      </c>
      <c r="T335" s="37">
        <v>0</v>
      </c>
      <c r="U335" s="32">
        <v>3.3944444444444444</v>
      </c>
      <c r="V335" s="32">
        <v>0</v>
      </c>
      <c r="W335" s="37">
        <v>0</v>
      </c>
      <c r="X335" s="32">
        <v>33.336111111111109</v>
      </c>
      <c r="Y335" s="32">
        <v>0</v>
      </c>
      <c r="Z335" s="37">
        <v>0</v>
      </c>
      <c r="AA335" s="32">
        <v>0</v>
      </c>
      <c r="AB335" s="32">
        <v>0</v>
      </c>
      <c r="AC335" s="37" t="s">
        <v>1881</v>
      </c>
      <c r="AD335" s="32">
        <v>71.291666666666671</v>
      </c>
      <c r="AE335" s="32">
        <v>3.7083333333333335</v>
      </c>
      <c r="AF335" s="37">
        <v>5.2016364699006425E-2</v>
      </c>
      <c r="AG335" s="32">
        <v>3.4694444444444446</v>
      </c>
      <c r="AH335" s="32">
        <v>0</v>
      </c>
      <c r="AI335" s="37">
        <v>0</v>
      </c>
      <c r="AJ335" s="32">
        <v>0</v>
      </c>
      <c r="AK335" s="32">
        <v>0</v>
      </c>
      <c r="AL335" s="37" t="s">
        <v>1881</v>
      </c>
      <c r="AM335" t="s">
        <v>35</v>
      </c>
      <c r="AN335" s="34">
        <v>3</v>
      </c>
      <c r="AX335"/>
      <c r="AY335"/>
    </row>
    <row r="336" spans="1:51" x14ac:dyDescent="0.25">
      <c r="A336" t="s">
        <v>1782</v>
      </c>
      <c r="B336" t="s">
        <v>1182</v>
      </c>
      <c r="C336" t="s">
        <v>1414</v>
      </c>
      <c r="D336" t="s">
        <v>1702</v>
      </c>
      <c r="E336" s="32">
        <v>94.688888888888883</v>
      </c>
      <c r="F336" s="32">
        <v>311.04166666666663</v>
      </c>
      <c r="G336" s="32">
        <v>111.31666666666666</v>
      </c>
      <c r="H336" s="37">
        <v>0.35788345612860017</v>
      </c>
      <c r="I336" s="32">
        <v>293.00555555555559</v>
      </c>
      <c r="J336" s="32">
        <v>111.31666666666666</v>
      </c>
      <c r="K336" s="37">
        <v>0.37991316053923885</v>
      </c>
      <c r="L336" s="32">
        <v>55.161111111111111</v>
      </c>
      <c r="M336" s="32">
        <v>4.6416666666666666</v>
      </c>
      <c r="N336" s="37">
        <v>8.4147446872796849E-2</v>
      </c>
      <c r="O336" s="32">
        <v>37.125</v>
      </c>
      <c r="P336" s="32">
        <v>4.6416666666666666</v>
      </c>
      <c r="Q336" s="37">
        <v>0.12502805836139169</v>
      </c>
      <c r="R336" s="32">
        <v>12.791666666666666</v>
      </c>
      <c r="S336" s="32">
        <v>0</v>
      </c>
      <c r="T336" s="37">
        <v>0</v>
      </c>
      <c r="U336" s="32">
        <v>5.2444444444444445</v>
      </c>
      <c r="V336" s="32">
        <v>0</v>
      </c>
      <c r="W336" s="37">
        <v>0</v>
      </c>
      <c r="X336" s="32">
        <v>87.827777777777783</v>
      </c>
      <c r="Y336" s="32">
        <v>24.888888888888889</v>
      </c>
      <c r="Z336" s="37">
        <v>0.28338288316781579</v>
      </c>
      <c r="AA336" s="32">
        <v>0</v>
      </c>
      <c r="AB336" s="32">
        <v>0</v>
      </c>
      <c r="AC336" s="37" t="s">
        <v>1881</v>
      </c>
      <c r="AD336" s="32">
        <v>168.05277777777778</v>
      </c>
      <c r="AE336" s="32">
        <v>81.786111111111111</v>
      </c>
      <c r="AF336" s="37">
        <v>0.48666920114382056</v>
      </c>
      <c r="AG336" s="32">
        <v>0</v>
      </c>
      <c r="AH336" s="32">
        <v>0</v>
      </c>
      <c r="AI336" s="37" t="s">
        <v>1881</v>
      </c>
      <c r="AJ336" s="32">
        <v>0</v>
      </c>
      <c r="AK336" s="32">
        <v>0</v>
      </c>
      <c r="AL336" s="37" t="s">
        <v>1881</v>
      </c>
      <c r="AM336" t="s">
        <v>501</v>
      </c>
      <c r="AN336" s="34">
        <v>3</v>
      </c>
      <c r="AX336"/>
      <c r="AY336"/>
    </row>
    <row r="337" spans="1:51" x14ac:dyDescent="0.25">
      <c r="A337" t="s">
        <v>1782</v>
      </c>
      <c r="B337" t="s">
        <v>1090</v>
      </c>
      <c r="C337" t="s">
        <v>1619</v>
      </c>
      <c r="D337" t="s">
        <v>1711</v>
      </c>
      <c r="E337" s="32">
        <v>48.822222222222223</v>
      </c>
      <c r="F337" s="32">
        <v>147.23611111111111</v>
      </c>
      <c r="G337" s="32">
        <v>7.8083333333333336</v>
      </c>
      <c r="H337" s="37">
        <v>5.3032732761060276E-2</v>
      </c>
      <c r="I337" s="32">
        <v>136.65833333333333</v>
      </c>
      <c r="J337" s="32">
        <v>7.8083333333333336</v>
      </c>
      <c r="K337" s="37">
        <v>5.7137630343313622E-2</v>
      </c>
      <c r="L337" s="32">
        <v>53.18055555555555</v>
      </c>
      <c r="M337" s="32">
        <v>4.7750000000000004</v>
      </c>
      <c r="N337" s="37">
        <v>8.9788456516061654E-2</v>
      </c>
      <c r="O337" s="32">
        <v>42.602777777777774</v>
      </c>
      <c r="P337" s="32">
        <v>4.7750000000000004</v>
      </c>
      <c r="Q337" s="37">
        <v>0.11208189346025953</v>
      </c>
      <c r="R337" s="32">
        <v>6.4</v>
      </c>
      <c r="S337" s="32">
        <v>0</v>
      </c>
      <c r="T337" s="37">
        <v>0</v>
      </c>
      <c r="U337" s="32">
        <v>4.177777777777778</v>
      </c>
      <c r="V337" s="32">
        <v>0</v>
      </c>
      <c r="W337" s="37">
        <v>0</v>
      </c>
      <c r="X337" s="32">
        <v>10.375</v>
      </c>
      <c r="Y337" s="32">
        <v>8.8888888888888892E-2</v>
      </c>
      <c r="Z337" s="37">
        <v>8.5676037483266403E-3</v>
      </c>
      <c r="AA337" s="32">
        <v>0</v>
      </c>
      <c r="AB337" s="32">
        <v>0</v>
      </c>
      <c r="AC337" s="37" t="s">
        <v>1881</v>
      </c>
      <c r="AD337" s="32">
        <v>54.327777777777776</v>
      </c>
      <c r="AE337" s="32">
        <v>2.9444444444444446</v>
      </c>
      <c r="AF337" s="37">
        <v>5.4197770733203809E-2</v>
      </c>
      <c r="AG337" s="32">
        <v>29.352777777777778</v>
      </c>
      <c r="AH337" s="32">
        <v>0</v>
      </c>
      <c r="AI337" s="37">
        <v>0</v>
      </c>
      <c r="AJ337" s="32">
        <v>0</v>
      </c>
      <c r="AK337" s="32">
        <v>0</v>
      </c>
      <c r="AL337" s="37" t="s">
        <v>1881</v>
      </c>
      <c r="AM337" t="s">
        <v>406</v>
      </c>
      <c r="AN337" s="34">
        <v>3</v>
      </c>
      <c r="AX337"/>
      <c r="AY337"/>
    </row>
    <row r="338" spans="1:51" x14ac:dyDescent="0.25">
      <c r="A338" t="s">
        <v>1782</v>
      </c>
      <c r="B338" t="s">
        <v>1140</v>
      </c>
      <c r="C338" t="s">
        <v>1500</v>
      </c>
      <c r="D338" t="s">
        <v>1679</v>
      </c>
      <c r="E338" s="32">
        <v>55.055555555555557</v>
      </c>
      <c r="F338" s="32">
        <v>231.4361111111111</v>
      </c>
      <c r="G338" s="32">
        <v>0</v>
      </c>
      <c r="H338" s="37">
        <v>0</v>
      </c>
      <c r="I338" s="32">
        <v>216.68888888888887</v>
      </c>
      <c r="J338" s="32">
        <v>0</v>
      </c>
      <c r="K338" s="37">
        <v>0</v>
      </c>
      <c r="L338" s="32">
        <v>70.519444444444446</v>
      </c>
      <c r="M338" s="32">
        <v>0</v>
      </c>
      <c r="N338" s="37">
        <v>0</v>
      </c>
      <c r="O338" s="32">
        <v>61.394444444444446</v>
      </c>
      <c r="P338" s="32">
        <v>0</v>
      </c>
      <c r="Q338" s="37">
        <v>0</v>
      </c>
      <c r="R338" s="32">
        <v>4.2361111111111107</v>
      </c>
      <c r="S338" s="32">
        <v>0</v>
      </c>
      <c r="T338" s="37">
        <v>0</v>
      </c>
      <c r="U338" s="32">
        <v>4.8888888888888893</v>
      </c>
      <c r="V338" s="32">
        <v>0</v>
      </c>
      <c r="W338" s="37">
        <v>0</v>
      </c>
      <c r="X338" s="32">
        <v>39.513888888888886</v>
      </c>
      <c r="Y338" s="32">
        <v>0</v>
      </c>
      <c r="Z338" s="37">
        <v>0</v>
      </c>
      <c r="AA338" s="32">
        <v>5.6222222222222218</v>
      </c>
      <c r="AB338" s="32">
        <v>0</v>
      </c>
      <c r="AC338" s="37">
        <v>0</v>
      </c>
      <c r="AD338" s="32">
        <v>115.78055555555555</v>
      </c>
      <c r="AE338" s="32">
        <v>0</v>
      </c>
      <c r="AF338" s="37">
        <v>0</v>
      </c>
      <c r="AG338" s="32">
        <v>0</v>
      </c>
      <c r="AH338" s="32">
        <v>0</v>
      </c>
      <c r="AI338" s="37" t="s">
        <v>1881</v>
      </c>
      <c r="AJ338" s="32">
        <v>0</v>
      </c>
      <c r="AK338" s="32">
        <v>0</v>
      </c>
      <c r="AL338" s="37" t="s">
        <v>1881</v>
      </c>
      <c r="AM338" t="s">
        <v>457</v>
      </c>
      <c r="AN338" s="34">
        <v>3</v>
      </c>
      <c r="AX338"/>
      <c r="AY338"/>
    </row>
    <row r="339" spans="1:51" x14ac:dyDescent="0.25">
      <c r="A339" t="s">
        <v>1782</v>
      </c>
      <c r="B339" t="s">
        <v>1013</v>
      </c>
      <c r="C339" t="s">
        <v>1385</v>
      </c>
      <c r="D339" t="s">
        <v>1720</v>
      </c>
      <c r="E339" s="32">
        <v>81.74444444444444</v>
      </c>
      <c r="F339" s="32">
        <v>338.96544444444442</v>
      </c>
      <c r="G339" s="32">
        <v>24.418222222222223</v>
      </c>
      <c r="H339" s="37">
        <v>7.203749710311344E-2</v>
      </c>
      <c r="I339" s="32">
        <v>293.23488888888886</v>
      </c>
      <c r="J339" s="32">
        <v>20.168222222222223</v>
      </c>
      <c r="K339" s="37">
        <v>6.8778385473306586E-2</v>
      </c>
      <c r="L339" s="32">
        <v>97.438555555555538</v>
      </c>
      <c r="M339" s="32">
        <v>8.8555555555555554E-2</v>
      </c>
      <c r="N339" s="37">
        <v>9.0883485547017112E-4</v>
      </c>
      <c r="O339" s="32">
        <v>64.907999999999987</v>
      </c>
      <c r="P339" s="32">
        <v>8.8555555555555554E-2</v>
      </c>
      <c r="Q339" s="37">
        <v>1.3643242058845686E-3</v>
      </c>
      <c r="R339" s="32">
        <v>27.197222222222223</v>
      </c>
      <c r="S339" s="32">
        <v>0</v>
      </c>
      <c r="T339" s="37">
        <v>0</v>
      </c>
      <c r="U339" s="32">
        <v>5.333333333333333</v>
      </c>
      <c r="V339" s="32">
        <v>0</v>
      </c>
      <c r="W339" s="37">
        <v>0</v>
      </c>
      <c r="X339" s="32">
        <v>69.8</v>
      </c>
      <c r="Y339" s="32">
        <v>1.9111111111111112</v>
      </c>
      <c r="Z339" s="37">
        <v>2.7379815345431394E-2</v>
      </c>
      <c r="AA339" s="32">
        <v>13.2</v>
      </c>
      <c r="AB339" s="32">
        <v>4.25</v>
      </c>
      <c r="AC339" s="37">
        <v>0.32196969696969696</v>
      </c>
      <c r="AD339" s="32">
        <v>146.08244444444443</v>
      </c>
      <c r="AE339" s="32">
        <v>18.168555555555557</v>
      </c>
      <c r="AF339" s="37">
        <v>0.12437193000603923</v>
      </c>
      <c r="AG339" s="32">
        <v>12.444444444444445</v>
      </c>
      <c r="AH339" s="32">
        <v>0</v>
      </c>
      <c r="AI339" s="37">
        <v>0</v>
      </c>
      <c r="AJ339" s="32">
        <v>0</v>
      </c>
      <c r="AK339" s="32">
        <v>0</v>
      </c>
      <c r="AL339" s="37" t="s">
        <v>1881</v>
      </c>
      <c r="AM339" t="s">
        <v>326</v>
      </c>
      <c r="AN339" s="34">
        <v>3</v>
      </c>
      <c r="AX339"/>
      <c r="AY339"/>
    </row>
    <row r="340" spans="1:51" x14ac:dyDescent="0.25">
      <c r="A340" t="s">
        <v>1782</v>
      </c>
      <c r="B340" t="s">
        <v>812</v>
      </c>
      <c r="C340" t="s">
        <v>1514</v>
      </c>
      <c r="D340" t="s">
        <v>1717</v>
      </c>
      <c r="E340" s="32">
        <v>219.95555555555555</v>
      </c>
      <c r="F340" s="32">
        <v>707.55366666666669</v>
      </c>
      <c r="G340" s="32">
        <v>167.36477777777779</v>
      </c>
      <c r="H340" s="37">
        <v>0.23654004729598055</v>
      </c>
      <c r="I340" s="32">
        <v>691.06477777777786</v>
      </c>
      <c r="J340" s="32">
        <v>167.36477777777779</v>
      </c>
      <c r="K340" s="37">
        <v>0.24218392133363281</v>
      </c>
      <c r="L340" s="32">
        <v>81.044777777777796</v>
      </c>
      <c r="M340" s="32">
        <v>5.3485555555555564</v>
      </c>
      <c r="N340" s="37">
        <v>6.5995067198791335E-2</v>
      </c>
      <c r="O340" s="32">
        <v>64.555888888888902</v>
      </c>
      <c r="P340" s="32">
        <v>5.3485555555555564</v>
      </c>
      <c r="Q340" s="37">
        <v>8.2851551541041957E-2</v>
      </c>
      <c r="R340" s="32">
        <v>9.5555555555555554</v>
      </c>
      <c r="S340" s="32">
        <v>0</v>
      </c>
      <c r="T340" s="37">
        <v>0</v>
      </c>
      <c r="U340" s="32">
        <v>6.9333333333333336</v>
      </c>
      <c r="V340" s="32">
        <v>0</v>
      </c>
      <c r="W340" s="37">
        <v>0</v>
      </c>
      <c r="X340" s="32">
        <v>205.96055555555552</v>
      </c>
      <c r="Y340" s="32">
        <v>8.1777777777777771</v>
      </c>
      <c r="Z340" s="37">
        <v>3.9705553112920761E-2</v>
      </c>
      <c r="AA340" s="32">
        <v>0</v>
      </c>
      <c r="AB340" s="32">
        <v>0</v>
      </c>
      <c r="AC340" s="37" t="s">
        <v>1881</v>
      </c>
      <c r="AD340" s="32">
        <v>420.54833333333346</v>
      </c>
      <c r="AE340" s="32">
        <v>153.83844444444446</v>
      </c>
      <c r="AF340" s="37">
        <v>0.36580443257281825</v>
      </c>
      <c r="AG340" s="32">
        <v>0</v>
      </c>
      <c r="AH340" s="32">
        <v>0</v>
      </c>
      <c r="AI340" s="37" t="s">
        <v>1881</v>
      </c>
      <c r="AJ340" s="32">
        <v>0</v>
      </c>
      <c r="AK340" s="32">
        <v>0</v>
      </c>
      <c r="AL340" s="37" t="s">
        <v>1881</v>
      </c>
      <c r="AM340" t="s">
        <v>122</v>
      </c>
      <c r="AN340" s="34">
        <v>3</v>
      </c>
      <c r="AX340"/>
      <c r="AY340"/>
    </row>
    <row r="341" spans="1:51" x14ac:dyDescent="0.25">
      <c r="A341" t="s">
        <v>1782</v>
      </c>
      <c r="B341" t="s">
        <v>1222</v>
      </c>
      <c r="C341" t="s">
        <v>1432</v>
      </c>
      <c r="D341" t="s">
        <v>1688</v>
      </c>
      <c r="E341" s="32">
        <v>17.8</v>
      </c>
      <c r="F341" s="32">
        <v>105.3877777777778</v>
      </c>
      <c r="G341" s="32">
        <v>0</v>
      </c>
      <c r="H341" s="37">
        <v>0</v>
      </c>
      <c r="I341" s="32">
        <v>100.78222222222225</v>
      </c>
      <c r="J341" s="32">
        <v>0</v>
      </c>
      <c r="K341" s="37">
        <v>0</v>
      </c>
      <c r="L341" s="32">
        <v>27.307777777777794</v>
      </c>
      <c r="M341" s="32">
        <v>0</v>
      </c>
      <c r="N341" s="37">
        <v>0</v>
      </c>
      <c r="O341" s="32">
        <v>22.70222222222224</v>
      </c>
      <c r="P341" s="32">
        <v>0</v>
      </c>
      <c r="Q341" s="37">
        <v>0</v>
      </c>
      <c r="R341" s="32">
        <v>0</v>
      </c>
      <c r="S341" s="32">
        <v>0</v>
      </c>
      <c r="T341" s="37" t="s">
        <v>1881</v>
      </c>
      <c r="U341" s="32">
        <v>4.6055555555555552</v>
      </c>
      <c r="V341" s="32">
        <v>0</v>
      </c>
      <c r="W341" s="37">
        <v>0</v>
      </c>
      <c r="X341" s="32">
        <v>27.337777777777788</v>
      </c>
      <c r="Y341" s="32">
        <v>0</v>
      </c>
      <c r="Z341" s="37">
        <v>0</v>
      </c>
      <c r="AA341" s="32">
        <v>0</v>
      </c>
      <c r="AB341" s="32">
        <v>0</v>
      </c>
      <c r="AC341" s="37" t="s">
        <v>1881</v>
      </c>
      <c r="AD341" s="32">
        <v>50.742222222222217</v>
      </c>
      <c r="AE341" s="32">
        <v>0</v>
      </c>
      <c r="AF341" s="37">
        <v>0</v>
      </c>
      <c r="AG341" s="32">
        <v>0</v>
      </c>
      <c r="AH341" s="32">
        <v>0</v>
      </c>
      <c r="AI341" s="37" t="s">
        <v>1881</v>
      </c>
      <c r="AJ341" s="32">
        <v>0</v>
      </c>
      <c r="AK341" s="32">
        <v>0</v>
      </c>
      <c r="AL341" s="37" t="s">
        <v>1881</v>
      </c>
      <c r="AM341" t="s">
        <v>541</v>
      </c>
      <c r="AN341" s="34">
        <v>3</v>
      </c>
      <c r="AX341"/>
      <c r="AY341"/>
    </row>
    <row r="342" spans="1:51" x14ac:dyDescent="0.25">
      <c r="A342" t="s">
        <v>1782</v>
      </c>
      <c r="B342" t="s">
        <v>1344</v>
      </c>
      <c r="C342" t="s">
        <v>1455</v>
      </c>
      <c r="D342" t="s">
        <v>1677</v>
      </c>
      <c r="E342" s="32">
        <v>34.022222222222226</v>
      </c>
      <c r="F342" s="32">
        <v>189.27777777777777</v>
      </c>
      <c r="G342" s="32">
        <v>10.766666666666666</v>
      </c>
      <c r="H342" s="37">
        <v>5.6882888171411794E-2</v>
      </c>
      <c r="I342" s="32">
        <v>179.39722222222224</v>
      </c>
      <c r="J342" s="32">
        <v>10.766666666666666</v>
      </c>
      <c r="K342" s="37">
        <v>6.0015793629902593E-2</v>
      </c>
      <c r="L342" s="32">
        <v>39.06388888888889</v>
      </c>
      <c r="M342" s="32">
        <v>8.6083333333333325</v>
      </c>
      <c r="N342" s="37">
        <v>0.22036549811562253</v>
      </c>
      <c r="O342" s="32">
        <v>35.152777777777779</v>
      </c>
      <c r="P342" s="32">
        <v>8.6083333333333325</v>
      </c>
      <c r="Q342" s="37">
        <v>0.244883445278546</v>
      </c>
      <c r="R342" s="32">
        <v>0</v>
      </c>
      <c r="S342" s="32">
        <v>0</v>
      </c>
      <c r="T342" s="37" t="s">
        <v>1881</v>
      </c>
      <c r="U342" s="32">
        <v>3.911111111111111</v>
      </c>
      <c r="V342" s="32">
        <v>0</v>
      </c>
      <c r="W342" s="37">
        <v>0</v>
      </c>
      <c r="X342" s="32">
        <v>36.56666666666667</v>
      </c>
      <c r="Y342" s="32">
        <v>2.1583333333333332</v>
      </c>
      <c r="Z342" s="37">
        <v>5.9024612579762985E-2</v>
      </c>
      <c r="AA342" s="32">
        <v>5.9694444444444441</v>
      </c>
      <c r="AB342" s="32">
        <v>0</v>
      </c>
      <c r="AC342" s="37">
        <v>0</v>
      </c>
      <c r="AD342" s="32">
        <v>107.67777777777778</v>
      </c>
      <c r="AE342" s="32">
        <v>0</v>
      </c>
      <c r="AF342" s="37">
        <v>0</v>
      </c>
      <c r="AG342" s="32">
        <v>0</v>
      </c>
      <c r="AH342" s="32">
        <v>0</v>
      </c>
      <c r="AI342" s="37" t="s">
        <v>1881</v>
      </c>
      <c r="AJ342" s="32">
        <v>0</v>
      </c>
      <c r="AK342" s="32">
        <v>0</v>
      </c>
      <c r="AL342" s="37" t="s">
        <v>1881</v>
      </c>
      <c r="AM342" t="s">
        <v>666</v>
      </c>
      <c r="AN342" s="34">
        <v>3</v>
      </c>
      <c r="AX342"/>
      <c r="AY342"/>
    </row>
    <row r="343" spans="1:51" x14ac:dyDescent="0.25">
      <c r="A343" t="s">
        <v>1782</v>
      </c>
      <c r="B343" t="s">
        <v>993</v>
      </c>
      <c r="C343" t="s">
        <v>1370</v>
      </c>
      <c r="D343" t="s">
        <v>1704</v>
      </c>
      <c r="E343" s="32">
        <v>111.37777777777778</v>
      </c>
      <c r="F343" s="32">
        <v>527.58333333333326</v>
      </c>
      <c r="G343" s="32">
        <v>83.625</v>
      </c>
      <c r="H343" s="37">
        <v>0.15850576528194601</v>
      </c>
      <c r="I343" s="32">
        <v>504.34444444444443</v>
      </c>
      <c r="J343" s="32">
        <v>79.847222222222229</v>
      </c>
      <c r="K343" s="37">
        <v>0.15831882972395411</v>
      </c>
      <c r="L343" s="32">
        <v>75.447222222222223</v>
      </c>
      <c r="M343" s="32">
        <v>18.780555555555555</v>
      </c>
      <c r="N343" s="37">
        <v>0.24892308825153711</v>
      </c>
      <c r="O343" s="32">
        <v>57.919444444444444</v>
      </c>
      <c r="P343" s="32">
        <v>15.002777777777778</v>
      </c>
      <c r="Q343" s="37">
        <v>0.25902834396431829</v>
      </c>
      <c r="R343" s="32">
        <v>13.75</v>
      </c>
      <c r="S343" s="32">
        <v>0</v>
      </c>
      <c r="T343" s="37">
        <v>0</v>
      </c>
      <c r="U343" s="32">
        <v>3.7777777777777777</v>
      </c>
      <c r="V343" s="32">
        <v>3.7777777777777777</v>
      </c>
      <c r="W343" s="37">
        <v>1</v>
      </c>
      <c r="X343" s="32">
        <v>171.04444444444445</v>
      </c>
      <c r="Y343" s="32">
        <v>48.244444444444447</v>
      </c>
      <c r="Z343" s="37">
        <v>0.28205794465376122</v>
      </c>
      <c r="AA343" s="32">
        <v>5.7111111111111112</v>
      </c>
      <c r="AB343" s="32">
        <v>0</v>
      </c>
      <c r="AC343" s="37">
        <v>0</v>
      </c>
      <c r="AD343" s="32">
        <v>275.38055555555553</v>
      </c>
      <c r="AE343" s="32">
        <v>16.600000000000001</v>
      </c>
      <c r="AF343" s="37">
        <v>6.0280218283789114E-2</v>
      </c>
      <c r="AG343" s="32">
        <v>0</v>
      </c>
      <c r="AH343" s="32">
        <v>0</v>
      </c>
      <c r="AI343" s="37" t="s">
        <v>1881</v>
      </c>
      <c r="AJ343" s="32">
        <v>0</v>
      </c>
      <c r="AK343" s="32">
        <v>0</v>
      </c>
      <c r="AL343" s="37" t="s">
        <v>1881</v>
      </c>
      <c r="AM343" t="s">
        <v>305</v>
      </c>
      <c r="AN343" s="34">
        <v>3</v>
      </c>
      <c r="AX343"/>
      <c r="AY343"/>
    </row>
    <row r="344" spans="1:51" x14ac:dyDescent="0.25">
      <c r="A344" t="s">
        <v>1782</v>
      </c>
      <c r="B344" t="s">
        <v>916</v>
      </c>
      <c r="C344" t="s">
        <v>1546</v>
      </c>
      <c r="D344" t="s">
        <v>1698</v>
      </c>
      <c r="E344" s="32">
        <v>115.18888888888888</v>
      </c>
      <c r="F344" s="32">
        <v>537.67911111111118</v>
      </c>
      <c r="G344" s="32">
        <v>5.4741111111111111</v>
      </c>
      <c r="H344" s="37">
        <v>1.0181000150440824E-2</v>
      </c>
      <c r="I344" s="32">
        <v>503.78744444444447</v>
      </c>
      <c r="J344" s="32">
        <v>5.4741111111111111</v>
      </c>
      <c r="K344" s="37">
        <v>1.086591413001118E-2</v>
      </c>
      <c r="L344" s="32">
        <v>112.74066666666667</v>
      </c>
      <c r="M344" s="32">
        <v>0.48888888888888887</v>
      </c>
      <c r="N344" s="37">
        <v>4.3364023235232087E-3</v>
      </c>
      <c r="O344" s="32">
        <v>83.776777777777781</v>
      </c>
      <c r="P344" s="32">
        <v>0.48888888888888887</v>
      </c>
      <c r="Q344" s="37">
        <v>5.8356134224413813E-3</v>
      </c>
      <c r="R344" s="32">
        <v>23.363888888888887</v>
      </c>
      <c r="S344" s="32">
        <v>0</v>
      </c>
      <c r="T344" s="37">
        <v>0</v>
      </c>
      <c r="U344" s="32">
        <v>5.6</v>
      </c>
      <c r="V344" s="32">
        <v>0</v>
      </c>
      <c r="W344" s="37">
        <v>0</v>
      </c>
      <c r="X344" s="32">
        <v>101.06888888888888</v>
      </c>
      <c r="Y344" s="32">
        <v>1.865777777777778</v>
      </c>
      <c r="Z344" s="37">
        <v>1.8460456014599506E-2</v>
      </c>
      <c r="AA344" s="32">
        <v>4.927777777777778</v>
      </c>
      <c r="AB344" s="32">
        <v>0</v>
      </c>
      <c r="AC344" s="37">
        <v>0</v>
      </c>
      <c r="AD344" s="32">
        <v>315.91955555555558</v>
      </c>
      <c r="AE344" s="32">
        <v>3.1194444444444445</v>
      </c>
      <c r="AF344" s="37">
        <v>9.87417331275613E-3</v>
      </c>
      <c r="AG344" s="32">
        <v>3.0222222222222221</v>
      </c>
      <c r="AH344" s="32">
        <v>0</v>
      </c>
      <c r="AI344" s="37">
        <v>0</v>
      </c>
      <c r="AJ344" s="32">
        <v>0</v>
      </c>
      <c r="AK344" s="32">
        <v>0</v>
      </c>
      <c r="AL344" s="37" t="s">
        <v>1881</v>
      </c>
      <c r="AM344" t="s">
        <v>227</v>
      </c>
      <c r="AN344" s="34">
        <v>3</v>
      </c>
      <c r="AX344"/>
      <c r="AY344"/>
    </row>
    <row r="345" spans="1:51" x14ac:dyDescent="0.25">
      <c r="A345" t="s">
        <v>1782</v>
      </c>
      <c r="B345" t="s">
        <v>1066</v>
      </c>
      <c r="C345" t="s">
        <v>1613</v>
      </c>
      <c r="D345" t="s">
        <v>1702</v>
      </c>
      <c r="E345" s="32">
        <v>48.4</v>
      </c>
      <c r="F345" s="32">
        <v>150.48888888888888</v>
      </c>
      <c r="G345" s="32">
        <v>14.852777777777778</v>
      </c>
      <c r="H345" s="37">
        <v>9.8696839929119914E-2</v>
      </c>
      <c r="I345" s="32">
        <v>139.15555555555557</v>
      </c>
      <c r="J345" s="32">
        <v>10.630555555555556</v>
      </c>
      <c r="K345" s="37">
        <v>7.6393324816352609E-2</v>
      </c>
      <c r="L345" s="32">
        <v>32.027777777777779</v>
      </c>
      <c r="M345" s="32">
        <v>4.447222222222222</v>
      </c>
      <c r="N345" s="37">
        <v>0.13885516045099738</v>
      </c>
      <c r="O345" s="32">
        <v>20.694444444444443</v>
      </c>
      <c r="P345" s="32">
        <v>0.22500000000000001</v>
      </c>
      <c r="Q345" s="37">
        <v>1.0872483221476511E-2</v>
      </c>
      <c r="R345" s="32">
        <v>6.1333333333333337</v>
      </c>
      <c r="S345" s="32">
        <v>0</v>
      </c>
      <c r="T345" s="37">
        <v>0</v>
      </c>
      <c r="U345" s="32">
        <v>5.2</v>
      </c>
      <c r="V345" s="32">
        <v>4.2222222222222223</v>
      </c>
      <c r="W345" s="37">
        <v>0.81196581196581197</v>
      </c>
      <c r="X345" s="32">
        <v>37.069444444444443</v>
      </c>
      <c r="Y345" s="32">
        <v>3.4972222222222222</v>
      </c>
      <c r="Z345" s="37">
        <v>9.4342450355938565E-2</v>
      </c>
      <c r="AA345" s="32">
        <v>0</v>
      </c>
      <c r="AB345" s="32">
        <v>0</v>
      </c>
      <c r="AC345" s="37" t="s">
        <v>1881</v>
      </c>
      <c r="AD345" s="32">
        <v>81.391666666666666</v>
      </c>
      <c r="AE345" s="32">
        <v>6.9083333333333332</v>
      </c>
      <c r="AF345" s="37">
        <v>8.4877649226988844E-2</v>
      </c>
      <c r="AG345" s="32">
        <v>0</v>
      </c>
      <c r="AH345" s="32">
        <v>0</v>
      </c>
      <c r="AI345" s="37" t="s">
        <v>1881</v>
      </c>
      <c r="AJ345" s="32">
        <v>0</v>
      </c>
      <c r="AK345" s="32">
        <v>0</v>
      </c>
      <c r="AL345" s="37" t="s">
        <v>1881</v>
      </c>
      <c r="AM345" t="s">
        <v>381</v>
      </c>
      <c r="AN345" s="34">
        <v>3</v>
      </c>
      <c r="AX345"/>
      <c r="AY345"/>
    </row>
    <row r="346" spans="1:51" x14ac:dyDescent="0.25">
      <c r="A346" t="s">
        <v>1782</v>
      </c>
      <c r="B346" t="s">
        <v>1054</v>
      </c>
      <c r="C346" t="s">
        <v>1609</v>
      </c>
      <c r="D346" t="s">
        <v>1715</v>
      </c>
      <c r="E346" s="32">
        <v>32.788888888888891</v>
      </c>
      <c r="F346" s="32">
        <v>114.51944444444446</v>
      </c>
      <c r="G346" s="32">
        <v>0</v>
      </c>
      <c r="H346" s="37">
        <v>0</v>
      </c>
      <c r="I346" s="32">
        <v>101.69722222222224</v>
      </c>
      <c r="J346" s="32">
        <v>0</v>
      </c>
      <c r="K346" s="37">
        <v>0</v>
      </c>
      <c r="L346" s="32">
        <v>23.475000000000001</v>
      </c>
      <c r="M346" s="32">
        <v>0</v>
      </c>
      <c r="N346" s="37">
        <v>0</v>
      </c>
      <c r="O346" s="32">
        <v>13.252777777777778</v>
      </c>
      <c r="P346" s="32">
        <v>0</v>
      </c>
      <c r="Q346" s="37">
        <v>0</v>
      </c>
      <c r="R346" s="32">
        <v>5.1555555555555559</v>
      </c>
      <c r="S346" s="32">
        <v>0</v>
      </c>
      <c r="T346" s="37">
        <v>0</v>
      </c>
      <c r="U346" s="32">
        <v>5.0666666666666664</v>
      </c>
      <c r="V346" s="32">
        <v>0</v>
      </c>
      <c r="W346" s="37">
        <v>0</v>
      </c>
      <c r="X346" s="32">
        <v>26.616666666666667</v>
      </c>
      <c r="Y346" s="32">
        <v>0</v>
      </c>
      <c r="Z346" s="37">
        <v>0</v>
      </c>
      <c r="AA346" s="32">
        <v>2.6</v>
      </c>
      <c r="AB346" s="32">
        <v>0</v>
      </c>
      <c r="AC346" s="37">
        <v>0</v>
      </c>
      <c r="AD346" s="32">
        <v>60.897222222222226</v>
      </c>
      <c r="AE346" s="32">
        <v>0</v>
      </c>
      <c r="AF346" s="37">
        <v>0</v>
      </c>
      <c r="AG346" s="32">
        <v>0.93055555555555558</v>
      </c>
      <c r="AH346" s="32">
        <v>0</v>
      </c>
      <c r="AI346" s="37">
        <v>0</v>
      </c>
      <c r="AJ346" s="32">
        <v>0</v>
      </c>
      <c r="AK346" s="32">
        <v>0</v>
      </c>
      <c r="AL346" s="37" t="s">
        <v>1881</v>
      </c>
      <c r="AM346" t="s">
        <v>369</v>
      </c>
      <c r="AN346" s="34">
        <v>3</v>
      </c>
      <c r="AX346"/>
      <c r="AY346"/>
    </row>
    <row r="347" spans="1:51" x14ac:dyDescent="0.25">
      <c r="A347" t="s">
        <v>1782</v>
      </c>
      <c r="B347" t="s">
        <v>742</v>
      </c>
      <c r="C347" t="s">
        <v>1479</v>
      </c>
      <c r="D347" t="s">
        <v>1719</v>
      </c>
      <c r="E347" s="32">
        <v>128.67777777777778</v>
      </c>
      <c r="F347" s="32">
        <v>405.43888888888898</v>
      </c>
      <c r="G347" s="32">
        <v>13.692333333333332</v>
      </c>
      <c r="H347" s="37">
        <v>3.3771632935501984E-2</v>
      </c>
      <c r="I347" s="32">
        <v>388.55400000000009</v>
      </c>
      <c r="J347" s="32">
        <v>13.692333333333332</v>
      </c>
      <c r="K347" s="37">
        <v>3.5239203130924733E-2</v>
      </c>
      <c r="L347" s="32">
        <v>56.091111111111118</v>
      </c>
      <c r="M347" s="32">
        <v>4.9378888888888888</v>
      </c>
      <c r="N347" s="37">
        <v>8.803335842478506E-2</v>
      </c>
      <c r="O347" s="32">
        <v>39.81022222222223</v>
      </c>
      <c r="P347" s="32">
        <v>4.9378888888888888</v>
      </c>
      <c r="Q347" s="37">
        <v>0.12403570272291871</v>
      </c>
      <c r="R347" s="32">
        <v>11.258666666666667</v>
      </c>
      <c r="S347" s="32">
        <v>0</v>
      </c>
      <c r="T347" s="37">
        <v>0</v>
      </c>
      <c r="U347" s="32">
        <v>5.0222222222222221</v>
      </c>
      <c r="V347" s="32">
        <v>0</v>
      </c>
      <c r="W347" s="37">
        <v>0</v>
      </c>
      <c r="X347" s="32">
        <v>88.368000000000038</v>
      </c>
      <c r="Y347" s="32">
        <v>8.7544444444444434</v>
      </c>
      <c r="Z347" s="37">
        <v>9.9068038706821918E-2</v>
      </c>
      <c r="AA347" s="32">
        <v>0.60399999999999998</v>
      </c>
      <c r="AB347" s="32">
        <v>0</v>
      </c>
      <c r="AC347" s="37">
        <v>0</v>
      </c>
      <c r="AD347" s="32">
        <v>260.37577777777784</v>
      </c>
      <c r="AE347" s="32">
        <v>0</v>
      </c>
      <c r="AF347" s="37">
        <v>0</v>
      </c>
      <c r="AG347" s="32">
        <v>0</v>
      </c>
      <c r="AH347" s="32">
        <v>0</v>
      </c>
      <c r="AI347" s="37" t="s">
        <v>1881</v>
      </c>
      <c r="AJ347" s="32">
        <v>0</v>
      </c>
      <c r="AK347" s="32">
        <v>0</v>
      </c>
      <c r="AL347" s="37" t="s">
        <v>1881</v>
      </c>
      <c r="AM347" t="s">
        <v>51</v>
      </c>
      <c r="AN347" s="34">
        <v>3</v>
      </c>
      <c r="AX347"/>
      <c r="AY347"/>
    </row>
    <row r="348" spans="1:51" x14ac:dyDescent="0.25">
      <c r="A348" t="s">
        <v>1782</v>
      </c>
      <c r="B348" t="s">
        <v>930</v>
      </c>
      <c r="C348" t="s">
        <v>1376</v>
      </c>
      <c r="D348" t="s">
        <v>1685</v>
      </c>
      <c r="E348" s="32">
        <v>36.577777777777776</v>
      </c>
      <c r="F348" s="32">
        <v>122.16200000000002</v>
      </c>
      <c r="G348" s="32">
        <v>10.692444444444444</v>
      </c>
      <c r="H348" s="37">
        <v>8.75267631869521E-2</v>
      </c>
      <c r="I348" s="32">
        <v>117.55922222222225</v>
      </c>
      <c r="J348" s="32">
        <v>7.9563333333333333</v>
      </c>
      <c r="K348" s="37">
        <v>6.7679363498113945E-2</v>
      </c>
      <c r="L348" s="32">
        <v>26.917444444444445</v>
      </c>
      <c r="M348" s="32">
        <v>8.1638888888888896</v>
      </c>
      <c r="N348" s="37">
        <v>0.30329360967897728</v>
      </c>
      <c r="O348" s="32">
        <v>22.314666666666668</v>
      </c>
      <c r="P348" s="32">
        <v>5.427777777777778</v>
      </c>
      <c r="Q348" s="37">
        <v>0.24323812938177183</v>
      </c>
      <c r="R348" s="32">
        <v>1.8666666666666667</v>
      </c>
      <c r="S348" s="32">
        <v>0</v>
      </c>
      <c r="T348" s="37">
        <v>0</v>
      </c>
      <c r="U348" s="32">
        <v>2.7361111111111112</v>
      </c>
      <c r="V348" s="32">
        <v>2.7361111111111112</v>
      </c>
      <c r="W348" s="37">
        <v>1</v>
      </c>
      <c r="X348" s="32">
        <v>38.07033333333333</v>
      </c>
      <c r="Y348" s="32">
        <v>0.7</v>
      </c>
      <c r="Z348" s="37">
        <v>1.838702051466146E-2</v>
      </c>
      <c r="AA348" s="32">
        <v>0</v>
      </c>
      <c r="AB348" s="32">
        <v>0</v>
      </c>
      <c r="AC348" s="37" t="s">
        <v>1881</v>
      </c>
      <c r="AD348" s="32">
        <v>47.582555555555572</v>
      </c>
      <c r="AE348" s="32">
        <v>1.8285555555555555</v>
      </c>
      <c r="AF348" s="37">
        <v>3.8429116179365438E-2</v>
      </c>
      <c r="AG348" s="32">
        <v>9.5916666666666668</v>
      </c>
      <c r="AH348" s="32">
        <v>0</v>
      </c>
      <c r="AI348" s="37">
        <v>0</v>
      </c>
      <c r="AJ348" s="32">
        <v>0</v>
      </c>
      <c r="AK348" s="32">
        <v>0</v>
      </c>
      <c r="AL348" s="37" t="s">
        <v>1881</v>
      </c>
      <c r="AM348" t="s">
        <v>241</v>
      </c>
      <c r="AN348" s="34">
        <v>3</v>
      </c>
      <c r="AX348"/>
      <c r="AY348"/>
    </row>
    <row r="349" spans="1:51" x14ac:dyDescent="0.25">
      <c r="A349" t="s">
        <v>1782</v>
      </c>
      <c r="B349" t="s">
        <v>1295</v>
      </c>
      <c r="C349" t="s">
        <v>1463</v>
      </c>
      <c r="D349" t="s">
        <v>1706</v>
      </c>
      <c r="E349" s="32">
        <v>118.04444444444445</v>
      </c>
      <c r="F349" s="32">
        <v>430.17222222222222</v>
      </c>
      <c r="G349" s="32">
        <v>0</v>
      </c>
      <c r="H349" s="37">
        <v>0</v>
      </c>
      <c r="I349" s="32">
        <v>394.2861111111111</v>
      </c>
      <c r="J349" s="32">
        <v>0</v>
      </c>
      <c r="K349" s="37">
        <v>0</v>
      </c>
      <c r="L349" s="32">
        <v>39.619444444444447</v>
      </c>
      <c r="M349" s="32">
        <v>0</v>
      </c>
      <c r="N349" s="37">
        <v>0</v>
      </c>
      <c r="O349" s="32">
        <v>19.041666666666668</v>
      </c>
      <c r="P349" s="32">
        <v>0</v>
      </c>
      <c r="Q349" s="37">
        <v>0</v>
      </c>
      <c r="R349" s="32">
        <v>14</v>
      </c>
      <c r="S349" s="32">
        <v>0</v>
      </c>
      <c r="T349" s="37">
        <v>0</v>
      </c>
      <c r="U349" s="32">
        <v>6.5777777777777775</v>
      </c>
      <c r="V349" s="32">
        <v>0</v>
      </c>
      <c r="W349" s="37">
        <v>0</v>
      </c>
      <c r="X349" s="32">
        <v>166.45833333333334</v>
      </c>
      <c r="Y349" s="32">
        <v>0</v>
      </c>
      <c r="Z349" s="37">
        <v>0</v>
      </c>
      <c r="AA349" s="32">
        <v>15.308333333333334</v>
      </c>
      <c r="AB349" s="32">
        <v>0</v>
      </c>
      <c r="AC349" s="37">
        <v>0</v>
      </c>
      <c r="AD349" s="32">
        <v>208.7861111111111</v>
      </c>
      <c r="AE349" s="32">
        <v>0</v>
      </c>
      <c r="AF349" s="37">
        <v>0</v>
      </c>
      <c r="AG349" s="32">
        <v>0</v>
      </c>
      <c r="AH349" s="32">
        <v>0</v>
      </c>
      <c r="AI349" s="37" t="s">
        <v>1881</v>
      </c>
      <c r="AJ349" s="32">
        <v>0</v>
      </c>
      <c r="AK349" s="32">
        <v>0</v>
      </c>
      <c r="AL349" s="37" t="s">
        <v>1881</v>
      </c>
      <c r="AM349" t="s">
        <v>615</v>
      </c>
      <c r="AN349" s="34">
        <v>3</v>
      </c>
      <c r="AX349"/>
      <c r="AY349"/>
    </row>
    <row r="350" spans="1:51" x14ac:dyDescent="0.25">
      <c r="A350" t="s">
        <v>1782</v>
      </c>
      <c r="B350" t="s">
        <v>1003</v>
      </c>
      <c r="C350" t="s">
        <v>1383</v>
      </c>
      <c r="D350" t="s">
        <v>1713</v>
      </c>
      <c r="E350" s="32">
        <v>113.43333333333334</v>
      </c>
      <c r="F350" s="32">
        <v>358.53355555555561</v>
      </c>
      <c r="G350" s="32">
        <v>76.918333333333337</v>
      </c>
      <c r="H350" s="37">
        <v>0.21453593991822242</v>
      </c>
      <c r="I350" s="32">
        <v>336.10500000000002</v>
      </c>
      <c r="J350" s="32">
        <v>76.918333333333337</v>
      </c>
      <c r="K350" s="37">
        <v>0.22885209483147628</v>
      </c>
      <c r="L350" s="32">
        <v>40.747222222222227</v>
      </c>
      <c r="M350" s="32">
        <v>14.976666666666668</v>
      </c>
      <c r="N350" s="37">
        <v>0.36755061694730384</v>
      </c>
      <c r="O350" s="32">
        <v>23.474444444444444</v>
      </c>
      <c r="P350" s="32">
        <v>14.976666666666668</v>
      </c>
      <c r="Q350" s="37">
        <v>0.63799876934728084</v>
      </c>
      <c r="R350" s="32">
        <v>11.67277777777778</v>
      </c>
      <c r="S350" s="32">
        <v>0</v>
      </c>
      <c r="T350" s="37">
        <v>0</v>
      </c>
      <c r="U350" s="32">
        <v>5.6</v>
      </c>
      <c r="V350" s="32">
        <v>0</v>
      </c>
      <c r="W350" s="37">
        <v>0</v>
      </c>
      <c r="X350" s="32">
        <v>91.020555555555546</v>
      </c>
      <c r="Y350" s="32">
        <v>37.007222222222225</v>
      </c>
      <c r="Z350" s="37">
        <v>0.40658093104732151</v>
      </c>
      <c r="AA350" s="32">
        <v>5.1557777777777778</v>
      </c>
      <c r="AB350" s="32">
        <v>0</v>
      </c>
      <c r="AC350" s="37">
        <v>0</v>
      </c>
      <c r="AD350" s="32">
        <v>221.61</v>
      </c>
      <c r="AE350" s="32">
        <v>24.934444444444445</v>
      </c>
      <c r="AF350" s="37">
        <v>0.11251497876650171</v>
      </c>
      <c r="AG350" s="32">
        <v>0</v>
      </c>
      <c r="AH350" s="32">
        <v>0</v>
      </c>
      <c r="AI350" s="37" t="s">
        <v>1881</v>
      </c>
      <c r="AJ350" s="32">
        <v>0</v>
      </c>
      <c r="AK350" s="32">
        <v>0</v>
      </c>
      <c r="AL350" s="37" t="s">
        <v>1881</v>
      </c>
      <c r="AM350" t="s">
        <v>315</v>
      </c>
      <c r="AN350" s="34">
        <v>3</v>
      </c>
      <c r="AX350"/>
      <c r="AY350"/>
    </row>
    <row r="351" spans="1:51" x14ac:dyDescent="0.25">
      <c r="A351" t="s">
        <v>1782</v>
      </c>
      <c r="B351" t="s">
        <v>1269</v>
      </c>
      <c r="C351" t="s">
        <v>1436</v>
      </c>
      <c r="D351" t="s">
        <v>1701</v>
      </c>
      <c r="E351" s="32">
        <v>39.966666666666669</v>
      </c>
      <c r="F351" s="32">
        <v>182.23922222222217</v>
      </c>
      <c r="G351" s="32">
        <v>27.262555555555554</v>
      </c>
      <c r="H351" s="37">
        <v>0.14959762900168463</v>
      </c>
      <c r="I351" s="32">
        <v>166.2003333333333</v>
      </c>
      <c r="J351" s="32">
        <v>27.262555555555554</v>
      </c>
      <c r="K351" s="37">
        <v>0.16403430130839425</v>
      </c>
      <c r="L351" s="32">
        <v>33.033999999999999</v>
      </c>
      <c r="M351" s="32">
        <v>4.8111111111111109</v>
      </c>
      <c r="N351" s="37">
        <v>0.14564119123058397</v>
      </c>
      <c r="O351" s="32">
        <v>22.684000000000001</v>
      </c>
      <c r="P351" s="32">
        <v>4.8111111111111109</v>
      </c>
      <c r="Q351" s="37">
        <v>0.21209271341523148</v>
      </c>
      <c r="R351" s="32">
        <v>4.75</v>
      </c>
      <c r="S351" s="32">
        <v>0</v>
      </c>
      <c r="T351" s="37">
        <v>0</v>
      </c>
      <c r="U351" s="32">
        <v>5.6</v>
      </c>
      <c r="V351" s="32">
        <v>0</v>
      </c>
      <c r="W351" s="37">
        <v>0</v>
      </c>
      <c r="X351" s="32">
        <v>38.127777777777766</v>
      </c>
      <c r="Y351" s="32">
        <v>6.6333333333333337</v>
      </c>
      <c r="Z351" s="37">
        <v>0.17397639516246546</v>
      </c>
      <c r="AA351" s="32">
        <v>5.6888888888888891</v>
      </c>
      <c r="AB351" s="32">
        <v>0</v>
      </c>
      <c r="AC351" s="37">
        <v>0</v>
      </c>
      <c r="AD351" s="32">
        <v>105.38855555555554</v>
      </c>
      <c r="AE351" s="32">
        <v>15.81811111111111</v>
      </c>
      <c r="AF351" s="37">
        <v>0.15009325279890184</v>
      </c>
      <c r="AG351" s="32">
        <v>0</v>
      </c>
      <c r="AH351" s="32">
        <v>0</v>
      </c>
      <c r="AI351" s="37" t="s">
        <v>1881</v>
      </c>
      <c r="AJ351" s="32">
        <v>0</v>
      </c>
      <c r="AK351" s="32">
        <v>0</v>
      </c>
      <c r="AL351" s="37" t="s">
        <v>1881</v>
      </c>
      <c r="AM351" t="s">
        <v>589</v>
      </c>
      <c r="AN351" s="34">
        <v>3</v>
      </c>
      <c r="AX351"/>
      <c r="AY351"/>
    </row>
    <row r="352" spans="1:51" x14ac:dyDescent="0.25">
      <c r="A352" t="s">
        <v>1782</v>
      </c>
      <c r="B352" t="s">
        <v>1305</v>
      </c>
      <c r="C352" t="s">
        <v>1605</v>
      </c>
      <c r="D352" t="s">
        <v>1681</v>
      </c>
      <c r="E352" s="32">
        <v>48.4</v>
      </c>
      <c r="F352" s="32">
        <v>205.535</v>
      </c>
      <c r="G352" s="32">
        <v>2.15</v>
      </c>
      <c r="H352" s="37">
        <v>1.0460505510010461E-2</v>
      </c>
      <c r="I352" s="32">
        <v>200.29055555555556</v>
      </c>
      <c r="J352" s="32">
        <v>2.15</v>
      </c>
      <c r="K352" s="37">
        <v>1.0734405294530446E-2</v>
      </c>
      <c r="L352" s="32">
        <v>49.936666666666675</v>
      </c>
      <c r="M352" s="32">
        <v>2.15</v>
      </c>
      <c r="N352" s="37">
        <v>4.3054535745277345E-2</v>
      </c>
      <c r="O352" s="32">
        <v>44.692222222222227</v>
      </c>
      <c r="P352" s="32">
        <v>2.15</v>
      </c>
      <c r="Q352" s="37">
        <v>4.8106804564552609E-2</v>
      </c>
      <c r="R352" s="32">
        <v>0</v>
      </c>
      <c r="S352" s="32">
        <v>0</v>
      </c>
      <c r="T352" s="37" t="s">
        <v>1881</v>
      </c>
      <c r="U352" s="32">
        <v>5.2444444444444445</v>
      </c>
      <c r="V352" s="32">
        <v>0</v>
      </c>
      <c r="W352" s="37">
        <v>0</v>
      </c>
      <c r="X352" s="32">
        <v>41.73</v>
      </c>
      <c r="Y352" s="32">
        <v>0</v>
      </c>
      <c r="Z352" s="37">
        <v>0</v>
      </c>
      <c r="AA352" s="32">
        <v>0</v>
      </c>
      <c r="AB352" s="32">
        <v>0</v>
      </c>
      <c r="AC352" s="37" t="s">
        <v>1881</v>
      </c>
      <c r="AD352" s="32">
        <v>113.86833333333333</v>
      </c>
      <c r="AE352" s="32">
        <v>0</v>
      </c>
      <c r="AF352" s="37">
        <v>0</v>
      </c>
      <c r="AG352" s="32">
        <v>0</v>
      </c>
      <c r="AH352" s="32">
        <v>0</v>
      </c>
      <c r="AI352" s="37" t="s">
        <v>1881</v>
      </c>
      <c r="AJ352" s="32">
        <v>0</v>
      </c>
      <c r="AK352" s="32">
        <v>0</v>
      </c>
      <c r="AL352" s="37" t="s">
        <v>1881</v>
      </c>
      <c r="AM352" t="s">
        <v>626</v>
      </c>
      <c r="AN352" s="34">
        <v>3</v>
      </c>
      <c r="AX352"/>
      <c r="AY352"/>
    </row>
    <row r="353" spans="1:51" x14ac:dyDescent="0.25">
      <c r="A353" t="s">
        <v>1782</v>
      </c>
      <c r="B353" t="s">
        <v>1070</v>
      </c>
      <c r="C353" t="s">
        <v>1360</v>
      </c>
      <c r="D353" t="s">
        <v>1711</v>
      </c>
      <c r="E353" s="32">
        <v>82.055555555555557</v>
      </c>
      <c r="F353" s="32">
        <v>243.75022222222228</v>
      </c>
      <c r="G353" s="32">
        <v>110.90955555555556</v>
      </c>
      <c r="H353" s="37">
        <v>0.45501314642676099</v>
      </c>
      <c r="I353" s="32">
        <v>228.05755555555561</v>
      </c>
      <c r="J353" s="32">
        <v>109.90955555555556</v>
      </c>
      <c r="K353" s="37">
        <v>0.48193779542980852</v>
      </c>
      <c r="L353" s="32">
        <v>51.513111111111115</v>
      </c>
      <c r="M353" s="32">
        <v>8.9512222222222224</v>
      </c>
      <c r="N353" s="37">
        <v>0.17376590210043613</v>
      </c>
      <c r="O353" s="32">
        <v>45.040222222222226</v>
      </c>
      <c r="P353" s="32">
        <v>7.9512222222222224</v>
      </c>
      <c r="Q353" s="37">
        <v>0.1765360344580893</v>
      </c>
      <c r="R353" s="32">
        <v>1</v>
      </c>
      <c r="S353" s="32">
        <v>1</v>
      </c>
      <c r="T353" s="37">
        <v>1</v>
      </c>
      <c r="U353" s="32">
        <v>5.4728888888888889</v>
      </c>
      <c r="V353" s="32">
        <v>0</v>
      </c>
      <c r="W353" s="37">
        <v>0</v>
      </c>
      <c r="X353" s="32">
        <v>62.752888888888918</v>
      </c>
      <c r="Y353" s="32">
        <v>41.183777777777784</v>
      </c>
      <c r="Z353" s="37">
        <v>0.65628496961627247</v>
      </c>
      <c r="AA353" s="32">
        <v>9.2197777777777805</v>
      </c>
      <c r="AB353" s="32">
        <v>0</v>
      </c>
      <c r="AC353" s="37">
        <v>0</v>
      </c>
      <c r="AD353" s="32">
        <v>118.60722222222223</v>
      </c>
      <c r="AE353" s="32">
        <v>59.530111111111111</v>
      </c>
      <c r="AF353" s="37">
        <v>0.50190966448548657</v>
      </c>
      <c r="AG353" s="32">
        <v>1.6572222222222224</v>
      </c>
      <c r="AH353" s="32">
        <v>1.2444444444444445</v>
      </c>
      <c r="AI353" s="37">
        <v>0.75092189071404625</v>
      </c>
      <c r="AJ353" s="32">
        <v>0</v>
      </c>
      <c r="AK353" s="32">
        <v>0</v>
      </c>
      <c r="AL353" s="37" t="s">
        <v>1881</v>
      </c>
      <c r="AM353" t="s">
        <v>385</v>
      </c>
      <c r="AN353" s="34">
        <v>3</v>
      </c>
      <c r="AX353"/>
      <c r="AY353"/>
    </row>
    <row r="354" spans="1:51" x14ac:dyDescent="0.25">
      <c r="A354" t="s">
        <v>1782</v>
      </c>
      <c r="B354" t="s">
        <v>687</v>
      </c>
      <c r="C354" t="s">
        <v>1578</v>
      </c>
      <c r="D354" t="s">
        <v>1699</v>
      </c>
      <c r="E354" s="32">
        <v>78.188888888888883</v>
      </c>
      <c r="F354" s="32">
        <v>328.29522222222221</v>
      </c>
      <c r="G354" s="32">
        <v>12.216666666666667</v>
      </c>
      <c r="H354" s="37">
        <v>3.7212441241064528E-2</v>
      </c>
      <c r="I354" s="32">
        <v>298.25077777777778</v>
      </c>
      <c r="J354" s="32">
        <v>12.216666666666667</v>
      </c>
      <c r="K354" s="37">
        <v>4.0961055517411332E-2</v>
      </c>
      <c r="L354" s="32">
        <v>67.402333333333345</v>
      </c>
      <c r="M354" s="32">
        <v>0</v>
      </c>
      <c r="N354" s="37">
        <v>0</v>
      </c>
      <c r="O354" s="32">
        <v>42.424555555555564</v>
      </c>
      <c r="P354" s="32">
        <v>0</v>
      </c>
      <c r="Q354" s="37">
        <v>0</v>
      </c>
      <c r="R354" s="32">
        <v>15.822222222222223</v>
      </c>
      <c r="S354" s="32">
        <v>0</v>
      </c>
      <c r="T354" s="37">
        <v>0</v>
      </c>
      <c r="U354" s="32">
        <v>9.155555555555555</v>
      </c>
      <c r="V354" s="32">
        <v>0</v>
      </c>
      <c r="W354" s="37">
        <v>0</v>
      </c>
      <c r="X354" s="32">
        <v>77.262444444444455</v>
      </c>
      <c r="Y354" s="32">
        <v>6.6666666666666666E-2</v>
      </c>
      <c r="Z354" s="37">
        <v>8.6285992044431517E-4</v>
      </c>
      <c r="AA354" s="32">
        <v>5.0666666666666664</v>
      </c>
      <c r="AB354" s="32">
        <v>0</v>
      </c>
      <c r="AC354" s="37">
        <v>0</v>
      </c>
      <c r="AD354" s="32">
        <v>178.56377777777774</v>
      </c>
      <c r="AE354" s="32">
        <v>12.15</v>
      </c>
      <c r="AF354" s="37">
        <v>6.8042915260902753E-2</v>
      </c>
      <c r="AG354" s="32">
        <v>0</v>
      </c>
      <c r="AH354" s="32">
        <v>0</v>
      </c>
      <c r="AI354" s="37" t="s">
        <v>1881</v>
      </c>
      <c r="AJ354" s="32">
        <v>0</v>
      </c>
      <c r="AK354" s="32">
        <v>0</v>
      </c>
      <c r="AL354" s="37" t="s">
        <v>1881</v>
      </c>
      <c r="AM354" t="s">
        <v>581</v>
      </c>
      <c r="AN354" s="34">
        <v>3</v>
      </c>
      <c r="AX354"/>
      <c r="AY354"/>
    </row>
    <row r="355" spans="1:51" x14ac:dyDescent="0.25">
      <c r="A355" t="s">
        <v>1782</v>
      </c>
      <c r="B355" t="s">
        <v>1298</v>
      </c>
      <c r="C355" t="s">
        <v>1431</v>
      </c>
      <c r="D355" t="s">
        <v>1717</v>
      </c>
      <c r="E355" s="32">
        <v>132.9</v>
      </c>
      <c r="F355" s="32">
        <v>433.8416666666667</v>
      </c>
      <c r="G355" s="32">
        <v>0</v>
      </c>
      <c r="H355" s="37">
        <v>0</v>
      </c>
      <c r="I355" s="32">
        <v>420.33055555555558</v>
      </c>
      <c r="J355" s="32">
        <v>0</v>
      </c>
      <c r="K355" s="37">
        <v>0</v>
      </c>
      <c r="L355" s="32">
        <v>64.930555555555557</v>
      </c>
      <c r="M355" s="32">
        <v>0</v>
      </c>
      <c r="N355" s="37">
        <v>0</v>
      </c>
      <c r="O355" s="32">
        <v>56.930555555555557</v>
      </c>
      <c r="P355" s="32">
        <v>0</v>
      </c>
      <c r="Q355" s="37">
        <v>0</v>
      </c>
      <c r="R355" s="32">
        <v>8</v>
      </c>
      <c r="S355" s="32">
        <v>0</v>
      </c>
      <c r="T355" s="37">
        <v>0</v>
      </c>
      <c r="U355" s="32">
        <v>0</v>
      </c>
      <c r="V355" s="32">
        <v>0</v>
      </c>
      <c r="W355" s="37" t="s">
        <v>1881</v>
      </c>
      <c r="X355" s="32">
        <v>93.561111111111117</v>
      </c>
      <c r="Y355" s="32">
        <v>0</v>
      </c>
      <c r="Z355" s="37">
        <v>0</v>
      </c>
      <c r="AA355" s="32">
        <v>5.5111111111111111</v>
      </c>
      <c r="AB355" s="32">
        <v>0</v>
      </c>
      <c r="AC355" s="37">
        <v>0</v>
      </c>
      <c r="AD355" s="32">
        <v>269.8388888888889</v>
      </c>
      <c r="AE355" s="32">
        <v>0</v>
      </c>
      <c r="AF355" s="37">
        <v>0</v>
      </c>
      <c r="AG355" s="32">
        <v>0</v>
      </c>
      <c r="AH355" s="32">
        <v>0</v>
      </c>
      <c r="AI355" s="37" t="s">
        <v>1881</v>
      </c>
      <c r="AJ355" s="32">
        <v>0</v>
      </c>
      <c r="AK355" s="32">
        <v>0</v>
      </c>
      <c r="AL355" s="37" t="s">
        <v>1881</v>
      </c>
      <c r="AM355" t="s">
        <v>619</v>
      </c>
      <c r="AN355" s="34">
        <v>3</v>
      </c>
      <c r="AX355"/>
      <c r="AY355"/>
    </row>
    <row r="356" spans="1:51" x14ac:dyDescent="0.25">
      <c r="A356" t="s">
        <v>1782</v>
      </c>
      <c r="B356" t="s">
        <v>1129</v>
      </c>
      <c r="C356" t="s">
        <v>1569</v>
      </c>
      <c r="D356" t="s">
        <v>1708</v>
      </c>
      <c r="E356" s="32">
        <v>54.844444444444441</v>
      </c>
      <c r="F356" s="32">
        <v>265.62777777777779</v>
      </c>
      <c r="G356" s="32">
        <v>36.977777777777774</v>
      </c>
      <c r="H356" s="37">
        <v>0.13920900173592954</v>
      </c>
      <c r="I356" s="32">
        <v>240.60555555555555</v>
      </c>
      <c r="J356" s="32">
        <v>36.977777777777774</v>
      </c>
      <c r="K356" s="37">
        <v>0.15368630076889328</v>
      </c>
      <c r="L356" s="32">
        <v>44.038888888888891</v>
      </c>
      <c r="M356" s="32">
        <v>9.0749999999999993</v>
      </c>
      <c r="N356" s="37">
        <v>0.20606786930743026</v>
      </c>
      <c r="O356" s="32">
        <v>33.541666666666664</v>
      </c>
      <c r="P356" s="32">
        <v>9.0749999999999993</v>
      </c>
      <c r="Q356" s="37">
        <v>0.27055900621118012</v>
      </c>
      <c r="R356" s="32">
        <v>5.4305555555555554</v>
      </c>
      <c r="S356" s="32">
        <v>0</v>
      </c>
      <c r="T356" s="37">
        <v>0</v>
      </c>
      <c r="U356" s="32">
        <v>5.0666666666666664</v>
      </c>
      <c r="V356" s="32">
        <v>0</v>
      </c>
      <c r="W356" s="37">
        <v>0</v>
      </c>
      <c r="X356" s="32">
        <v>50.644444444444446</v>
      </c>
      <c r="Y356" s="32">
        <v>8.0250000000000004</v>
      </c>
      <c r="Z356" s="37">
        <v>0.15845765686704696</v>
      </c>
      <c r="AA356" s="32">
        <v>14.525</v>
      </c>
      <c r="AB356" s="32">
        <v>0</v>
      </c>
      <c r="AC356" s="37">
        <v>0</v>
      </c>
      <c r="AD356" s="32">
        <v>156.41944444444445</v>
      </c>
      <c r="AE356" s="32">
        <v>19.877777777777776</v>
      </c>
      <c r="AF356" s="37">
        <v>0.12707996661398305</v>
      </c>
      <c r="AG356" s="32">
        <v>0</v>
      </c>
      <c r="AH356" s="32">
        <v>0</v>
      </c>
      <c r="AI356" s="37" t="s">
        <v>1881</v>
      </c>
      <c r="AJ356" s="32">
        <v>0</v>
      </c>
      <c r="AK356" s="32">
        <v>0</v>
      </c>
      <c r="AL356" s="37" t="s">
        <v>1881</v>
      </c>
      <c r="AM356" t="s">
        <v>446</v>
      </c>
      <c r="AN356" s="34">
        <v>3</v>
      </c>
      <c r="AX356"/>
      <c r="AY356"/>
    </row>
    <row r="357" spans="1:51" x14ac:dyDescent="0.25">
      <c r="A357" t="s">
        <v>1782</v>
      </c>
      <c r="B357" t="s">
        <v>826</v>
      </c>
      <c r="C357" t="s">
        <v>1524</v>
      </c>
      <c r="D357" t="s">
        <v>1704</v>
      </c>
      <c r="E357" s="32">
        <v>70.711111111111109</v>
      </c>
      <c r="F357" s="32">
        <v>402.08188888888895</v>
      </c>
      <c r="G357" s="32">
        <v>43.211111111111109</v>
      </c>
      <c r="H357" s="37">
        <v>0.10746843442891814</v>
      </c>
      <c r="I357" s="32">
        <v>376.26800000000003</v>
      </c>
      <c r="J357" s="32">
        <v>43.211111111111109</v>
      </c>
      <c r="K357" s="37">
        <v>0.11484131287037724</v>
      </c>
      <c r="L357" s="32">
        <v>55.173000000000066</v>
      </c>
      <c r="M357" s="32">
        <v>16.122222222222224</v>
      </c>
      <c r="N357" s="37">
        <v>0.2922121730234391</v>
      </c>
      <c r="O357" s="32">
        <v>44.970222222222283</v>
      </c>
      <c r="P357" s="32">
        <v>16.122222222222224</v>
      </c>
      <c r="Q357" s="37">
        <v>0.3585088404178563</v>
      </c>
      <c r="R357" s="32">
        <v>5.1555555555555559</v>
      </c>
      <c r="S357" s="32">
        <v>0</v>
      </c>
      <c r="T357" s="37">
        <v>0</v>
      </c>
      <c r="U357" s="32">
        <v>5.0472222222222225</v>
      </c>
      <c r="V357" s="32">
        <v>0</v>
      </c>
      <c r="W357" s="37">
        <v>0</v>
      </c>
      <c r="X357" s="32">
        <v>101.35333333333332</v>
      </c>
      <c r="Y357" s="32">
        <v>5.3777777777777782</v>
      </c>
      <c r="Z357" s="37">
        <v>5.3059703128768454E-2</v>
      </c>
      <c r="AA357" s="32">
        <v>15.611111111111111</v>
      </c>
      <c r="AB357" s="32">
        <v>0</v>
      </c>
      <c r="AC357" s="37">
        <v>0</v>
      </c>
      <c r="AD357" s="32">
        <v>229.94444444444446</v>
      </c>
      <c r="AE357" s="32">
        <v>21.711111111111112</v>
      </c>
      <c r="AF357" s="37">
        <v>9.4418941773375217E-2</v>
      </c>
      <c r="AG357" s="32">
        <v>0</v>
      </c>
      <c r="AH357" s="32">
        <v>0</v>
      </c>
      <c r="AI357" s="37" t="s">
        <v>1881</v>
      </c>
      <c r="AJ357" s="32">
        <v>0</v>
      </c>
      <c r="AK357" s="32">
        <v>0</v>
      </c>
      <c r="AL357" s="37" t="s">
        <v>1881</v>
      </c>
      <c r="AM357" t="s">
        <v>136</v>
      </c>
      <c r="AN357" s="34">
        <v>3</v>
      </c>
      <c r="AX357"/>
      <c r="AY357"/>
    </row>
    <row r="358" spans="1:51" x14ac:dyDescent="0.25">
      <c r="A358" t="s">
        <v>1782</v>
      </c>
      <c r="B358" t="s">
        <v>1313</v>
      </c>
      <c r="C358" t="s">
        <v>1498</v>
      </c>
      <c r="D358" t="s">
        <v>1708</v>
      </c>
      <c r="E358" s="32">
        <v>47.966666666666669</v>
      </c>
      <c r="F358" s="32">
        <v>214.84755555555557</v>
      </c>
      <c r="G358" s="32">
        <v>3.4722222222222223</v>
      </c>
      <c r="H358" s="37">
        <v>1.6161329893857556E-2</v>
      </c>
      <c r="I358" s="32">
        <v>172.78188888888894</v>
      </c>
      <c r="J358" s="32">
        <v>3.4722222222222223</v>
      </c>
      <c r="K358" s="37">
        <v>2.0095984854379665E-2</v>
      </c>
      <c r="L358" s="32">
        <v>66.445000000000007</v>
      </c>
      <c r="M358" s="32">
        <v>0.63888888888888884</v>
      </c>
      <c r="N358" s="37">
        <v>9.61530421986438E-3</v>
      </c>
      <c r="O358" s="32">
        <v>39.970888888888894</v>
      </c>
      <c r="P358" s="32">
        <v>0.63888888888888884</v>
      </c>
      <c r="Q358" s="37">
        <v>1.5983854916633768E-2</v>
      </c>
      <c r="R358" s="32">
        <v>24.118555555555556</v>
      </c>
      <c r="S358" s="32">
        <v>0</v>
      </c>
      <c r="T358" s="37">
        <v>0</v>
      </c>
      <c r="U358" s="32">
        <v>2.3555555555555556</v>
      </c>
      <c r="V358" s="32">
        <v>0</v>
      </c>
      <c r="W358" s="37">
        <v>0</v>
      </c>
      <c r="X358" s="32">
        <v>45.549888888888908</v>
      </c>
      <c r="Y358" s="32">
        <v>1</v>
      </c>
      <c r="Z358" s="37">
        <v>2.195395036943619E-2</v>
      </c>
      <c r="AA358" s="32">
        <v>15.591555555555551</v>
      </c>
      <c r="AB358" s="32">
        <v>0</v>
      </c>
      <c r="AC358" s="37">
        <v>0</v>
      </c>
      <c r="AD358" s="32">
        <v>87.261111111111134</v>
      </c>
      <c r="AE358" s="32">
        <v>1.8333333333333333</v>
      </c>
      <c r="AF358" s="37">
        <v>2.1009740879862477E-2</v>
      </c>
      <c r="AG358" s="32">
        <v>0</v>
      </c>
      <c r="AH358" s="32">
        <v>0</v>
      </c>
      <c r="AI358" s="37" t="s">
        <v>1881</v>
      </c>
      <c r="AJ358" s="32">
        <v>0</v>
      </c>
      <c r="AK358" s="32">
        <v>0</v>
      </c>
      <c r="AL358" s="37" t="s">
        <v>1881</v>
      </c>
      <c r="AM358" t="s">
        <v>634</v>
      </c>
      <c r="AN358" s="34">
        <v>3</v>
      </c>
      <c r="AX358"/>
      <c r="AY358"/>
    </row>
    <row r="359" spans="1:51" x14ac:dyDescent="0.25">
      <c r="A359" t="s">
        <v>1782</v>
      </c>
      <c r="B359" t="s">
        <v>997</v>
      </c>
      <c r="C359" t="s">
        <v>1589</v>
      </c>
      <c r="D359" t="s">
        <v>1714</v>
      </c>
      <c r="E359" s="32">
        <v>87.466666666666669</v>
      </c>
      <c r="F359" s="32">
        <v>318.61544444444451</v>
      </c>
      <c r="G359" s="32">
        <v>26.734888888888889</v>
      </c>
      <c r="H359" s="37">
        <v>8.3909582398007471E-2</v>
      </c>
      <c r="I359" s="32">
        <v>276.9043333333334</v>
      </c>
      <c r="J359" s="32">
        <v>26.734888888888889</v>
      </c>
      <c r="K359" s="37">
        <v>9.6549189270742908E-2</v>
      </c>
      <c r="L359" s="32">
        <v>73.561111111111117</v>
      </c>
      <c r="M359" s="32">
        <v>0</v>
      </c>
      <c r="N359" s="37">
        <v>0</v>
      </c>
      <c r="O359" s="32">
        <v>41.644444444444446</v>
      </c>
      <c r="P359" s="32">
        <v>0</v>
      </c>
      <c r="Q359" s="37">
        <v>0</v>
      </c>
      <c r="R359" s="32">
        <v>26.783333333333335</v>
      </c>
      <c r="S359" s="32">
        <v>0</v>
      </c>
      <c r="T359" s="37">
        <v>0</v>
      </c>
      <c r="U359" s="32">
        <v>5.1333333333333337</v>
      </c>
      <c r="V359" s="32">
        <v>0</v>
      </c>
      <c r="W359" s="37">
        <v>0</v>
      </c>
      <c r="X359" s="32">
        <v>88.274111111111154</v>
      </c>
      <c r="Y359" s="32">
        <v>17.55188888888889</v>
      </c>
      <c r="Z359" s="37">
        <v>0.19883393520435705</v>
      </c>
      <c r="AA359" s="32">
        <v>9.7944444444444443</v>
      </c>
      <c r="AB359" s="32">
        <v>0</v>
      </c>
      <c r="AC359" s="37">
        <v>0</v>
      </c>
      <c r="AD359" s="32">
        <v>146.98577777777777</v>
      </c>
      <c r="AE359" s="32">
        <v>9.1829999999999998</v>
      </c>
      <c r="AF359" s="37">
        <v>6.2475432241365758E-2</v>
      </c>
      <c r="AG359" s="32">
        <v>0</v>
      </c>
      <c r="AH359" s="32">
        <v>0</v>
      </c>
      <c r="AI359" s="37" t="s">
        <v>1881</v>
      </c>
      <c r="AJ359" s="32">
        <v>0</v>
      </c>
      <c r="AK359" s="32">
        <v>0</v>
      </c>
      <c r="AL359" s="37" t="s">
        <v>1881</v>
      </c>
      <c r="AM359" t="s">
        <v>309</v>
      </c>
      <c r="AN359" s="34">
        <v>3</v>
      </c>
      <c r="AX359"/>
      <c r="AY359"/>
    </row>
    <row r="360" spans="1:51" x14ac:dyDescent="0.25">
      <c r="A360" t="s">
        <v>1782</v>
      </c>
      <c r="B360" t="s">
        <v>732</v>
      </c>
      <c r="C360" t="s">
        <v>1473</v>
      </c>
      <c r="D360" t="s">
        <v>1712</v>
      </c>
      <c r="E360" s="32">
        <v>39.844444444444441</v>
      </c>
      <c r="F360" s="32">
        <v>134.52500000000001</v>
      </c>
      <c r="G360" s="32">
        <v>10.56388888888889</v>
      </c>
      <c r="H360" s="37">
        <v>7.8527328666707974E-2</v>
      </c>
      <c r="I360" s="32">
        <v>124.74444444444444</v>
      </c>
      <c r="J360" s="32">
        <v>10.56388888888889</v>
      </c>
      <c r="K360" s="37">
        <v>8.4684243341943535E-2</v>
      </c>
      <c r="L360" s="32">
        <v>33.861111111111114</v>
      </c>
      <c r="M360" s="32">
        <v>9.166666666666666E-2</v>
      </c>
      <c r="N360" s="37">
        <v>2.7071369975389661E-3</v>
      </c>
      <c r="O360" s="32">
        <v>24.080555555555556</v>
      </c>
      <c r="P360" s="32">
        <v>9.166666666666666E-2</v>
      </c>
      <c r="Q360" s="37">
        <v>3.8066674356903906E-3</v>
      </c>
      <c r="R360" s="32">
        <v>0</v>
      </c>
      <c r="S360" s="32">
        <v>0</v>
      </c>
      <c r="T360" s="37" t="s">
        <v>1881</v>
      </c>
      <c r="U360" s="32">
        <v>9.780555555555555</v>
      </c>
      <c r="V360" s="32">
        <v>0</v>
      </c>
      <c r="W360" s="37">
        <v>0</v>
      </c>
      <c r="X360" s="32">
        <v>25.81111111111111</v>
      </c>
      <c r="Y360" s="32">
        <v>6.7861111111111114</v>
      </c>
      <c r="Z360" s="37">
        <v>0.26291433491175209</v>
      </c>
      <c r="AA360" s="32">
        <v>0</v>
      </c>
      <c r="AB360" s="32">
        <v>0</v>
      </c>
      <c r="AC360" s="37" t="s">
        <v>1881</v>
      </c>
      <c r="AD360" s="32">
        <v>74.852777777777774</v>
      </c>
      <c r="AE360" s="32">
        <v>3.6861111111111109</v>
      </c>
      <c r="AF360" s="37">
        <v>4.9244813893939955E-2</v>
      </c>
      <c r="AG360" s="32">
        <v>0</v>
      </c>
      <c r="AH360" s="32">
        <v>0</v>
      </c>
      <c r="AI360" s="37" t="s">
        <v>1881</v>
      </c>
      <c r="AJ360" s="32">
        <v>0</v>
      </c>
      <c r="AK360" s="32">
        <v>0</v>
      </c>
      <c r="AL360" s="37" t="s">
        <v>1881</v>
      </c>
      <c r="AM360" t="s">
        <v>41</v>
      </c>
      <c r="AN360" s="34">
        <v>3</v>
      </c>
      <c r="AX360"/>
      <c r="AY360"/>
    </row>
    <row r="361" spans="1:51" x14ac:dyDescent="0.25">
      <c r="A361" t="s">
        <v>1782</v>
      </c>
      <c r="B361" t="s">
        <v>1015</v>
      </c>
      <c r="C361" t="s">
        <v>1594</v>
      </c>
      <c r="D361" t="s">
        <v>1713</v>
      </c>
      <c r="E361" s="32">
        <v>85.511111111111106</v>
      </c>
      <c r="F361" s="32">
        <v>320.68088888888883</v>
      </c>
      <c r="G361" s="32">
        <v>56.766666666666666</v>
      </c>
      <c r="H361" s="37">
        <v>0.17701917586468793</v>
      </c>
      <c r="I361" s="32">
        <v>302.1776666666666</v>
      </c>
      <c r="J361" s="32">
        <v>56.766666666666666</v>
      </c>
      <c r="K361" s="37">
        <v>0.18785857768001832</v>
      </c>
      <c r="L361" s="32">
        <v>45.470222222222219</v>
      </c>
      <c r="M361" s="32">
        <v>2.8222222222222224</v>
      </c>
      <c r="N361" s="37">
        <v>6.2067482503812027E-2</v>
      </c>
      <c r="O361" s="32">
        <v>35.795888888888889</v>
      </c>
      <c r="P361" s="32">
        <v>2.8222222222222224</v>
      </c>
      <c r="Q361" s="37">
        <v>7.8842076836880715E-2</v>
      </c>
      <c r="R361" s="32">
        <v>4.6532222222222224</v>
      </c>
      <c r="S361" s="32">
        <v>0</v>
      </c>
      <c r="T361" s="37">
        <v>0</v>
      </c>
      <c r="U361" s="32">
        <v>5.0211111111111117</v>
      </c>
      <c r="V361" s="32">
        <v>0</v>
      </c>
      <c r="W361" s="37">
        <v>0</v>
      </c>
      <c r="X361" s="32">
        <v>89.52044444444445</v>
      </c>
      <c r="Y361" s="32">
        <v>11.105555555555556</v>
      </c>
      <c r="Z361" s="37">
        <v>0.12405608154065366</v>
      </c>
      <c r="AA361" s="32">
        <v>8.8288888888888888</v>
      </c>
      <c r="AB361" s="32">
        <v>0</v>
      </c>
      <c r="AC361" s="37">
        <v>0</v>
      </c>
      <c r="AD361" s="32">
        <v>176.86133333333328</v>
      </c>
      <c r="AE361" s="32">
        <v>42.838888888888889</v>
      </c>
      <c r="AF361" s="37">
        <v>0.24221738059697751</v>
      </c>
      <c r="AG361" s="32">
        <v>0</v>
      </c>
      <c r="AH361" s="32">
        <v>0</v>
      </c>
      <c r="AI361" s="37" t="s">
        <v>1881</v>
      </c>
      <c r="AJ361" s="32">
        <v>0</v>
      </c>
      <c r="AK361" s="32">
        <v>0</v>
      </c>
      <c r="AL361" s="37" t="s">
        <v>1881</v>
      </c>
      <c r="AM361" t="s">
        <v>328</v>
      </c>
      <c r="AN361" s="34">
        <v>3</v>
      </c>
      <c r="AX361"/>
      <c r="AY361"/>
    </row>
    <row r="362" spans="1:51" x14ac:dyDescent="0.25">
      <c r="A362" t="s">
        <v>1782</v>
      </c>
      <c r="B362" t="s">
        <v>1009</v>
      </c>
      <c r="C362" t="s">
        <v>1503</v>
      </c>
      <c r="D362" t="s">
        <v>1720</v>
      </c>
      <c r="E362" s="32">
        <v>220.86666666666667</v>
      </c>
      <c r="F362" s="32">
        <v>693.96988888888882</v>
      </c>
      <c r="G362" s="32">
        <v>53.469888888888889</v>
      </c>
      <c r="H362" s="37">
        <v>7.7049292404457514E-2</v>
      </c>
      <c r="I362" s="32">
        <v>649.41433333333327</v>
      </c>
      <c r="J362" s="32">
        <v>53.469888888888889</v>
      </c>
      <c r="K362" s="37">
        <v>8.2335553966659536E-2</v>
      </c>
      <c r="L362" s="32">
        <v>88.788888888888877</v>
      </c>
      <c r="M362" s="32">
        <v>0.66666666666666663</v>
      </c>
      <c r="N362" s="37">
        <v>7.508447002878239E-3</v>
      </c>
      <c r="O362" s="32">
        <v>55.274999999999999</v>
      </c>
      <c r="P362" s="32">
        <v>0.66666666666666663</v>
      </c>
      <c r="Q362" s="37">
        <v>1.2060907583295642E-2</v>
      </c>
      <c r="R362" s="32">
        <v>28.091666666666665</v>
      </c>
      <c r="S362" s="32">
        <v>0</v>
      </c>
      <c r="T362" s="37">
        <v>0</v>
      </c>
      <c r="U362" s="32">
        <v>5.4222222222222225</v>
      </c>
      <c r="V362" s="32">
        <v>0</v>
      </c>
      <c r="W362" s="37">
        <v>0</v>
      </c>
      <c r="X362" s="32">
        <v>185.7138888888889</v>
      </c>
      <c r="Y362" s="32">
        <v>1.6444444444444444</v>
      </c>
      <c r="Z362" s="37">
        <v>8.8547197750422531E-3</v>
      </c>
      <c r="AA362" s="32">
        <v>11.041666666666666</v>
      </c>
      <c r="AB362" s="32">
        <v>0</v>
      </c>
      <c r="AC362" s="37">
        <v>0</v>
      </c>
      <c r="AD362" s="32">
        <v>367.22266666666661</v>
      </c>
      <c r="AE362" s="32">
        <v>49.619888888888887</v>
      </c>
      <c r="AF362" s="37">
        <v>0.13512207549521879</v>
      </c>
      <c r="AG362" s="32">
        <v>41.202777777777776</v>
      </c>
      <c r="AH362" s="32">
        <v>1.538888888888889</v>
      </c>
      <c r="AI362" s="37">
        <v>3.7349153913571097E-2</v>
      </c>
      <c r="AJ362" s="32">
        <v>0</v>
      </c>
      <c r="AK362" s="32">
        <v>0</v>
      </c>
      <c r="AL362" s="37" t="s">
        <v>1881</v>
      </c>
      <c r="AM362" t="s">
        <v>322</v>
      </c>
      <c r="AN362" s="34">
        <v>3</v>
      </c>
      <c r="AX362"/>
      <c r="AY362"/>
    </row>
    <row r="363" spans="1:51" x14ac:dyDescent="0.25">
      <c r="A363" t="s">
        <v>1782</v>
      </c>
      <c r="B363" t="s">
        <v>831</v>
      </c>
      <c r="C363" t="s">
        <v>1527</v>
      </c>
      <c r="D363" t="s">
        <v>1731</v>
      </c>
      <c r="E363" s="32">
        <v>135.32222222222222</v>
      </c>
      <c r="F363" s="32">
        <v>404.58522222222228</v>
      </c>
      <c r="G363" s="32">
        <v>12.336666666666664</v>
      </c>
      <c r="H363" s="37">
        <v>3.049213364469015E-2</v>
      </c>
      <c r="I363" s="32">
        <v>382.66300000000007</v>
      </c>
      <c r="J363" s="32">
        <v>12.336666666666664</v>
      </c>
      <c r="K363" s="37">
        <v>3.2238984868321899E-2</v>
      </c>
      <c r="L363" s="32">
        <v>45.438888888888883</v>
      </c>
      <c r="M363" s="32">
        <v>0.18333333333333332</v>
      </c>
      <c r="N363" s="37">
        <v>4.0347230712801082E-3</v>
      </c>
      <c r="O363" s="32">
        <v>29.522222222222222</v>
      </c>
      <c r="P363" s="32">
        <v>0.18333333333333332</v>
      </c>
      <c r="Q363" s="37">
        <v>6.2100112909296195E-3</v>
      </c>
      <c r="R363" s="32">
        <v>10.383333333333333</v>
      </c>
      <c r="S363" s="32">
        <v>0</v>
      </c>
      <c r="T363" s="37">
        <v>0</v>
      </c>
      <c r="U363" s="32">
        <v>5.5333333333333332</v>
      </c>
      <c r="V363" s="32">
        <v>0</v>
      </c>
      <c r="W363" s="37">
        <v>0</v>
      </c>
      <c r="X363" s="32">
        <v>116.94911111111111</v>
      </c>
      <c r="Y363" s="32">
        <v>3.097777777777778</v>
      </c>
      <c r="Z363" s="37">
        <v>2.6488254150428204E-2</v>
      </c>
      <c r="AA363" s="32">
        <v>6.0055555555555555</v>
      </c>
      <c r="AB363" s="32">
        <v>0</v>
      </c>
      <c r="AC363" s="37">
        <v>0</v>
      </c>
      <c r="AD363" s="32">
        <v>233.81111111111119</v>
      </c>
      <c r="AE363" s="32">
        <v>9.0555555555555536</v>
      </c>
      <c r="AF363" s="37">
        <v>3.8730219075226897E-2</v>
      </c>
      <c r="AG363" s="32">
        <v>2.3805555555555555</v>
      </c>
      <c r="AH363" s="32">
        <v>0</v>
      </c>
      <c r="AI363" s="37">
        <v>0</v>
      </c>
      <c r="AJ363" s="32">
        <v>0</v>
      </c>
      <c r="AK363" s="32">
        <v>0</v>
      </c>
      <c r="AL363" s="37" t="s">
        <v>1881</v>
      </c>
      <c r="AM363" t="s">
        <v>141</v>
      </c>
      <c r="AN363" s="34">
        <v>3</v>
      </c>
      <c r="AX363"/>
      <c r="AY363"/>
    </row>
    <row r="364" spans="1:51" x14ac:dyDescent="0.25">
      <c r="A364" t="s">
        <v>1782</v>
      </c>
      <c r="B364" t="s">
        <v>984</v>
      </c>
      <c r="C364" t="s">
        <v>1585</v>
      </c>
      <c r="D364" t="s">
        <v>1720</v>
      </c>
      <c r="E364" s="32">
        <v>82.944444444444443</v>
      </c>
      <c r="F364" s="32">
        <v>267.04211111111118</v>
      </c>
      <c r="G364" s="32">
        <v>70.26433333333334</v>
      </c>
      <c r="H364" s="37">
        <v>0.26312079784336967</v>
      </c>
      <c r="I364" s="32">
        <v>260.19211111111116</v>
      </c>
      <c r="J364" s="32">
        <v>70.26433333333334</v>
      </c>
      <c r="K364" s="37">
        <v>0.27004790050428551</v>
      </c>
      <c r="L364" s="32">
        <v>45.015222222222235</v>
      </c>
      <c r="M364" s="32">
        <v>7.8485555555555555</v>
      </c>
      <c r="N364" s="37">
        <v>0.17435336688576947</v>
      </c>
      <c r="O364" s="32">
        <v>38.165222222222233</v>
      </c>
      <c r="P364" s="32">
        <v>7.8485555555555555</v>
      </c>
      <c r="Q364" s="37">
        <v>0.20564679303729103</v>
      </c>
      <c r="R364" s="32">
        <v>1.3833333333333333</v>
      </c>
      <c r="S364" s="32">
        <v>0</v>
      </c>
      <c r="T364" s="37">
        <v>0</v>
      </c>
      <c r="U364" s="32">
        <v>5.4666666666666668</v>
      </c>
      <c r="V364" s="32">
        <v>0</v>
      </c>
      <c r="W364" s="37">
        <v>0</v>
      </c>
      <c r="X364" s="32">
        <v>78.447333333333319</v>
      </c>
      <c r="Y364" s="32">
        <v>33.414000000000016</v>
      </c>
      <c r="Z364" s="37">
        <v>0.42594182083945947</v>
      </c>
      <c r="AA364" s="32">
        <v>0</v>
      </c>
      <c r="AB364" s="32">
        <v>0</v>
      </c>
      <c r="AC364" s="37" t="s">
        <v>1881</v>
      </c>
      <c r="AD364" s="32">
        <v>109.4073333333334</v>
      </c>
      <c r="AE364" s="32">
        <v>29.001777777777765</v>
      </c>
      <c r="AF364" s="37">
        <v>0.26508074819278793</v>
      </c>
      <c r="AG364" s="32">
        <v>34.172222222222224</v>
      </c>
      <c r="AH364" s="32">
        <v>0</v>
      </c>
      <c r="AI364" s="37">
        <v>0</v>
      </c>
      <c r="AJ364" s="32">
        <v>0</v>
      </c>
      <c r="AK364" s="32">
        <v>0</v>
      </c>
      <c r="AL364" s="37" t="s">
        <v>1881</v>
      </c>
      <c r="AM364" t="s">
        <v>296</v>
      </c>
      <c r="AN364" s="34">
        <v>3</v>
      </c>
      <c r="AX364"/>
      <c r="AY364"/>
    </row>
    <row r="365" spans="1:51" x14ac:dyDescent="0.25">
      <c r="A365" t="s">
        <v>1782</v>
      </c>
      <c r="B365" t="s">
        <v>1215</v>
      </c>
      <c r="C365" t="s">
        <v>1468</v>
      </c>
      <c r="D365" t="s">
        <v>1715</v>
      </c>
      <c r="E365" s="32">
        <v>128.51111111111112</v>
      </c>
      <c r="F365" s="32">
        <v>433.83833333333337</v>
      </c>
      <c r="G365" s="32">
        <v>104.12900000000002</v>
      </c>
      <c r="H365" s="37">
        <v>0.24001797904749467</v>
      </c>
      <c r="I365" s="32">
        <v>408.61666666666667</v>
      </c>
      <c r="J365" s="32">
        <v>102.86900000000001</v>
      </c>
      <c r="K365" s="37">
        <v>0.25174939837663662</v>
      </c>
      <c r="L365" s="32">
        <v>59.016666666666659</v>
      </c>
      <c r="M365" s="32">
        <v>10.330555555555556</v>
      </c>
      <c r="N365" s="37">
        <v>0.17504471429916221</v>
      </c>
      <c r="O365" s="32">
        <v>35.054999999999993</v>
      </c>
      <c r="P365" s="32">
        <v>10.330555555555556</v>
      </c>
      <c r="Q365" s="37">
        <v>0.29469563701484974</v>
      </c>
      <c r="R365" s="32">
        <v>18.62833333333333</v>
      </c>
      <c r="S365" s="32">
        <v>0</v>
      </c>
      <c r="T365" s="37">
        <v>0</v>
      </c>
      <c r="U365" s="32">
        <v>5.333333333333333</v>
      </c>
      <c r="V365" s="32">
        <v>0</v>
      </c>
      <c r="W365" s="37">
        <v>0</v>
      </c>
      <c r="X365" s="32">
        <v>146.92922222222217</v>
      </c>
      <c r="Y365" s="32">
        <v>41.571666666666665</v>
      </c>
      <c r="Z365" s="37">
        <v>0.28293668228769264</v>
      </c>
      <c r="AA365" s="32">
        <v>1.26</v>
      </c>
      <c r="AB365" s="32">
        <v>1.26</v>
      </c>
      <c r="AC365" s="37">
        <v>1</v>
      </c>
      <c r="AD365" s="32">
        <v>210.55888888888896</v>
      </c>
      <c r="AE365" s="32">
        <v>50.966777777777793</v>
      </c>
      <c r="AF365" s="37">
        <v>0.24205474319667761</v>
      </c>
      <c r="AG365" s="32">
        <v>0</v>
      </c>
      <c r="AH365" s="32">
        <v>0</v>
      </c>
      <c r="AI365" s="37" t="s">
        <v>1881</v>
      </c>
      <c r="AJ365" s="32">
        <v>16.073555555555558</v>
      </c>
      <c r="AK365" s="32">
        <v>0</v>
      </c>
      <c r="AL365" s="37">
        <v>0</v>
      </c>
      <c r="AM365" t="s">
        <v>534</v>
      </c>
      <c r="AN365" s="34">
        <v>3</v>
      </c>
      <c r="AX365"/>
      <c r="AY365"/>
    </row>
    <row r="366" spans="1:51" x14ac:dyDescent="0.25">
      <c r="A366" t="s">
        <v>1782</v>
      </c>
      <c r="B366" t="s">
        <v>711</v>
      </c>
      <c r="C366" t="s">
        <v>1464</v>
      </c>
      <c r="D366" t="s">
        <v>1713</v>
      </c>
      <c r="E366" s="32">
        <v>147.26666666666668</v>
      </c>
      <c r="F366" s="32">
        <v>513.89166666666665</v>
      </c>
      <c r="G366" s="32">
        <v>151.43055555555554</v>
      </c>
      <c r="H366" s="37">
        <v>0.29467408284279545</v>
      </c>
      <c r="I366" s="32">
        <v>477.18888888888887</v>
      </c>
      <c r="J366" s="32">
        <v>151.43055555555554</v>
      </c>
      <c r="K366" s="37">
        <v>0.31733881295550326</v>
      </c>
      <c r="L366" s="32">
        <v>72.936111111111103</v>
      </c>
      <c r="M366" s="32">
        <v>19.558333333333334</v>
      </c>
      <c r="N366" s="37">
        <v>0.26815706287847052</v>
      </c>
      <c r="O366" s="32">
        <v>41.352777777777774</v>
      </c>
      <c r="P366" s="32">
        <v>19.558333333333334</v>
      </c>
      <c r="Q366" s="37">
        <v>0.47296298784174118</v>
      </c>
      <c r="R366" s="32">
        <v>25.894444444444446</v>
      </c>
      <c r="S366" s="32">
        <v>0</v>
      </c>
      <c r="T366" s="37">
        <v>0</v>
      </c>
      <c r="U366" s="32">
        <v>5.6888888888888891</v>
      </c>
      <c r="V366" s="32">
        <v>0</v>
      </c>
      <c r="W366" s="37">
        <v>0</v>
      </c>
      <c r="X366" s="32">
        <v>149.16388888888889</v>
      </c>
      <c r="Y366" s="32">
        <v>32.844444444444441</v>
      </c>
      <c r="Z366" s="37">
        <v>0.22019032011769304</v>
      </c>
      <c r="AA366" s="32">
        <v>5.1194444444444445</v>
      </c>
      <c r="AB366" s="32">
        <v>0</v>
      </c>
      <c r="AC366" s="37">
        <v>0</v>
      </c>
      <c r="AD366" s="32">
        <v>270.94722222222219</v>
      </c>
      <c r="AE366" s="32">
        <v>99.027777777777771</v>
      </c>
      <c r="AF366" s="37">
        <v>0.36548733353154061</v>
      </c>
      <c r="AG366" s="32">
        <v>15.725</v>
      </c>
      <c r="AH366" s="32">
        <v>0</v>
      </c>
      <c r="AI366" s="37">
        <v>0</v>
      </c>
      <c r="AJ366" s="32">
        <v>0</v>
      </c>
      <c r="AK366" s="32">
        <v>0</v>
      </c>
      <c r="AL366" s="37" t="s">
        <v>1881</v>
      </c>
      <c r="AM366" t="s">
        <v>20</v>
      </c>
      <c r="AN366" s="34">
        <v>3</v>
      </c>
      <c r="AX366"/>
      <c r="AY366"/>
    </row>
    <row r="367" spans="1:51" x14ac:dyDescent="0.25">
      <c r="A367" t="s">
        <v>1782</v>
      </c>
      <c r="B367" t="s">
        <v>908</v>
      </c>
      <c r="C367" t="s">
        <v>1459</v>
      </c>
      <c r="D367" t="s">
        <v>1711</v>
      </c>
      <c r="E367" s="32">
        <v>89.2</v>
      </c>
      <c r="F367" s="32">
        <v>335.40688888888889</v>
      </c>
      <c r="G367" s="32">
        <v>143.864</v>
      </c>
      <c r="H367" s="37">
        <v>0.42892380796525087</v>
      </c>
      <c r="I367" s="32">
        <v>317.84211111111114</v>
      </c>
      <c r="J367" s="32">
        <v>142.94733333333335</v>
      </c>
      <c r="K367" s="37">
        <v>0.4497432163208917</v>
      </c>
      <c r="L367" s="32">
        <v>73.12444444444445</v>
      </c>
      <c r="M367" s="32">
        <v>20.119444444444447</v>
      </c>
      <c r="N367" s="37">
        <v>0.27513979213517292</v>
      </c>
      <c r="O367" s="32">
        <v>61.216000000000008</v>
      </c>
      <c r="P367" s="32">
        <v>19.202777777777779</v>
      </c>
      <c r="Q367" s="37">
        <v>0.31368886856014405</v>
      </c>
      <c r="R367" s="32">
        <v>6.9664444444444449</v>
      </c>
      <c r="S367" s="32">
        <v>0.91666666666666663</v>
      </c>
      <c r="T367" s="37">
        <v>0.13158314459791379</v>
      </c>
      <c r="U367" s="32">
        <v>4.9419999999999993</v>
      </c>
      <c r="V367" s="32">
        <v>0</v>
      </c>
      <c r="W367" s="37">
        <v>0</v>
      </c>
      <c r="X367" s="32">
        <v>71.858777777777775</v>
      </c>
      <c r="Y367" s="32">
        <v>51.174777777777784</v>
      </c>
      <c r="Z367" s="37">
        <v>0.71215764253651848</v>
      </c>
      <c r="AA367" s="32">
        <v>5.6563333333333334</v>
      </c>
      <c r="AB367" s="32">
        <v>0</v>
      </c>
      <c r="AC367" s="37">
        <v>0</v>
      </c>
      <c r="AD367" s="32">
        <v>160.63744444444444</v>
      </c>
      <c r="AE367" s="32">
        <v>48.439888888888888</v>
      </c>
      <c r="AF367" s="37">
        <v>0.30154793022520693</v>
      </c>
      <c r="AG367" s="32">
        <v>24.129888888888885</v>
      </c>
      <c r="AH367" s="32">
        <v>24.129888888888885</v>
      </c>
      <c r="AI367" s="37">
        <v>1</v>
      </c>
      <c r="AJ367" s="32">
        <v>0</v>
      </c>
      <c r="AK367" s="32">
        <v>0</v>
      </c>
      <c r="AL367" s="37" t="s">
        <v>1881</v>
      </c>
      <c r="AM367" t="s">
        <v>219</v>
      </c>
      <c r="AN367" s="34">
        <v>3</v>
      </c>
      <c r="AX367"/>
      <c r="AY367"/>
    </row>
    <row r="368" spans="1:51" x14ac:dyDescent="0.25">
      <c r="A368" t="s">
        <v>1782</v>
      </c>
      <c r="B368" t="s">
        <v>1045</v>
      </c>
      <c r="C368" t="s">
        <v>1496</v>
      </c>
      <c r="D368" t="s">
        <v>1683</v>
      </c>
      <c r="E368" s="32">
        <v>91.611111111111114</v>
      </c>
      <c r="F368" s="32">
        <v>311.45955555555554</v>
      </c>
      <c r="G368" s="32">
        <v>43.717222222222219</v>
      </c>
      <c r="H368" s="37">
        <v>0.14036243692778375</v>
      </c>
      <c r="I368" s="32">
        <v>292.17066666666665</v>
      </c>
      <c r="J368" s="32">
        <v>43.717222222222219</v>
      </c>
      <c r="K368" s="37">
        <v>0.14962906003188395</v>
      </c>
      <c r="L368" s="32">
        <v>69.701888888888888</v>
      </c>
      <c r="M368" s="32">
        <v>0</v>
      </c>
      <c r="N368" s="37">
        <v>0</v>
      </c>
      <c r="O368" s="32">
        <v>50.413000000000004</v>
      </c>
      <c r="P368" s="32">
        <v>0</v>
      </c>
      <c r="Q368" s="37">
        <v>0</v>
      </c>
      <c r="R368" s="32">
        <v>14.311111111111112</v>
      </c>
      <c r="S368" s="32">
        <v>0</v>
      </c>
      <c r="T368" s="37">
        <v>0</v>
      </c>
      <c r="U368" s="32">
        <v>4.9777777777777779</v>
      </c>
      <c r="V368" s="32">
        <v>0</v>
      </c>
      <c r="W368" s="37">
        <v>0</v>
      </c>
      <c r="X368" s="32">
        <v>102.30866666666667</v>
      </c>
      <c r="Y368" s="32">
        <v>14.522222222222222</v>
      </c>
      <c r="Z368" s="37">
        <v>0.14194518114029658</v>
      </c>
      <c r="AA368" s="32">
        <v>0</v>
      </c>
      <c r="AB368" s="32">
        <v>0</v>
      </c>
      <c r="AC368" s="37" t="s">
        <v>1881</v>
      </c>
      <c r="AD368" s="32">
        <v>139.44900000000001</v>
      </c>
      <c r="AE368" s="32">
        <v>29.195</v>
      </c>
      <c r="AF368" s="37">
        <v>0.20935969422512887</v>
      </c>
      <c r="AG368" s="32">
        <v>0</v>
      </c>
      <c r="AH368" s="32">
        <v>0</v>
      </c>
      <c r="AI368" s="37" t="s">
        <v>1881</v>
      </c>
      <c r="AJ368" s="32">
        <v>0</v>
      </c>
      <c r="AK368" s="32">
        <v>0</v>
      </c>
      <c r="AL368" s="37" t="s">
        <v>1881</v>
      </c>
      <c r="AM368" t="s">
        <v>360</v>
      </c>
      <c r="AN368" s="34">
        <v>3</v>
      </c>
      <c r="AX368"/>
      <c r="AY368"/>
    </row>
    <row r="369" spans="1:51" x14ac:dyDescent="0.25">
      <c r="A369" t="s">
        <v>1782</v>
      </c>
      <c r="B369" t="s">
        <v>1036</v>
      </c>
      <c r="C369" t="s">
        <v>1602</v>
      </c>
      <c r="D369" t="s">
        <v>1678</v>
      </c>
      <c r="E369" s="32">
        <v>58.111111111111114</v>
      </c>
      <c r="F369" s="32">
        <v>189.11111111111111</v>
      </c>
      <c r="G369" s="32">
        <v>7.3888888888888893</v>
      </c>
      <c r="H369" s="37">
        <v>3.9071680376028206E-2</v>
      </c>
      <c r="I369" s="32">
        <v>176.59444444444446</v>
      </c>
      <c r="J369" s="32">
        <v>7.3888888888888893</v>
      </c>
      <c r="K369" s="37">
        <v>4.1841004184100417E-2</v>
      </c>
      <c r="L369" s="32">
        <v>38.5</v>
      </c>
      <c r="M369" s="32">
        <v>1.2583333333333333</v>
      </c>
      <c r="N369" s="37">
        <v>3.2683982683982683E-2</v>
      </c>
      <c r="O369" s="32">
        <v>25.983333333333334</v>
      </c>
      <c r="P369" s="32">
        <v>1.2583333333333333</v>
      </c>
      <c r="Q369" s="37">
        <v>4.8428479794740215E-2</v>
      </c>
      <c r="R369" s="32">
        <v>7.7888888888888888</v>
      </c>
      <c r="S369" s="32">
        <v>0</v>
      </c>
      <c r="T369" s="37">
        <v>0</v>
      </c>
      <c r="U369" s="32">
        <v>4.7277777777777779</v>
      </c>
      <c r="V369" s="32">
        <v>0</v>
      </c>
      <c r="W369" s="37">
        <v>0</v>
      </c>
      <c r="X369" s="32">
        <v>51.736111111111114</v>
      </c>
      <c r="Y369" s="32">
        <v>4.6638888888888888</v>
      </c>
      <c r="Z369" s="37">
        <v>9.0147651006711405E-2</v>
      </c>
      <c r="AA369" s="32">
        <v>0</v>
      </c>
      <c r="AB369" s="32">
        <v>0</v>
      </c>
      <c r="AC369" s="37" t="s">
        <v>1881</v>
      </c>
      <c r="AD369" s="32">
        <v>85.24444444444444</v>
      </c>
      <c r="AE369" s="32">
        <v>1.4666666666666666</v>
      </c>
      <c r="AF369" s="37">
        <v>1.7205422314911366E-2</v>
      </c>
      <c r="AG369" s="32">
        <v>13.630555555555556</v>
      </c>
      <c r="AH369" s="32">
        <v>0</v>
      </c>
      <c r="AI369" s="37">
        <v>0</v>
      </c>
      <c r="AJ369" s="32">
        <v>0</v>
      </c>
      <c r="AK369" s="32">
        <v>0</v>
      </c>
      <c r="AL369" s="37" t="s">
        <v>1881</v>
      </c>
      <c r="AM369" t="s">
        <v>350</v>
      </c>
      <c r="AN369" s="34">
        <v>3</v>
      </c>
      <c r="AX369"/>
      <c r="AY369"/>
    </row>
    <row r="370" spans="1:51" x14ac:dyDescent="0.25">
      <c r="A370" t="s">
        <v>1782</v>
      </c>
      <c r="B370" t="s">
        <v>1004</v>
      </c>
      <c r="C370" t="s">
        <v>1591</v>
      </c>
      <c r="D370" t="s">
        <v>1736</v>
      </c>
      <c r="E370" s="32">
        <v>94.444444444444443</v>
      </c>
      <c r="F370" s="32">
        <v>471.47200000000009</v>
      </c>
      <c r="G370" s="32">
        <v>38.696555555555555</v>
      </c>
      <c r="H370" s="37">
        <v>8.2076041749150633E-2</v>
      </c>
      <c r="I370" s="32">
        <v>423.71033333333344</v>
      </c>
      <c r="J370" s="32">
        <v>38.696555555555555</v>
      </c>
      <c r="K370" s="37">
        <v>9.1327854223259952E-2</v>
      </c>
      <c r="L370" s="32">
        <v>99.712777777777788</v>
      </c>
      <c r="M370" s="32">
        <v>2.6438888888888887</v>
      </c>
      <c r="N370" s="37">
        <v>2.6515045993213839E-2</v>
      </c>
      <c r="O370" s="32">
        <v>65.571111111111122</v>
      </c>
      <c r="P370" s="32">
        <v>2.6438888888888887</v>
      </c>
      <c r="Q370" s="37">
        <v>4.0320940793709958E-2</v>
      </c>
      <c r="R370" s="32">
        <v>28.719444444444449</v>
      </c>
      <c r="S370" s="32">
        <v>0</v>
      </c>
      <c r="T370" s="37">
        <v>0</v>
      </c>
      <c r="U370" s="32">
        <v>5.4222222222222225</v>
      </c>
      <c r="V370" s="32">
        <v>0</v>
      </c>
      <c r="W370" s="37">
        <v>0</v>
      </c>
      <c r="X370" s="32">
        <v>87.772333333333378</v>
      </c>
      <c r="Y370" s="32">
        <v>13.177333333333337</v>
      </c>
      <c r="Z370" s="37">
        <v>0.15013083089963805</v>
      </c>
      <c r="AA370" s="32">
        <v>13.62</v>
      </c>
      <c r="AB370" s="32">
        <v>0</v>
      </c>
      <c r="AC370" s="37">
        <v>0</v>
      </c>
      <c r="AD370" s="32">
        <v>260.01411111111116</v>
      </c>
      <c r="AE370" s="32">
        <v>22.87533333333333</v>
      </c>
      <c r="AF370" s="37">
        <v>8.7977276446962044E-2</v>
      </c>
      <c r="AG370" s="32">
        <v>10.352777777777778</v>
      </c>
      <c r="AH370" s="32">
        <v>0</v>
      </c>
      <c r="AI370" s="37">
        <v>0</v>
      </c>
      <c r="AJ370" s="32">
        <v>0</v>
      </c>
      <c r="AK370" s="32">
        <v>0</v>
      </c>
      <c r="AL370" s="37" t="s">
        <v>1881</v>
      </c>
      <c r="AM370" t="s">
        <v>316</v>
      </c>
      <c r="AN370" s="34">
        <v>3</v>
      </c>
      <c r="AX370"/>
      <c r="AY370"/>
    </row>
    <row r="371" spans="1:51" x14ac:dyDescent="0.25">
      <c r="A371" t="s">
        <v>1782</v>
      </c>
      <c r="B371" t="s">
        <v>811</v>
      </c>
      <c r="C371" t="s">
        <v>1513</v>
      </c>
      <c r="D371" t="s">
        <v>1724</v>
      </c>
      <c r="E371" s="32">
        <v>75.788888888888891</v>
      </c>
      <c r="F371" s="32">
        <v>218.16811111111116</v>
      </c>
      <c r="G371" s="32">
        <v>88.593000000000004</v>
      </c>
      <c r="H371" s="37">
        <v>0.40607676139653764</v>
      </c>
      <c r="I371" s="32">
        <v>201.42644444444448</v>
      </c>
      <c r="J371" s="32">
        <v>88.093000000000004</v>
      </c>
      <c r="K371" s="37">
        <v>0.43734575290235522</v>
      </c>
      <c r="L371" s="32">
        <v>51.522444444444446</v>
      </c>
      <c r="M371" s="32">
        <v>14.754555555555557</v>
      </c>
      <c r="N371" s="37">
        <v>0.28637141957550327</v>
      </c>
      <c r="O371" s="32">
        <v>39.913333333333334</v>
      </c>
      <c r="P371" s="32">
        <v>14.254555555555557</v>
      </c>
      <c r="Q371" s="37">
        <v>0.35713768721117983</v>
      </c>
      <c r="R371" s="32">
        <v>5.8104444444444452</v>
      </c>
      <c r="S371" s="32">
        <v>0.5</v>
      </c>
      <c r="T371" s="37">
        <v>8.6051937124717925E-2</v>
      </c>
      <c r="U371" s="32">
        <v>5.7986666666666666</v>
      </c>
      <c r="V371" s="32">
        <v>0</v>
      </c>
      <c r="W371" s="37">
        <v>0</v>
      </c>
      <c r="X371" s="32">
        <v>58.965777777777802</v>
      </c>
      <c r="Y371" s="32">
        <v>29.489666666666672</v>
      </c>
      <c r="Z371" s="37">
        <v>0.50011494426145475</v>
      </c>
      <c r="AA371" s="32">
        <v>5.1325555555555544</v>
      </c>
      <c r="AB371" s="32">
        <v>0</v>
      </c>
      <c r="AC371" s="37">
        <v>0</v>
      </c>
      <c r="AD371" s="32">
        <v>100.09455555555557</v>
      </c>
      <c r="AE371" s="32">
        <v>42.240444444444449</v>
      </c>
      <c r="AF371" s="37">
        <v>0.42200541487993015</v>
      </c>
      <c r="AG371" s="32">
        <v>2.4527777777777779</v>
      </c>
      <c r="AH371" s="32">
        <v>2.1083333333333334</v>
      </c>
      <c r="AI371" s="37">
        <v>0.85956964892412224</v>
      </c>
      <c r="AJ371" s="32">
        <v>0</v>
      </c>
      <c r="AK371" s="32">
        <v>0</v>
      </c>
      <c r="AL371" s="37" t="s">
        <v>1881</v>
      </c>
      <c r="AM371" t="s">
        <v>121</v>
      </c>
      <c r="AN371" s="34">
        <v>3</v>
      </c>
      <c r="AX371"/>
      <c r="AY371"/>
    </row>
    <row r="372" spans="1:51" x14ac:dyDescent="0.25">
      <c r="A372" t="s">
        <v>1782</v>
      </c>
      <c r="B372" t="s">
        <v>1255</v>
      </c>
      <c r="C372" t="s">
        <v>1662</v>
      </c>
      <c r="D372" t="s">
        <v>1699</v>
      </c>
      <c r="E372" s="32">
        <v>60.466666666666669</v>
      </c>
      <c r="F372" s="32">
        <v>277.10388888888889</v>
      </c>
      <c r="G372" s="32">
        <v>107.58611111111111</v>
      </c>
      <c r="H372" s="37">
        <v>0.38825189910723412</v>
      </c>
      <c r="I372" s="32">
        <v>253.74944444444446</v>
      </c>
      <c r="J372" s="32">
        <v>107.58611111111111</v>
      </c>
      <c r="K372" s="37">
        <v>0.42398560259573637</v>
      </c>
      <c r="L372" s="32">
        <v>69.981222222222215</v>
      </c>
      <c r="M372" s="32">
        <v>7.65</v>
      </c>
      <c r="N372" s="37">
        <v>0.10931503847857602</v>
      </c>
      <c r="O372" s="32">
        <v>57.791888888888892</v>
      </c>
      <c r="P372" s="32">
        <v>7.65</v>
      </c>
      <c r="Q372" s="37">
        <v>0.13237151695643565</v>
      </c>
      <c r="R372" s="32">
        <v>6.8560000000000008</v>
      </c>
      <c r="S372" s="32">
        <v>0</v>
      </c>
      <c r="T372" s="37">
        <v>0</v>
      </c>
      <c r="U372" s="32">
        <v>5.333333333333333</v>
      </c>
      <c r="V372" s="32">
        <v>0</v>
      </c>
      <c r="W372" s="37">
        <v>0</v>
      </c>
      <c r="X372" s="32">
        <v>49.402777777777779</v>
      </c>
      <c r="Y372" s="32">
        <v>43.052777777777777</v>
      </c>
      <c r="Z372" s="37">
        <v>0.87146471745853249</v>
      </c>
      <c r="AA372" s="32">
        <v>11.165111111111111</v>
      </c>
      <c r="AB372" s="32">
        <v>0</v>
      </c>
      <c r="AC372" s="37">
        <v>0</v>
      </c>
      <c r="AD372" s="32">
        <v>146.55477777777779</v>
      </c>
      <c r="AE372" s="32">
        <v>56.883333333333333</v>
      </c>
      <c r="AF372" s="37">
        <v>0.38813701058307359</v>
      </c>
      <c r="AG372" s="32">
        <v>0</v>
      </c>
      <c r="AH372" s="32">
        <v>0</v>
      </c>
      <c r="AI372" s="37" t="s">
        <v>1881</v>
      </c>
      <c r="AJ372" s="32">
        <v>0</v>
      </c>
      <c r="AK372" s="32">
        <v>0</v>
      </c>
      <c r="AL372" s="37" t="s">
        <v>1881</v>
      </c>
      <c r="AM372" t="s">
        <v>574</v>
      </c>
      <c r="AN372" s="34">
        <v>3</v>
      </c>
      <c r="AX372"/>
      <c r="AY372"/>
    </row>
    <row r="373" spans="1:51" x14ac:dyDescent="0.25">
      <c r="A373" t="s">
        <v>1782</v>
      </c>
      <c r="B373" t="s">
        <v>766</v>
      </c>
      <c r="C373" t="s">
        <v>1370</v>
      </c>
      <c r="D373" t="s">
        <v>1704</v>
      </c>
      <c r="E373" s="32">
        <v>146.66666666666666</v>
      </c>
      <c r="F373" s="32">
        <v>423.87533333333334</v>
      </c>
      <c r="G373" s="32">
        <v>70.13055555555556</v>
      </c>
      <c r="H373" s="37">
        <v>0.16545090039576626</v>
      </c>
      <c r="I373" s="32">
        <v>375.84477777777778</v>
      </c>
      <c r="J373" s="32">
        <v>70.13055555555556</v>
      </c>
      <c r="K373" s="37">
        <v>0.1865944658595762</v>
      </c>
      <c r="L373" s="32">
        <v>66.922222222222217</v>
      </c>
      <c r="M373" s="32">
        <v>14.15</v>
      </c>
      <c r="N373" s="37">
        <v>0.21143948198572143</v>
      </c>
      <c r="O373" s="32">
        <v>38.225000000000001</v>
      </c>
      <c r="P373" s="32">
        <v>14.15</v>
      </c>
      <c r="Q373" s="37">
        <v>0.37017658600392411</v>
      </c>
      <c r="R373" s="32">
        <v>23.65</v>
      </c>
      <c r="S373" s="32">
        <v>0</v>
      </c>
      <c r="T373" s="37">
        <v>0</v>
      </c>
      <c r="U373" s="32">
        <v>5.0472222222222225</v>
      </c>
      <c r="V373" s="32">
        <v>0</v>
      </c>
      <c r="W373" s="37">
        <v>0</v>
      </c>
      <c r="X373" s="32">
        <v>98.956444444444443</v>
      </c>
      <c r="Y373" s="32">
        <v>25.333333333333332</v>
      </c>
      <c r="Z373" s="37">
        <v>0.25600488654941345</v>
      </c>
      <c r="AA373" s="32">
        <v>19.333333333333332</v>
      </c>
      <c r="AB373" s="32">
        <v>0</v>
      </c>
      <c r="AC373" s="37">
        <v>0</v>
      </c>
      <c r="AD373" s="32">
        <v>224.26055555555553</v>
      </c>
      <c r="AE373" s="32">
        <v>30.647222222222222</v>
      </c>
      <c r="AF373" s="37">
        <v>0.13665899536501441</v>
      </c>
      <c r="AG373" s="32">
        <v>14.402777777777779</v>
      </c>
      <c r="AH373" s="32">
        <v>0</v>
      </c>
      <c r="AI373" s="37">
        <v>0</v>
      </c>
      <c r="AJ373" s="32">
        <v>0</v>
      </c>
      <c r="AK373" s="32">
        <v>0</v>
      </c>
      <c r="AL373" s="37" t="s">
        <v>1881</v>
      </c>
      <c r="AM373" t="s">
        <v>75</v>
      </c>
      <c r="AN373" s="34">
        <v>3</v>
      </c>
      <c r="AX373"/>
      <c r="AY373"/>
    </row>
    <row r="374" spans="1:51" x14ac:dyDescent="0.25">
      <c r="A374" t="s">
        <v>1782</v>
      </c>
      <c r="B374" t="s">
        <v>694</v>
      </c>
      <c r="C374" t="s">
        <v>1453</v>
      </c>
      <c r="D374" t="s">
        <v>1710</v>
      </c>
      <c r="E374" s="32">
        <v>323.7</v>
      </c>
      <c r="F374" s="32">
        <v>1141.2133333333331</v>
      </c>
      <c r="G374" s="32">
        <v>1.2555555555555555</v>
      </c>
      <c r="H374" s="37">
        <v>1.1001935561760778E-3</v>
      </c>
      <c r="I374" s="32">
        <v>1035.9374444444443</v>
      </c>
      <c r="J374" s="32">
        <v>1.2555555555555555</v>
      </c>
      <c r="K374" s="37">
        <v>1.2119993946438424E-3</v>
      </c>
      <c r="L374" s="32">
        <v>204.61477777777779</v>
      </c>
      <c r="M374" s="32">
        <v>0.45833333333333331</v>
      </c>
      <c r="N374" s="37">
        <v>2.2399815805635844E-3</v>
      </c>
      <c r="O374" s="32">
        <v>117.93888888888888</v>
      </c>
      <c r="P374" s="32">
        <v>0.45833333333333331</v>
      </c>
      <c r="Q374" s="37">
        <v>3.8861934146686137E-3</v>
      </c>
      <c r="R374" s="32">
        <v>85.092555555555549</v>
      </c>
      <c r="S374" s="32">
        <v>0</v>
      </c>
      <c r="T374" s="37">
        <v>0</v>
      </c>
      <c r="U374" s="32">
        <v>1.5833333333333333</v>
      </c>
      <c r="V374" s="32">
        <v>0</v>
      </c>
      <c r="W374" s="37">
        <v>0</v>
      </c>
      <c r="X374" s="32">
        <v>198.65</v>
      </c>
      <c r="Y374" s="32">
        <v>0.30833333333333335</v>
      </c>
      <c r="Z374" s="37">
        <v>1.5521436362110916E-3</v>
      </c>
      <c r="AA374" s="32">
        <v>18.600000000000001</v>
      </c>
      <c r="AB374" s="32">
        <v>0</v>
      </c>
      <c r="AC374" s="37">
        <v>0</v>
      </c>
      <c r="AD374" s="32">
        <v>719.34855555555544</v>
      </c>
      <c r="AE374" s="32">
        <v>0.48888888888888887</v>
      </c>
      <c r="AF374" s="37">
        <v>6.7962726151763559E-4</v>
      </c>
      <c r="AG374" s="32">
        <v>0</v>
      </c>
      <c r="AH374" s="32">
        <v>0</v>
      </c>
      <c r="AI374" s="37" t="s">
        <v>1881</v>
      </c>
      <c r="AJ374" s="32">
        <v>0</v>
      </c>
      <c r="AK374" s="32">
        <v>0</v>
      </c>
      <c r="AL374" s="37" t="s">
        <v>1881</v>
      </c>
      <c r="AM374" t="s">
        <v>3</v>
      </c>
      <c r="AN374" s="34">
        <v>3</v>
      </c>
      <c r="AX374"/>
      <c r="AY374"/>
    </row>
    <row r="375" spans="1:51" x14ac:dyDescent="0.25">
      <c r="A375" t="s">
        <v>1782</v>
      </c>
      <c r="B375" t="s">
        <v>720</v>
      </c>
      <c r="C375" t="s">
        <v>1407</v>
      </c>
      <c r="D375" t="s">
        <v>1708</v>
      </c>
      <c r="E375" s="32">
        <v>86.455555555555549</v>
      </c>
      <c r="F375" s="32">
        <v>288.20000000000005</v>
      </c>
      <c r="G375" s="32">
        <v>9.030555555555555</v>
      </c>
      <c r="H375" s="37">
        <v>3.1334335723648694E-2</v>
      </c>
      <c r="I375" s="32">
        <v>263.22222222222223</v>
      </c>
      <c r="J375" s="32">
        <v>9.030555555555555</v>
      </c>
      <c r="K375" s="37">
        <v>3.4307724778387505E-2</v>
      </c>
      <c r="L375" s="32">
        <v>49.758333333333333</v>
      </c>
      <c r="M375" s="32">
        <v>0</v>
      </c>
      <c r="N375" s="37">
        <v>0</v>
      </c>
      <c r="O375" s="32">
        <v>25.047222222222221</v>
      </c>
      <c r="P375" s="32">
        <v>0</v>
      </c>
      <c r="Q375" s="37">
        <v>0</v>
      </c>
      <c r="R375" s="32">
        <v>19.377777777777776</v>
      </c>
      <c r="S375" s="32">
        <v>0</v>
      </c>
      <c r="T375" s="37">
        <v>0</v>
      </c>
      <c r="U375" s="32">
        <v>5.333333333333333</v>
      </c>
      <c r="V375" s="32">
        <v>0</v>
      </c>
      <c r="W375" s="37">
        <v>0</v>
      </c>
      <c r="X375" s="32">
        <v>88.219444444444449</v>
      </c>
      <c r="Y375" s="32">
        <v>0</v>
      </c>
      <c r="Z375" s="37">
        <v>0</v>
      </c>
      <c r="AA375" s="32">
        <v>0.26666666666666666</v>
      </c>
      <c r="AB375" s="32">
        <v>0</v>
      </c>
      <c r="AC375" s="37">
        <v>0</v>
      </c>
      <c r="AD375" s="32">
        <v>124.20277777777778</v>
      </c>
      <c r="AE375" s="32">
        <v>9.030555555555555</v>
      </c>
      <c r="AF375" s="37">
        <v>7.2708160937534932E-2</v>
      </c>
      <c r="AG375" s="32">
        <v>25.752777777777776</v>
      </c>
      <c r="AH375" s="32">
        <v>0</v>
      </c>
      <c r="AI375" s="37">
        <v>0</v>
      </c>
      <c r="AJ375" s="32">
        <v>0</v>
      </c>
      <c r="AK375" s="32">
        <v>0</v>
      </c>
      <c r="AL375" s="37" t="s">
        <v>1881</v>
      </c>
      <c r="AM375" t="s">
        <v>29</v>
      </c>
      <c r="AN375" s="34">
        <v>3</v>
      </c>
      <c r="AX375"/>
      <c r="AY375"/>
    </row>
    <row r="376" spans="1:51" x14ac:dyDescent="0.25">
      <c r="A376" t="s">
        <v>1782</v>
      </c>
      <c r="B376" t="s">
        <v>885</v>
      </c>
      <c r="C376" t="s">
        <v>1550</v>
      </c>
      <c r="D376" t="s">
        <v>1704</v>
      </c>
      <c r="E376" s="32">
        <v>122.42222222222222</v>
      </c>
      <c r="F376" s="32">
        <v>428.04355555555571</v>
      </c>
      <c r="G376" s="32">
        <v>143.83211111111109</v>
      </c>
      <c r="H376" s="37">
        <v>0.33602213897235778</v>
      </c>
      <c r="I376" s="32">
        <v>396.28111111111122</v>
      </c>
      <c r="J376" s="32">
        <v>143.83211111111109</v>
      </c>
      <c r="K376" s="37">
        <v>0.36295474873336253</v>
      </c>
      <c r="L376" s="32">
        <v>52.248555555555555</v>
      </c>
      <c r="M376" s="32">
        <v>6.5246666666666666</v>
      </c>
      <c r="N376" s="37">
        <v>0.12487745541078223</v>
      </c>
      <c r="O376" s="32">
        <v>30.613555555555553</v>
      </c>
      <c r="P376" s="32">
        <v>6.5246666666666666</v>
      </c>
      <c r="Q376" s="37">
        <v>0.21312998599022948</v>
      </c>
      <c r="R376" s="32">
        <v>15.946111111111112</v>
      </c>
      <c r="S376" s="32">
        <v>0</v>
      </c>
      <c r="T376" s="37">
        <v>0</v>
      </c>
      <c r="U376" s="32">
        <v>5.6888888888888891</v>
      </c>
      <c r="V376" s="32">
        <v>0</v>
      </c>
      <c r="W376" s="37">
        <v>0</v>
      </c>
      <c r="X376" s="32">
        <v>125.2966666666667</v>
      </c>
      <c r="Y376" s="32">
        <v>58.04388888888888</v>
      </c>
      <c r="Z376" s="37">
        <v>0.46325166050351591</v>
      </c>
      <c r="AA376" s="32">
        <v>10.127444444444444</v>
      </c>
      <c r="AB376" s="32">
        <v>0</v>
      </c>
      <c r="AC376" s="37">
        <v>0</v>
      </c>
      <c r="AD376" s="32">
        <v>239.53755555555568</v>
      </c>
      <c r="AE376" s="32">
        <v>79.263555555555541</v>
      </c>
      <c r="AF376" s="37">
        <v>0.33090241474544907</v>
      </c>
      <c r="AG376" s="32">
        <v>0.83333333333333337</v>
      </c>
      <c r="AH376" s="32">
        <v>0</v>
      </c>
      <c r="AI376" s="37">
        <v>0</v>
      </c>
      <c r="AJ376" s="32">
        <v>0</v>
      </c>
      <c r="AK376" s="32">
        <v>0</v>
      </c>
      <c r="AL376" s="37" t="s">
        <v>1881</v>
      </c>
      <c r="AM376" t="s">
        <v>196</v>
      </c>
      <c r="AN376" s="34">
        <v>3</v>
      </c>
      <c r="AX376"/>
      <c r="AY376"/>
    </row>
    <row r="377" spans="1:51" x14ac:dyDescent="0.25">
      <c r="A377" t="s">
        <v>1782</v>
      </c>
      <c r="B377" t="s">
        <v>710</v>
      </c>
      <c r="C377" t="s">
        <v>1463</v>
      </c>
      <c r="D377" t="s">
        <v>1706</v>
      </c>
      <c r="E377" s="32">
        <v>125.98888888888889</v>
      </c>
      <c r="F377" s="32">
        <v>462.09866666666665</v>
      </c>
      <c r="G377" s="32">
        <v>0</v>
      </c>
      <c r="H377" s="37">
        <v>0</v>
      </c>
      <c r="I377" s="32">
        <v>440.13877777777776</v>
      </c>
      <c r="J377" s="32">
        <v>0</v>
      </c>
      <c r="K377" s="37">
        <v>0</v>
      </c>
      <c r="L377" s="32">
        <v>88.400555555555542</v>
      </c>
      <c r="M377" s="32">
        <v>0</v>
      </c>
      <c r="N377" s="37">
        <v>0</v>
      </c>
      <c r="O377" s="32">
        <v>66.440666666666658</v>
      </c>
      <c r="P377" s="32">
        <v>0</v>
      </c>
      <c r="Q377" s="37">
        <v>0</v>
      </c>
      <c r="R377" s="32">
        <v>15.884444444444441</v>
      </c>
      <c r="S377" s="32">
        <v>0</v>
      </c>
      <c r="T377" s="37">
        <v>0</v>
      </c>
      <c r="U377" s="32">
        <v>6.075444444444444</v>
      </c>
      <c r="V377" s="32">
        <v>0</v>
      </c>
      <c r="W377" s="37">
        <v>0</v>
      </c>
      <c r="X377" s="32">
        <v>74.030777777777786</v>
      </c>
      <c r="Y377" s="32">
        <v>0</v>
      </c>
      <c r="Z377" s="37">
        <v>0</v>
      </c>
      <c r="AA377" s="32">
        <v>0</v>
      </c>
      <c r="AB377" s="32">
        <v>0</v>
      </c>
      <c r="AC377" s="37" t="s">
        <v>1881</v>
      </c>
      <c r="AD377" s="32">
        <v>274.78477777777778</v>
      </c>
      <c r="AE377" s="32">
        <v>0</v>
      </c>
      <c r="AF377" s="37">
        <v>0</v>
      </c>
      <c r="AG377" s="32">
        <v>24.882555555555555</v>
      </c>
      <c r="AH377" s="32">
        <v>0</v>
      </c>
      <c r="AI377" s="37">
        <v>0</v>
      </c>
      <c r="AJ377" s="32">
        <v>0</v>
      </c>
      <c r="AK377" s="32">
        <v>0</v>
      </c>
      <c r="AL377" s="37" t="s">
        <v>1881</v>
      </c>
      <c r="AM377" t="s">
        <v>19</v>
      </c>
      <c r="AN377" s="34">
        <v>3</v>
      </c>
      <c r="AX377"/>
      <c r="AY377"/>
    </row>
    <row r="378" spans="1:51" x14ac:dyDescent="0.25">
      <c r="A378" t="s">
        <v>1782</v>
      </c>
      <c r="B378" t="s">
        <v>1228</v>
      </c>
      <c r="C378" t="s">
        <v>1436</v>
      </c>
      <c r="D378" t="s">
        <v>1701</v>
      </c>
      <c r="E378" s="32">
        <v>57.12222222222222</v>
      </c>
      <c r="F378" s="32">
        <v>230.06333333333333</v>
      </c>
      <c r="G378" s="32">
        <v>0</v>
      </c>
      <c r="H378" s="37">
        <v>0</v>
      </c>
      <c r="I378" s="32">
        <v>217.58222222222221</v>
      </c>
      <c r="J378" s="32">
        <v>0</v>
      </c>
      <c r="K378" s="37">
        <v>0</v>
      </c>
      <c r="L378" s="32">
        <v>42.501666666666665</v>
      </c>
      <c r="M378" s="32">
        <v>0</v>
      </c>
      <c r="N378" s="37">
        <v>0</v>
      </c>
      <c r="O378" s="32">
        <v>31.646111111111111</v>
      </c>
      <c r="P378" s="32">
        <v>0</v>
      </c>
      <c r="Q378" s="37">
        <v>0</v>
      </c>
      <c r="R378" s="32">
        <v>5.3888888888888893</v>
      </c>
      <c r="S378" s="32">
        <v>0</v>
      </c>
      <c r="T378" s="37">
        <v>0</v>
      </c>
      <c r="U378" s="32">
        <v>5.4666666666666668</v>
      </c>
      <c r="V378" s="32">
        <v>0</v>
      </c>
      <c r="W378" s="37">
        <v>0</v>
      </c>
      <c r="X378" s="32">
        <v>48.737777777777787</v>
      </c>
      <c r="Y378" s="32">
        <v>0</v>
      </c>
      <c r="Z378" s="37">
        <v>0</v>
      </c>
      <c r="AA378" s="32">
        <v>1.6255555555555554</v>
      </c>
      <c r="AB378" s="32">
        <v>0</v>
      </c>
      <c r="AC378" s="37">
        <v>0</v>
      </c>
      <c r="AD378" s="32">
        <v>137.19833333333332</v>
      </c>
      <c r="AE378" s="32">
        <v>0</v>
      </c>
      <c r="AF378" s="37">
        <v>0</v>
      </c>
      <c r="AG378" s="32">
        <v>0</v>
      </c>
      <c r="AH378" s="32">
        <v>0</v>
      </c>
      <c r="AI378" s="37" t="s">
        <v>1881</v>
      </c>
      <c r="AJ378" s="32">
        <v>0</v>
      </c>
      <c r="AK378" s="32">
        <v>0</v>
      </c>
      <c r="AL378" s="37" t="s">
        <v>1881</v>
      </c>
      <c r="AM378" t="s">
        <v>547</v>
      </c>
      <c r="AN378" s="34">
        <v>3</v>
      </c>
      <c r="AX378"/>
      <c r="AY378"/>
    </row>
    <row r="379" spans="1:51" x14ac:dyDescent="0.25">
      <c r="A379" t="s">
        <v>1782</v>
      </c>
      <c r="B379" t="s">
        <v>1273</v>
      </c>
      <c r="C379" t="s">
        <v>1533</v>
      </c>
      <c r="D379" t="s">
        <v>1679</v>
      </c>
      <c r="E379" s="32">
        <v>90.322222222222223</v>
      </c>
      <c r="F379" s="32">
        <v>300.96833333333331</v>
      </c>
      <c r="G379" s="32">
        <v>38.193666666666672</v>
      </c>
      <c r="H379" s="37">
        <v>0.12690260880159046</v>
      </c>
      <c r="I379" s="32">
        <v>277.45788888888887</v>
      </c>
      <c r="J379" s="32">
        <v>38.193666666666672</v>
      </c>
      <c r="K379" s="37">
        <v>0.13765572433214093</v>
      </c>
      <c r="L379" s="32">
        <v>83.072111111111113</v>
      </c>
      <c r="M379" s="32">
        <v>10.713111111111113</v>
      </c>
      <c r="N379" s="37">
        <v>0.12896158491484641</v>
      </c>
      <c r="O379" s="32">
        <v>64.861000000000004</v>
      </c>
      <c r="P379" s="32">
        <v>10.713111111111113</v>
      </c>
      <c r="Q379" s="37">
        <v>0.16517030436026445</v>
      </c>
      <c r="R379" s="32">
        <v>13.411111111111111</v>
      </c>
      <c r="S379" s="32">
        <v>0</v>
      </c>
      <c r="T379" s="37">
        <v>0</v>
      </c>
      <c r="U379" s="32">
        <v>4.8</v>
      </c>
      <c r="V379" s="32">
        <v>0</v>
      </c>
      <c r="W379" s="37">
        <v>0</v>
      </c>
      <c r="X379" s="32">
        <v>57.002222222222244</v>
      </c>
      <c r="Y379" s="32">
        <v>4.9685555555555565</v>
      </c>
      <c r="Z379" s="37">
        <v>8.7164243109430412E-2</v>
      </c>
      <c r="AA379" s="32">
        <v>5.299333333333335</v>
      </c>
      <c r="AB379" s="32">
        <v>0</v>
      </c>
      <c r="AC379" s="37">
        <v>0</v>
      </c>
      <c r="AD379" s="32">
        <v>155.59466666666663</v>
      </c>
      <c r="AE379" s="32">
        <v>22.512000000000004</v>
      </c>
      <c r="AF379" s="37">
        <v>0.14468362240351004</v>
      </c>
      <c r="AG379" s="32">
        <v>0</v>
      </c>
      <c r="AH379" s="32">
        <v>0</v>
      </c>
      <c r="AI379" s="37" t="s">
        <v>1881</v>
      </c>
      <c r="AJ379" s="32">
        <v>0</v>
      </c>
      <c r="AK379" s="32">
        <v>0</v>
      </c>
      <c r="AL379" s="37" t="s">
        <v>1881</v>
      </c>
      <c r="AM379" t="s">
        <v>593</v>
      </c>
      <c r="AN379" s="34">
        <v>3</v>
      </c>
      <c r="AX379"/>
      <c r="AY379"/>
    </row>
    <row r="380" spans="1:51" x14ac:dyDescent="0.25">
      <c r="A380" t="s">
        <v>1782</v>
      </c>
      <c r="B380" t="s">
        <v>1229</v>
      </c>
      <c r="C380" t="s">
        <v>1517</v>
      </c>
      <c r="D380" t="s">
        <v>1711</v>
      </c>
      <c r="E380" s="32">
        <v>50.5</v>
      </c>
      <c r="F380" s="32">
        <v>187.66211111111116</v>
      </c>
      <c r="G380" s="32">
        <v>45.737111111111105</v>
      </c>
      <c r="H380" s="37">
        <v>0.24372054028546569</v>
      </c>
      <c r="I380" s="32">
        <v>164.44266666666672</v>
      </c>
      <c r="J380" s="32">
        <v>45.737111111111105</v>
      </c>
      <c r="K380" s="37">
        <v>0.27813408793608568</v>
      </c>
      <c r="L380" s="32">
        <v>52.294333333333334</v>
      </c>
      <c r="M380" s="32">
        <v>15.358222222222221</v>
      </c>
      <c r="N380" s="37">
        <v>0.29368807752698928</v>
      </c>
      <c r="O380" s="32">
        <v>37.19155555555556</v>
      </c>
      <c r="P380" s="32">
        <v>15.358222222222221</v>
      </c>
      <c r="Q380" s="37">
        <v>0.41294917603757114</v>
      </c>
      <c r="R380" s="32">
        <v>10.302777777777777</v>
      </c>
      <c r="S380" s="32">
        <v>0</v>
      </c>
      <c r="T380" s="37">
        <v>0</v>
      </c>
      <c r="U380" s="32">
        <v>4.8</v>
      </c>
      <c r="V380" s="32">
        <v>0</v>
      </c>
      <c r="W380" s="37">
        <v>0</v>
      </c>
      <c r="X380" s="32">
        <v>29.561444444444451</v>
      </c>
      <c r="Y380" s="32">
        <v>3.414222222222222</v>
      </c>
      <c r="Z380" s="37">
        <v>0.11549578467448213</v>
      </c>
      <c r="AA380" s="32">
        <v>8.1166666666666671</v>
      </c>
      <c r="AB380" s="32">
        <v>0</v>
      </c>
      <c r="AC380" s="37">
        <v>0</v>
      </c>
      <c r="AD380" s="32">
        <v>97.68966666666671</v>
      </c>
      <c r="AE380" s="32">
        <v>26.964666666666663</v>
      </c>
      <c r="AF380" s="37">
        <v>0.27602373502485744</v>
      </c>
      <c r="AG380" s="32">
        <v>0</v>
      </c>
      <c r="AH380" s="32">
        <v>0</v>
      </c>
      <c r="AI380" s="37" t="s">
        <v>1881</v>
      </c>
      <c r="AJ380" s="32">
        <v>0</v>
      </c>
      <c r="AK380" s="32">
        <v>0</v>
      </c>
      <c r="AL380" s="37" t="s">
        <v>1881</v>
      </c>
      <c r="AM380" t="s">
        <v>548</v>
      </c>
      <c r="AN380" s="34">
        <v>3</v>
      </c>
      <c r="AX380"/>
      <c r="AY380"/>
    </row>
    <row r="381" spans="1:51" x14ac:dyDescent="0.25">
      <c r="A381" t="s">
        <v>1782</v>
      </c>
      <c r="B381" t="s">
        <v>1296</v>
      </c>
      <c r="C381" t="s">
        <v>1512</v>
      </c>
      <c r="D381" t="s">
        <v>1681</v>
      </c>
      <c r="E381" s="32">
        <v>47.244444444444447</v>
      </c>
      <c r="F381" s="32">
        <v>120.83888888888889</v>
      </c>
      <c r="G381" s="32">
        <v>60.081000000000003</v>
      </c>
      <c r="H381" s="37">
        <v>0.49719920923175948</v>
      </c>
      <c r="I381" s="32">
        <v>109.40755555555556</v>
      </c>
      <c r="J381" s="32">
        <v>58.831000000000003</v>
      </c>
      <c r="K381" s="37">
        <v>0.53772337478216004</v>
      </c>
      <c r="L381" s="32">
        <v>32.673444444444449</v>
      </c>
      <c r="M381" s="32">
        <v>8.3386666666666684</v>
      </c>
      <c r="N381" s="37">
        <v>0.25521235389936103</v>
      </c>
      <c r="O381" s="32">
        <v>21.242111111111114</v>
      </c>
      <c r="P381" s="32">
        <v>7.0886666666666684</v>
      </c>
      <c r="Q381" s="37">
        <v>0.33370820016842856</v>
      </c>
      <c r="R381" s="32">
        <v>6.1653333333333329</v>
      </c>
      <c r="S381" s="32">
        <v>1.25</v>
      </c>
      <c r="T381" s="37">
        <v>0.20274653979238755</v>
      </c>
      <c r="U381" s="32">
        <v>5.2660000000000009</v>
      </c>
      <c r="V381" s="32">
        <v>0</v>
      </c>
      <c r="W381" s="37">
        <v>0</v>
      </c>
      <c r="X381" s="32">
        <v>35.303888888888906</v>
      </c>
      <c r="Y381" s="32">
        <v>19.421111111111106</v>
      </c>
      <c r="Z381" s="37">
        <v>0.55011251514626924</v>
      </c>
      <c r="AA381" s="32">
        <v>0</v>
      </c>
      <c r="AB381" s="32">
        <v>0</v>
      </c>
      <c r="AC381" s="37" t="s">
        <v>1881</v>
      </c>
      <c r="AD381" s="32">
        <v>44.349444444444437</v>
      </c>
      <c r="AE381" s="32">
        <v>23.809111111111115</v>
      </c>
      <c r="AF381" s="37">
        <v>0.5368525222663445</v>
      </c>
      <c r="AG381" s="32">
        <v>8.5121111111111123</v>
      </c>
      <c r="AH381" s="32">
        <v>8.5121111111111123</v>
      </c>
      <c r="AI381" s="37">
        <v>1</v>
      </c>
      <c r="AJ381" s="32">
        <v>0</v>
      </c>
      <c r="AK381" s="32">
        <v>0</v>
      </c>
      <c r="AL381" s="37" t="s">
        <v>1881</v>
      </c>
      <c r="AM381" t="s">
        <v>616</v>
      </c>
      <c r="AN381" s="34">
        <v>3</v>
      </c>
      <c r="AX381"/>
      <c r="AY381"/>
    </row>
    <row r="382" spans="1:51" x14ac:dyDescent="0.25">
      <c r="A382" t="s">
        <v>1782</v>
      </c>
      <c r="B382" t="s">
        <v>938</v>
      </c>
      <c r="C382" t="s">
        <v>1569</v>
      </c>
      <c r="D382" t="s">
        <v>1708</v>
      </c>
      <c r="E382" s="32">
        <v>435.7</v>
      </c>
      <c r="F382" s="32">
        <v>883.28866666666659</v>
      </c>
      <c r="G382" s="32">
        <v>21.078111111111109</v>
      </c>
      <c r="H382" s="37">
        <v>2.38632192470613E-2</v>
      </c>
      <c r="I382" s="32">
        <v>778.57766666666657</v>
      </c>
      <c r="J382" s="32">
        <v>12.677777777777777</v>
      </c>
      <c r="K382" s="37">
        <v>1.6283253836518703E-2</v>
      </c>
      <c r="L382" s="32">
        <v>170.315</v>
      </c>
      <c r="M382" s="32">
        <v>9.9669999999999987</v>
      </c>
      <c r="N382" s="37">
        <v>5.8520975838886762E-2</v>
      </c>
      <c r="O382" s="32">
        <v>65.604000000000013</v>
      </c>
      <c r="P382" s="32">
        <v>1.5666666666666667</v>
      </c>
      <c r="Q382" s="37">
        <v>2.3880657683474579E-2</v>
      </c>
      <c r="R382" s="32">
        <v>99.877666666666642</v>
      </c>
      <c r="S382" s="32">
        <v>8.4003333333333323</v>
      </c>
      <c r="T382" s="37">
        <v>8.410622327981232E-2</v>
      </c>
      <c r="U382" s="32">
        <v>4.833333333333333</v>
      </c>
      <c r="V382" s="32">
        <v>0</v>
      </c>
      <c r="W382" s="37">
        <v>0</v>
      </c>
      <c r="X382" s="32">
        <v>245.84388888888887</v>
      </c>
      <c r="Y382" s="32">
        <v>11.111111111111111</v>
      </c>
      <c r="Z382" s="37">
        <v>4.5195799502394246E-2</v>
      </c>
      <c r="AA382" s="32">
        <v>0</v>
      </c>
      <c r="AB382" s="32">
        <v>0</v>
      </c>
      <c r="AC382" s="37" t="s">
        <v>1881</v>
      </c>
      <c r="AD382" s="32">
        <v>467.12977777777763</v>
      </c>
      <c r="AE382" s="32">
        <v>0</v>
      </c>
      <c r="AF382" s="37">
        <v>0</v>
      </c>
      <c r="AG382" s="32">
        <v>0</v>
      </c>
      <c r="AH382" s="32">
        <v>0</v>
      </c>
      <c r="AI382" s="37" t="s">
        <v>1881</v>
      </c>
      <c r="AJ382" s="32">
        <v>0</v>
      </c>
      <c r="AK382" s="32">
        <v>0</v>
      </c>
      <c r="AL382" s="37" t="s">
        <v>1881</v>
      </c>
      <c r="AM382" t="s">
        <v>249</v>
      </c>
      <c r="AN382" s="34">
        <v>3</v>
      </c>
      <c r="AX382"/>
      <c r="AY382"/>
    </row>
    <row r="383" spans="1:51" x14ac:dyDescent="0.25">
      <c r="A383" t="s">
        <v>1782</v>
      </c>
      <c r="B383" t="s">
        <v>902</v>
      </c>
      <c r="C383" t="s">
        <v>1445</v>
      </c>
      <c r="D383" t="s">
        <v>1716</v>
      </c>
      <c r="E383" s="32">
        <v>140.75555555555556</v>
      </c>
      <c r="F383" s="32">
        <v>418.88922222222226</v>
      </c>
      <c r="G383" s="32">
        <v>112.52500000000001</v>
      </c>
      <c r="H383" s="37">
        <v>0.26862710719328337</v>
      </c>
      <c r="I383" s="32">
        <v>392.86666666666667</v>
      </c>
      <c r="J383" s="32">
        <v>112.52500000000001</v>
      </c>
      <c r="K383" s="37">
        <v>0.28642032920414051</v>
      </c>
      <c r="L383" s="32">
        <v>62.792000000000002</v>
      </c>
      <c r="M383" s="32">
        <v>26.961111111111112</v>
      </c>
      <c r="N383" s="37">
        <v>0.42937175294800473</v>
      </c>
      <c r="O383" s="32">
        <v>36.769444444444446</v>
      </c>
      <c r="P383" s="32">
        <v>26.961111111111112</v>
      </c>
      <c r="Q383" s="37">
        <v>0.7332477147389892</v>
      </c>
      <c r="R383" s="32">
        <v>21.136444444444443</v>
      </c>
      <c r="S383" s="32">
        <v>0</v>
      </c>
      <c r="T383" s="37">
        <v>0</v>
      </c>
      <c r="U383" s="32">
        <v>4.8861111111111111</v>
      </c>
      <c r="V383" s="32">
        <v>0</v>
      </c>
      <c r="W383" s="37">
        <v>0</v>
      </c>
      <c r="X383" s="32">
        <v>145.11388888888888</v>
      </c>
      <c r="Y383" s="32">
        <v>73.702777777777783</v>
      </c>
      <c r="Z383" s="37">
        <v>0.50789609693535731</v>
      </c>
      <c r="AA383" s="32">
        <v>0</v>
      </c>
      <c r="AB383" s="32">
        <v>0</v>
      </c>
      <c r="AC383" s="37" t="s">
        <v>1881</v>
      </c>
      <c r="AD383" s="32">
        <v>165.38611111111112</v>
      </c>
      <c r="AE383" s="32">
        <v>11.861111111111111</v>
      </c>
      <c r="AF383" s="37">
        <v>7.1717697643561354E-2</v>
      </c>
      <c r="AG383" s="32">
        <v>45.597222222222221</v>
      </c>
      <c r="AH383" s="32">
        <v>0</v>
      </c>
      <c r="AI383" s="37">
        <v>0</v>
      </c>
      <c r="AJ383" s="32">
        <v>0</v>
      </c>
      <c r="AK383" s="32">
        <v>0</v>
      </c>
      <c r="AL383" s="37" t="s">
        <v>1881</v>
      </c>
      <c r="AM383" t="s">
        <v>213</v>
      </c>
      <c r="AN383" s="34">
        <v>3</v>
      </c>
      <c r="AX383"/>
      <c r="AY383"/>
    </row>
    <row r="384" spans="1:51" x14ac:dyDescent="0.25">
      <c r="A384" t="s">
        <v>1782</v>
      </c>
      <c r="B384" t="s">
        <v>875</v>
      </c>
      <c r="C384" t="s">
        <v>1548</v>
      </c>
      <c r="D384" t="s">
        <v>1713</v>
      </c>
      <c r="E384" s="32">
        <v>78.2</v>
      </c>
      <c r="F384" s="32">
        <v>288.61877777777772</v>
      </c>
      <c r="G384" s="32">
        <v>43.968777777777781</v>
      </c>
      <c r="H384" s="37">
        <v>0.15234205520623326</v>
      </c>
      <c r="I384" s="32">
        <v>263.29199999999992</v>
      </c>
      <c r="J384" s="32">
        <v>43.968777777777781</v>
      </c>
      <c r="K384" s="37">
        <v>0.1669962542643825</v>
      </c>
      <c r="L384" s="32">
        <v>44.643444444444455</v>
      </c>
      <c r="M384" s="32">
        <v>8.5196666666666658</v>
      </c>
      <c r="N384" s="37">
        <v>0.19083802275312284</v>
      </c>
      <c r="O384" s="32">
        <v>24.650000000000006</v>
      </c>
      <c r="P384" s="32">
        <v>8.5196666666666658</v>
      </c>
      <c r="Q384" s="37">
        <v>0.34562542258282614</v>
      </c>
      <c r="R384" s="32">
        <v>16.171222222222223</v>
      </c>
      <c r="S384" s="32">
        <v>0</v>
      </c>
      <c r="T384" s="37">
        <v>0</v>
      </c>
      <c r="U384" s="32">
        <v>3.8222222222222224</v>
      </c>
      <c r="V384" s="32">
        <v>0</v>
      </c>
      <c r="W384" s="37">
        <v>0</v>
      </c>
      <c r="X384" s="32">
        <v>84.811888888888888</v>
      </c>
      <c r="Y384" s="32">
        <v>11.081888888888889</v>
      </c>
      <c r="Z384" s="37">
        <v>0.13066433296170479</v>
      </c>
      <c r="AA384" s="32">
        <v>5.333333333333333</v>
      </c>
      <c r="AB384" s="32">
        <v>0</v>
      </c>
      <c r="AC384" s="37">
        <v>0</v>
      </c>
      <c r="AD384" s="32">
        <v>100.97411111111106</v>
      </c>
      <c r="AE384" s="32">
        <v>24.367222222222225</v>
      </c>
      <c r="AF384" s="37">
        <v>0.2413214828443376</v>
      </c>
      <c r="AG384" s="32">
        <v>52.855999999999987</v>
      </c>
      <c r="AH384" s="32">
        <v>0</v>
      </c>
      <c r="AI384" s="37">
        <v>0</v>
      </c>
      <c r="AJ384" s="32">
        <v>0</v>
      </c>
      <c r="AK384" s="32">
        <v>0</v>
      </c>
      <c r="AL384" s="37" t="s">
        <v>1881</v>
      </c>
      <c r="AM384" t="s">
        <v>186</v>
      </c>
      <c r="AN384" s="34">
        <v>3</v>
      </c>
      <c r="AX384"/>
      <c r="AY384"/>
    </row>
    <row r="385" spans="1:51" x14ac:dyDescent="0.25">
      <c r="A385" t="s">
        <v>1782</v>
      </c>
      <c r="B385" t="s">
        <v>944</v>
      </c>
      <c r="C385" t="s">
        <v>1447</v>
      </c>
      <c r="D385" t="s">
        <v>1713</v>
      </c>
      <c r="E385" s="32">
        <v>58.844444444444441</v>
      </c>
      <c r="F385" s="32">
        <v>182.81666666666666</v>
      </c>
      <c r="G385" s="32">
        <v>44.325000000000003</v>
      </c>
      <c r="H385" s="37">
        <v>0.24245601239857784</v>
      </c>
      <c r="I385" s="32">
        <v>169.15</v>
      </c>
      <c r="J385" s="32">
        <v>44.325000000000003</v>
      </c>
      <c r="K385" s="37">
        <v>0.26204552172627849</v>
      </c>
      <c r="L385" s="32">
        <v>38.269444444444446</v>
      </c>
      <c r="M385" s="32">
        <v>0.66666666666666663</v>
      </c>
      <c r="N385" s="37">
        <v>1.7420338244900919E-2</v>
      </c>
      <c r="O385" s="32">
        <v>24.602777777777778</v>
      </c>
      <c r="P385" s="32">
        <v>0.66666666666666663</v>
      </c>
      <c r="Q385" s="37">
        <v>2.7097211245342666E-2</v>
      </c>
      <c r="R385" s="32">
        <v>8.7777777777777786</v>
      </c>
      <c r="S385" s="32">
        <v>0</v>
      </c>
      <c r="T385" s="37">
        <v>0</v>
      </c>
      <c r="U385" s="32">
        <v>4.8888888888888893</v>
      </c>
      <c r="V385" s="32">
        <v>0</v>
      </c>
      <c r="W385" s="37">
        <v>0</v>
      </c>
      <c r="X385" s="32">
        <v>54.583333333333336</v>
      </c>
      <c r="Y385" s="32">
        <v>15.969444444444445</v>
      </c>
      <c r="Z385" s="37">
        <v>0.2925699745547074</v>
      </c>
      <c r="AA385" s="32">
        <v>0</v>
      </c>
      <c r="AB385" s="32">
        <v>0</v>
      </c>
      <c r="AC385" s="37" t="s">
        <v>1881</v>
      </c>
      <c r="AD385" s="32">
        <v>89.963888888888889</v>
      </c>
      <c r="AE385" s="32">
        <v>27.68888888888889</v>
      </c>
      <c r="AF385" s="37">
        <v>0.30777781208509586</v>
      </c>
      <c r="AG385" s="32">
        <v>0</v>
      </c>
      <c r="AH385" s="32">
        <v>0</v>
      </c>
      <c r="AI385" s="37" t="s">
        <v>1881</v>
      </c>
      <c r="AJ385" s="32">
        <v>0</v>
      </c>
      <c r="AK385" s="32">
        <v>0</v>
      </c>
      <c r="AL385" s="37" t="s">
        <v>1881</v>
      </c>
      <c r="AM385" t="s">
        <v>255</v>
      </c>
      <c r="AN385" s="34">
        <v>3</v>
      </c>
      <c r="AX385"/>
      <c r="AY385"/>
    </row>
    <row r="386" spans="1:51" x14ac:dyDescent="0.25">
      <c r="A386" t="s">
        <v>1782</v>
      </c>
      <c r="B386" t="s">
        <v>843</v>
      </c>
      <c r="C386" t="s">
        <v>1377</v>
      </c>
      <c r="D386" t="s">
        <v>1716</v>
      </c>
      <c r="E386" s="32">
        <v>129.44444444444446</v>
      </c>
      <c r="F386" s="32">
        <v>450.31133333333332</v>
      </c>
      <c r="G386" s="32">
        <v>35.294444444444437</v>
      </c>
      <c r="H386" s="37">
        <v>7.8377872888929667E-2</v>
      </c>
      <c r="I386" s="32">
        <v>406.48911111111113</v>
      </c>
      <c r="J386" s="32">
        <v>35.294444444444437</v>
      </c>
      <c r="K386" s="37">
        <v>8.6827527428642318E-2</v>
      </c>
      <c r="L386" s="32">
        <v>59.944444444444443</v>
      </c>
      <c r="M386" s="32">
        <v>2.786111111111111</v>
      </c>
      <c r="N386" s="37">
        <v>4.6478220574606113E-2</v>
      </c>
      <c r="O386" s="32">
        <v>16.122222222222224</v>
      </c>
      <c r="P386" s="32">
        <v>2.786111111111111</v>
      </c>
      <c r="Q386" s="37">
        <v>0.17281185389386627</v>
      </c>
      <c r="R386" s="32">
        <v>38.355555555555554</v>
      </c>
      <c r="S386" s="32">
        <v>0</v>
      </c>
      <c r="T386" s="37">
        <v>0</v>
      </c>
      <c r="U386" s="32">
        <v>5.4666666666666668</v>
      </c>
      <c r="V386" s="32">
        <v>0</v>
      </c>
      <c r="W386" s="37">
        <v>0</v>
      </c>
      <c r="X386" s="32">
        <v>114.63611111111111</v>
      </c>
      <c r="Y386" s="32">
        <v>13.71111111111111</v>
      </c>
      <c r="Z386" s="37">
        <v>0.11960551503549879</v>
      </c>
      <c r="AA386" s="32">
        <v>0</v>
      </c>
      <c r="AB386" s="32">
        <v>0</v>
      </c>
      <c r="AC386" s="37" t="s">
        <v>1881</v>
      </c>
      <c r="AD386" s="32">
        <v>275.7307777777778</v>
      </c>
      <c r="AE386" s="32">
        <v>18.797222222222221</v>
      </c>
      <c r="AF386" s="37">
        <v>6.8172375872277979E-2</v>
      </c>
      <c r="AG386" s="32">
        <v>0</v>
      </c>
      <c r="AH386" s="32">
        <v>0</v>
      </c>
      <c r="AI386" s="37" t="s">
        <v>1881</v>
      </c>
      <c r="AJ386" s="32">
        <v>0</v>
      </c>
      <c r="AK386" s="32">
        <v>0</v>
      </c>
      <c r="AL386" s="37" t="s">
        <v>1881</v>
      </c>
      <c r="AM386" t="s">
        <v>154</v>
      </c>
      <c r="AN386" s="34">
        <v>3</v>
      </c>
      <c r="AX386"/>
      <c r="AY386"/>
    </row>
    <row r="387" spans="1:51" x14ac:dyDescent="0.25">
      <c r="A387" t="s">
        <v>1782</v>
      </c>
      <c r="B387" t="s">
        <v>1056</v>
      </c>
      <c r="C387" t="s">
        <v>1397</v>
      </c>
      <c r="D387" t="s">
        <v>1724</v>
      </c>
      <c r="E387" s="32">
        <v>44.866666666666667</v>
      </c>
      <c r="F387" s="32">
        <v>148.87777777777779</v>
      </c>
      <c r="G387" s="32">
        <v>23.31388888888889</v>
      </c>
      <c r="H387" s="37">
        <v>0.15659750727666244</v>
      </c>
      <c r="I387" s="32">
        <v>136.15277777777777</v>
      </c>
      <c r="J387" s="32">
        <v>23.31388888888889</v>
      </c>
      <c r="K387" s="37">
        <v>0.17123329592981743</v>
      </c>
      <c r="L387" s="32">
        <v>53.716666666666669</v>
      </c>
      <c r="M387" s="32">
        <v>0.61944444444444446</v>
      </c>
      <c r="N387" s="37">
        <v>1.1531699245009824E-2</v>
      </c>
      <c r="O387" s="32">
        <v>40.991666666666667</v>
      </c>
      <c r="P387" s="32">
        <v>0.61944444444444446</v>
      </c>
      <c r="Q387" s="37">
        <v>1.5111472521515214E-2</v>
      </c>
      <c r="R387" s="32">
        <v>9.1805555555555554</v>
      </c>
      <c r="S387" s="32">
        <v>0</v>
      </c>
      <c r="T387" s="37">
        <v>0</v>
      </c>
      <c r="U387" s="32">
        <v>3.5444444444444443</v>
      </c>
      <c r="V387" s="32">
        <v>0</v>
      </c>
      <c r="W387" s="37">
        <v>0</v>
      </c>
      <c r="X387" s="32">
        <v>11.069444444444445</v>
      </c>
      <c r="Y387" s="32">
        <v>0.87222222222222223</v>
      </c>
      <c r="Z387" s="37">
        <v>7.8795483061480556E-2</v>
      </c>
      <c r="AA387" s="32">
        <v>0</v>
      </c>
      <c r="AB387" s="32">
        <v>0</v>
      </c>
      <c r="AC387" s="37" t="s">
        <v>1881</v>
      </c>
      <c r="AD387" s="32">
        <v>48.19166666666667</v>
      </c>
      <c r="AE387" s="32">
        <v>21.822222222222223</v>
      </c>
      <c r="AF387" s="37">
        <v>0.45282148827021729</v>
      </c>
      <c r="AG387" s="32">
        <v>35.9</v>
      </c>
      <c r="AH387" s="32">
        <v>0</v>
      </c>
      <c r="AI387" s="37">
        <v>0</v>
      </c>
      <c r="AJ387" s="32">
        <v>0</v>
      </c>
      <c r="AK387" s="32">
        <v>0</v>
      </c>
      <c r="AL387" s="37" t="s">
        <v>1881</v>
      </c>
      <c r="AM387" t="s">
        <v>371</v>
      </c>
      <c r="AN387" s="34">
        <v>3</v>
      </c>
      <c r="AX387"/>
      <c r="AY387"/>
    </row>
    <row r="388" spans="1:51" x14ac:dyDescent="0.25">
      <c r="A388" t="s">
        <v>1782</v>
      </c>
      <c r="B388" t="s">
        <v>735</v>
      </c>
      <c r="C388" t="s">
        <v>1431</v>
      </c>
      <c r="D388" t="s">
        <v>1717</v>
      </c>
      <c r="E388" s="32">
        <v>120.25555555555556</v>
      </c>
      <c r="F388" s="32">
        <v>435.73655555555558</v>
      </c>
      <c r="G388" s="32">
        <v>54.640999999999991</v>
      </c>
      <c r="H388" s="37">
        <v>0.1253991644798628</v>
      </c>
      <c r="I388" s="32">
        <v>421.60766666666666</v>
      </c>
      <c r="J388" s="32">
        <v>54.640999999999991</v>
      </c>
      <c r="K388" s="37">
        <v>0.12960153317895071</v>
      </c>
      <c r="L388" s="32">
        <v>97.733333333333334</v>
      </c>
      <c r="M388" s="32">
        <v>0</v>
      </c>
      <c r="N388" s="37">
        <v>0</v>
      </c>
      <c r="O388" s="32">
        <v>83.604444444444454</v>
      </c>
      <c r="P388" s="32">
        <v>0</v>
      </c>
      <c r="Q388" s="37">
        <v>0</v>
      </c>
      <c r="R388" s="32">
        <v>8.5288888888888899</v>
      </c>
      <c r="S388" s="32">
        <v>0</v>
      </c>
      <c r="T388" s="37">
        <v>0</v>
      </c>
      <c r="U388" s="32">
        <v>5.6</v>
      </c>
      <c r="V388" s="32">
        <v>0</v>
      </c>
      <c r="W388" s="37">
        <v>0</v>
      </c>
      <c r="X388" s="32">
        <v>92.30400000000003</v>
      </c>
      <c r="Y388" s="32">
        <v>13.043444444444448</v>
      </c>
      <c r="Z388" s="37">
        <v>0.14130963386683615</v>
      </c>
      <c r="AA388" s="32">
        <v>0</v>
      </c>
      <c r="AB388" s="32">
        <v>0</v>
      </c>
      <c r="AC388" s="37" t="s">
        <v>1881</v>
      </c>
      <c r="AD388" s="32">
        <v>245.69922222222218</v>
      </c>
      <c r="AE388" s="32">
        <v>41.597555555555545</v>
      </c>
      <c r="AF388" s="37">
        <v>0.16930275635114839</v>
      </c>
      <c r="AG388" s="32">
        <v>0</v>
      </c>
      <c r="AH388" s="32">
        <v>0</v>
      </c>
      <c r="AI388" s="37" t="s">
        <v>1881</v>
      </c>
      <c r="AJ388" s="32">
        <v>0</v>
      </c>
      <c r="AK388" s="32">
        <v>0</v>
      </c>
      <c r="AL388" s="37" t="s">
        <v>1881</v>
      </c>
      <c r="AM388" t="s">
        <v>44</v>
      </c>
      <c r="AN388" s="34">
        <v>3</v>
      </c>
      <c r="AX388"/>
      <c r="AY388"/>
    </row>
    <row r="389" spans="1:51" x14ac:dyDescent="0.25">
      <c r="A389" t="s">
        <v>1782</v>
      </c>
      <c r="B389" t="s">
        <v>960</v>
      </c>
      <c r="C389" t="s">
        <v>1580</v>
      </c>
      <c r="D389" t="s">
        <v>1740</v>
      </c>
      <c r="E389" s="32">
        <v>94.066666666666663</v>
      </c>
      <c r="F389" s="32">
        <v>386.91344444444451</v>
      </c>
      <c r="G389" s="32">
        <v>25.524555555555558</v>
      </c>
      <c r="H389" s="37">
        <v>6.5969678547111166E-2</v>
      </c>
      <c r="I389" s="32">
        <v>364.54677777777783</v>
      </c>
      <c r="J389" s="32">
        <v>25.524555555555558</v>
      </c>
      <c r="K389" s="37">
        <v>7.001722991806264E-2</v>
      </c>
      <c r="L389" s="32">
        <v>65.852777777777774</v>
      </c>
      <c r="M389" s="32">
        <v>7.3722222222222218</v>
      </c>
      <c r="N389" s="37">
        <v>0.11195005694520606</v>
      </c>
      <c r="O389" s="32">
        <v>51.452777777777776</v>
      </c>
      <c r="P389" s="32">
        <v>7.3722222222222218</v>
      </c>
      <c r="Q389" s="37">
        <v>0.14328132591912757</v>
      </c>
      <c r="R389" s="32">
        <v>9.9777777777777779</v>
      </c>
      <c r="S389" s="32">
        <v>0</v>
      </c>
      <c r="T389" s="37">
        <v>0</v>
      </c>
      <c r="U389" s="32">
        <v>4.4222222222222225</v>
      </c>
      <c r="V389" s="32">
        <v>0</v>
      </c>
      <c r="W389" s="37">
        <v>0</v>
      </c>
      <c r="X389" s="32">
        <v>102.31066666666668</v>
      </c>
      <c r="Y389" s="32">
        <v>11.891222222222222</v>
      </c>
      <c r="Z389" s="37">
        <v>0.11622661262646665</v>
      </c>
      <c r="AA389" s="32">
        <v>7.9666666666666668</v>
      </c>
      <c r="AB389" s="32">
        <v>0</v>
      </c>
      <c r="AC389" s="37">
        <v>0</v>
      </c>
      <c r="AD389" s="32">
        <v>208.10555555555555</v>
      </c>
      <c r="AE389" s="32">
        <v>5.9388888888888891</v>
      </c>
      <c r="AF389" s="37">
        <v>2.8537868069088871E-2</v>
      </c>
      <c r="AG389" s="32">
        <v>2.6777777777777776</v>
      </c>
      <c r="AH389" s="32">
        <v>0.32222222222222224</v>
      </c>
      <c r="AI389" s="37">
        <v>0.1203319502074689</v>
      </c>
      <c r="AJ389" s="32">
        <v>0</v>
      </c>
      <c r="AK389" s="32">
        <v>0</v>
      </c>
      <c r="AL389" s="37" t="s">
        <v>1881</v>
      </c>
      <c r="AM389" t="s">
        <v>271</v>
      </c>
      <c r="AN389" s="34">
        <v>3</v>
      </c>
      <c r="AX389"/>
      <c r="AY389"/>
    </row>
    <row r="390" spans="1:51" x14ac:dyDescent="0.25">
      <c r="A390" t="s">
        <v>1782</v>
      </c>
      <c r="B390" t="s">
        <v>1020</v>
      </c>
      <c r="C390" t="s">
        <v>1580</v>
      </c>
      <c r="D390" t="s">
        <v>1740</v>
      </c>
      <c r="E390" s="32">
        <v>72</v>
      </c>
      <c r="F390" s="32">
        <v>225.85</v>
      </c>
      <c r="G390" s="32">
        <v>8.7222222222222214</v>
      </c>
      <c r="H390" s="37">
        <v>3.8619536073598505E-2</v>
      </c>
      <c r="I390" s="32">
        <v>207.70555555555555</v>
      </c>
      <c r="J390" s="32">
        <v>8.7222222222222214</v>
      </c>
      <c r="K390" s="37">
        <v>4.1993206194666594E-2</v>
      </c>
      <c r="L390" s="32">
        <v>41.666666666666664</v>
      </c>
      <c r="M390" s="32">
        <v>0</v>
      </c>
      <c r="N390" s="37">
        <v>0</v>
      </c>
      <c r="O390" s="32">
        <v>23.522222222222222</v>
      </c>
      <c r="P390" s="32">
        <v>0</v>
      </c>
      <c r="Q390" s="37">
        <v>0</v>
      </c>
      <c r="R390" s="32">
        <v>17.166666666666668</v>
      </c>
      <c r="S390" s="32">
        <v>0</v>
      </c>
      <c r="T390" s="37">
        <v>0</v>
      </c>
      <c r="U390" s="32">
        <v>0.97777777777777775</v>
      </c>
      <c r="V390" s="32">
        <v>0</v>
      </c>
      <c r="W390" s="37">
        <v>0</v>
      </c>
      <c r="X390" s="32">
        <v>64.769444444444446</v>
      </c>
      <c r="Y390" s="32">
        <v>9.7222222222222224E-2</v>
      </c>
      <c r="Z390" s="37">
        <v>1.5010507355148605E-3</v>
      </c>
      <c r="AA390" s="32">
        <v>0</v>
      </c>
      <c r="AB390" s="32">
        <v>0</v>
      </c>
      <c r="AC390" s="37" t="s">
        <v>1881</v>
      </c>
      <c r="AD390" s="32">
        <v>108.65833333333333</v>
      </c>
      <c r="AE390" s="32">
        <v>8.625</v>
      </c>
      <c r="AF390" s="37">
        <v>7.9377252856814171E-2</v>
      </c>
      <c r="AG390" s="32">
        <v>10.755555555555556</v>
      </c>
      <c r="AH390" s="32">
        <v>0</v>
      </c>
      <c r="AI390" s="37">
        <v>0</v>
      </c>
      <c r="AJ390" s="32">
        <v>0</v>
      </c>
      <c r="AK390" s="32">
        <v>0</v>
      </c>
      <c r="AL390" s="37" t="s">
        <v>1881</v>
      </c>
      <c r="AM390" t="s">
        <v>333</v>
      </c>
      <c r="AN390" s="34">
        <v>3</v>
      </c>
      <c r="AX390"/>
      <c r="AY390"/>
    </row>
    <row r="391" spans="1:51" x14ac:dyDescent="0.25">
      <c r="A391" t="s">
        <v>1782</v>
      </c>
      <c r="B391" t="s">
        <v>1157</v>
      </c>
      <c r="C391" t="s">
        <v>1441</v>
      </c>
      <c r="D391" t="s">
        <v>1697</v>
      </c>
      <c r="E391" s="32">
        <v>63.477777777777774</v>
      </c>
      <c r="F391" s="32">
        <v>298.03088888888891</v>
      </c>
      <c r="G391" s="32">
        <v>74.080888888888893</v>
      </c>
      <c r="H391" s="37">
        <v>0.24856782182905723</v>
      </c>
      <c r="I391" s="32">
        <v>270.36977777777781</v>
      </c>
      <c r="J391" s="32">
        <v>74.080888888888893</v>
      </c>
      <c r="K391" s="37">
        <v>0.27399840876363563</v>
      </c>
      <c r="L391" s="32">
        <v>55.605555555555554</v>
      </c>
      <c r="M391" s="32">
        <v>15.297222222222222</v>
      </c>
      <c r="N391" s="37">
        <v>0.27510240783295037</v>
      </c>
      <c r="O391" s="32">
        <v>34.705555555555556</v>
      </c>
      <c r="P391" s="32">
        <v>15.297222222222222</v>
      </c>
      <c r="Q391" s="37">
        <v>0.44077157035376979</v>
      </c>
      <c r="R391" s="32">
        <v>16.011111111111113</v>
      </c>
      <c r="S391" s="32">
        <v>0</v>
      </c>
      <c r="T391" s="37">
        <v>0</v>
      </c>
      <c r="U391" s="32">
        <v>4.8888888888888893</v>
      </c>
      <c r="V391" s="32">
        <v>0</v>
      </c>
      <c r="W391" s="37">
        <v>0</v>
      </c>
      <c r="X391" s="32">
        <v>98.736444444444459</v>
      </c>
      <c r="Y391" s="32">
        <v>21.428111111111111</v>
      </c>
      <c r="Z391" s="37">
        <v>0.21702332134481467</v>
      </c>
      <c r="AA391" s="32">
        <v>6.7611111111111111</v>
      </c>
      <c r="AB391" s="32">
        <v>0</v>
      </c>
      <c r="AC391" s="37">
        <v>0</v>
      </c>
      <c r="AD391" s="32">
        <v>136.92777777777778</v>
      </c>
      <c r="AE391" s="32">
        <v>37.355555555555554</v>
      </c>
      <c r="AF391" s="37">
        <v>0.27281210695013591</v>
      </c>
      <c r="AG391" s="32">
        <v>0</v>
      </c>
      <c r="AH391" s="32">
        <v>0</v>
      </c>
      <c r="AI391" s="37" t="s">
        <v>1881</v>
      </c>
      <c r="AJ391" s="32">
        <v>0</v>
      </c>
      <c r="AK391" s="32">
        <v>0</v>
      </c>
      <c r="AL391" s="37" t="s">
        <v>1881</v>
      </c>
      <c r="AM391" t="s">
        <v>476</v>
      </c>
      <c r="AN391" s="34">
        <v>3</v>
      </c>
      <c r="AX391"/>
      <c r="AY391"/>
    </row>
    <row r="392" spans="1:51" x14ac:dyDescent="0.25">
      <c r="A392" t="s">
        <v>1782</v>
      </c>
      <c r="B392" t="s">
        <v>1212</v>
      </c>
      <c r="C392" t="s">
        <v>1651</v>
      </c>
      <c r="D392" t="s">
        <v>1727</v>
      </c>
      <c r="E392" s="32">
        <v>84.4</v>
      </c>
      <c r="F392" s="32">
        <v>275.87766666666664</v>
      </c>
      <c r="G392" s="32">
        <v>52.396555555555544</v>
      </c>
      <c r="H392" s="37">
        <v>0.18992677511247938</v>
      </c>
      <c r="I392" s="32">
        <v>250.71099999999998</v>
      </c>
      <c r="J392" s="32">
        <v>52.396555555555544</v>
      </c>
      <c r="K392" s="37">
        <v>0.20899184940252141</v>
      </c>
      <c r="L392" s="32">
        <v>55.468444444444437</v>
      </c>
      <c r="M392" s="32">
        <v>2.5878888888888887</v>
      </c>
      <c r="N392" s="37">
        <v>4.6655155283484503E-2</v>
      </c>
      <c r="O392" s="32">
        <v>30.301777777777772</v>
      </c>
      <c r="P392" s="32">
        <v>2.5878888888888887</v>
      </c>
      <c r="Q392" s="37">
        <v>8.5403863359685542E-2</v>
      </c>
      <c r="R392" s="32">
        <v>19.588888888888889</v>
      </c>
      <c r="S392" s="32">
        <v>0</v>
      </c>
      <c r="T392" s="37">
        <v>0</v>
      </c>
      <c r="U392" s="32">
        <v>5.5777777777777775</v>
      </c>
      <c r="V392" s="32">
        <v>0</v>
      </c>
      <c r="W392" s="37">
        <v>0</v>
      </c>
      <c r="X392" s="32">
        <v>59.309666666666658</v>
      </c>
      <c r="Y392" s="32">
        <v>19.401111111111106</v>
      </c>
      <c r="Z392" s="37">
        <v>0.32711549738004109</v>
      </c>
      <c r="AA392" s="32">
        <v>0</v>
      </c>
      <c r="AB392" s="32">
        <v>0</v>
      </c>
      <c r="AC392" s="37" t="s">
        <v>1881</v>
      </c>
      <c r="AD392" s="32">
        <v>131.68811111111111</v>
      </c>
      <c r="AE392" s="32">
        <v>30.40755555555555</v>
      </c>
      <c r="AF392" s="37">
        <v>0.23090585246453527</v>
      </c>
      <c r="AG392" s="32">
        <v>29.411444444444445</v>
      </c>
      <c r="AH392" s="32">
        <v>0</v>
      </c>
      <c r="AI392" s="37">
        <v>0</v>
      </c>
      <c r="AJ392" s="32">
        <v>0</v>
      </c>
      <c r="AK392" s="32">
        <v>0</v>
      </c>
      <c r="AL392" s="37" t="s">
        <v>1881</v>
      </c>
      <c r="AM392" t="s">
        <v>531</v>
      </c>
      <c r="AN392" s="34">
        <v>3</v>
      </c>
      <c r="AX392"/>
      <c r="AY392"/>
    </row>
    <row r="393" spans="1:51" x14ac:dyDescent="0.25">
      <c r="A393" t="s">
        <v>1782</v>
      </c>
      <c r="B393" t="s">
        <v>860</v>
      </c>
      <c r="C393" t="s">
        <v>1356</v>
      </c>
      <c r="D393" t="s">
        <v>1721</v>
      </c>
      <c r="E393" s="32">
        <v>77.266666666666666</v>
      </c>
      <c r="F393" s="32">
        <v>324.02555555555557</v>
      </c>
      <c r="G393" s="32">
        <v>81.541666666666657</v>
      </c>
      <c r="H393" s="37">
        <v>0.25165196160796643</v>
      </c>
      <c r="I393" s="32">
        <v>307.93944444444446</v>
      </c>
      <c r="J393" s="32">
        <v>80.99722222222222</v>
      </c>
      <c r="K393" s="37">
        <v>0.26302970822185456</v>
      </c>
      <c r="L393" s="32">
        <v>78.772222222222226</v>
      </c>
      <c r="M393" s="32">
        <v>7.1472222222222221</v>
      </c>
      <c r="N393" s="37">
        <v>9.0732773820438678E-2</v>
      </c>
      <c r="O393" s="32">
        <v>62.68611111111111</v>
      </c>
      <c r="P393" s="32">
        <v>6.6027777777777779</v>
      </c>
      <c r="Q393" s="37">
        <v>0.10533079275047637</v>
      </c>
      <c r="R393" s="32">
        <v>9.0083333333333329</v>
      </c>
      <c r="S393" s="32">
        <v>0</v>
      </c>
      <c r="T393" s="37">
        <v>0</v>
      </c>
      <c r="U393" s="32">
        <v>7.0777777777777775</v>
      </c>
      <c r="V393" s="32">
        <v>0.5444444444444444</v>
      </c>
      <c r="W393" s="37">
        <v>7.6923076923076913E-2</v>
      </c>
      <c r="X393" s="32">
        <v>83.436111111111117</v>
      </c>
      <c r="Y393" s="32">
        <v>19.433333333333334</v>
      </c>
      <c r="Z393" s="37">
        <v>0.23291274095282483</v>
      </c>
      <c r="AA393" s="32">
        <v>0</v>
      </c>
      <c r="AB393" s="32">
        <v>0</v>
      </c>
      <c r="AC393" s="37" t="s">
        <v>1881</v>
      </c>
      <c r="AD393" s="32">
        <v>161.81722222222223</v>
      </c>
      <c r="AE393" s="32">
        <v>54.961111111111109</v>
      </c>
      <c r="AF393" s="37">
        <v>0.33964933000539016</v>
      </c>
      <c r="AG393" s="32">
        <v>0</v>
      </c>
      <c r="AH393" s="32">
        <v>0</v>
      </c>
      <c r="AI393" s="37" t="s">
        <v>1881</v>
      </c>
      <c r="AJ393" s="32">
        <v>0</v>
      </c>
      <c r="AK393" s="32">
        <v>0</v>
      </c>
      <c r="AL393" s="37" t="s">
        <v>1881</v>
      </c>
      <c r="AM393" t="s">
        <v>171</v>
      </c>
      <c r="AN393" s="34">
        <v>3</v>
      </c>
      <c r="AX393"/>
      <c r="AY393"/>
    </row>
    <row r="394" spans="1:51" x14ac:dyDescent="0.25">
      <c r="A394" t="s">
        <v>1782</v>
      </c>
      <c r="B394" t="s">
        <v>1100</v>
      </c>
      <c r="C394" t="s">
        <v>1565</v>
      </c>
      <c r="D394" t="s">
        <v>1710</v>
      </c>
      <c r="E394" s="32">
        <v>144.86666666666667</v>
      </c>
      <c r="F394" s="32">
        <v>485.40911111111103</v>
      </c>
      <c r="G394" s="32">
        <v>177.50277777777779</v>
      </c>
      <c r="H394" s="37">
        <v>0.36567665030322655</v>
      </c>
      <c r="I394" s="32">
        <v>431.95355555555551</v>
      </c>
      <c r="J394" s="32">
        <v>173.94722222222222</v>
      </c>
      <c r="K394" s="37">
        <v>0.40269890127076424</v>
      </c>
      <c r="L394" s="32">
        <v>98.261111111111106</v>
      </c>
      <c r="M394" s="32">
        <v>14.291666666666666</v>
      </c>
      <c r="N394" s="37">
        <v>0.14544580765534007</v>
      </c>
      <c r="O394" s="32">
        <v>50.794444444444444</v>
      </c>
      <c r="P394" s="32">
        <v>10.736111111111111</v>
      </c>
      <c r="Q394" s="37">
        <v>0.21136388493929781</v>
      </c>
      <c r="R394" s="32">
        <v>41.733333333333334</v>
      </c>
      <c r="S394" s="32">
        <v>3.5555555555555554</v>
      </c>
      <c r="T394" s="37">
        <v>8.5197018104366334E-2</v>
      </c>
      <c r="U394" s="32">
        <v>5.7333333333333334</v>
      </c>
      <c r="V394" s="32">
        <v>0</v>
      </c>
      <c r="W394" s="37">
        <v>0</v>
      </c>
      <c r="X394" s="32">
        <v>124.24166666666666</v>
      </c>
      <c r="Y394" s="32">
        <v>64.638888888888886</v>
      </c>
      <c r="Z394" s="37">
        <v>0.52026740000447158</v>
      </c>
      <c r="AA394" s="32">
        <v>5.9888888888888889</v>
      </c>
      <c r="AB394" s="32">
        <v>0</v>
      </c>
      <c r="AC394" s="37">
        <v>0</v>
      </c>
      <c r="AD394" s="32">
        <v>222.04522222222221</v>
      </c>
      <c r="AE394" s="32">
        <v>98.572222222222223</v>
      </c>
      <c r="AF394" s="37">
        <v>0.44392858912123512</v>
      </c>
      <c r="AG394" s="32">
        <v>34.87222222222222</v>
      </c>
      <c r="AH394" s="32">
        <v>0</v>
      </c>
      <c r="AI394" s="37">
        <v>0</v>
      </c>
      <c r="AJ394" s="32">
        <v>0</v>
      </c>
      <c r="AK394" s="32">
        <v>0</v>
      </c>
      <c r="AL394" s="37" t="s">
        <v>1881</v>
      </c>
      <c r="AM394" t="s">
        <v>416</v>
      </c>
      <c r="AN394" s="34">
        <v>3</v>
      </c>
      <c r="AX394"/>
      <c r="AY394"/>
    </row>
    <row r="395" spans="1:51" x14ac:dyDescent="0.25">
      <c r="A395" t="s">
        <v>1782</v>
      </c>
      <c r="B395" t="s">
        <v>1109</v>
      </c>
      <c r="C395" t="s">
        <v>1361</v>
      </c>
      <c r="D395" t="s">
        <v>1677</v>
      </c>
      <c r="E395" s="32">
        <v>74.055555555555557</v>
      </c>
      <c r="F395" s="32">
        <v>277.34722222222223</v>
      </c>
      <c r="G395" s="32">
        <v>0</v>
      </c>
      <c r="H395" s="37">
        <v>0</v>
      </c>
      <c r="I395" s="32">
        <v>255.75277777777779</v>
      </c>
      <c r="J395" s="32">
        <v>0</v>
      </c>
      <c r="K395" s="37">
        <v>0</v>
      </c>
      <c r="L395" s="32">
        <v>39.530555555555559</v>
      </c>
      <c r="M395" s="32">
        <v>0</v>
      </c>
      <c r="N395" s="37">
        <v>0</v>
      </c>
      <c r="O395" s="32">
        <v>29.091666666666665</v>
      </c>
      <c r="P395" s="32">
        <v>0</v>
      </c>
      <c r="Q395" s="37">
        <v>0</v>
      </c>
      <c r="R395" s="32">
        <v>4.927777777777778</v>
      </c>
      <c r="S395" s="32">
        <v>0</v>
      </c>
      <c r="T395" s="37">
        <v>0</v>
      </c>
      <c r="U395" s="32">
        <v>5.5111111111111111</v>
      </c>
      <c r="V395" s="32">
        <v>0</v>
      </c>
      <c r="W395" s="37">
        <v>0</v>
      </c>
      <c r="X395" s="32">
        <v>64.808333333333337</v>
      </c>
      <c r="Y395" s="32">
        <v>0</v>
      </c>
      <c r="Z395" s="37">
        <v>0</v>
      </c>
      <c r="AA395" s="32">
        <v>11.155555555555555</v>
      </c>
      <c r="AB395" s="32">
        <v>0</v>
      </c>
      <c r="AC395" s="37">
        <v>0</v>
      </c>
      <c r="AD395" s="32">
        <v>161.85277777777779</v>
      </c>
      <c r="AE395" s="32">
        <v>0</v>
      </c>
      <c r="AF395" s="37">
        <v>0</v>
      </c>
      <c r="AG395" s="32">
        <v>0</v>
      </c>
      <c r="AH395" s="32">
        <v>0</v>
      </c>
      <c r="AI395" s="37" t="s">
        <v>1881</v>
      </c>
      <c r="AJ395" s="32">
        <v>0</v>
      </c>
      <c r="AK395" s="32">
        <v>0</v>
      </c>
      <c r="AL395" s="37" t="s">
        <v>1881</v>
      </c>
      <c r="AM395" t="s">
        <v>426</v>
      </c>
      <c r="AN395" s="34">
        <v>3</v>
      </c>
      <c r="AX395"/>
      <c r="AY395"/>
    </row>
    <row r="396" spans="1:51" x14ac:dyDescent="0.25">
      <c r="A396" t="s">
        <v>1782</v>
      </c>
      <c r="B396" t="s">
        <v>921</v>
      </c>
      <c r="C396" t="s">
        <v>1563</v>
      </c>
      <c r="D396" t="s">
        <v>1679</v>
      </c>
      <c r="E396" s="32">
        <v>251.75555555555556</v>
      </c>
      <c r="F396" s="32">
        <v>840.96044444444453</v>
      </c>
      <c r="G396" s="32">
        <v>275.62155555555552</v>
      </c>
      <c r="H396" s="37">
        <v>0.32774615902135168</v>
      </c>
      <c r="I396" s="32">
        <v>806.96322222222227</v>
      </c>
      <c r="J396" s="32">
        <v>275.62155555555552</v>
      </c>
      <c r="K396" s="37">
        <v>0.34155404851852667</v>
      </c>
      <c r="L396" s="32">
        <v>146.35544444444449</v>
      </c>
      <c r="M396" s="32">
        <v>46.947111111111106</v>
      </c>
      <c r="N396" s="37">
        <v>0.3207746134031379</v>
      </c>
      <c r="O396" s="32">
        <v>123.01100000000002</v>
      </c>
      <c r="P396" s="32">
        <v>46.947111111111106</v>
      </c>
      <c r="Q396" s="37">
        <v>0.38164969889774975</v>
      </c>
      <c r="R396" s="32">
        <v>18.18888888888889</v>
      </c>
      <c r="S396" s="32">
        <v>0</v>
      </c>
      <c r="T396" s="37">
        <v>0</v>
      </c>
      <c r="U396" s="32">
        <v>5.1555555555555559</v>
      </c>
      <c r="V396" s="32">
        <v>0</v>
      </c>
      <c r="W396" s="37">
        <v>0</v>
      </c>
      <c r="X396" s="32">
        <v>199.73811111111112</v>
      </c>
      <c r="Y396" s="32">
        <v>111.13533333333332</v>
      </c>
      <c r="Z396" s="37">
        <v>0.55640524842808048</v>
      </c>
      <c r="AA396" s="32">
        <v>10.652777777777779</v>
      </c>
      <c r="AB396" s="32">
        <v>0</v>
      </c>
      <c r="AC396" s="37">
        <v>0</v>
      </c>
      <c r="AD396" s="32">
        <v>484.21411111111115</v>
      </c>
      <c r="AE396" s="32">
        <v>117.5391111111111</v>
      </c>
      <c r="AF396" s="37">
        <v>0.24274201931331107</v>
      </c>
      <c r="AG396" s="32">
        <v>0</v>
      </c>
      <c r="AH396" s="32">
        <v>0</v>
      </c>
      <c r="AI396" s="37" t="s">
        <v>1881</v>
      </c>
      <c r="AJ396" s="32">
        <v>0</v>
      </c>
      <c r="AK396" s="32">
        <v>0</v>
      </c>
      <c r="AL396" s="37" t="s">
        <v>1881</v>
      </c>
      <c r="AM396" t="s">
        <v>232</v>
      </c>
      <c r="AN396" s="34">
        <v>3</v>
      </c>
      <c r="AX396"/>
      <c r="AY396"/>
    </row>
    <row r="397" spans="1:51" x14ac:dyDescent="0.25">
      <c r="A397" t="s">
        <v>1782</v>
      </c>
      <c r="B397" t="s">
        <v>691</v>
      </c>
      <c r="C397" t="s">
        <v>1451</v>
      </c>
      <c r="D397" t="s">
        <v>1684</v>
      </c>
      <c r="E397" s="32">
        <v>86.433333333333337</v>
      </c>
      <c r="F397" s="32">
        <v>395.22</v>
      </c>
      <c r="G397" s="32">
        <v>90.049999999999955</v>
      </c>
      <c r="H397" s="37">
        <v>0.22784778098274366</v>
      </c>
      <c r="I397" s="32">
        <v>348.68666666666667</v>
      </c>
      <c r="J397" s="32">
        <v>90.049999999999955</v>
      </c>
      <c r="K397" s="37">
        <v>0.25825478462038493</v>
      </c>
      <c r="L397" s="32">
        <v>124.03222222222223</v>
      </c>
      <c r="M397" s="32">
        <v>14.039999999999992</v>
      </c>
      <c r="N397" s="37">
        <v>0.11319639161866533</v>
      </c>
      <c r="O397" s="32">
        <v>77.498888888888899</v>
      </c>
      <c r="P397" s="32">
        <v>14.039999999999992</v>
      </c>
      <c r="Q397" s="37">
        <v>0.18116388765430316</v>
      </c>
      <c r="R397" s="32">
        <v>46.533333333333331</v>
      </c>
      <c r="S397" s="32">
        <v>0</v>
      </c>
      <c r="T397" s="37">
        <v>0</v>
      </c>
      <c r="U397" s="32">
        <v>0</v>
      </c>
      <c r="V397" s="32">
        <v>0</v>
      </c>
      <c r="W397" s="37" t="s">
        <v>1881</v>
      </c>
      <c r="X397" s="32">
        <v>43.407777777777788</v>
      </c>
      <c r="Y397" s="32">
        <v>10.493333333333329</v>
      </c>
      <c r="Z397" s="37">
        <v>0.24173855171884182</v>
      </c>
      <c r="AA397" s="32">
        <v>0</v>
      </c>
      <c r="AB397" s="32">
        <v>0</v>
      </c>
      <c r="AC397" s="37" t="s">
        <v>1881</v>
      </c>
      <c r="AD397" s="32">
        <v>227.77999999999997</v>
      </c>
      <c r="AE397" s="32">
        <v>65.516666666666637</v>
      </c>
      <c r="AF397" s="37">
        <v>0.28763134018204689</v>
      </c>
      <c r="AG397" s="32">
        <v>0</v>
      </c>
      <c r="AH397" s="32">
        <v>0</v>
      </c>
      <c r="AI397" s="37" t="s">
        <v>1881</v>
      </c>
      <c r="AJ397" s="32">
        <v>0</v>
      </c>
      <c r="AK397" s="32">
        <v>0</v>
      </c>
      <c r="AL397" s="37" t="s">
        <v>1881</v>
      </c>
      <c r="AM397" t="s">
        <v>0</v>
      </c>
      <c r="AN397" s="34">
        <v>3</v>
      </c>
      <c r="AX397"/>
      <c r="AY397"/>
    </row>
    <row r="398" spans="1:51" x14ac:dyDescent="0.25">
      <c r="A398" t="s">
        <v>1782</v>
      </c>
      <c r="B398" t="s">
        <v>1188</v>
      </c>
      <c r="C398" t="s">
        <v>1410</v>
      </c>
      <c r="D398" t="s">
        <v>1702</v>
      </c>
      <c r="E398" s="32">
        <v>60.5</v>
      </c>
      <c r="F398" s="32">
        <v>196.8653333333333</v>
      </c>
      <c r="G398" s="32">
        <v>31.56600000000001</v>
      </c>
      <c r="H398" s="37">
        <v>0.16034311102682722</v>
      </c>
      <c r="I398" s="32">
        <v>175.59033333333332</v>
      </c>
      <c r="J398" s="32">
        <v>31.56600000000001</v>
      </c>
      <c r="K398" s="37">
        <v>0.17977071630746574</v>
      </c>
      <c r="L398" s="32">
        <v>54.043777777777777</v>
      </c>
      <c r="M398" s="32">
        <v>1.3277777777777777</v>
      </c>
      <c r="N398" s="37">
        <v>2.4568559645061411E-2</v>
      </c>
      <c r="O398" s="32">
        <v>32.768777777777778</v>
      </c>
      <c r="P398" s="32">
        <v>1.3277777777777777</v>
      </c>
      <c r="Q398" s="37">
        <v>4.0519600297030708E-2</v>
      </c>
      <c r="R398" s="32">
        <v>15.991666666666667</v>
      </c>
      <c r="S398" s="32">
        <v>0</v>
      </c>
      <c r="T398" s="37">
        <v>0</v>
      </c>
      <c r="U398" s="32">
        <v>5.2833333333333332</v>
      </c>
      <c r="V398" s="32">
        <v>0</v>
      </c>
      <c r="W398" s="37">
        <v>0</v>
      </c>
      <c r="X398" s="32">
        <v>54.655555555555559</v>
      </c>
      <c r="Y398" s="32">
        <v>9.322000000000001</v>
      </c>
      <c r="Z398" s="37">
        <v>0.1705590567188453</v>
      </c>
      <c r="AA398" s="32">
        <v>0</v>
      </c>
      <c r="AB398" s="32">
        <v>0</v>
      </c>
      <c r="AC398" s="37" t="s">
        <v>1881</v>
      </c>
      <c r="AD398" s="32">
        <v>88.165999999999968</v>
      </c>
      <c r="AE398" s="32">
        <v>20.916222222222231</v>
      </c>
      <c r="AF398" s="37">
        <v>0.2372368285078402</v>
      </c>
      <c r="AG398" s="32">
        <v>0</v>
      </c>
      <c r="AH398" s="32">
        <v>0</v>
      </c>
      <c r="AI398" s="37" t="s">
        <v>1881</v>
      </c>
      <c r="AJ398" s="32">
        <v>0</v>
      </c>
      <c r="AK398" s="32">
        <v>0</v>
      </c>
      <c r="AL398" s="37" t="s">
        <v>1881</v>
      </c>
      <c r="AM398" t="s">
        <v>507</v>
      </c>
      <c r="AN398" s="34">
        <v>3</v>
      </c>
      <c r="AX398"/>
      <c r="AY398"/>
    </row>
    <row r="399" spans="1:51" x14ac:dyDescent="0.25">
      <c r="A399" t="s">
        <v>1782</v>
      </c>
      <c r="B399" t="s">
        <v>1120</v>
      </c>
      <c r="C399" t="s">
        <v>1431</v>
      </c>
      <c r="D399" t="s">
        <v>1717</v>
      </c>
      <c r="E399" s="32">
        <v>109.3</v>
      </c>
      <c r="F399" s="32">
        <v>419.21422222222213</v>
      </c>
      <c r="G399" s="32">
        <v>15.738666666666667</v>
      </c>
      <c r="H399" s="37">
        <v>3.7543255529922659E-2</v>
      </c>
      <c r="I399" s="32">
        <v>402.78088888888885</v>
      </c>
      <c r="J399" s="32">
        <v>15.738666666666667</v>
      </c>
      <c r="K399" s="37">
        <v>3.9075008524072093E-2</v>
      </c>
      <c r="L399" s="32">
        <v>111.04555555555555</v>
      </c>
      <c r="M399" s="32">
        <v>0</v>
      </c>
      <c r="N399" s="37">
        <v>0</v>
      </c>
      <c r="O399" s="32">
        <v>99.695555555555543</v>
      </c>
      <c r="P399" s="32">
        <v>0</v>
      </c>
      <c r="Q399" s="37">
        <v>0</v>
      </c>
      <c r="R399" s="32">
        <v>6.1833333333333318</v>
      </c>
      <c r="S399" s="32">
        <v>0</v>
      </c>
      <c r="T399" s="37">
        <v>0</v>
      </c>
      <c r="U399" s="32">
        <v>5.166666666666667</v>
      </c>
      <c r="V399" s="32">
        <v>0</v>
      </c>
      <c r="W399" s="37">
        <v>0</v>
      </c>
      <c r="X399" s="32">
        <v>66.391111111111087</v>
      </c>
      <c r="Y399" s="32">
        <v>5.6444444444444448</v>
      </c>
      <c r="Z399" s="37">
        <v>8.5018074708796396E-2</v>
      </c>
      <c r="AA399" s="32">
        <v>5.083333333333333</v>
      </c>
      <c r="AB399" s="32">
        <v>0</v>
      </c>
      <c r="AC399" s="37">
        <v>0</v>
      </c>
      <c r="AD399" s="32">
        <v>236.69422222222218</v>
      </c>
      <c r="AE399" s="32">
        <v>10.094222222222221</v>
      </c>
      <c r="AF399" s="37">
        <v>4.2646677757707085E-2</v>
      </c>
      <c r="AG399" s="32">
        <v>0</v>
      </c>
      <c r="AH399" s="32">
        <v>0</v>
      </c>
      <c r="AI399" s="37" t="s">
        <v>1881</v>
      </c>
      <c r="AJ399" s="32">
        <v>0</v>
      </c>
      <c r="AK399" s="32">
        <v>0</v>
      </c>
      <c r="AL399" s="37" t="s">
        <v>1881</v>
      </c>
      <c r="AM399" t="s">
        <v>437</v>
      </c>
      <c r="AN399" s="34">
        <v>3</v>
      </c>
      <c r="AX399"/>
      <c r="AY399"/>
    </row>
    <row r="400" spans="1:51" x14ac:dyDescent="0.25">
      <c r="A400" t="s">
        <v>1782</v>
      </c>
      <c r="B400" t="s">
        <v>850</v>
      </c>
      <c r="C400" t="s">
        <v>1420</v>
      </c>
      <c r="D400" t="s">
        <v>1734</v>
      </c>
      <c r="E400" s="32">
        <v>68.266666666666666</v>
      </c>
      <c r="F400" s="32">
        <v>243.43055555555554</v>
      </c>
      <c r="G400" s="32">
        <v>0</v>
      </c>
      <c r="H400" s="37">
        <v>0</v>
      </c>
      <c r="I400" s="32">
        <v>223.91388888888889</v>
      </c>
      <c r="J400" s="32">
        <v>0</v>
      </c>
      <c r="K400" s="37">
        <v>0</v>
      </c>
      <c r="L400" s="32">
        <v>65.094444444444449</v>
      </c>
      <c r="M400" s="32">
        <v>0</v>
      </c>
      <c r="N400" s="37">
        <v>0</v>
      </c>
      <c r="O400" s="32">
        <v>50.788888888888891</v>
      </c>
      <c r="P400" s="32">
        <v>0</v>
      </c>
      <c r="Q400" s="37">
        <v>0</v>
      </c>
      <c r="R400" s="32">
        <v>9.8777777777777782</v>
      </c>
      <c r="S400" s="32">
        <v>0</v>
      </c>
      <c r="T400" s="37">
        <v>0</v>
      </c>
      <c r="U400" s="32">
        <v>4.427777777777778</v>
      </c>
      <c r="V400" s="32">
        <v>0</v>
      </c>
      <c r="W400" s="37">
        <v>0</v>
      </c>
      <c r="X400" s="32">
        <v>27.663888888888888</v>
      </c>
      <c r="Y400" s="32">
        <v>0</v>
      </c>
      <c r="Z400" s="37">
        <v>0</v>
      </c>
      <c r="AA400" s="32">
        <v>5.2111111111111112</v>
      </c>
      <c r="AB400" s="32">
        <v>0</v>
      </c>
      <c r="AC400" s="37">
        <v>0</v>
      </c>
      <c r="AD400" s="32">
        <v>143.46944444444443</v>
      </c>
      <c r="AE400" s="32">
        <v>0</v>
      </c>
      <c r="AF400" s="37">
        <v>0</v>
      </c>
      <c r="AG400" s="32">
        <v>1.9916666666666667</v>
      </c>
      <c r="AH400" s="32">
        <v>0</v>
      </c>
      <c r="AI400" s="37">
        <v>0</v>
      </c>
      <c r="AJ400" s="32">
        <v>0</v>
      </c>
      <c r="AK400" s="32">
        <v>0</v>
      </c>
      <c r="AL400" s="37" t="s">
        <v>1881</v>
      </c>
      <c r="AM400" t="s">
        <v>161</v>
      </c>
      <c r="AN400" s="34">
        <v>3</v>
      </c>
      <c r="AX400"/>
      <c r="AY400"/>
    </row>
    <row r="401" spans="1:51" x14ac:dyDescent="0.25">
      <c r="A401" t="s">
        <v>1782</v>
      </c>
      <c r="B401" t="s">
        <v>795</v>
      </c>
      <c r="C401" t="s">
        <v>1503</v>
      </c>
      <c r="D401" t="s">
        <v>1720</v>
      </c>
      <c r="E401" s="32">
        <v>89.988888888888894</v>
      </c>
      <c r="F401" s="32">
        <v>280.60122222222219</v>
      </c>
      <c r="G401" s="32">
        <v>33.565555555555562</v>
      </c>
      <c r="H401" s="37">
        <v>0.11962013311892603</v>
      </c>
      <c r="I401" s="32">
        <v>269.40122222222215</v>
      </c>
      <c r="J401" s="32">
        <v>33.565555555555562</v>
      </c>
      <c r="K401" s="37">
        <v>0.12459318216406678</v>
      </c>
      <c r="L401" s="32">
        <v>45.675333333333334</v>
      </c>
      <c r="M401" s="32">
        <v>3.4051111111111103</v>
      </c>
      <c r="N401" s="37">
        <v>7.4550328648091094E-2</v>
      </c>
      <c r="O401" s="32">
        <v>34.475333333333332</v>
      </c>
      <c r="P401" s="32">
        <v>3.4051111111111103</v>
      </c>
      <c r="Q401" s="37">
        <v>9.8769490585861694E-2</v>
      </c>
      <c r="R401" s="32">
        <v>5.5111111111111111</v>
      </c>
      <c r="S401" s="32">
        <v>0</v>
      </c>
      <c r="T401" s="37">
        <v>0</v>
      </c>
      <c r="U401" s="32">
        <v>5.6888888888888891</v>
      </c>
      <c r="V401" s="32">
        <v>0</v>
      </c>
      <c r="W401" s="37">
        <v>0</v>
      </c>
      <c r="X401" s="32">
        <v>63.460555555555523</v>
      </c>
      <c r="Y401" s="32">
        <v>13.344000000000001</v>
      </c>
      <c r="Z401" s="37">
        <v>0.2102723476525227</v>
      </c>
      <c r="AA401" s="32">
        <v>0</v>
      </c>
      <c r="AB401" s="32">
        <v>0</v>
      </c>
      <c r="AC401" s="37" t="s">
        <v>1881</v>
      </c>
      <c r="AD401" s="32">
        <v>142.88733333333329</v>
      </c>
      <c r="AE401" s="32">
        <v>16.816444444444446</v>
      </c>
      <c r="AF401" s="37">
        <v>0.11769023924055166</v>
      </c>
      <c r="AG401" s="32">
        <v>28.578000000000007</v>
      </c>
      <c r="AH401" s="32">
        <v>0</v>
      </c>
      <c r="AI401" s="37">
        <v>0</v>
      </c>
      <c r="AJ401" s="32">
        <v>0</v>
      </c>
      <c r="AK401" s="32">
        <v>0</v>
      </c>
      <c r="AL401" s="37" t="s">
        <v>1881</v>
      </c>
      <c r="AM401" t="s">
        <v>104</v>
      </c>
      <c r="AN401" s="34">
        <v>3</v>
      </c>
      <c r="AX401"/>
      <c r="AY401"/>
    </row>
    <row r="402" spans="1:51" x14ac:dyDescent="0.25">
      <c r="A402" t="s">
        <v>1782</v>
      </c>
      <c r="B402" t="s">
        <v>1042</v>
      </c>
      <c r="C402" t="s">
        <v>1400</v>
      </c>
      <c r="D402" t="s">
        <v>1678</v>
      </c>
      <c r="E402" s="32">
        <v>90.511111111111106</v>
      </c>
      <c r="F402" s="32">
        <v>318.48922222222222</v>
      </c>
      <c r="G402" s="32">
        <v>54.455555555555556</v>
      </c>
      <c r="H402" s="37">
        <v>0.17098084254028481</v>
      </c>
      <c r="I402" s="32">
        <v>300.38366666666661</v>
      </c>
      <c r="J402" s="32">
        <v>54.455555555555556</v>
      </c>
      <c r="K402" s="37">
        <v>0.18128667300670664</v>
      </c>
      <c r="L402" s="32">
        <v>46.700333333333326</v>
      </c>
      <c r="M402" s="32">
        <v>0</v>
      </c>
      <c r="N402" s="37">
        <v>0</v>
      </c>
      <c r="O402" s="32">
        <v>32.658666666666662</v>
      </c>
      <c r="P402" s="32">
        <v>0</v>
      </c>
      <c r="Q402" s="37">
        <v>0</v>
      </c>
      <c r="R402" s="32">
        <v>13.625</v>
      </c>
      <c r="S402" s="32">
        <v>0</v>
      </c>
      <c r="T402" s="37">
        <v>0</v>
      </c>
      <c r="U402" s="32">
        <v>0.41666666666666669</v>
      </c>
      <c r="V402" s="32">
        <v>0</v>
      </c>
      <c r="W402" s="37">
        <v>0</v>
      </c>
      <c r="X402" s="32">
        <v>98.75</v>
      </c>
      <c r="Y402" s="32">
        <v>33.427777777777777</v>
      </c>
      <c r="Z402" s="37">
        <v>0.33850914205344584</v>
      </c>
      <c r="AA402" s="32">
        <v>4.0638888888888891</v>
      </c>
      <c r="AB402" s="32">
        <v>0</v>
      </c>
      <c r="AC402" s="37">
        <v>0</v>
      </c>
      <c r="AD402" s="32">
        <v>168.97499999999999</v>
      </c>
      <c r="AE402" s="32">
        <v>21.027777777777779</v>
      </c>
      <c r="AF402" s="37">
        <v>0.12444312932550838</v>
      </c>
      <c r="AG402" s="32">
        <v>0</v>
      </c>
      <c r="AH402" s="32">
        <v>0</v>
      </c>
      <c r="AI402" s="37" t="s">
        <v>1881</v>
      </c>
      <c r="AJ402" s="32">
        <v>0</v>
      </c>
      <c r="AK402" s="32">
        <v>0</v>
      </c>
      <c r="AL402" s="37" t="s">
        <v>1881</v>
      </c>
      <c r="AM402" t="s">
        <v>357</v>
      </c>
      <c r="AN402" s="34">
        <v>3</v>
      </c>
      <c r="AX402"/>
      <c r="AY402"/>
    </row>
    <row r="403" spans="1:51" x14ac:dyDescent="0.25">
      <c r="A403" t="s">
        <v>1782</v>
      </c>
      <c r="B403" t="s">
        <v>1336</v>
      </c>
      <c r="C403" t="s">
        <v>1673</v>
      </c>
      <c r="D403" t="s">
        <v>1716</v>
      </c>
      <c r="E403" s="32">
        <v>18.533333333333335</v>
      </c>
      <c r="F403" s="32">
        <v>99.799000000000035</v>
      </c>
      <c r="G403" s="32">
        <v>10.913</v>
      </c>
      <c r="H403" s="37">
        <v>0.10934979308409901</v>
      </c>
      <c r="I403" s="32">
        <v>88.421222222222255</v>
      </c>
      <c r="J403" s="32">
        <v>10.913</v>
      </c>
      <c r="K403" s="37">
        <v>0.12342059661393502</v>
      </c>
      <c r="L403" s="32">
        <v>39.972000000000016</v>
      </c>
      <c r="M403" s="32">
        <v>10.913</v>
      </c>
      <c r="N403" s="37">
        <v>0.27301611127789444</v>
      </c>
      <c r="O403" s="32">
        <v>28.594222222222239</v>
      </c>
      <c r="P403" s="32">
        <v>10.913</v>
      </c>
      <c r="Q403" s="37">
        <v>0.38165052769013141</v>
      </c>
      <c r="R403" s="32">
        <v>5.6888888888888891</v>
      </c>
      <c r="S403" s="32">
        <v>0</v>
      </c>
      <c r="T403" s="37">
        <v>0</v>
      </c>
      <c r="U403" s="32">
        <v>5.6888888888888891</v>
      </c>
      <c r="V403" s="32">
        <v>0</v>
      </c>
      <c r="W403" s="37">
        <v>0</v>
      </c>
      <c r="X403" s="32">
        <v>19.597777777777786</v>
      </c>
      <c r="Y403" s="32">
        <v>0</v>
      </c>
      <c r="Z403" s="37">
        <v>0</v>
      </c>
      <c r="AA403" s="32">
        <v>0</v>
      </c>
      <c r="AB403" s="32">
        <v>0</v>
      </c>
      <c r="AC403" s="37" t="s">
        <v>1881</v>
      </c>
      <c r="AD403" s="32">
        <v>40.229222222222234</v>
      </c>
      <c r="AE403" s="32">
        <v>0</v>
      </c>
      <c r="AF403" s="37">
        <v>0</v>
      </c>
      <c r="AG403" s="32">
        <v>0</v>
      </c>
      <c r="AH403" s="32">
        <v>0</v>
      </c>
      <c r="AI403" s="37" t="s">
        <v>1881</v>
      </c>
      <c r="AJ403" s="32">
        <v>0</v>
      </c>
      <c r="AK403" s="32">
        <v>0</v>
      </c>
      <c r="AL403" s="37" t="s">
        <v>1881</v>
      </c>
      <c r="AM403" t="s">
        <v>658</v>
      </c>
      <c r="AN403" s="34">
        <v>3</v>
      </c>
      <c r="AX403"/>
      <c r="AY403"/>
    </row>
    <row r="404" spans="1:51" x14ac:dyDescent="0.25">
      <c r="A404" t="s">
        <v>1782</v>
      </c>
      <c r="B404" t="s">
        <v>897</v>
      </c>
      <c r="C404" t="s">
        <v>1416</v>
      </c>
      <c r="D404" t="s">
        <v>1725</v>
      </c>
      <c r="E404" s="32">
        <v>106.23333333333333</v>
      </c>
      <c r="F404" s="32">
        <v>340.82088888888887</v>
      </c>
      <c r="G404" s="32">
        <v>0</v>
      </c>
      <c r="H404" s="37">
        <v>0</v>
      </c>
      <c r="I404" s="32">
        <v>319.75355555555547</v>
      </c>
      <c r="J404" s="32">
        <v>0</v>
      </c>
      <c r="K404" s="37">
        <v>0</v>
      </c>
      <c r="L404" s="32">
        <v>57.266444444444438</v>
      </c>
      <c r="M404" s="32">
        <v>0</v>
      </c>
      <c r="N404" s="37">
        <v>0</v>
      </c>
      <c r="O404" s="32">
        <v>43.221999999999994</v>
      </c>
      <c r="P404" s="32">
        <v>0</v>
      </c>
      <c r="Q404" s="37">
        <v>0</v>
      </c>
      <c r="R404" s="32">
        <v>8.6222222222222218</v>
      </c>
      <c r="S404" s="32">
        <v>0</v>
      </c>
      <c r="T404" s="37">
        <v>0</v>
      </c>
      <c r="U404" s="32">
        <v>5.4222222222222225</v>
      </c>
      <c r="V404" s="32">
        <v>0</v>
      </c>
      <c r="W404" s="37">
        <v>0</v>
      </c>
      <c r="X404" s="32">
        <v>78.698444444444434</v>
      </c>
      <c r="Y404" s="32">
        <v>0</v>
      </c>
      <c r="Z404" s="37">
        <v>0</v>
      </c>
      <c r="AA404" s="32">
        <v>7.0228888888888905</v>
      </c>
      <c r="AB404" s="32">
        <v>0</v>
      </c>
      <c r="AC404" s="37">
        <v>0</v>
      </c>
      <c r="AD404" s="32">
        <v>139.83944444444438</v>
      </c>
      <c r="AE404" s="32">
        <v>0</v>
      </c>
      <c r="AF404" s="37">
        <v>0</v>
      </c>
      <c r="AG404" s="32">
        <v>57.993666666666677</v>
      </c>
      <c r="AH404" s="32">
        <v>0</v>
      </c>
      <c r="AI404" s="37">
        <v>0</v>
      </c>
      <c r="AJ404" s="32">
        <v>0</v>
      </c>
      <c r="AK404" s="32">
        <v>0</v>
      </c>
      <c r="AL404" s="37" t="s">
        <v>1881</v>
      </c>
      <c r="AM404" t="s">
        <v>208</v>
      </c>
      <c r="AN404" s="34">
        <v>3</v>
      </c>
      <c r="AX404"/>
      <c r="AY404"/>
    </row>
    <row r="405" spans="1:51" x14ac:dyDescent="0.25">
      <c r="A405" t="s">
        <v>1782</v>
      </c>
      <c r="B405" t="s">
        <v>989</v>
      </c>
      <c r="C405" t="s">
        <v>1588</v>
      </c>
      <c r="D405" t="s">
        <v>1679</v>
      </c>
      <c r="E405" s="32">
        <v>114.32222222222222</v>
      </c>
      <c r="F405" s="32">
        <v>371.33355555555551</v>
      </c>
      <c r="G405" s="32">
        <v>2.7206666666666668</v>
      </c>
      <c r="H405" s="37">
        <v>7.3267460641854801E-3</v>
      </c>
      <c r="I405" s="32">
        <v>351.68911111111106</v>
      </c>
      <c r="J405" s="32">
        <v>2.7206666666666668</v>
      </c>
      <c r="K405" s="37">
        <v>7.7359991558200725E-3</v>
      </c>
      <c r="L405" s="32">
        <v>109.88199999999999</v>
      </c>
      <c r="M405" s="32">
        <v>0</v>
      </c>
      <c r="N405" s="37">
        <v>0</v>
      </c>
      <c r="O405" s="32">
        <v>90.237555555555545</v>
      </c>
      <c r="P405" s="32">
        <v>0</v>
      </c>
      <c r="Q405" s="37">
        <v>0</v>
      </c>
      <c r="R405" s="32">
        <v>13.955555555555556</v>
      </c>
      <c r="S405" s="32">
        <v>0</v>
      </c>
      <c r="T405" s="37">
        <v>0</v>
      </c>
      <c r="U405" s="32">
        <v>5.6888888888888891</v>
      </c>
      <c r="V405" s="32">
        <v>0</v>
      </c>
      <c r="W405" s="37">
        <v>0</v>
      </c>
      <c r="X405" s="32">
        <v>45.657222222222217</v>
      </c>
      <c r="Y405" s="32">
        <v>0</v>
      </c>
      <c r="Z405" s="37">
        <v>0</v>
      </c>
      <c r="AA405" s="32">
        <v>0</v>
      </c>
      <c r="AB405" s="32">
        <v>0</v>
      </c>
      <c r="AC405" s="37" t="s">
        <v>1881</v>
      </c>
      <c r="AD405" s="32">
        <v>204.82599999999999</v>
      </c>
      <c r="AE405" s="32">
        <v>2.7206666666666668</v>
      </c>
      <c r="AF405" s="37">
        <v>1.3282818912963524E-2</v>
      </c>
      <c r="AG405" s="32">
        <v>10.96833333333333</v>
      </c>
      <c r="AH405" s="32">
        <v>0</v>
      </c>
      <c r="AI405" s="37">
        <v>0</v>
      </c>
      <c r="AJ405" s="32">
        <v>0</v>
      </c>
      <c r="AK405" s="32">
        <v>0</v>
      </c>
      <c r="AL405" s="37" t="s">
        <v>1881</v>
      </c>
      <c r="AM405" t="s">
        <v>301</v>
      </c>
      <c r="AN405" s="34">
        <v>3</v>
      </c>
      <c r="AX405"/>
      <c r="AY405"/>
    </row>
    <row r="406" spans="1:51" x14ac:dyDescent="0.25">
      <c r="A406" t="s">
        <v>1782</v>
      </c>
      <c r="B406" t="s">
        <v>935</v>
      </c>
      <c r="C406" t="s">
        <v>1379</v>
      </c>
      <c r="D406" t="s">
        <v>1710</v>
      </c>
      <c r="E406" s="32">
        <v>32.766666666666666</v>
      </c>
      <c r="F406" s="32">
        <v>190.32777777777778</v>
      </c>
      <c r="G406" s="32">
        <v>0</v>
      </c>
      <c r="H406" s="37">
        <v>0</v>
      </c>
      <c r="I406" s="32">
        <v>177.54166666666669</v>
      </c>
      <c r="J406" s="32">
        <v>0</v>
      </c>
      <c r="K406" s="37">
        <v>0</v>
      </c>
      <c r="L406" s="32">
        <v>52.094444444444441</v>
      </c>
      <c r="M406" s="32">
        <v>0</v>
      </c>
      <c r="N406" s="37">
        <v>0</v>
      </c>
      <c r="O406" s="32">
        <v>41.516666666666666</v>
      </c>
      <c r="P406" s="32">
        <v>0</v>
      </c>
      <c r="Q406" s="37">
        <v>0</v>
      </c>
      <c r="R406" s="32">
        <v>4.9777777777777779</v>
      </c>
      <c r="S406" s="32">
        <v>0</v>
      </c>
      <c r="T406" s="37">
        <v>0</v>
      </c>
      <c r="U406" s="32">
        <v>5.6</v>
      </c>
      <c r="V406" s="32">
        <v>0</v>
      </c>
      <c r="W406" s="37">
        <v>0</v>
      </c>
      <c r="X406" s="32">
        <v>35.5</v>
      </c>
      <c r="Y406" s="32">
        <v>0</v>
      </c>
      <c r="Z406" s="37">
        <v>0</v>
      </c>
      <c r="AA406" s="32">
        <v>2.2083333333333335</v>
      </c>
      <c r="AB406" s="32">
        <v>0</v>
      </c>
      <c r="AC406" s="37">
        <v>0</v>
      </c>
      <c r="AD406" s="32">
        <v>100.52500000000001</v>
      </c>
      <c r="AE406" s="32">
        <v>0</v>
      </c>
      <c r="AF406" s="37">
        <v>0</v>
      </c>
      <c r="AG406" s="32">
        <v>0</v>
      </c>
      <c r="AH406" s="32">
        <v>0</v>
      </c>
      <c r="AI406" s="37" t="s">
        <v>1881</v>
      </c>
      <c r="AJ406" s="32">
        <v>0</v>
      </c>
      <c r="AK406" s="32">
        <v>0</v>
      </c>
      <c r="AL406" s="37" t="s">
        <v>1881</v>
      </c>
      <c r="AM406" t="s">
        <v>246</v>
      </c>
      <c r="AN406" s="34">
        <v>3</v>
      </c>
      <c r="AX406"/>
      <c r="AY406"/>
    </row>
    <row r="407" spans="1:51" x14ac:dyDescent="0.25">
      <c r="A407" t="s">
        <v>1782</v>
      </c>
      <c r="B407" t="s">
        <v>1350</v>
      </c>
      <c r="C407" t="s">
        <v>1463</v>
      </c>
      <c r="D407" t="s">
        <v>1706</v>
      </c>
      <c r="E407" s="32">
        <v>74.75555555555556</v>
      </c>
      <c r="F407" s="32">
        <v>446.55466666666661</v>
      </c>
      <c r="G407" s="32">
        <v>0</v>
      </c>
      <c r="H407" s="37">
        <v>0</v>
      </c>
      <c r="I407" s="32">
        <v>430.99355555555553</v>
      </c>
      <c r="J407" s="32">
        <v>0</v>
      </c>
      <c r="K407" s="37">
        <v>0</v>
      </c>
      <c r="L407" s="32">
        <v>117.01933333333328</v>
      </c>
      <c r="M407" s="32">
        <v>0</v>
      </c>
      <c r="N407" s="37">
        <v>0</v>
      </c>
      <c r="O407" s="32">
        <v>101.45822222222216</v>
      </c>
      <c r="P407" s="32">
        <v>0</v>
      </c>
      <c r="Q407" s="37">
        <v>0</v>
      </c>
      <c r="R407" s="32">
        <v>10.811111111111112</v>
      </c>
      <c r="S407" s="32">
        <v>0</v>
      </c>
      <c r="T407" s="37">
        <v>0</v>
      </c>
      <c r="U407" s="32">
        <v>4.75</v>
      </c>
      <c r="V407" s="32">
        <v>0</v>
      </c>
      <c r="W407" s="37">
        <v>0</v>
      </c>
      <c r="X407" s="32">
        <v>73.242222222222239</v>
      </c>
      <c r="Y407" s="32">
        <v>0</v>
      </c>
      <c r="Z407" s="37">
        <v>0</v>
      </c>
      <c r="AA407" s="32">
        <v>0</v>
      </c>
      <c r="AB407" s="32">
        <v>0</v>
      </c>
      <c r="AC407" s="37" t="s">
        <v>1881</v>
      </c>
      <c r="AD407" s="32">
        <v>256.2931111111111</v>
      </c>
      <c r="AE407" s="32">
        <v>0</v>
      </c>
      <c r="AF407" s="37">
        <v>0</v>
      </c>
      <c r="AG407" s="32">
        <v>0</v>
      </c>
      <c r="AH407" s="32">
        <v>0</v>
      </c>
      <c r="AI407" s="37" t="s">
        <v>1881</v>
      </c>
      <c r="AJ407" s="32">
        <v>0</v>
      </c>
      <c r="AK407" s="32">
        <v>0</v>
      </c>
      <c r="AL407" s="37" t="s">
        <v>1881</v>
      </c>
      <c r="AM407" t="s">
        <v>672</v>
      </c>
      <c r="AN407" s="34">
        <v>3</v>
      </c>
      <c r="AX407"/>
      <c r="AY407"/>
    </row>
    <row r="408" spans="1:51" x14ac:dyDescent="0.25">
      <c r="A408" t="s">
        <v>1782</v>
      </c>
      <c r="B408" t="s">
        <v>1217</v>
      </c>
      <c r="C408" t="s">
        <v>1459</v>
      </c>
      <c r="D408" t="s">
        <v>1711</v>
      </c>
      <c r="E408" s="32">
        <v>103.71111111111111</v>
      </c>
      <c r="F408" s="32">
        <v>312.24555555555554</v>
      </c>
      <c r="G408" s="32">
        <v>2.5716666666666668</v>
      </c>
      <c r="H408" s="37">
        <v>8.2360392995541268E-3</v>
      </c>
      <c r="I408" s="32">
        <v>274.83555555555552</v>
      </c>
      <c r="J408" s="32">
        <v>1.943888888888889</v>
      </c>
      <c r="K408" s="37">
        <v>7.0729163297648711E-3</v>
      </c>
      <c r="L408" s="32">
        <v>42.943777777777782</v>
      </c>
      <c r="M408" s="32">
        <v>0.62777777777777777</v>
      </c>
      <c r="N408" s="37">
        <v>1.4618596925178655E-2</v>
      </c>
      <c r="O408" s="32">
        <v>5.5337777777777779</v>
      </c>
      <c r="P408" s="32">
        <v>0</v>
      </c>
      <c r="Q408" s="37">
        <v>0</v>
      </c>
      <c r="R408" s="32">
        <v>30.342111111111116</v>
      </c>
      <c r="S408" s="32">
        <v>0.62777777777777777</v>
      </c>
      <c r="T408" s="37">
        <v>2.0689983484632649E-2</v>
      </c>
      <c r="U408" s="32">
        <v>7.0678888888888887</v>
      </c>
      <c r="V408" s="32">
        <v>0</v>
      </c>
      <c r="W408" s="37">
        <v>0</v>
      </c>
      <c r="X408" s="32">
        <v>73.939333333333337</v>
      </c>
      <c r="Y408" s="32">
        <v>0.94411111111111112</v>
      </c>
      <c r="Z408" s="37">
        <v>1.2768726313163644E-2</v>
      </c>
      <c r="AA408" s="32">
        <v>0</v>
      </c>
      <c r="AB408" s="32">
        <v>0</v>
      </c>
      <c r="AC408" s="37" t="s">
        <v>1881</v>
      </c>
      <c r="AD408" s="32">
        <v>167.82555555555552</v>
      </c>
      <c r="AE408" s="32">
        <v>0.99977777777777788</v>
      </c>
      <c r="AF408" s="37">
        <v>5.9572439636394947E-3</v>
      </c>
      <c r="AG408" s="32">
        <v>2.5932222222222228</v>
      </c>
      <c r="AH408" s="32">
        <v>0</v>
      </c>
      <c r="AI408" s="37">
        <v>0</v>
      </c>
      <c r="AJ408" s="32">
        <v>24.943666666666665</v>
      </c>
      <c r="AK408" s="32">
        <v>0</v>
      </c>
      <c r="AL408" s="37">
        <v>0</v>
      </c>
      <c r="AM408" t="s">
        <v>536</v>
      </c>
      <c r="AN408" s="34">
        <v>3</v>
      </c>
      <c r="AX408"/>
      <c r="AY408"/>
    </row>
    <row r="409" spans="1:51" x14ac:dyDescent="0.25">
      <c r="A409" t="s">
        <v>1782</v>
      </c>
      <c r="B409" t="s">
        <v>741</v>
      </c>
      <c r="C409" t="s">
        <v>1431</v>
      </c>
      <c r="D409" t="s">
        <v>1717</v>
      </c>
      <c r="E409" s="32">
        <v>48.077777777777776</v>
      </c>
      <c r="F409" s="32">
        <v>166.42466666666664</v>
      </c>
      <c r="G409" s="32">
        <v>0</v>
      </c>
      <c r="H409" s="37">
        <v>0</v>
      </c>
      <c r="I409" s="32">
        <v>155.47399999999999</v>
      </c>
      <c r="J409" s="32">
        <v>0</v>
      </c>
      <c r="K409" s="37">
        <v>0</v>
      </c>
      <c r="L409" s="32">
        <v>39.658999999999999</v>
      </c>
      <c r="M409" s="32">
        <v>0</v>
      </c>
      <c r="N409" s="37">
        <v>0</v>
      </c>
      <c r="O409" s="32">
        <v>28.708333333333332</v>
      </c>
      <c r="P409" s="32">
        <v>0</v>
      </c>
      <c r="Q409" s="37">
        <v>0</v>
      </c>
      <c r="R409" s="32">
        <v>5.7951111111111118</v>
      </c>
      <c r="S409" s="32">
        <v>0</v>
      </c>
      <c r="T409" s="37">
        <v>0</v>
      </c>
      <c r="U409" s="32">
        <v>5.1555555555555559</v>
      </c>
      <c r="V409" s="32">
        <v>0</v>
      </c>
      <c r="W409" s="37">
        <v>0</v>
      </c>
      <c r="X409" s="32">
        <v>47.148111111111113</v>
      </c>
      <c r="Y409" s="32">
        <v>0</v>
      </c>
      <c r="Z409" s="37">
        <v>0</v>
      </c>
      <c r="AA409" s="32">
        <v>0</v>
      </c>
      <c r="AB409" s="32">
        <v>0</v>
      </c>
      <c r="AC409" s="37" t="s">
        <v>1881</v>
      </c>
      <c r="AD409" s="32">
        <v>39.300999999999995</v>
      </c>
      <c r="AE409" s="32">
        <v>0</v>
      </c>
      <c r="AF409" s="37">
        <v>0</v>
      </c>
      <c r="AG409" s="32">
        <v>40.316555555555546</v>
      </c>
      <c r="AH409" s="32">
        <v>0</v>
      </c>
      <c r="AI409" s="37">
        <v>0</v>
      </c>
      <c r="AJ409" s="32">
        <v>0</v>
      </c>
      <c r="AK409" s="32">
        <v>0</v>
      </c>
      <c r="AL409" s="37" t="s">
        <v>1881</v>
      </c>
      <c r="AM409" t="s">
        <v>50</v>
      </c>
      <c r="AN409" s="34">
        <v>3</v>
      </c>
      <c r="AX409"/>
      <c r="AY409"/>
    </row>
    <row r="410" spans="1:51" x14ac:dyDescent="0.25">
      <c r="A410" t="s">
        <v>1782</v>
      </c>
      <c r="B410" t="s">
        <v>1058</v>
      </c>
      <c r="C410" t="s">
        <v>1611</v>
      </c>
      <c r="D410" t="s">
        <v>1679</v>
      </c>
      <c r="E410" s="32">
        <v>49.111111111111114</v>
      </c>
      <c r="F410" s="32">
        <v>223.36077777777774</v>
      </c>
      <c r="G410" s="32">
        <v>11.860777777777777</v>
      </c>
      <c r="H410" s="37">
        <v>5.3101434798808314E-2</v>
      </c>
      <c r="I410" s="32">
        <v>190.53022222222222</v>
      </c>
      <c r="J410" s="32">
        <v>11.860777777777777</v>
      </c>
      <c r="K410" s="37">
        <v>6.2251424679199328E-2</v>
      </c>
      <c r="L410" s="32">
        <v>70.318555555555548</v>
      </c>
      <c r="M410" s="32">
        <v>5.179666666666666</v>
      </c>
      <c r="N410" s="37">
        <v>7.3660026514259708E-2</v>
      </c>
      <c r="O410" s="32">
        <v>37.488</v>
      </c>
      <c r="P410" s="32">
        <v>5.179666666666666</v>
      </c>
      <c r="Q410" s="37">
        <v>0.13816865841513729</v>
      </c>
      <c r="R410" s="32">
        <v>27.319444444444443</v>
      </c>
      <c r="S410" s="32">
        <v>0</v>
      </c>
      <c r="T410" s="37">
        <v>0</v>
      </c>
      <c r="U410" s="32">
        <v>5.5111111111111111</v>
      </c>
      <c r="V410" s="32">
        <v>0</v>
      </c>
      <c r="W410" s="37">
        <v>0</v>
      </c>
      <c r="X410" s="32">
        <v>28.226444444444446</v>
      </c>
      <c r="Y410" s="32">
        <v>5.0625555555555559</v>
      </c>
      <c r="Z410" s="37">
        <v>0.17935505711743913</v>
      </c>
      <c r="AA410" s="32">
        <v>0</v>
      </c>
      <c r="AB410" s="32">
        <v>0</v>
      </c>
      <c r="AC410" s="37" t="s">
        <v>1881</v>
      </c>
      <c r="AD410" s="32">
        <v>124.7852222222222</v>
      </c>
      <c r="AE410" s="32">
        <v>1.5880000000000001</v>
      </c>
      <c r="AF410" s="37">
        <v>1.272586586552717E-2</v>
      </c>
      <c r="AG410" s="32">
        <v>3.0555555555555555E-2</v>
      </c>
      <c r="AH410" s="32">
        <v>3.0555555555555555E-2</v>
      </c>
      <c r="AI410" s="37">
        <v>1</v>
      </c>
      <c r="AJ410" s="32">
        <v>0</v>
      </c>
      <c r="AK410" s="32">
        <v>0</v>
      </c>
      <c r="AL410" s="37" t="s">
        <v>1881</v>
      </c>
      <c r="AM410" t="s">
        <v>373</v>
      </c>
      <c r="AN410" s="34">
        <v>3</v>
      </c>
      <c r="AX410"/>
      <c r="AY410"/>
    </row>
    <row r="411" spans="1:51" x14ac:dyDescent="0.25">
      <c r="A411" t="s">
        <v>1782</v>
      </c>
      <c r="B411" t="s">
        <v>940</v>
      </c>
      <c r="C411" t="s">
        <v>1431</v>
      </c>
      <c r="D411" t="s">
        <v>1717</v>
      </c>
      <c r="E411" s="32">
        <v>267.0888888888889</v>
      </c>
      <c r="F411" s="32">
        <v>884.54611111111103</v>
      </c>
      <c r="G411" s="32">
        <v>188.59166666666667</v>
      </c>
      <c r="H411" s="37">
        <v>0.21320727579681484</v>
      </c>
      <c r="I411" s="32">
        <v>786.91</v>
      </c>
      <c r="J411" s="32">
        <v>184.72222222222223</v>
      </c>
      <c r="K411" s="37">
        <v>0.23474377275955602</v>
      </c>
      <c r="L411" s="32">
        <v>217.96555555555554</v>
      </c>
      <c r="M411" s="32">
        <v>17.066666666666666</v>
      </c>
      <c r="N411" s="37">
        <v>7.8299833306995498E-2</v>
      </c>
      <c r="O411" s="32">
        <v>120.32944444444443</v>
      </c>
      <c r="P411" s="32">
        <v>13.197222222222223</v>
      </c>
      <c r="Q411" s="37">
        <v>0.10967575129390147</v>
      </c>
      <c r="R411" s="32">
        <v>86.88055555555556</v>
      </c>
      <c r="S411" s="32">
        <v>3.8694444444444445</v>
      </c>
      <c r="T411" s="37">
        <v>4.4537519583080214E-2</v>
      </c>
      <c r="U411" s="32">
        <v>10.755555555555556</v>
      </c>
      <c r="V411" s="32">
        <v>0</v>
      </c>
      <c r="W411" s="37">
        <v>0</v>
      </c>
      <c r="X411" s="32">
        <v>169.95</v>
      </c>
      <c r="Y411" s="32">
        <v>40.4</v>
      </c>
      <c r="Z411" s="37">
        <v>0.23771697558105326</v>
      </c>
      <c r="AA411" s="32">
        <v>0</v>
      </c>
      <c r="AB411" s="32">
        <v>0</v>
      </c>
      <c r="AC411" s="37" t="s">
        <v>1881</v>
      </c>
      <c r="AD411" s="32">
        <v>496.63055555555553</v>
      </c>
      <c r="AE411" s="32">
        <v>131.125</v>
      </c>
      <c r="AF411" s="37">
        <v>0.26402926387265296</v>
      </c>
      <c r="AG411" s="32">
        <v>0</v>
      </c>
      <c r="AH411" s="32">
        <v>0</v>
      </c>
      <c r="AI411" s="37" t="s">
        <v>1881</v>
      </c>
      <c r="AJ411" s="32">
        <v>0</v>
      </c>
      <c r="AK411" s="32">
        <v>0</v>
      </c>
      <c r="AL411" s="37" t="s">
        <v>1881</v>
      </c>
      <c r="AM411" t="s">
        <v>251</v>
      </c>
      <c r="AN411" s="34">
        <v>3</v>
      </c>
      <c r="AX411"/>
      <c r="AY411"/>
    </row>
    <row r="412" spans="1:51" x14ac:dyDescent="0.25">
      <c r="A412" t="s">
        <v>1782</v>
      </c>
      <c r="B412" t="s">
        <v>1259</v>
      </c>
      <c r="C412" t="s">
        <v>1431</v>
      </c>
      <c r="D412" t="s">
        <v>1717</v>
      </c>
      <c r="E412" s="32">
        <v>96.511111111111106</v>
      </c>
      <c r="F412" s="32">
        <v>437.54999999999995</v>
      </c>
      <c r="G412" s="32">
        <v>20.586111111111112</v>
      </c>
      <c r="H412" s="37">
        <v>4.7048591272108593E-2</v>
      </c>
      <c r="I412" s="32">
        <v>417.11666666666667</v>
      </c>
      <c r="J412" s="32">
        <v>20.586111111111112</v>
      </c>
      <c r="K412" s="37">
        <v>4.9353365032431644E-2</v>
      </c>
      <c r="L412" s="32">
        <v>88.794444444444437</v>
      </c>
      <c r="M412" s="32">
        <v>0</v>
      </c>
      <c r="N412" s="37">
        <v>0</v>
      </c>
      <c r="O412" s="32">
        <v>73.327777777777783</v>
      </c>
      <c r="P412" s="32">
        <v>0</v>
      </c>
      <c r="Q412" s="37">
        <v>0</v>
      </c>
      <c r="R412" s="32">
        <v>10.133333333333333</v>
      </c>
      <c r="S412" s="32">
        <v>0</v>
      </c>
      <c r="T412" s="37">
        <v>0</v>
      </c>
      <c r="U412" s="32">
        <v>5.333333333333333</v>
      </c>
      <c r="V412" s="32">
        <v>0</v>
      </c>
      <c r="W412" s="37">
        <v>0</v>
      </c>
      <c r="X412" s="32">
        <v>69.974999999999994</v>
      </c>
      <c r="Y412" s="32">
        <v>0</v>
      </c>
      <c r="Z412" s="37">
        <v>0</v>
      </c>
      <c r="AA412" s="32">
        <v>4.9666666666666668</v>
      </c>
      <c r="AB412" s="32">
        <v>0</v>
      </c>
      <c r="AC412" s="37">
        <v>0</v>
      </c>
      <c r="AD412" s="32">
        <v>273.81388888888887</v>
      </c>
      <c r="AE412" s="32">
        <v>20.586111111111112</v>
      </c>
      <c r="AF412" s="37">
        <v>7.5182859403690669E-2</v>
      </c>
      <c r="AG412" s="32">
        <v>0</v>
      </c>
      <c r="AH412" s="32">
        <v>0</v>
      </c>
      <c r="AI412" s="37" t="s">
        <v>1881</v>
      </c>
      <c r="AJ412" s="32">
        <v>0</v>
      </c>
      <c r="AK412" s="32">
        <v>0</v>
      </c>
      <c r="AL412" s="37" t="s">
        <v>1881</v>
      </c>
      <c r="AM412" t="s">
        <v>578</v>
      </c>
      <c r="AN412" s="34">
        <v>3</v>
      </c>
      <c r="AX412"/>
      <c r="AY412"/>
    </row>
    <row r="413" spans="1:51" x14ac:dyDescent="0.25">
      <c r="A413" t="s">
        <v>1782</v>
      </c>
      <c r="B413" t="s">
        <v>723</v>
      </c>
      <c r="C413" t="s">
        <v>1457</v>
      </c>
      <c r="D413" t="s">
        <v>1712</v>
      </c>
      <c r="E413" s="32">
        <v>228.75555555555556</v>
      </c>
      <c r="F413" s="32">
        <v>816.40933333333328</v>
      </c>
      <c r="G413" s="32">
        <v>33.977111111111114</v>
      </c>
      <c r="H413" s="37">
        <v>4.1617739685049067E-2</v>
      </c>
      <c r="I413" s="32">
        <v>743.96766666666667</v>
      </c>
      <c r="J413" s="32">
        <v>33.977111111111114</v>
      </c>
      <c r="K413" s="37">
        <v>4.5670144864419886E-2</v>
      </c>
      <c r="L413" s="32">
        <v>149.87866666666673</v>
      </c>
      <c r="M413" s="32">
        <v>4.427777777777778</v>
      </c>
      <c r="N413" s="37">
        <v>2.9542415049803237E-2</v>
      </c>
      <c r="O413" s="32">
        <v>77.43700000000004</v>
      </c>
      <c r="P413" s="32">
        <v>4.427777777777778</v>
      </c>
      <c r="Q413" s="37">
        <v>5.717909756031065E-2</v>
      </c>
      <c r="R413" s="32">
        <v>66.930555555555557</v>
      </c>
      <c r="S413" s="32">
        <v>0</v>
      </c>
      <c r="T413" s="37">
        <v>0</v>
      </c>
      <c r="U413" s="32">
        <v>5.5111111111111111</v>
      </c>
      <c r="V413" s="32">
        <v>0</v>
      </c>
      <c r="W413" s="37">
        <v>0</v>
      </c>
      <c r="X413" s="32">
        <v>188.40899999999985</v>
      </c>
      <c r="Y413" s="32">
        <v>18.367666666666668</v>
      </c>
      <c r="Z413" s="37">
        <v>9.7488265776404959E-2</v>
      </c>
      <c r="AA413" s="32">
        <v>0</v>
      </c>
      <c r="AB413" s="32">
        <v>0</v>
      </c>
      <c r="AC413" s="37" t="s">
        <v>1881</v>
      </c>
      <c r="AD413" s="32">
        <v>478.12166666666673</v>
      </c>
      <c r="AE413" s="32">
        <v>11.181666666666665</v>
      </c>
      <c r="AF413" s="37">
        <v>2.3386655418948448E-2</v>
      </c>
      <c r="AG413" s="32">
        <v>0</v>
      </c>
      <c r="AH413" s="32">
        <v>0</v>
      </c>
      <c r="AI413" s="37" t="s">
        <v>1881</v>
      </c>
      <c r="AJ413" s="32">
        <v>0</v>
      </c>
      <c r="AK413" s="32">
        <v>0</v>
      </c>
      <c r="AL413" s="37" t="s">
        <v>1881</v>
      </c>
      <c r="AM413" t="s">
        <v>32</v>
      </c>
      <c r="AN413" s="34">
        <v>3</v>
      </c>
      <c r="AX413"/>
      <c r="AY413"/>
    </row>
    <row r="414" spans="1:51" x14ac:dyDescent="0.25">
      <c r="A414" t="s">
        <v>1782</v>
      </c>
      <c r="B414" t="s">
        <v>1214</v>
      </c>
      <c r="C414" t="s">
        <v>1653</v>
      </c>
      <c r="D414" t="s">
        <v>1719</v>
      </c>
      <c r="E414" s="32">
        <v>88.344444444444449</v>
      </c>
      <c r="F414" s="32">
        <v>305.33166666666671</v>
      </c>
      <c r="G414" s="32">
        <v>33.658333333333331</v>
      </c>
      <c r="H414" s="37">
        <v>0.11023531787837268</v>
      </c>
      <c r="I414" s="32">
        <v>271.47055555555556</v>
      </c>
      <c r="J414" s="32">
        <v>33.658333333333331</v>
      </c>
      <c r="K414" s="37">
        <v>0.12398520813593451</v>
      </c>
      <c r="L414" s="32">
        <v>71.154444444444465</v>
      </c>
      <c r="M414" s="32">
        <v>1.7638888888888888</v>
      </c>
      <c r="N414" s="37">
        <v>2.4789581348865528E-2</v>
      </c>
      <c r="O414" s="32">
        <v>41.076666666666682</v>
      </c>
      <c r="P414" s="32">
        <v>1.7638888888888888</v>
      </c>
      <c r="Q414" s="37">
        <v>4.2941383321160959E-2</v>
      </c>
      <c r="R414" s="32">
        <v>23.4</v>
      </c>
      <c r="S414" s="32">
        <v>0</v>
      </c>
      <c r="T414" s="37">
        <v>0</v>
      </c>
      <c r="U414" s="32">
        <v>6.677777777777778</v>
      </c>
      <c r="V414" s="32">
        <v>0</v>
      </c>
      <c r="W414" s="37">
        <v>0</v>
      </c>
      <c r="X414" s="32">
        <v>64.34</v>
      </c>
      <c r="Y414" s="32">
        <v>13.627777777777778</v>
      </c>
      <c r="Z414" s="37">
        <v>0.21180879356197976</v>
      </c>
      <c r="AA414" s="32">
        <v>3.7833333333333332</v>
      </c>
      <c r="AB414" s="32">
        <v>0</v>
      </c>
      <c r="AC414" s="37">
        <v>0</v>
      </c>
      <c r="AD414" s="32">
        <v>166.05388888888888</v>
      </c>
      <c r="AE414" s="32">
        <v>18.266666666666666</v>
      </c>
      <c r="AF414" s="37">
        <v>0.11000444969337264</v>
      </c>
      <c r="AG414" s="32">
        <v>0</v>
      </c>
      <c r="AH414" s="32">
        <v>0</v>
      </c>
      <c r="AI414" s="37" t="s">
        <v>1881</v>
      </c>
      <c r="AJ414" s="32">
        <v>0</v>
      </c>
      <c r="AK414" s="32">
        <v>0</v>
      </c>
      <c r="AL414" s="37" t="s">
        <v>1881</v>
      </c>
      <c r="AM414" t="s">
        <v>533</v>
      </c>
      <c r="AN414" s="34">
        <v>3</v>
      </c>
      <c r="AX414"/>
      <c r="AY414"/>
    </row>
    <row r="415" spans="1:51" x14ac:dyDescent="0.25">
      <c r="A415" t="s">
        <v>1782</v>
      </c>
      <c r="B415" t="s">
        <v>703</v>
      </c>
      <c r="C415" t="s">
        <v>1460</v>
      </c>
      <c r="D415" t="s">
        <v>1710</v>
      </c>
      <c r="E415" s="32">
        <v>106.82222222222222</v>
      </c>
      <c r="F415" s="32">
        <v>411.00322222222212</v>
      </c>
      <c r="G415" s="32">
        <v>0.5</v>
      </c>
      <c r="H415" s="37">
        <v>1.2165354745799508E-3</v>
      </c>
      <c r="I415" s="32">
        <v>364.37977777777769</v>
      </c>
      <c r="J415" s="32">
        <v>0.5</v>
      </c>
      <c r="K415" s="37">
        <v>1.3721947004011082E-3</v>
      </c>
      <c r="L415" s="32">
        <v>102.58233333333334</v>
      </c>
      <c r="M415" s="32">
        <v>8.3333333333333329E-2</v>
      </c>
      <c r="N415" s="37">
        <v>8.1235560379142599E-4</v>
      </c>
      <c r="O415" s="32">
        <v>55.9588888888889</v>
      </c>
      <c r="P415" s="32">
        <v>8.3333333333333329E-2</v>
      </c>
      <c r="Q415" s="37">
        <v>1.489188491551337E-3</v>
      </c>
      <c r="R415" s="32">
        <v>41.156777777777776</v>
      </c>
      <c r="S415" s="32">
        <v>0</v>
      </c>
      <c r="T415" s="37">
        <v>0</v>
      </c>
      <c r="U415" s="32">
        <v>5.4666666666666668</v>
      </c>
      <c r="V415" s="32">
        <v>0</v>
      </c>
      <c r="W415" s="37">
        <v>0</v>
      </c>
      <c r="X415" s="32">
        <v>75.750555555555593</v>
      </c>
      <c r="Y415" s="32">
        <v>0.41666666666666669</v>
      </c>
      <c r="Z415" s="37">
        <v>5.5005097139001523E-3</v>
      </c>
      <c r="AA415" s="32">
        <v>0</v>
      </c>
      <c r="AB415" s="32">
        <v>0</v>
      </c>
      <c r="AC415" s="37" t="s">
        <v>1881</v>
      </c>
      <c r="AD415" s="32">
        <v>232.67033333333319</v>
      </c>
      <c r="AE415" s="32">
        <v>0</v>
      </c>
      <c r="AF415" s="37">
        <v>0</v>
      </c>
      <c r="AG415" s="32">
        <v>0</v>
      </c>
      <c r="AH415" s="32">
        <v>0</v>
      </c>
      <c r="AI415" s="37" t="s">
        <v>1881</v>
      </c>
      <c r="AJ415" s="32">
        <v>0</v>
      </c>
      <c r="AK415" s="32">
        <v>0</v>
      </c>
      <c r="AL415" s="37" t="s">
        <v>1881</v>
      </c>
      <c r="AM415" t="s">
        <v>12</v>
      </c>
      <c r="AN415" s="34">
        <v>3</v>
      </c>
      <c r="AX415"/>
      <c r="AY415"/>
    </row>
    <row r="416" spans="1:51" x14ac:dyDescent="0.25">
      <c r="A416" t="s">
        <v>1782</v>
      </c>
      <c r="B416" t="s">
        <v>1326</v>
      </c>
      <c r="C416" t="s">
        <v>1531</v>
      </c>
      <c r="D416" t="s">
        <v>1679</v>
      </c>
      <c r="E416" s="32">
        <v>39.277777777777779</v>
      </c>
      <c r="F416" s="32">
        <v>189.23400000000001</v>
      </c>
      <c r="G416" s="32">
        <v>8.8888888888888892E-2</v>
      </c>
      <c r="H416" s="37">
        <v>4.6973001093296598E-4</v>
      </c>
      <c r="I416" s="32">
        <v>164.18166666666667</v>
      </c>
      <c r="J416" s="32">
        <v>8.8888888888888892E-2</v>
      </c>
      <c r="K416" s="37">
        <v>5.4140569220409646E-4</v>
      </c>
      <c r="L416" s="32">
        <v>53.981666666666669</v>
      </c>
      <c r="M416" s="32">
        <v>8.8888888888888892E-2</v>
      </c>
      <c r="N416" s="37">
        <v>1.6466495826772463E-3</v>
      </c>
      <c r="O416" s="32">
        <v>28.929333333333336</v>
      </c>
      <c r="P416" s="32">
        <v>8.8888888888888892E-2</v>
      </c>
      <c r="Q416" s="37">
        <v>3.0726214069533419E-3</v>
      </c>
      <c r="R416" s="32">
        <v>19.185666666666666</v>
      </c>
      <c r="S416" s="32">
        <v>0</v>
      </c>
      <c r="T416" s="37">
        <v>0</v>
      </c>
      <c r="U416" s="32">
        <v>5.8666666666666663</v>
      </c>
      <c r="V416" s="32">
        <v>0</v>
      </c>
      <c r="W416" s="37">
        <v>0</v>
      </c>
      <c r="X416" s="32">
        <v>30.716999999999999</v>
      </c>
      <c r="Y416" s="32">
        <v>0</v>
      </c>
      <c r="Z416" s="37">
        <v>0</v>
      </c>
      <c r="AA416" s="32">
        <v>0</v>
      </c>
      <c r="AB416" s="32">
        <v>0</v>
      </c>
      <c r="AC416" s="37" t="s">
        <v>1881</v>
      </c>
      <c r="AD416" s="32">
        <v>104.53533333333334</v>
      </c>
      <c r="AE416" s="32">
        <v>0</v>
      </c>
      <c r="AF416" s="37">
        <v>0</v>
      </c>
      <c r="AG416" s="32">
        <v>0</v>
      </c>
      <c r="AH416" s="32">
        <v>0</v>
      </c>
      <c r="AI416" s="37" t="s">
        <v>1881</v>
      </c>
      <c r="AJ416" s="32">
        <v>0</v>
      </c>
      <c r="AK416" s="32">
        <v>0</v>
      </c>
      <c r="AL416" s="37" t="s">
        <v>1881</v>
      </c>
      <c r="AM416" t="s">
        <v>648</v>
      </c>
      <c r="AN416" s="34">
        <v>3</v>
      </c>
      <c r="AX416"/>
      <c r="AY416"/>
    </row>
    <row r="417" spans="1:51" x14ac:dyDescent="0.25">
      <c r="A417" t="s">
        <v>1782</v>
      </c>
      <c r="B417" t="s">
        <v>804</v>
      </c>
      <c r="C417" t="s">
        <v>1508</v>
      </c>
      <c r="D417" t="s">
        <v>1721</v>
      </c>
      <c r="E417" s="32">
        <v>95.455555555555549</v>
      </c>
      <c r="F417" s="32">
        <v>302.49466666666666</v>
      </c>
      <c r="G417" s="32">
        <v>131.08077777777777</v>
      </c>
      <c r="H417" s="37">
        <v>0.43333252523827781</v>
      </c>
      <c r="I417" s="32">
        <v>285.83911111111109</v>
      </c>
      <c r="J417" s="32">
        <v>131.08077777777777</v>
      </c>
      <c r="K417" s="37">
        <v>0.45858237267895846</v>
      </c>
      <c r="L417" s="32">
        <v>72.277777777777771</v>
      </c>
      <c r="M417" s="32">
        <v>33.080555555555556</v>
      </c>
      <c r="N417" s="37">
        <v>0.45768639508070719</v>
      </c>
      <c r="O417" s="32">
        <v>55.62222222222222</v>
      </c>
      <c r="P417" s="32">
        <v>33.080555555555556</v>
      </c>
      <c r="Q417" s="37">
        <v>0.59473631642029567</v>
      </c>
      <c r="R417" s="32">
        <v>8.1222222222222218</v>
      </c>
      <c r="S417" s="32">
        <v>0</v>
      </c>
      <c r="T417" s="37">
        <v>0</v>
      </c>
      <c r="U417" s="32">
        <v>8.5333333333333332</v>
      </c>
      <c r="V417" s="32">
        <v>0</v>
      </c>
      <c r="W417" s="37">
        <v>0</v>
      </c>
      <c r="X417" s="32">
        <v>68.50022222222222</v>
      </c>
      <c r="Y417" s="32">
        <v>36.044666666666672</v>
      </c>
      <c r="Z417" s="37">
        <v>0.52619780633315072</v>
      </c>
      <c r="AA417" s="32">
        <v>0</v>
      </c>
      <c r="AB417" s="32">
        <v>0</v>
      </c>
      <c r="AC417" s="37" t="s">
        <v>1881</v>
      </c>
      <c r="AD417" s="32">
        <v>152.48333333333332</v>
      </c>
      <c r="AE417" s="32">
        <v>61.955555555555556</v>
      </c>
      <c r="AF417" s="37">
        <v>0.40631034357124646</v>
      </c>
      <c r="AG417" s="32">
        <v>9.2333333333333325</v>
      </c>
      <c r="AH417" s="32">
        <v>0</v>
      </c>
      <c r="AI417" s="37">
        <v>0</v>
      </c>
      <c r="AJ417" s="32">
        <v>0</v>
      </c>
      <c r="AK417" s="32">
        <v>0</v>
      </c>
      <c r="AL417" s="37" t="s">
        <v>1881</v>
      </c>
      <c r="AM417" t="s">
        <v>114</v>
      </c>
      <c r="AN417" s="34">
        <v>3</v>
      </c>
      <c r="AX417"/>
      <c r="AY417"/>
    </row>
    <row r="418" spans="1:51" x14ac:dyDescent="0.25">
      <c r="A418" t="s">
        <v>1782</v>
      </c>
      <c r="B418" t="s">
        <v>1023</v>
      </c>
      <c r="C418" t="s">
        <v>1379</v>
      </c>
      <c r="D418" t="s">
        <v>1710</v>
      </c>
      <c r="E418" s="32">
        <v>35.5</v>
      </c>
      <c r="F418" s="32">
        <v>225.05555555555554</v>
      </c>
      <c r="G418" s="32">
        <v>7.7777777777777779E-2</v>
      </c>
      <c r="H418" s="37">
        <v>3.4559368057269813E-4</v>
      </c>
      <c r="I418" s="32">
        <v>210.13888888888891</v>
      </c>
      <c r="J418" s="32">
        <v>7.7777777777777779E-2</v>
      </c>
      <c r="K418" s="37">
        <v>3.7012557832121607E-4</v>
      </c>
      <c r="L418" s="32">
        <v>65.174999999999997</v>
      </c>
      <c r="M418" s="32">
        <v>0</v>
      </c>
      <c r="N418" s="37">
        <v>0</v>
      </c>
      <c r="O418" s="32">
        <v>50.258333333333333</v>
      </c>
      <c r="P418" s="32">
        <v>0</v>
      </c>
      <c r="Q418" s="37">
        <v>0</v>
      </c>
      <c r="R418" s="32">
        <v>5.25</v>
      </c>
      <c r="S418" s="32">
        <v>0</v>
      </c>
      <c r="T418" s="37">
        <v>0</v>
      </c>
      <c r="U418" s="32">
        <v>9.6666666666666661</v>
      </c>
      <c r="V418" s="32">
        <v>0</v>
      </c>
      <c r="W418" s="37">
        <v>0</v>
      </c>
      <c r="X418" s="32">
        <v>41.233333333333334</v>
      </c>
      <c r="Y418" s="32">
        <v>0</v>
      </c>
      <c r="Z418" s="37">
        <v>0</v>
      </c>
      <c r="AA418" s="32">
        <v>0</v>
      </c>
      <c r="AB418" s="32">
        <v>0</v>
      </c>
      <c r="AC418" s="37" t="s">
        <v>1881</v>
      </c>
      <c r="AD418" s="32">
        <v>118.39722222222223</v>
      </c>
      <c r="AE418" s="32">
        <v>7.7777777777777779E-2</v>
      </c>
      <c r="AF418" s="37">
        <v>6.5692231893578587E-4</v>
      </c>
      <c r="AG418" s="32">
        <v>0.25</v>
      </c>
      <c r="AH418" s="32">
        <v>0</v>
      </c>
      <c r="AI418" s="37">
        <v>0</v>
      </c>
      <c r="AJ418" s="32">
        <v>0</v>
      </c>
      <c r="AK418" s="32">
        <v>0</v>
      </c>
      <c r="AL418" s="37" t="s">
        <v>1881</v>
      </c>
      <c r="AM418" t="s">
        <v>336</v>
      </c>
      <c r="AN418" s="34">
        <v>3</v>
      </c>
      <c r="AX418"/>
      <c r="AY418"/>
    </row>
    <row r="419" spans="1:51" x14ac:dyDescent="0.25">
      <c r="A419" t="s">
        <v>1782</v>
      </c>
      <c r="B419" t="s">
        <v>859</v>
      </c>
      <c r="C419" t="s">
        <v>1446</v>
      </c>
      <c r="D419" t="s">
        <v>1710</v>
      </c>
      <c r="E419" s="32">
        <v>72.711111111111109</v>
      </c>
      <c r="F419" s="32">
        <v>347.18611111111113</v>
      </c>
      <c r="G419" s="32">
        <v>13.133333333333333</v>
      </c>
      <c r="H419" s="37">
        <v>3.7827934105146933E-2</v>
      </c>
      <c r="I419" s="32">
        <v>318.73333333333335</v>
      </c>
      <c r="J419" s="32">
        <v>11.966666666666667</v>
      </c>
      <c r="K419" s="37">
        <v>3.754444676845848E-2</v>
      </c>
      <c r="L419" s="32">
        <v>85.922222222222217</v>
      </c>
      <c r="M419" s="32">
        <v>5.1194444444444445</v>
      </c>
      <c r="N419" s="37">
        <v>5.9582309582309589E-2</v>
      </c>
      <c r="O419" s="32">
        <v>57.469444444444441</v>
      </c>
      <c r="P419" s="32">
        <v>3.9527777777777779</v>
      </c>
      <c r="Q419" s="37">
        <v>6.8780511382860468E-2</v>
      </c>
      <c r="R419" s="32">
        <v>23.452777777777779</v>
      </c>
      <c r="S419" s="32">
        <v>1.1666666666666667</v>
      </c>
      <c r="T419" s="37">
        <v>4.9745351178491055E-2</v>
      </c>
      <c r="U419" s="32">
        <v>5</v>
      </c>
      <c r="V419" s="32">
        <v>0</v>
      </c>
      <c r="W419" s="37">
        <v>0</v>
      </c>
      <c r="X419" s="32">
        <v>85.775000000000006</v>
      </c>
      <c r="Y419" s="32">
        <v>7.583333333333333</v>
      </c>
      <c r="Z419" s="37">
        <v>8.8409598756436406E-2</v>
      </c>
      <c r="AA419" s="32">
        <v>0</v>
      </c>
      <c r="AB419" s="32">
        <v>0</v>
      </c>
      <c r="AC419" s="37" t="s">
        <v>1881</v>
      </c>
      <c r="AD419" s="32">
        <v>175.48888888888888</v>
      </c>
      <c r="AE419" s="32">
        <v>0.43055555555555558</v>
      </c>
      <c r="AF419" s="37">
        <v>2.4534633405090545E-3</v>
      </c>
      <c r="AG419" s="32">
        <v>0</v>
      </c>
      <c r="AH419" s="32">
        <v>0</v>
      </c>
      <c r="AI419" s="37" t="s">
        <v>1881</v>
      </c>
      <c r="AJ419" s="32">
        <v>0</v>
      </c>
      <c r="AK419" s="32">
        <v>0</v>
      </c>
      <c r="AL419" s="37" t="s">
        <v>1881</v>
      </c>
      <c r="AM419" t="s">
        <v>170</v>
      </c>
      <c r="AN419" s="34">
        <v>3</v>
      </c>
      <c r="AX419"/>
      <c r="AY419"/>
    </row>
    <row r="420" spans="1:51" x14ac:dyDescent="0.25">
      <c r="A420" t="s">
        <v>1782</v>
      </c>
      <c r="B420" t="s">
        <v>680</v>
      </c>
      <c r="C420" t="s">
        <v>1443</v>
      </c>
      <c r="D420" t="s">
        <v>1728</v>
      </c>
      <c r="E420" s="32">
        <v>97.688888888888883</v>
      </c>
      <c r="F420" s="32">
        <v>368.84666666666669</v>
      </c>
      <c r="G420" s="32">
        <v>0.76111111111111107</v>
      </c>
      <c r="H420" s="37">
        <v>2.0634891945463633E-3</v>
      </c>
      <c r="I420" s="32">
        <v>347.58555555555557</v>
      </c>
      <c r="J420" s="32">
        <v>0.76111111111111107</v>
      </c>
      <c r="K420" s="37">
        <v>2.1897086888280101E-3</v>
      </c>
      <c r="L420" s="32">
        <v>94.721111111111142</v>
      </c>
      <c r="M420" s="32">
        <v>0</v>
      </c>
      <c r="N420" s="37">
        <v>0</v>
      </c>
      <c r="O420" s="32">
        <v>73.460000000000022</v>
      </c>
      <c r="P420" s="32">
        <v>0</v>
      </c>
      <c r="Q420" s="37">
        <v>0</v>
      </c>
      <c r="R420" s="32">
        <v>16.988888888888887</v>
      </c>
      <c r="S420" s="32">
        <v>0</v>
      </c>
      <c r="T420" s="37">
        <v>0</v>
      </c>
      <c r="U420" s="32">
        <v>4.2722222222222221</v>
      </c>
      <c r="V420" s="32">
        <v>0</v>
      </c>
      <c r="W420" s="37">
        <v>0</v>
      </c>
      <c r="X420" s="32">
        <v>77.308888888888887</v>
      </c>
      <c r="Y420" s="32">
        <v>0.48333333333333334</v>
      </c>
      <c r="Z420" s="37">
        <v>6.2519761993733653E-3</v>
      </c>
      <c r="AA420" s="32">
        <v>0</v>
      </c>
      <c r="AB420" s="32">
        <v>0</v>
      </c>
      <c r="AC420" s="37" t="s">
        <v>1881</v>
      </c>
      <c r="AD420" s="32">
        <v>192.55444444444441</v>
      </c>
      <c r="AE420" s="32">
        <v>0.27777777777777779</v>
      </c>
      <c r="AF420" s="37">
        <v>1.4425934367769003E-3</v>
      </c>
      <c r="AG420" s="32">
        <v>4.2622222222222224</v>
      </c>
      <c r="AH420" s="32">
        <v>0</v>
      </c>
      <c r="AI420" s="37">
        <v>0</v>
      </c>
      <c r="AJ420" s="32">
        <v>0</v>
      </c>
      <c r="AK420" s="32">
        <v>0</v>
      </c>
      <c r="AL420" s="37" t="s">
        <v>1881</v>
      </c>
      <c r="AM420" t="s">
        <v>111</v>
      </c>
      <c r="AN420" s="34">
        <v>3</v>
      </c>
      <c r="AX420"/>
      <c r="AY420"/>
    </row>
    <row r="421" spans="1:51" x14ac:dyDescent="0.25">
      <c r="A421" t="s">
        <v>1782</v>
      </c>
      <c r="B421" t="s">
        <v>695</v>
      </c>
      <c r="C421" t="s">
        <v>1454</v>
      </c>
      <c r="D421" t="s">
        <v>1711</v>
      </c>
      <c r="E421" s="32">
        <v>91.3</v>
      </c>
      <c r="F421" s="32">
        <v>208.45566666666667</v>
      </c>
      <c r="G421" s="32">
        <v>2.4611111111111112</v>
      </c>
      <c r="H421" s="37">
        <v>1.1806400614892269E-2</v>
      </c>
      <c r="I421" s="32">
        <v>198.29533333333333</v>
      </c>
      <c r="J421" s="32">
        <v>2.4611111111111112</v>
      </c>
      <c r="K421" s="37">
        <v>1.2411341556757653E-2</v>
      </c>
      <c r="L421" s="32">
        <v>45.971444444444444</v>
      </c>
      <c r="M421" s="32">
        <v>2.4611111111111112</v>
      </c>
      <c r="N421" s="37">
        <v>5.3535648941492667E-2</v>
      </c>
      <c r="O421" s="32">
        <v>35.81111111111111</v>
      </c>
      <c r="P421" s="32">
        <v>2.4611111111111112</v>
      </c>
      <c r="Q421" s="37">
        <v>6.8724790567793986E-2</v>
      </c>
      <c r="R421" s="32">
        <v>5.166666666666667</v>
      </c>
      <c r="S421" s="32">
        <v>0</v>
      </c>
      <c r="T421" s="37">
        <v>0</v>
      </c>
      <c r="U421" s="32">
        <v>4.9936666666666669</v>
      </c>
      <c r="V421" s="32">
        <v>0</v>
      </c>
      <c r="W421" s="37">
        <v>0</v>
      </c>
      <c r="X421" s="32">
        <v>50.43333333333333</v>
      </c>
      <c r="Y421" s="32">
        <v>0</v>
      </c>
      <c r="Z421" s="37">
        <v>0</v>
      </c>
      <c r="AA421" s="32">
        <v>0</v>
      </c>
      <c r="AB421" s="32">
        <v>0</v>
      </c>
      <c r="AC421" s="37" t="s">
        <v>1881</v>
      </c>
      <c r="AD421" s="32">
        <v>105.81477777777778</v>
      </c>
      <c r="AE421" s="32">
        <v>0</v>
      </c>
      <c r="AF421" s="37">
        <v>0</v>
      </c>
      <c r="AG421" s="32">
        <v>6.2361111111111107</v>
      </c>
      <c r="AH421" s="32">
        <v>0</v>
      </c>
      <c r="AI421" s="37">
        <v>0</v>
      </c>
      <c r="AJ421" s="32">
        <v>0</v>
      </c>
      <c r="AK421" s="32">
        <v>0</v>
      </c>
      <c r="AL421" s="37" t="s">
        <v>1881</v>
      </c>
      <c r="AM421" t="s">
        <v>4</v>
      </c>
      <c r="AN421" s="34">
        <v>3</v>
      </c>
      <c r="AX421"/>
      <c r="AY421"/>
    </row>
    <row r="422" spans="1:51" x14ac:dyDescent="0.25">
      <c r="A422" t="s">
        <v>1782</v>
      </c>
      <c r="B422" t="s">
        <v>809</v>
      </c>
      <c r="C422" t="s">
        <v>1436</v>
      </c>
      <c r="D422" t="s">
        <v>1701</v>
      </c>
      <c r="E422" s="32">
        <v>330.95555555555558</v>
      </c>
      <c r="F422" s="32">
        <v>1021.0216666666664</v>
      </c>
      <c r="G422" s="32">
        <v>492.62388888888887</v>
      </c>
      <c r="H422" s="37">
        <v>0.48248132725445492</v>
      </c>
      <c r="I422" s="32">
        <v>946.57333333333315</v>
      </c>
      <c r="J422" s="32">
        <v>489.37111111111108</v>
      </c>
      <c r="K422" s="37">
        <v>0.51699228562440436</v>
      </c>
      <c r="L422" s="32">
        <v>124.07555555555555</v>
      </c>
      <c r="M422" s="32">
        <v>44.750555555555543</v>
      </c>
      <c r="N422" s="37">
        <v>0.36067181287387606</v>
      </c>
      <c r="O422" s="32">
        <v>60.506111111111125</v>
      </c>
      <c r="P422" s="32">
        <v>41.497777777777763</v>
      </c>
      <c r="Q422" s="37">
        <v>0.68584440506468547</v>
      </c>
      <c r="R422" s="32">
        <v>57.92499999999999</v>
      </c>
      <c r="S422" s="32">
        <v>3.2527777777777778</v>
      </c>
      <c r="T422" s="37">
        <v>5.6154989689732898E-2</v>
      </c>
      <c r="U422" s="32">
        <v>5.6444444444444448</v>
      </c>
      <c r="V422" s="32">
        <v>0</v>
      </c>
      <c r="W422" s="37">
        <v>0</v>
      </c>
      <c r="X422" s="32">
        <v>358.28144444444433</v>
      </c>
      <c r="Y422" s="32">
        <v>252.88833333333335</v>
      </c>
      <c r="Z422" s="37">
        <v>0.70583709330932598</v>
      </c>
      <c r="AA422" s="32">
        <v>10.878888888888891</v>
      </c>
      <c r="AB422" s="32">
        <v>0</v>
      </c>
      <c r="AC422" s="37">
        <v>0</v>
      </c>
      <c r="AD422" s="32">
        <v>441.66855555555537</v>
      </c>
      <c r="AE422" s="32">
        <v>189.62011111111104</v>
      </c>
      <c r="AF422" s="37">
        <v>0.42932671734485667</v>
      </c>
      <c r="AG422" s="32">
        <v>80.634555555555551</v>
      </c>
      <c r="AH422" s="32">
        <v>5.3648888888888893</v>
      </c>
      <c r="AI422" s="37">
        <v>6.6533372099913057E-2</v>
      </c>
      <c r="AJ422" s="32">
        <v>5.4826666666666668</v>
      </c>
      <c r="AK422" s="32">
        <v>0</v>
      </c>
      <c r="AL422" s="37">
        <v>0</v>
      </c>
      <c r="AM422" t="s">
        <v>119</v>
      </c>
      <c r="AN422" s="34">
        <v>3</v>
      </c>
      <c r="AX422"/>
      <c r="AY422"/>
    </row>
    <row r="423" spans="1:51" x14ac:dyDescent="0.25">
      <c r="A423" t="s">
        <v>1782</v>
      </c>
      <c r="B423" t="s">
        <v>855</v>
      </c>
      <c r="C423" t="s">
        <v>1444</v>
      </c>
      <c r="D423" t="s">
        <v>1706</v>
      </c>
      <c r="E423" s="32">
        <v>190.78888888888889</v>
      </c>
      <c r="F423" s="32">
        <v>499.3603333333333</v>
      </c>
      <c r="G423" s="32">
        <v>91.481222222222229</v>
      </c>
      <c r="H423" s="37">
        <v>0.18319681423545636</v>
      </c>
      <c r="I423" s="32">
        <v>493.09088888888886</v>
      </c>
      <c r="J423" s="32">
        <v>91.481222222222229</v>
      </c>
      <c r="K423" s="37">
        <v>0.18552608511660462</v>
      </c>
      <c r="L423" s="32">
        <v>72.107444444444454</v>
      </c>
      <c r="M423" s="32">
        <v>14.215777777777779</v>
      </c>
      <c r="N423" s="37">
        <v>0.19714715848417561</v>
      </c>
      <c r="O423" s="32">
        <v>65.838000000000008</v>
      </c>
      <c r="P423" s="32">
        <v>14.215777777777779</v>
      </c>
      <c r="Q423" s="37">
        <v>0.2159205592177432</v>
      </c>
      <c r="R423" s="32">
        <v>3.2666666666666666</v>
      </c>
      <c r="S423" s="32">
        <v>0</v>
      </c>
      <c r="T423" s="37">
        <v>0</v>
      </c>
      <c r="U423" s="32">
        <v>3.0027777777777778</v>
      </c>
      <c r="V423" s="32">
        <v>0</v>
      </c>
      <c r="W423" s="37">
        <v>0</v>
      </c>
      <c r="X423" s="32">
        <v>123.46511111111118</v>
      </c>
      <c r="Y423" s="32">
        <v>30.602444444444448</v>
      </c>
      <c r="Z423" s="37">
        <v>0.24786309402746243</v>
      </c>
      <c r="AA423" s="32">
        <v>0</v>
      </c>
      <c r="AB423" s="32">
        <v>0</v>
      </c>
      <c r="AC423" s="37" t="s">
        <v>1881</v>
      </c>
      <c r="AD423" s="32">
        <v>303.78777777777765</v>
      </c>
      <c r="AE423" s="32">
        <v>46.663000000000004</v>
      </c>
      <c r="AF423" s="37">
        <v>0.153603941347944</v>
      </c>
      <c r="AG423" s="32">
        <v>0</v>
      </c>
      <c r="AH423" s="32">
        <v>0</v>
      </c>
      <c r="AI423" s="37" t="s">
        <v>1881</v>
      </c>
      <c r="AJ423" s="32">
        <v>0</v>
      </c>
      <c r="AK423" s="32">
        <v>0</v>
      </c>
      <c r="AL423" s="37" t="s">
        <v>1881</v>
      </c>
      <c r="AM423" t="s">
        <v>166</v>
      </c>
      <c r="AN423" s="34">
        <v>3</v>
      </c>
      <c r="AX423"/>
      <c r="AY423"/>
    </row>
    <row r="424" spans="1:51" x14ac:dyDescent="0.25">
      <c r="A424" t="s">
        <v>1782</v>
      </c>
      <c r="B424" t="s">
        <v>950</v>
      </c>
      <c r="C424" t="s">
        <v>1574</v>
      </c>
      <c r="D424" t="s">
        <v>1686</v>
      </c>
      <c r="E424" s="32">
        <v>86.8</v>
      </c>
      <c r="F424" s="32">
        <v>374.2836666666667</v>
      </c>
      <c r="G424" s="32">
        <v>152.25311111111108</v>
      </c>
      <c r="H424" s="37">
        <v>0.40678534670524691</v>
      </c>
      <c r="I424" s="32">
        <v>345.12811111111114</v>
      </c>
      <c r="J424" s="32">
        <v>152.25311111111108</v>
      </c>
      <c r="K424" s="37">
        <v>0.44114955058556343</v>
      </c>
      <c r="L424" s="32">
        <v>66.964222222222219</v>
      </c>
      <c r="M424" s="32">
        <v>18.647555555555559</v>
      </c>
      <c r="N424" s="37">
        <v>0.27847042699418273</v>
      </c>
      <c r="O424" s="32">
        <v>40.280888888888889</v>
      </c>
      <c r="P424" s="32">
        <v>18.647555555555559</v>
      </c>
      <c r="Q424" s="37">
        <v>0.46293803513107962</v>
      </c>
      <c r="R424" s="32">
        <v>22.138888888888889</v>
      </c>
      <c r="S424" s="32">
        <v>0</v>
      </c>
      <c r="T424" s="37">
        <v>0</v>
      </c>
      <c r="U424" s="32">
        <v>4.5444444444444443</v>
      </c>
      <c r="V424" s="32">
        <v>0</v>
      </c>
      <c r="W424" s="37">
        <v>0</v>
      </c>
      <c r="X424" s="32">
        <v>94.349555555555568</v>
      </c>
      <c r="Y424" s="32">
        <v>36.866222222222213</v>
      </c>
      <c r="Z424" s="37">
        <v>0.39074081488931217</v>
      </c>
      <c r="AA424" s="32">
        <v>2.4722222222222223</v>
      </c>
      <c r="AB424" s="32">
        <v>0</v>
      </c>
      <c r="AC424" s="37">
        <v>0</v>
      </c>
      <c r="AD424" s="32">
        <v>210.4976666666667</v>
      </c>
      <c r="AE424" s="32">
        <v>96.73933333333332</v>
      </c>
      <c r="AF424" s="37">
        <v>0.45957437374602711</v>
      </c>
      <c r="AG424" s="32">
        <v>0</v>
      </c>
      <c r="AH424" s="32">
        <v>0</v>
      </c>
      <c r="AI424" s="37" t="s">
        <v>1881</v>
      </c>
      <c r="AJ424" s="32">
        <v>0</v>
      </c>
      <c r="AK424" s="32">
        <v>0</v>
      </c>
      <c r="AL424" s="37" t="s">
        <v>1881</v>
      </c>
      <c r="AM424" t="s">
        <v>261</v>
      </c>
      <c r="AN424" s="34">
        <v>3</v>
      </c>
      <c r="AX424"/>
      <c r="AY424"/>
    </row>
    <row r="425" spans="1:51" x14ac:dyDescent="0.25">
      <c r="A425" t="s">
        <v>1782</v>
      </c>
      <c r="B425" t="s">
        <v>1153</v>
      </c>
      <c r="C425" t="s">
        <v>1630</v>
      </c>
      <c r="D425" t="s">
        <v>1704</v>
      </c>
      <c r="E425" s="32">
        <v>81.011111111111106</v>
      </c>
      <c r="F425" s="32">
        <v>324.85033333333325</v>
      </c>
      <c r="G425" s="32">
        <v>0.5444444444444444</v>
      </c>
      <c r="H425" s="37">
        <v>1.6759854880179011E-3</v>
      </c>
      <c r="I425" s="32">
        <v>313.028111111111</v>
      </c>
      <c r="J425" s="32">
        <v>0.5444444444444444</v>
      </c>
      <c r="K425" s="37">
        <v>1.7392829114034137E-3</v>
      </c>
      <c r="L425" s="32">
        <v>64.127888888888876</v>
      </c>
      <c r="M425" s="32">
        <v>0</v>
      </c>
      <c r="N425" s="37">
        <v>0</v>
      </c>
      <c r="O425" s="32">
        <v>52.30566666666666</v>
      </c>
      <c r="P425" s="32">
        <v>0</v>
      </c>
      <c r="Q425" s="37">
        <v>0</v>
      </c>
      <c r="R425" s="32">
        <v>6.3111111111111109</v>
      </c>
      <c r="S425" s="32">
        <v>0</v>
      </c>
      <c r="T425" s="37">
        <v>0</v>
      </c>
      <c r="U425" s="32">
        <v>5.5111111111111111</v>
      </c>
      <c r="V425" s="32">
        <v>0</v>
      </c>
      <c r="W425" s="37">
        <v>0</v>
      </c>
      <c r="X425" s="32">
        <v>78.206777777777759</v>
      </c>
      <c r="Y425" s="32">
        <v>0</v>
      </c>
      <c r="Z425" s="37">
        <v>0</v>
      </c>
      <c r="AA425" s="32">
        <v>0</v>
      </c>
      <c r="AB425" s="32">
        <v>0</v>
      </c>
      <c r="AC425" s="37" t="s">
        <v>1881</v>
      </c>
      <c r="AD425" s="32">
        <v>176.41533333333331</v>
      </c>
      <c r="AE425" s="32">
        <v>0.5444444444444444</v>
      </c>
      <c r="AF425" s="37">
        <v>3.0861514935083749E-3</v>
      </c>
      <c r="AG425" s="32">
        <v>6.1003333333333343</v>
      </c>
      <c r="AH425" s="32">
        <v>0</v>
      </c>
      <c r="AI425" s="37">
        <v>0</v>
      </c>
      <c r="AJ425" s="32">
        <v>0</v>
      </c>
      <c r="AK425" s="32">
        <v>0</v>
      </c>
      <c r="AL425" s="37" t="s">
        <v>1881</v>
      </c>
      <c r="AM425" t="s">
        <v>471</v>
      </c>
      <c r="AN425" s="34">
        <v>3</v>
      </c>
      <c r="AX425"/>
      <c r="AY425"/>
    </row>
    <row r="426" spans="1:51" x14ac:dyDescent="0.25">
      <c r="A426" t="s">
        <v>1782</v>
      </c>
      <c r="B426" t="s">
        <v>871</v>
      </c>
      <c r="C426" t="s">
        <v>1448</v>
      </c>
      <c r="D426" t="s">
        <v>1721</v>
      </c>
      <c r="E426" s="32">
        <v>166.76666666666668</v>
      </c>
      <c r="F426" s="32">
        <v>661.46566666666649</v>
      </c>
      <c r="G426" s="32">
        <v>34.229777777777777</v>
      </c>
      <c r="H426" s="37">
        <v>5.174838166623582E-2</v>
      </c>
      <c r="I426" s="32">
        <v>450.61288888888879</v>
      </c>
      <c r="J426" s="32">
        <v>34.229777777777777</v>
      </c>
      <c r="K426" s="37">
        <v>7.5962713499342638E-2</v>
      </c>
      <c r="L426" s="32">
        <v>75.162222222222212</v>
      </c>
      <c r="M426" s="32">
        <v>6.7622222222222224</v>
      </c>
      <c r="N426" s="37">
        <v>8.9968364722230451E-2</v>
      </c>
      <c r="O426" s="32">
        <v>61.634444444444441</v>
      </c>
      <c r="P426" s="32">
        <v>6.7622222222222224</v>
      </c>
      <c r="Q426" s="37">
        <v>0.10971498620901013</v>
      </c>
      <c r="R426" s="32">
        <v>8.8166666666666664</v>
      </c>
      <c r="S426" s="32">
        <v>0</v>
      </c>
      <c r="T426" s="37">
        <v>0</v>
      </c>
      <c r="U426" s="32">
        <v>4.7111111111111112</v>
      </c>
      <c r="V426" s="32">
        <v>0</v>
      </c>
      <c r="W426" s="37">
        <v>0</v>
      </c>
      <c r="X426" s="32">
        <v>15.510999999999997</v>
      </c>
      <c r="Y426" s="32">
        <v>8.6748888888888906</v>
      </c>
      <c r="Z426" s="37">
        <v>0.55927334723028121</v>
      </c>
      <c r="AA426" s="32">
        <v>197.32499999999999</v>
      </c>
      <c r="AB426" s="32">
        <v>0</v>
      </c>
      <c r="AC426" s="37">
        <v>0</v>
      </c>
      <c r="AD426" s="32">
        <v>373.46744444444437</v>
      </c>
      <c r="AE426" s="32">
        <v>18.792666666666662</v>
      </c>
      <c r="AF426" s="37">
        <v>5.0319423945029265E-2</v>
      </c>
      <c r="AG426" s="32">
        <v>0</v>
      </c>
      <c r="AH426" s="32">
        <v>0</v>
      </c>
      <c r="AI426" s="37" t="s">
        <v>1881</v>
      </c>
      <c r="AJ426" s="32">
        <v>0</v>
      </c>
      <c r="AK426" s="32">
        <v>0</v>
      </c>
      <c r="AL426" s="37" t="s">
        <v>1881</v>
      </c>
      <c r="AM426" t="s">
        <v>182</v>
      </c>
      <c r="AN426" s="34">
        <v>3</v>
      </c>
      <c r="AX426"/>
      <c r="AY426"/>
    </row>
    <row r="427" spans="1:51" x14ac:dyDescent="0.25">
      <c r="A427" t="s">
        <v>1782</v>
      </c>
      <c r="B427" t="s">
        <v>840</v>
      </c>
      <c r="C427" t="s">
        <v>1499</v>
      </c>
      <c r="D427" t="s">
        <v>1727</v>
      </c>
      <c r="E427" s="32">
        <v>109.73333333333333</v>
      </c>
      <c r="F427" s="32">
        <v>348.67222222222222</v>
      </c>
      <c r="G427" s="32">
        <v>50.980000000000011</v>
      </c>
      <c r="H427" s="37">
        <v>0.1462118194420102</v>
      </c>
      <c r="I427" s="32">
        <v>334.61333333333334</v>
      </c>
      <c r="J427" s="32">
        <v>50.980000000000011</v>
      </c>
      <c r="K427" s="37">
        <v>0.15235495696525345</v>
      </c>
      <c r="L427" s="32">
        <v>43.648888888888884</v>
      </c>
      <c r="M427" s="32">
        <v>3.8555555555555556</v>
      </c>
      <c r="N427" s="37">
        <v>8.8331127176458621E-2</v>
      </c>
      <c r="O427" s="32">
        <v>30.998888888888885</v>
      </c>
      <c r="P427" s="32">
        <v>3.8555555555555556</v>
      </c>
      <c r="Q427" s="37">
        <v>0.12437721782142731</v>
      </c>
      <c r="R427" s="32">
        <v>7.05</v>
      </c>
      <c r="S427" s="32">
        <v>0</v>
      </c>
      <c r="T427" s="37">
        <v>0</v>
      </c>
      <c r="U427" s="32">
        <v>5.6</v>
      </c>
      <c r="V427" s="32">
        <v>0</v>
      </c>
      <c r="W427" s="37">
        <v>0</v>
      </c>
      <c r="X427" s="32">
        <v>104.78888888888893</v>
      </c>
      <c r="Y427" s="32">
        <v>36.52555555555557</v>
      </c>
      <c r="Z427" s="37">
        <v>0.34856324886014206</v>
      </c>
      <c r="AA427" s="32">
        <v>1.4088888888888889</v>
      </c>
      <c r="AB427" s="32">
        <v>0</v>
      </c>
      <c r="AC427" s="37">
        <v>0</v>
      </c>
      <c r="AD427" s="32">
        <v>198.8255555555555</v>
      </c>
      <c r="AE427" s="32">
        <v>10.598888888888888</v>
      </c>
      <c r="AF427" s="37">
        <v>5.3307477800193369E-2</v>
      </c>
      <c r="AG427" s="32">
        <v>0</v>
      </c>
      <c r="AH427" s="32">
        <v>0</v>
      </c>
      <c r="AI427" s="37" t="s">
        <v>1881</v>
      </c>
      <c r="AJ427" s="32">
        <v>0</v>
      </c>
      <c r="AK427" s="32">
        <v>0</v>
      </c>
      <c r="AL427" s="37" t="s">
        <v>1881</v>
      </c>
      <c r="AM427" t="s">
        <v>151</v>
      </c>
      <c r="AN427" s="34">
        <v>3</v>
      </c>
      <c r="AX427"/>
      <c r="AY427"/>
    </row>
    <row r="428" spans="1:51" x14ac:dyDescent="0.25">
      <c r="A428" t="s">
        <v>1782</v>
      </c>
      <c r="B428" t="s">
        <v>900</v>
      </c>
      <c r="C428" t="s">
        <v>1556</v>
      </c>
      <c r="D428" t="s">
        <v>1680</v>
      </c>
      <c r="E428" s="32">
        <v>79.2</v>
      </c>
      <c r="F428" s="32">
        <v>236.44444444444446</v>
      </c>
      <c r="G428" s="32">
        <v>94.822222222222223</v>
      </c>
      <c r="H428" s="37">
        <v>0.40103383458646613</v>
      </c>
      <c r="I428" s="32">
        <v>223.18333333333334</v>
      </c>
      <c r="J428" s="32">
        <v>94.822222222222223</v>
      </c>
      <c r="K428" s="37">
        <v>0.42486246981803699</v>
      </c>
      <c r="L428" s="32">
        <v>44.983333333333334</v>
      </c>
      <c r="M428" s="32">
        <v>16.133333333333333</v>
      </c>
      <c r="N428" s="37">
        <v>0.35865135235272322</v>
      </c>
      <c r="O428" s="32">
        <v>31.722222222222221</v>
      </c>
      <c r="P428" s="32">
        <v>16.133333333333333</v>
      </c>
      <c r="Q428" s="37">
        <v>0.50858143607705775</v>
      </c>
      <c r="R428" s="32">
        <v>8.905555555555555</v>
      </c>
      <c r="S428" s="32">
        <v>0</v>
      </c>
      <c r="T428" s="37">
        <v>0</v>
      </c>
      <c r="U428" s="32">
        <v>4.3555555555555552</v>
      </c>
      <c r="V428" s="32">
        <v>0</v>
      </c>
      <c r="W428" s="37">
        <v>0</v>
      </c>
      <c r="X428" s="32">
        <v>57.694444444444443</v>
      </c>
      <c r="Y428" s="32">
        <v>31.147222222222222</v>
      </c>
      <c r="Z428" s="37">
        <v>0.53986519017814161</v>
      </c>
      <c r="AA428" s="32">
        <v>0</v>
      </c>
      <c r="AB428" s="32">
        <v>0</v>
      </c>
      <c r="AC428" s="37" t="s">
        <v>1881</v>
      </c>
      <c r="AD428" s="32">
        <v>124.22777777777777</v>
      </c>
      <c r="AE428" s="32">
        <v>47.541666666666664</v>
      </c>
      <c r="AF428" s="37">
        <v>0.3826975537766647</v>
      </c>
      <c r="AG428" s="32">
        <v>9.5388888888888896</v>
      </c>
      <c r="AH428" s="32">
        <v>0</v>
      </c>
      <c r="AI428" s="37">
        <v>0</v>
      </c>
      <c r="AJ428" s="32">
        <v>0</v>
      </c>
      <c r="AK428" s="32">
        <v>0</v>
      </c>
      <c r="AL428" s="37" t="s">
        <v>1881</v>
      </c>
      <c r="AM428" t="s">
        <v>211</v>
      </c>
      <c r="AN428" s="34">
        <v>3</v>
      </c>
      <c r="AX428"/>
      <c r="AY428"/>
    </row>
    <row r="429" spans="1:51" x14ac:dyDescent="0.25">
      <c r="A429" t="s">
        <v>1782</v>
      </c>
      <c r="B429" t="s">
        <v>1007</v>
      </c>
      <c r="C429" t="s">
        <v>1382</v>
      </c>
      <c r="D429" t="s">
        <v>1681</v>
      </c>
      <c r="E429" s="32">
        <v>220.47777777777779</v>
      </c>
      <c r="F429" s="32">
        <v>721.9846666666665</v>
      </c>
      <c r="G429" s="32">
        <v>306.06311111111114</v>
      </c>
      <c r="H429" s="37">
        <v>0.42391912909199991</v>
      </c>
      <c r="I429" s="32">
        <v>686.51799999999992</v>
      </c>
      <c r="J429" s="32">
        <v>306.06311111111114</v>
      </c>
      <c r="K429" s="37">
        <v>0.44581949943207777</v>
      </c>
      <c r="L429" s="32">
        <v>136.72455555555558</v>
      </c>
      <c r="M429" s="32">
        <v>20.841777777777775</v>
      </c>
      <c r="N429" s="37">
        <v>0.15243624448505952</v>
      </c>
      <c r="O429" s="32">
        <v>106.94677777777781</v>
      </c>
      <c r="P429" s="32">
        <v>20.841777777777775</v>
      </c>
      <c r="Q429" s="37">
        <v>0.19487990391897936</v>
      </c>
      <c r="R429" s="32">
        <v>23.68888888888889</v>
      </c>
      <c r="S429" s="32">
        <v>0</v>
      </c>
      <c r="T429" s="37">
        <v>0</v>
      </c>
      <c r="U429" s="32">
        <v>6.0888888888888886</v>
      </c>
      <c r="V429" s="32">
        <v>0</v>
      </c>
      <c r="W429" s="37">
        <v>0</v>
      </c>
      <c r="X429" s="32">
        <v>196.44377777777771</v>
      </c>
      <c r="Y429" s="32">
        <v>94.503111111111096</v>
      </c>
      <c r="Z429" s="37">
        <v>0.48106950589198838</v>
      </c>
      <c r="AA429" s="32">
        <v>5.6888888888888891</v>
      </c>
      <c r="AB429" s="32">
        <v>0</v>
      </c>
      <c r="AC429" s="37">
        <v>0</v>
      </c>
      <c r="AD429" s="32">
        <v>383.12744444444439</v>
      </c>
      <c r="AE429" s="32">
        <v>190.71822222222227</v>
      </c>
      <c r="AF429" s="37">
        <v>0.49779316253048395</v>
      </c>
      <c r="AG429" s="32">
        <v>0</v>
      </c>
      <c r="AH429" s="32">
        <v>0</v>
      </c>
      <c r="AI429" s="37" t="s">
        <v>1881</v>
      </c>
      <c r="AJ429" s="32">
        <v>0</v>
      </c>
      <c r="AK429" s="32">
        <v>0</v>
      </c>
      <c r="AL429" s="37" t="s">
        <v>1881</v>
      </c>
      <c r="AM429" t="s">
        <v>320</v>
      </c>
      <c r="AN429" s="34">
        <v>3</v>
      </c>
      <c r="AX429"/>
      <c r="AY429"/>
    </row>
    <row r="430" spans="1:51" x14ac:dyDescent="0.25">
      <c r="A430" t="s">
        <v>1782</v>
      </c>
      <c r="B430" t="s">
        <v>1127</v>
      </c>
      <c r="C430" t="s">
        <v>1431</v>
      </c>
      <c r="D430" t="s">
        <v>1717</v>
      </c>
      <c r="E430" s="32">
        <v>20.977777777777778</v>
      </c>
      <c r="F430" s="32">
        <v>118.7827777777778</v>
      </c>
      <c r="G430" s="32">
        <v>0</v>
      </c>
      <c r="H430" s="37">
        <v>0</v>
      </c>
      <c r="I430" s="32">
        <v>109.0938888888889</v>
      </c>
      <c r="J430" s="32">
        <v>0</v>
      </c>
      <c r="K430" s="37">
        <v>0</v>
      </c>
      <c r="L430" s="32">
        <v>53.482777777777784</v>
      </c>
      <c r="M430" s="32">
        <v>0</v>
      </c>
      <c r="N430" s="37">
        <v>0</v>
      </c>
      <c r="O430" s="32">
        <v>43.793888888888894</v>
      </c>
      <c r="P430" s="32">
        <v>0</v>
      </c>
      <c r="Q430" s="37">
        <v>0</v>
      </c>
      <c r="R430" s="32">
        <v>4.9777777777777779</v>
      </c>
      <c r="S430" s="32">
        <v>0</v>
      </c>
      <c r="T430" s="37">
        <v>0</v>
      </c>
      <c r="U430" s="32">
        <v>4.7111111111111112</v>
      </c>
      <c r="V430" s="32">
        <v>0</v>
      </c>
      <c r="W430" s="37">
        <v>0</v>
      </c>
      <c r="X430" s="32">
        <v>4.3250000000000002</v>
      </c>
      <c r="Y430" s="32">
        <v>0</v>
      </c>
      <c r="Z430" s="37">
        <v>0</v>
      </c>
      <c r="AA430" s="32">
        <v>0</v>
      </c>
      <c r="AB430" s="32">
        <v>0</v>
      </c>
      <c r="AC430" s="37" t="s">
        <v>1881</v>
      </c>
      <c r="AD430" s="32">
        <v>60.975000000000001</v>
      </c>
      <c r="AE430" s="32">
        <v>0</v>
      </c>
      <c r="AF430" s="37">
        <v>0</v>
      </c>
      <c r="AG430" s="32">
        <v>0</v>
      </c>
      <c r="AH430" s="32">
        <v>0</v>
      </c>
      <c r="AI430" s="37" t="s">
        <v>1881</v>
      </c>
      <c r="AJ430" s="32">
        <v>0</v>
      </c>
      <c r="AK430" s="32">
        <v>0</v>
      </c>
      <c r="AL430" s="37" t="s">
        <v>1881</v>
      </c>
      <c r="AM430" t="s">
        <v>444</v>
      </c>
      <c r="AN430" s="34">
        <v>3</v>
      </c>
      <c r="AX430"/>
      <c r="AY430"/>
    </row>
    <row r="431" spans="1:51" x14ac:dyDescent="0.25">
      <c r="A431" t="s">
        <v>1782</v>
      </c>
      <c r="B431" t="s">
        <v>975</v>
      </c>
      <c r="C431" t="s">
        <v>1465</v>
      </c>
      <c r="D431" t="s">
        <v>1714</v>
      </c>
      <c r="E431" s="32">
        <v>57.677777777777777</v>
      </c>
      <c r="F431" s="32">
        <v>242.28922222222221</v>
      </c>
      <c r="G431" s="32">
        <v>2.6277777777777778</v>
      </c>
      <c r="H431" s="37">
        <v>1.0845623893941263E-2</v>
      </c>
      <c r="I431" s="32">
        <v>222.66144444444444</v>
      </c>
      <c r="J431" s="32">
        <v>2.6138888888888889</v>
      </c>
      <c r="K431" s="37">
        <v>1.1739297278928199E-2</v>
      </c>
      <c r="L431" s="32">
        <v>52.62777777777778</v>
      </c>
      <c r="M431" s="32">
        <v>1.3888888888888888E-2</v>
      </c>
      <c r="N431" s="37">
        <v>2.6390794890742108E-4</v>
      </c>
      <c r="O431" s="32">
        <v>33</v>
      </c>
      <c r="P431" s="32">
        <v>0</v>
      </c>
      <c r="Q431" s="37">
        <v>0</v>
      </c>
      <c r="R431" s="32">
        <v>9.4222222222222225</v>
      </c>
      <c r="S431" s="32">
        <v>0</v>
      </c>
      <c r="T431" s="37">
        <v>0</v>
      </c>
      <c r="U431" s="32">
        <v>10.205555555555556</v>
      </c>
      <c r="V431" s="32">
        <v>1.3888888888888888E-2</v>
      </c>
      <c r="W431" s="37">
        <v>1.360914534567229E-3</v>
      </c>
      <c r="X431" s="32">
        <v>68.012777777777771</v>
      </c>
      <c r="Y431" s="32">
        <v>1.075</v>
      </c>
      <c r="Z431" s="37">
        <v>1.5805853475245664E-2</v>
      </c>
      <c r="AA431" s="32">
        <v>0</v>
      </c>
      <c r="AB431" s="32">
        <v>0</v>
      </c>
      <c r="AC431" s="37" t="s">
        <v>1881</v>
      </c>
      <c r="AD431" s="32">
        <v>112.39033333333333</v>
      </c>
      <c r="AE431" s="32">
        <v>1.538888888888889</v>
      </c>
      <c r="AF431" s="37">
        <v>1.3692359860921216E-2</v>
      </c>
      <c r="AG431" s="32">
        <v>9.2583333333333329</v>
      </c>
      <c r="AH431" s="32">
        <v>0</v>
      </c>
      <c r="AI431" s="37">
        <v>0</v>
      </c>
      <c r="AJ431" s="32">
        <v>0</v>
      </c>
      <c r="AK431" s="32">
        <v>0</v>
      </c>
      <c r="AL431" s="37" t="s">
        <v>1881</v>
      </c>
      <c r="AM431" t="s">
        <v>286</v>
      </c>
      <c r="AN431" s="34">
        <v>3</v>
      </c>
      <c r="AX431"/>
      <c r="AY431"/>
    </row>
    <row r="432" spans="1:51" x14ac:dyDescent="0.25">
      <c r="A432" t="s">
        <v>1782</v>
      </c>
      <c r="B432" t="s">
        <v>1309</v>
      </c>
      <c r="C432" t="s">
        <v>1672</v>
      </c>
      <c r="D432" t="s">
        <v>1721</v>
      </c>
      <c r="E432" s="32">
        <v>27.055555555555557</v>
      </c>
      <c r="F432" s="32">
        <v>120.2861111111111</v>
      </c>
      <c r="G432" s="32">
        <v>31.72422222222222</v>
      </c>
      <c r="H432" s="37">
        <v>0.26373969470937347</v>
      </c>
      <c r="I432" s="32">
        <v>120.2861111111111</v>
      </c>
      <c r="J432" s="32">
        <v>31.72422222222222</v>
      </c>
      <c r="K432" s="37">
        <v>0.26373969470937347</v>
      </c>
      <c r="L432" s="32">
        <v>24.592666666666659</v>
      </c>
      <c r="M432" s="32">
        <v>5.6037777777777782</v>
      </c>
      <c r="N432" s="37">
        <v>0.22786377149466425</v>
      </c>
      <c r="O432" s="32">
        <v>24.592666666666659</v>
      </c>
      <c r="P432" s="32">
        <v>5.6037777777777782</v>
      </c>
      <c r="Q432" s="37">
        <v>0.22786377149466425</v>
      </c>
      <c r="R432" s="32">
        <v>0</v>
      </c>
      <c r="S432" s="32">
        <v>0</v>
      </c>
      <c r="T432" s="37" t="s">
        <v>1881</v>
      </c>
      <c r="U432" s="32">
        <v>0</v>
      </c>
      <c r="V432" s="32">
        <v>0</v>
      </c>
      <c r="W432" s="37" t="s">
        <v>1881</v>
      </c>
      <c r="X432" s="32">
        <v>29.113555555555557</v>
      </c>
      <c r="Y432" s="32">
        <v>7.296333333333334</v>
      </c>
      <c r="Z432" s="37">
        <v>0.25061636045828212</v>
      </c>
      <c r="AA432" s="32">
        <v>0</v>
      </c>
      <c r="AB432" s="32">
        <v>0</v>
      </c>
      <c r="AC432" s="37" t="s">
        <v>1881</v>
      </c>
      <c r="AD432" s="32">
        <v>66.579888888888888</v>
      </c>
      <c r="AE432" s="32">
        <v>18.824111111111108</v>
      </c>
      <c r="AF432" s="37">
        <v>0.28272968647522856</v>
      </c>
      <c r="AG432" s="32">
        <v>0</v>
      </c>
      <c r="AH432" s="32">
        <v>0</v>
      </c>
      <c r="AI432" s="37" t="s">
        <v>1881</v>
      </c>
      <c r="AJ432" s="32">
        <v>0</v>
      </c>
      <c r="AK432" s="32">
        <v>0</v>
      </c>
      <c r="AL432" s="37" t="s">
        <v>1881</v>
      </c>
      <c r="AM432" t="s">
        <v>630</v>
      </c>
      <c r="AN432" s="34">
        <v>3</v>
      </c>
      <c r="AX432"/>
      <c r="AY432"/>
    </row>
    <row r="433" spans="1:51" x14ac:dyDescent="0.25">
      <c r="A433" t="s">
        <v>1782</v>
      </c>
      <c r="B433" t="s">
        <v>1134</v>
      </c>
      <c r="C433" t="s">
        <v>1457</v>
      </c>
      <c r="D433" t="s">
        <v>1712</v>
      </c>
      <c r="E433" s="32">
        <v>138.35555555555555</v>
      </c>
      <c r="F433" s="32">
        <v>453.56133333333315</v>
      </c>
      <c r="G433" s="32">
        <v>260.45711111111115</v>
      </c>
      <c r="H433" s="37">
        <v>0.5742489316647611</v>
      </c>
      <c r="I433" s="32">
        <v>418.02366666666654</v>
      </c>
      <c r="J433" s="32">
        <v>248.38611111111115</v>
      </c>
      <c r="K433" s="37">
        <v>0.59419150377716545</v>
      </c>
      <c r="L433" s="32">
        <v>84.170555555555538</v>
      </c>
      <c r="M433" s="32">
        <v>41.318777777777761</v>
      </c>
      <c r="N433" s="37">
        <v>0.49089349006976568</v>
      </c>
      <c r="O433" s="32">
        <v>48.632888888888878</v>
      </c>
      <c r="P433" s="32">
        <v>29.247777777777763</v>
      </c>
      <c r="Q433" s="37">
        <v>0.60139914461178523</v>
      </c>
      <c r="R433" s="32">
        <v>29.937666666666662</v>
      </c>
      <c r="S433" s="32">
        <v>12.070999999999998</v>
      </c>
      <c r="T433" s="37">
        <v>0.40320443588344673</v>
      </c>
      <c r="U433" s="32">
        <v>5.6</v>
      </c>
      <c r="V433" s="32">
        <v>0</v>
      </c>
      <c r="W433" s="37">
        <v>0</v>
      </c>
      <c r="X433" s="32">
        <v>103.68411111111111</v>
      </c>
      <c r="Y433" s="32">
        <v>60.600111111111126</v>
      </c>
      <c r="Z433" s="37">
        <v>0.58446863711036856</v>
      </c>
      <c r="AA433" s="32">
        <v>0</v>
      </c>
      <c r="AB433" s="32">
        <v>0</v>
      </c>
      <c r="AC433" s="37" t="s">
        <v>1881</v>
      </c>
      <c r="AD433" s="32">
        <v>239.8742222222221</v>
      </c>
      <c r="AE433" s="32">
        <v>158.53822222222226</v>
      </c>
      <c r="AF433" s="37">
        <v>0.66092229816737336</v>
      </c>
      <c r="AG433" s="32">
        <v>25.832444444444452</v>
      </c>
      <c r="AH433" s="32">
        <v>0</v>
      </c>
      <c r="AI433" s="37">
        <v>0</v>
      </c>
      <c r="AJ433" s="32">
        <v>0</v>
      </c>
      <c r="AK433" s="32">
        <v>0</v>
      </c>
      <c r="AL433" s="37" t="s">
        <v>1881</v>
      </c>
      <c r="AM433" t="s">
        <v>451</v>
      </c>
      <c r="AN433" s="34">
        <v>3</v>
      </c>
      <c r="AX433"/>
      <c r="AY433"/>
    </row>
    <row r="434" spans="1:51" x14ac:dyDescent="0.25">
      <c r="A434" t="s">
        <v>1782</v>
      </c>
      <c r="B434" t="s">
        <v>770</v>
      </c>
      <c r="C434" t="s">
        <v>1394</v>
      </c>
      <c r="D434" t="s">
        <v>1725</v>
      </c>
      <c r="E434" s="32">
        <v>58.355555555555554</v>
      </c>
      <c r="F434" s="32">
        <v>192.05211111111112</v>
      </c>
      <c r="G434" s="32">
        <v>19.218666666666667</v>
      </c>
      <c r="H434" s="37">
        <v>0.10007006200284761</v>
      </c>
      <c r="I434" s="32">
        <v>180.59422222222224</v>
      </c>
      <c r="J434" s="32">
        <v>19.218666666666667</v>
      </c>
      <c r="K434" s="37">
        <v>0.10641905610367748</v>
      </c>
      <c r="L434" s="32">
        <v>56.723777777777762</v>
      </c>
      <c r="M434" s="32">
        <v>3.4885555555555565</v>
      </c>
      <c r="N434" s="37">
        <v>6.1500761977144637E-2</v>
      </c>
      <c r="O434" s="32">
        <v>45.265888888888874</v>
      </c>
      <c r="P434" s="32">
        <v>3.4885555555555565</v>
      </c>
      <c r="Q434" s="37">
        <v>7.7068089044239882E-2</v>
      </c>
      <c r="R434" s="32">
        <v>6.3743333333333343</v>
      </c>
      <c r="S434" s="32">
        <v>0</v>
      </c>
      <c r="T434" s="37">
        <v>0</v>
      </c>
      <c r="U434" s="32">
        <v>5.0835555555555549</v>
      </c>
      <c r="V434" s="32">
        <v>0</v>
      </c>
      <c r="W434" s="37">
        <v>0</v>
      </c>
      <c r="X434" s="32">
        <v>31.893111111111118</v>
      </c>
      <c r="Y434" s="32">
        <v>11.643111111111113</v>
      </c>
      <c r="Z434" s="37">
        <v>0.36506664622802554</v>
      </c>
      <c r="AA434" s="32">
        <v>0</v>
      </c>
      <c r="AB434" s="32">
        <v>0</v>
      </c>
      <c r="AC434" s="37" t="s">
        <v>1881</v>
      </c>
      <c r="AD434" s="32">
        <v>103.33877777777779</v>
      </c>
      <c r="AE434" s="32">
        <v>4.0869999999999989</v>
      </c>
      <c r="AF434" s="37">
        <v>3.9549529110831781E-2</v>
      </c>
      <c r="AG434" s="32">
        <v>9.6444444444444444E-2</v>
      </c>
      <c r="AH434" s="32">
        <v>0</v>
      </c>
      <c r="AI434" s="37">
        <v>0</v>
      </c>
      <c r="AJ434" s="32">
        <v>0</v>
      </c>
      <c r="AK434" s="32">
        <v>0</v>
      </c>
      <c r="AL434" s="37" t="s">
        <v>1881</v>
      </c>
      <c r="AM434" t="s">
        <v>79</v>
      </c>
      <c r="AN434" s="34">
        <v>3</v>
      </c>
      <c r="AX434"/>
      <c r="AY434"/>
    </row>
    <row r="435" spans="1:51" x14ac:dyDescent="0.25">
      <c r="A435" t="s">
        <v>1782</v>
      </c>
      <c r="B435" t="s">
        <v>1115</v>
      </c>
      <c r="C435" t="s">
        <v>1619</v>
      </c>
      <c r="D435" t="s">
        <v>1711</v>
      </c>
      <c r="E435" s="32">
        <v>133.86666666666667</v>
      </c>
      <c r="F435" s="32">
        <v>426.12777777777768</v>
      </c>
      <c r="G435" s="32">
        <v>156.67733333333331</v>
      </c>
      <c r="H435" s="37">
        <v>0.36767688356387629</v>
      </c>
      <c r="I435" s="32">
        <v>399.69544444444438</v>
      </c>
      <c r="J435" s="32">
        <v>155.60055555555556</v>
      </c>
      <c r="K435" s="37">
        <v>0.38929779590516006</v>
      </c>
      <c r="L435" s="32">
        <v>112.43077777777778</v>
      </c>
      <c r="M435" s="32">
        <v>24.612333333333332</v>
      </c>
      <c r="N435" s="37">
        <v>0.21891099412280346</v>
      </c>
      <c r="O435" s="32">
        <v>85.998444444444445</v>
      </c>
      <c r="P435" s="32">
        <v>23.535555555555554</v>
      </c>
      <c r="Q435" s="37">
        <v>0.27367420082533789</v>
      </c>
      <c r="R435" s="32">
        <v>21.276777777777777</v>
      </c>
      <c r="S435" s="32">
        <v>1.0767777777777778</v>
      </c>
      <c r="T435" s="37">
        <v>5.0608122574951307E-2</v>
      </c>
      <c r="U435" s="32">
        <v>5.1555555555555559</v>
      </c>
      <c r="V435" s="32">
        <v>0</v>
      </c>
      <c r="W435" s="37">
        <v>0</v>
      </c>
      <c r="X435" s="32">
        <v>84.049555555555543</v>
      </c>
      <c r="Y435" s="32">
        <v>21.640333333333334</v>
      </c>
      <c r="Z435" s="37">
        <v>0.25747112153412144</v>
      </c>
      <c r="AA435" s="32">
        <v>0</v>
      </c>
      <c r="AB435" s="32">
        <v>0</v>
      </c>
      <c r="AC435" s="37" t="s">
        <v>1881</v>
      </c>
      <c r="AD435" s="32">
        <v>216.25877777777774</v>
      </c>
      <c r="AE435" s="32">
        <v>110.42466666666665</v>
      </c>
      <c r="AF435" s="37">
        <v>0.51061357047035727</v>
      </c>
      <c r="AG435" s="32">
        <v>13.388666666666667</v>
      </c>
      <c r="AH435" s="32">
        <v>0</v>
      </c>
      <c r="AI435" s="37">
        <v>0</v>
      </c>
      <c r="AJ435" s="32">
        <v>0</v>
      </c>
      <c r="AK435" s="32">
        <v>0</v>
      </c>
      <c r="AL435" s="37" t="s">
        <v>1881</v>
      </c>
      <c r="AM435" t="s">
        <v>432</v>
      </c>
      <c r="AN435" s="34">
        <v>3</v>
      </c>
      <c r="AX435"/>
      <c r="AY435"/>
    </row>
    <row r="436" spans="1:51" x14ac:dyDescent="0.25">
      <c r="A436" t="s">
        <v>1782</v>
      </c>
      <c r="B436" t="s">
        <v>974</v>
      </c>
      <c r="C436" t="s">
        <v>1498</v>
      </c>
      <c r="D436" t="s">
        <v>1712</v>
      </c>
      <c r="E436" s="32">
        <v>167.2</v>
      </c>
      <c r="F436" s="32">
        <v>528.8277777777779</v>
      </c>
      <c r="G436" s="32">
        <v>173.40166666666667</v>
      </c>
      <c r="H436" s="37">
        <v>0.32789818151256966</v>
      </c>
      <c r="I436" s="32">
        <v>498.11666666666684</v>
      </c>
      <c r="J436" s="32">
        <v>173.40166666666667</v>
      </c>
      <c r="K436" s="37">
        <v>0.34811456486097625</v>
      </c>
      <c r="L436" s="32">
        <v>77.610555555555536</v>
      </c>
      <c r="M436" s="32">
        <v>0.3342222222222222</v>
      </c>
      <c r="N436" s="37">
        <v>4.3064016206272064E-3</v>
      </c>
      <c r="O436" s="32">
        <v>46.899444444444434</v>
      </c>
      <c r="P436" s="32">
        <v>0.3342222222222222</v>
      </c>
      <c r="Q436" s="37">
        <v>7.126357810445517E-3</v>
      </c>
      <c r="R436" s="32">
        <v>25.022222222222222</v>
      </c>
      <c r="S436" s="32">
        <v>0</v>
      </c>
      <c r="T436" s="37">
        <v>0</v>
      </c>
      <c r="U436" s="32">
        <v>5.6888888888888891</v>
      </c>
      <c r="V436" s="32">
        <v>0</v>
      </c>
      <c r="W436" s="37">
        <v>0</v>
      </c>
      <c r="X436" s="32">
        <v>127.6598888888889</v>
      </c>
      <c r="Y436" s="32">
        <v>30.05888888888888</v>
      </c>
      <c r="Z436" s="37">
        <v>0.23546071636527258</v>
      </c>
      <c r="AA436" s="32">
        <v>0</v>
      </c>
      <c r="AB436" s="32">
        <v>0</v>
      </c>
      <c r="AC436" s="37" t="s">
        <v>1881</v>
      </c>
      <c r="AD436" s="32">
        <v>295.93255555555572</v>
      </c>
      <c r="AE436" s="32">
        <v>143.00855555555557</v>
      </c>
      <c r="AF436" s="37">
        <v>0.48324712124722091</v>
      </c>
      <c r="AG436" s="32">
        <v>27.624777777777769</v>
      </c>
      <c r="AH436" s="32">
        <v>0</v>
      </c>
      <c r="AI436" s="37">
        <v>0</v>
      </c>
      <c r="AJ436" s="32">
        <v>0</v>
      </c>
      <c r="AK436" s="32">
        <v>0</v>
      </c>
      <c r="AL436" s="37" t="s">
        <v>1881</v>
      </c>
      <c r="AM436" t="s">
        <v>285</v>
      </c>
      <c r="AN436" s="34">
        <v>3</v>
      </c>
      <c r="AX436"/>
      <c r="AY436"/>
    </row>
    <row r="437" spans="1:51" x14ac:dyDescent="0.25">
      <c r="A437" t="s">
        <v>1782</v>
      </c>
      <c r="B437" t="s">
        <v>903</v>
      </c>
      <c r="C437" t="s">
        <v>1498</v>
      </c>
      <c r="D437" t="s">
        <v>1712</v>
      </c>
      <c r="E437" s="32">
        <v>191.63333333333333</v>
      </c>
      <c r="F437" s="32">
        <v>565.64700000000005</v>
      </c>
      <c r="G437" s="32">
        <v>190.70122222222227</v>
      </c>
      <c r="H437" s="37">
        <v>0.337138219105241</v>
      </c>
      <c r="I437" s="32">
        <v>537.06000000000006</v>
      </c>
      <c r="J437" s="32">
        <v>190.70122222222227</v>
      </c>
      <c r="K437" s="37">
        <v>0.35508364469933013</v>
      </c>
      <c r="L437" s="32">
        <v>83.065444444444438</v>
      </c>
      <c r="M437" s="32">
        <v>14.007111111111112</v>
      </c>
      <c r="N437" s="37">
        <v>0.16862741426104452</v>
      </c>
      <c r="O437" s="32">
        <v>54.478444444444442</v>
      </c>
      <c r="P437" s="32">
        <v>14.007111111111112</v>
      </c>
      <c r="Q437" s="37">
        <v>0.25711290500218231</v>
      </c>
      <c r="R437" s="32">
        <v>26.542555555555555</v>
      </c>
      <c r="S437" s="32">
        <v>0</v>
      </c>
      <c r="T437" s="37">
        <v>0</v>
      </c>
      <c r="U437" s="32">
        <v>2.0444444444444443</v>
      </c>
      <c r="V437" s="32">
        <v>0</v>
      </c>
      <c r="W437" s="37">
        <v>0</v>
      </c>
      <c r="X437" s="32">
        <v>139.27755555555558</v>
      </c>
      <c r="Y437" s="32">
        <v>81.180777777777777</v>
      </c>
      <c r="Z437" s="37">
        <v>0.58287049520621481</v>
      </c>
      <c r="AA437" s="32">
        <v>0</v>
      </c>
      <c r="AB437" s="32">
        <v>0</v>
      </c>
      <c r="AC437" s="37" t="s">
        <v>1881</v>
      </c>
      <c r="AD437" s="32">
        <v>326.72177777777779</v>
      </c>
      <c r="AE437" s="32">
        <v>95.513333333333364</v>
      </c>
      <c r="AF437" s="37">
        <v>0.29233843542041893</v>
      </c>
      <c r="AG437" s="32">
        <v>16.582222222222221</v>
      </c>
      <c r="AH437" s="32">
        <v>0</v>
      </c>
      <c r="AI437" s="37">
        <v>0</v>
      </c>
      <c r="AJ437" s="32">
        <v>0</v>
      </c>
      <c r="AK437" s="32">
        <v>0</v>
      </c>
      <c r="AL437" s="37" t="s">
        <v>1881</v>
      </c>
      <c r="AM437" t="s">
        <v>214</v>
      </c>
      <c r="AN437" s="34">
        <v>3</v>
      </c>
      <c r="AX437"/>
      <c r="AY437"/>
    </row>
    <row r="438" spans="1:51" x14ac:dyDescent="0.25">
      <c r="A438" t="s">
        <v>1782</v>
      </c>
      <c r="B438" t="s">
        <v>914</v>
      </c>
      <c r="C438" t="s">
        <v>1478</v>
      </c>
      <c r="D438" t="s">
        <v>1698</v>
      </c>
      <c r="E438" s="32">
        <v>104.38888888888889</v>
      </c>
      <c r="F438" s="32">
        <v>355.27022222222229</v>
      </c>
      <c r="G438" s="32">
        <v>56.525222222222212</v>
      </c>
      <c r="H438" s="37">
        <v>0.15910486915749883</v>
      </c>
      <c r="I438" s="32">
        <v>341.13688888888896</v>
      </c>
      <c r="J438" s="32">
        <v>56.525222222222212</v>
      </c>
      <c r="K438" s="37">
        <v>0.16569659882380217</v>
      </c>
      <c r="L438" s="32">
        <v>48.838222222222221</v>
      </c>
      <c r="M438" s="32">
        <v>8.4976666666666656</v>
      </c>
      <c r="N438" s="37">
        <v>0.17399623245909396</v>
      </c>
      <c r="O438" s="32">
        <v>34.704888888888888</v>
      </c>
      <c r="P438" s="32">
        <v>8.4976666666666656</v>
      </c>
      <c r="Q438" s="37">
        <v>0.24485503163179057</v>
      </c>
      <c r="R438" s="32">
        <v>9.3333333333333339</v>
      </c>
      <c r="S438" s="32">
        <v>0</v>
      </c>
      <c r="T438" s="37">
        <v>0</v>
      </c>
      <c r="U438" s="32">
        <v>4.8</v>
      </c>
      <c r="V438" s="32">
        <v>0</v>
      </c>
      <c r="W438" s="37">
        <v>0</v>
      </c>
      <c r="X438" s="32">
        <v>111.95811111111112</v>
      </c>
      <c r="Y438" s="32">
        <v>10.013111111111115</v>
      </c>
      <c r="Z438" s="37">
        <v>8.9436227636725277E-2</v>
      </c>
      <c r="AA438" s="32">
        <v>0</v>
      </c>
      <c r="AB438" s="32">
        <v>0</v>
      </c>
      <c r="AC438" s="37" t="s">
        <v>1881</v>
      </c>
      <c r="AD438" s="32">
        <v>133.19422222222227</v>
      </c>
      <c r="AE438" s="32">
        <v>38.014444444444429</v>
      </c>
      <c r="AF438" s="37">
        <v>0.28540610703834313</v>
      </c>
      <c r="AG438" s="32">
        <v>61.279666666666678</v>
      </c>
      <c r="AH438" s="32">
        <v>0</v>
      </c>
      <c r="AI438" s="37">
        <v>0</v>
      </c>
      <c r="AJ438" s="32">
        <v>0</v>
      </c>
      <c r="AK438" s="32">
        <v>0</v>
      </c>
      <c r="AL438" s="37" t="s">
        <v>1881</v>
      </c>
      <c r="AM438" t="s">
        <v>225</v>
      </c>
      <c r="AN438" s="34">
        <v>3</v>
      </c>
      <c r="AX438"/>
      <c r="AY438"/>
    </row>
    <row r="439" spans="1:51" x14ac:dyDescent="0.25">
      <c r="A439" t="s">
        <v>1782</v>
      </c>
      <c r="B439" t="s">
        <v>1126</v>
      </c>
      <c r="C439" t="s">
        <v>1365</v>
      </c>
      <c r="D439" t="s">
        <v>1698</v>
      </c>
      <c r="E439" s="32">
        <v>123.53333333333333</v>
      </c>
      <c r="F439" s="32">
        <v>402.38399999999996</v>
      </c>
      <c r="G439" s="32">
        <v>181.74555555555554</v>
      </c>
      <c r="H439" s="37">
        <v>0.45167192422053454</v>
      </c>
      <c r="I439" s="32">
        <v>372.35533333333325</v>
      </c>
      <c r="J439" s="32">
        <v>181.74555555555554</v>
      </c>
      <c r="K439" s="37">
        <v>0.48809709244276234</v>
      </c>
      <c r="L439" s="32">
        <v>73.487555555555559</v>
      </c>
      <c r="M439" s="32">
        <v>25.702777777777779</v>
      </c>
      <c r="N439" s="37">
        <v>0.3497568749357412</v>
      </c>
      <c r="O439" s="32">
        <v>43.458888888888893</v>
      </c>
      <c r="P439" s="32">
        <v>25.702777777777779</v>
      </c>
      <c r="Q439" s="37">
        <v>0.59142740265384908</v>
      </c>
      <c r="R439" s="32">
        <v>24.33422222222222</v>
      </c>
      <c r="S439" s="32">
        <v>0</v>
      </c>
      <c r="T439" s="37">
        <v>0</v>
      </c>
      <c r="U439" s="32">
        <v>5.6944444444444446</v>
      </c>
      <c r="V439" s="32">
        <v>0</v>
      </c>
      <c r="W439" s="37">
        <v>0</v>
      </c>
      <c r="X439" s="32">
        <v>117.69377777777773</v>
      </c>
      <c r="Y439" s="32">
        <v>58.848777777777791</v>
      </c>
      <c r="Z439" s="37">
        <v>0.50001604918224729</v>
      </c>
      <c r="AA439" s="32">
        <v>0</v>
      </c>
      <c r="AB439" s="32">
        <v>0</v>
      </c>
      <c r="AC439" s="37" t="s">
        <v>1881</v>
      </c>
      <c r="AD439" s="32">
        <v>166.4002222222222</v>
      </c>
      <c r="AE439" s="32">
        <v>97.193999999999988</v>
      </c>
      <c r="AF439" s="37">
        <v>0.58409777764719872</v>
      </c>
      <c r="AG439" s="32">
        <v>44.802444444444454</v>
      </c>
      <c r="AH439" s="32">
        <v>0</v>
      </c>
      <c r="AI439" s="37">
        <v>0</v>
      </c>
      <c r="AJ439" s="32">
        <v>0</v>
      </c>
      <c r="AK439" s="32">
        <v>0</v>
      </c>
      <c r="AL439" s="37" t="s">
        <v>1881</v>
      </c>
      <c r="AM439" t="s">
        <v>443</v>
      </c>
      <c r="AN439" s="34">
        <v>3</v>
      </c>
      <c r="AX439"/>
      <c r="AY439"/>
    </row>
    <row r="440" spans="1:51" x14ac:dyDescent="0.25">
      <c r="A440" t="s">
        <v>1782</v>
      </c>
      <c r="B440" t="s">
        <v>844</v>
      </c>
      <c r="C440" t="s">
        <v>1455</v>
      </c>
      <c r="D440" t="s">
        <v>1677</v>
      </c>
      <c r="E440" s="32">
        <v>141.03333333333333</v>
      </c>
      <c r="F440" s="32">
        <v>454.89611111111111</v>
      </c>
      <c r="G440" s="32">
        <v>83.287444444444446</v>
      </c>
      <c r="H440" s="37">
        <v>0.18309113314028966</v>
      </c>
      <c r="I440" s="32">
        <v>424.1368888888889</v>
      </c>
      <c r="J440" s="32">
        <v>82.922666666666672</v>
      </c>
      <c r="K440" s="37">
        <v>0.19550920667122146</v>
      </c>
      <c r="L440" s="32">
        <v>66.957444444444434</v>
      </c>
      <c r="M440" s="32">
        <v>18.411555555555555</v>
      </c>
      <c r="N440" s="37">
        <v>0.27497398845369453</v>
      </c>
      <c r="O440" s="32">
        <v>36.198222222222221</v>
      </c>
      <c r="P440" s="32">
        <v>18.046777777777777</v>
      </c>
      <c r="Q440" s="37">
        <v>0.49855425680819193</v>
      </c>
      <c r="R440" s="32">
        <v>29.870333333333331</v>
      </c>
      <c r="S440" s="32">
        <v>0.36477777777777776</v>
      </c>
      <c r="T440" s="37">
        <v>1.2212042420387379E-2</v>
      </c>
      <c r="U440" s="32">
        <v>0.88888888888888884</v>
      </c>
      <c r="V440" s="32">
        <v>0</v>
      </c>
      <c r="W440" s="37">
        <v>0</v>
      </c>
      <c r="X440" s="32">
        <v>112.5382222222222</v>
      </c>
      <c r="Y440" s="32">
        <v>34.505888888888897</v>
      </c>
      <c r="Z440" s="37">
        <v>0.30661483900778413</v>
      </c>
      <c r="AA440" s="32">
        <v>0</v>
      </c>
      <c r="AB440" s="32">
        <v>0</v>
      </c>
      <c r="AC440" s="37" t="s">
        <v>1881</v>
      </c>
      <c r="AD440" s="32">
        <v>178.61099999999999</v>
      </c>
      <c r="AE440" s="32">
        <v>30.369999999999997</v>
      </c>
      <c r="AF440" s="37">
        <v>0.17003432039460056</v>
      </c>
      <c r="AG440" s="32">
        <v>96.78944444444447</v>
      </c>
      <c r="AH440" s="32">
        <v>0</v>
      </c>
      <c r="AI440" s="37">
        <v>0</v>
      </c>
      <c r="AJ440" s="32">
        <v>0</v>
      </c>
      <c r="AK440" s="32">
        <v>0</v>
      </c>
      <c r="AL440" s="37" t="s">
        <v>1881</v>
      </c>
      <c r="AM440" t="s">
        <v>155</v>
      </c>
      <c r="AN440" s="34">
        <v>3</v>
      </c>
      <c r="AX440"/>
      <c r="AY440"/>
    </row>
    <row r="441" spans="1:51" x14ac:dyDescent="0.25">
      <c r="A441" t="s">
        <v>1782</v>
      </c>
      <c r="B441" t="s">
        <v>920</v>
      </c>
      <c r="C441" t="s">
        <v>1562</v>
      </c>
      <c r="D441" t="s">
        <v>1701</v>
      </c>
      <c r="E441" s="32">
        <v>139.72222222222223</v>
      </c>
      <c r="F441" s="32">
        <v>433.09277777777771</v>
      </c>
      <c r="G441" s="32">
        <v>114.26133333333334</v>
      </c>
      <c r="H441" s="37">
        <v>0.26382645750782169</v>
      </c>
      <c r="I441" s="32">
        <v>404.51899999999995</v>
      </c>
      <c r="J441" s="32">
        <v>109.78633333333335</v>
      </c>
      <c r="K441" s="37">
        <v>0.27139969527595331</v>
      </c>
      <c r="L441" s="32">
        <v>59.505333333333333</v>
      </c>
      <c r="M441" s="32">
        <v>5.88</v>
      </c>
      <c r="N441" s="37">
        <v>9.8814672074211837E-2</v>
      </c>
      <c r="O441" s="32">
        <v>31.133222222222216</v>
      </c>
      <c r="P441" s="32">
        <v>1.4050000000000002</v>
      </c>
      <c r="Q441" s="37">
        <v>4.5128640716062533E-2</v>
      </c>
      <c r="R441" s="32">
        <v>23.633222222222226</v>
      </c>
      <c r="S441" s="32">
        <v>4.4749999999999996</v>
      </c>
      <c r="T441" s="37">
        <v>0.1893520891024405</v>
      </c>
      <c r="U441" s="32">
        <v>4.7388888888888889</v>
      </c>
      <c r="V441" s="32">
        <v>0</v>
      </c>
      <c r="W441" s="37">
        <v>0</v>
      </c>
      <c r="X441" s="32">
        <v>114.82433333333339</v>
      </c>
      <c r="Y441" s="32">
        <v>46.039888888888868</v>
      </c>
      <c r="Z441" s="37">
        <v>0.40095933982247239</v>
      </c>
      <c r="AA441" s="32">
        <v>0.20166666666666666</v>
      </c>
      <c r="AB441" s="32">
        <v>0</v>
      </c>
      <c r="AC441" s="37">
        <v>0</v>
      </c>
      <c r="AD441" s="32">
        <v>223.4837777777777</v>
      </c>
      <c r="AE441" s="32">
        <v>62.34144444444447</v>
      </c>
      <c r="AF441" s="37">
        <v>0.27895288447483657</v>
      </c>
      <c r="AG441" s="32">
        <v>35.077666666666651</v>
      </c>
      <c r="AH441" s="32">
        <v>0</v>
      </c>
      <c r="AI441" s="37">
        <v>0</v>
      </c>
      <c r="AJ441" s="32">
        <v>0</v>
      </c>
      <c r="AK441" s="32">
        <v>0</v>
      </c>
      <c r="AL441" s="37" t="s">
        <v>1881</v>
      </c>
      <c r="AM441" t="s">
        <v>231</v>
      </c>
      <c r="AN441" s="34">
        <v>3</v>
      </c>
      <c r="AX441"/>
      <c r="AY441"/>
    </row>
    <row r="442" spans="1:51" x14ac:dyDescent="0.25">
      <c r="A442" t="s">
        <v>1782</v>
      </c>
      <c r="B442" t="s">
        <v>982</v>
      </c>
      <c r="C442" t="s">
        <v>1407</v>
      </c>
      <c r="D442" t="s">
        <v>1708</v>
      </c>
      <c r="E442" s="32">
        <v>199.05555555555554</v>
      </c>
      <c r="F442" s="32">
        <v>649.30211111111089</v>
      </c>
      <c r="G442" s="32">
        <v>281.87700000000001</v>
      </c>
      <c r="H442" s="37">
        <v>0.43412303021414977</v>
      </c>
      <c r="I442" s="32">
        <v>596.82477777777763</v>
      </c>
      <c r="J442" s="32">
        <v>270.27522222222223</v>
      </c>
      <c r="K442" s="37">
        <v>0.45285523035515929</v>
      </c>
      <c r="L442" s="32">
        <v>87.059555555555562</v>
      </c>
      <c r="M442" s="32">
        <v>36.171666666666667</v>
      </c>
      <c r="N442" s="37">
        <v>0.41548186681913785</v>
      </c>
      <c r="O442" s="32">
        <v>40.104777777777777</v>
      </c>
      <c r="P442" s="32">
        <v>24.569888888888894</v>
      </c>
      <c r="Q442" s="37">
        <v>0.61264243938793672</v>
      </c>
      <c r="R442" s="32">
        <v>41.749222222222222</v>
      </c>
      <c r="S442" s="32">
        <v>11.601777777777777</v>
      </c>
      <c r="T442" s="37">
        <v>0.27789206984561254</v>
      </c>
      <c r="U442" s="32">
        <v>5.2055555555555557</v>
      </c>
      <c r="V442" s="32">
        <v>0</v>
      </c>
      <c r="W442" s="37">
        <v>0</v>
      </c>
      <c r="X442" s="32">
        <v>170.31077777777776</v>
      </c>
      <c r="Y442" s="32">
        <v>85.071333333333357</v>
      </c>
      <c r="Z442" s="37">
        <v>0.4995064578023054</v>
      </c>
      <c r="AA442" s="32">
        <v>5.5225555555555541</v>
      </c>
      <c r="AB442" s="32">
        <v>0</v>
      </c>
      <c r="AC442" s="37">
        <v>0</v>
      </c>
      <c r="AD442" s="32">
        <v>371.33433333333323</v>
      </c>
      <c r="AE442" s="32">
        <v>160.63399999999999</v>
      </c>
      <c r="AF442" s="37">
        <v>0.43258590865554231</v>
      </c>
      <c r="AG442" s="32">
        <v>15.074888888888886</v>
      </c>
      <c r="AH442" s="32">
        <v>0</v>
      </c>
      <c r="AI442" s="37">
        <v>0</v>
      </c>
      <c r="AJ442" s="32">
        <v>0</v>
      </c>
      <c r="AK442" s="32">
        <v>0</v>
      </c>
      <c r="AL442" s="37" t="s">
        <v>1881</v>
      </c>
      <c r="AM442" t="s">
        <v>294</v>
      </c>
      <c r="AN442" s="34">
        <v>3</v>
      </c>
      <c r="AX442"/>
      <c r="AY442"/>
    </row>
    <row r="443" spans="1:51" x14ac:dyDescent="0.25">
      <c r="A443" t="s">
        <v>1782</v>
      </c>
      <c r="B443" t="s">
        <v>1124</v>
      </c>
      <c r="C443" t="s">
        <v>1459</v>
      </c>
      <c r="D443" t="s">
        <v>1711</v>
      </c>
      <c r="E443" s="32">
        <v>140.66666666666666</v>
      </c>
      <c r="F443" s="32">
        <v>444.44811111111119</v>
      </c>
      <c r="G443" s="32">
        <v>171.51033333333334</v>
      </c>
      <c r="H443" s="37">
        <v>0.38589506636570242</v>
      </c>
      <c r="I443" s="32">
        <v>415.46233333333339</v>
      </c>
      <c r="J443" s="32">
        <v>170.34333333333333</v>
      </c>
      <c r="K443" s="37">
        <v>0.41000909027452942</v>
      </c>
      <c r="L443" s="32">
        <v>115.13222222222224</v>
      </c>
      <c r="M443" s="32">
        <v>35.384777777777771</v>
      </c>
      <c r="N443" s="37">
        <v>0.30734035263802961</v>
      </c>
      <c r="O443" s="32">
        <v>86.146444444444455</v>
      </c>
      <c r="P443" s="32">
        <v>34.217777777777769</v>
      </c>
      <c r="Q443" s="37">
        <v>0.39720475985337617</v>
      </c>
      <c r="R443" s="32">
        <v>26.93577777777778</v>
      </c>
      <c r="S443" s="32">
        <v>1.167</v>
      </c>
      <c r="T443" s="37">
        <v>4.3325275758800769E-2</v>
      </c>
      <c r="U443" s="32">
        <v>2.0499999999999998</v>
      </c>
      <c r="V443" s="32">
        <v>0</v>
      </c>
      <c r="W443" s="37">
        <v>0</v>
      </c>
      <c r="X443" s="32">
        <v>86.872888888888909</v>
      </c>
      <c r="Y443" s="32">
        <v>49.613000000000014</v>
      </c>
      <c r="Z443" s="37">
        <v>0.57109877010600418</v>
      </c>
      <c r="AA443" s="32">
        <v>0</v>
      </c>
      <c r="AB443" s="32">
        <v>0</v>
      </c>
      <c r="AC443" s="37" t="s">
        <v>1881</v>
      </c>
      <c r="AD443" s="32">
        <v>222.24111111111117</v>
      </c>
      <c r="AE443" s="32">
        <v>86.512555555555551</v>
      </c>
      <c r="AF443" s="37">
        <v>0.3892734117600003</v>
      </c>
      <c r="AG443" s="32">
        <v>20.201888888888888</v>
      </c>
      <c r="AH443" s="32">
        <v>0</v>
      </c>
      <c r="AI443" s="37">
        <v>0</v>
      </c>
      <c r="AJ443" s="32">
        <v>0</v>
      </c>
      <c r="AK443" s="32">
        <v>0</v>
      </c>
      <c r="AL443" s="37" t="s">
        <v>1881</v>
      </c>
      <c r="AM443" t="s">
        <v>441</v>
      </c>
      <c r="AN443" s="34">
        <v>3</v>
      </c>
      <c r="AX443"/>
      <c r="AY443"/>
    </row>
    <row r="444" spans="1:51" x14ac:dyDescent="0.25">
      <c r="A444" t="s">
        <v>1782</v>
      </c>
      <c r="B444" t="s">
        <v>1237</v>
      </c>
      <c r="C444" t="s">
        <v>1657</v>
      </c>
      <c r="D444" t="s">
        <v>1679</v>
      </c>
      <c r="E444" s="32">
        <v>97.444444444444443</v>
      </c>
      <c r="F444" s="32">
        <v>327.29699999999997</v>
      </c>
      <c r="G444" s="32">
        <v>21.470888888888883</v>
      </c>
      <c r="H444" s="37">
        <v>6.5600628447217313E-2</v>
      </c>
      <c r="I444" s="32">
        <v>303.71677777777774</v>
      </c>
      <c r="J444" s="32">
        <v>21.470888888888883</v>
      </c>
      <c r="K444" s="37">
        <v>7.0693785987017865E-2</v>
      </c>
      <c r="L444" s="32">
        <v>81.925666666666686</v>
      </c>
      <c r="M444" s="32">
        <v>0</v>
      </c>
      <c r="N444" s="37">
        <v>0</v>
      </c>
      <c r="O444" s="32">
        <v>58.345444444444453</v>
      </c>
      <c r="P444" s="32">
        <v>0</v>
      </c>
      <c r="Q444" s="37">
        <v>0</v>
      </c>
      <c r="R444" s="32">
        <v>18.202444444444446</v>
      </c>
      <c r="S444" s="32">
        <v>0</v>
      </c>
      <c r="T444" s="37">
        <v>0</v>
      </c>
      <c r="U444" s="32">
        <v>5.3777777777777782</v>
      </c>
      <c r="V444" s="32">
        <v>0</v>
      </c>
      <c r="W444" s="37">
        <v>0</v>
      </c>
      <c r="X444" s="32">
        <v>64.197777777777745</v>
      </c>
      <c r="Y444" s="32">
        <v>17.829333333333327</v>
      </c>
      <c r="Z444" s="37">
        <v>0.27772508567274745</v>
      </c>
      <c r="AA444" s="32">
        <v>0</v>
      </c>
      <c r="AB444" s="32">
        <v>0</v>
      </c>
      <c r="AC444" s="37" t="s">
        <v>1881</v>
      </c>
      <c r="AD444" s="32">
        <v>129.76166666666663</v>
      </c>
      <c r="AE444" s="32">
        <v>3.6415555555555552</v>
      </c>
      <c r="AF444" s="37">
        <v>2.8063415406878428E-2</v>
      </c>
      <c r="AG444" s="32">
        <v>51.411888888888896</v>
      </c>
      <c r="AH444" s="32">
        <v>0</v>
      </c>
      <c r="AI444" s="37">
        <v>0</v>
      </c>
      <c r="AJ444" s="32">
        <v>0</v>
      </c>
      <c r="AK444" s="32">
        <v>0</v>
      </c>
      <c r="AL444" s="37" t="s">
        <v>1881</v>
      </c>
      <c r="AM444" t="s">
        <v>556</v>
      </c>
      <c r="AN444" s="34">
        <v>3</v>
      </c>
      <c r="AX444"/>
      <c r="AY444"/>
    </row>
    <row r="445" spans="1:51" x14ac:dyDescent="0.25">
      <c r="A445" t="s">
        <v>1782</v>
      </c>
      <c r="B445" t="s">
        <v>853</v>
      </c>
      <c r="C445" t="s">
        <v>1538</v>
      </c>
      <c r="D445" t="s">
        <v>1736</v>
      </c>
      <c r="E445" s="32">
        <v>88.277777777777771</v>
      </c>
      <c r="F445" s="32">
        <v>278.44455555555561</v>
      </c>
      <c r="G445" s="32">
        <v>43.121000000000002</v>
      </c>
      <c r="H445" s="37">
        <v>0.15486386477898451</v>
      </c>
      <c r="I445" s="32">
        <v>256.98311111111116</v>
      </c>
      <c r="J445" s="32">
        <v>43.121000000000002</v>
      </c>
      <c r="K445" s="37">
        <v>0.16779701908642503</v>
      </c>
      <c r="L445" s="32">
        <v>47.428333333333335</v>
      </c>
      <c r="M445" s="32">
        <v>11.447111111111109</v>
      </c>
      <c r="N445" s="37">
        <v>0.24135596396902925</v>
      </c>
      <c r="O445" s="32">
        <v>25.966888888888889</v>
      </c>
      <c r="P445" s="32">
        <v>11.447111111111109</v>
      </c>
      <c r="Q445" s="37">
        <v>0.4408349094145535</v>
      </c>
      <c r="R445" s="32">
        <v>16.055888888888887</v>
      </c>
      <c r="S445" s="32">
        <v>0</v>
      </c>
      <c r="T445" s="37">
        <v>0</v>
      </c>
      <c r="U445" s="32">
        <v>5.4055555555555559</v>
      </c>
      <c r="V445" s="32">
        <v>0</v>
      </c>
      <c r="W445" s="37">
        <v>0</v>
      </c>
      <c r="X445" s="32">
        <v>82.747777777777827</v>
      </c>
      <c r="Y445" s="32">
        <v>14.624222222222222</v>
      </c>
      <c r="Z445" s="37">
        <v>0.17673250708310384</v>
      </c>
      <c r="AA445" s="32">
        <v>0</v>
      </c>
      <c r="AB445" s="32">
        <v>0</v>
      </c>
      <c r="AC445" s="37" t="s">
        <v>1881</v>
      </c>
      <c r="AD445" s="32">
        <v>108.38155555555555</v>
      </c>
      <c r="AE445" s="32">
        <v>17.049666666666671</v>
      </c>
      <c r="AF445" s="37">
        <v>0.15731151466936774</v>
      </c>
      <c r="AG445" s="32">
        <v>39.88688888888889</v>
      </c>
      <c r="AH445" s="32">
        <v>0</v>
      </c>
      <c r="AI445" s="37">
        <v>0</v>
      </c>
      <c r="AJ445" s="32">
        <v>0</v>
      </c>
      <c r="AK445" s="32">
        <v>0</v>
      </c>
      <c r="AL445" s="37" t="s">
        <v>1881</v>
      </c>
      <c r="AM445" t="s">
        <v>164</v>
      </c>
      <c r="AN445" s="34">
        <v>3</v>
      </c>
      <c r="AX445"/>
      <c r="AY445"/>
    </row>
    <row r="446" spans="1:51" x14ac:dyDescent="0.25">
      <c r="A446" t="s">
        <v>1782</v>
      </c>
      <c r="B446" t="s">
        <v>1186</v>
      </c>
      <c r="C446" t="s">
        <v>1643</v>
      </c>
      <c r="D446" t="s">
        <v>1679</v>
      </c>
      <c r="E446" s="32">
        <v>137.22222222222223</v>
      </c>
      <c r="F446" s="32">
        <v>464.80322222222219</v>
      </c>
      <c r="G446" s="32">
        <v>72.807555555555567</v>
      </c>
      <c r="H446" s="37">
        <v>0.15664167560513664</v>
      </c>
      <c r="I446" s="32">
        <v>439.17711111111112</v>
      </c>
      <c r="J446" s="32">
        <v>72.807555555555567</v>
      </c>
      <c r="K446" s="37">
        <v>0.16578176255896762</v>
      </c>
      <c r="L446" s="32">
        <v>92.877888888888876</v>
      </c>
      <c r="M446" s="32">
        <v>28.829111111111114</v>
      </c>
      <c r="N446" s="37">
        <v>0.31039800167723219</v>
      </c>
      <c r="O446" s="32">
        <v>72.417777777777772</v>
      </c>
      <c r="P446" s="32">
        <v>28.829111111111114</v>
      </c>
      <c r="Q446" s="37">
        <v>0.39809439057321722</v>
      </c>
      <c r="R446" s="32">
        <v>15.482333333333335</v>
      </c>
      <c r="S446" s="32">
        <v>0</v>
      </c>
      <c r="T446" s="37">
        <v>0</v>
      </c>
      <c r="U446" s="32">
        <v>4.9777777777777779</v>
      </c>
      <c r="V446" s="32">
        <v>0</v>
      </c>
      <c r="W446" s="37">
        <v>0</v>
      </c>
      <c r="X446" s="32">
        <v>113.40022222222221</v>
      </c>
      <c r="Y446" s="32">
        <v>38.131000000000007</v>
      </c>
      <c r="Z446" s="37">
        <v>0.33625154565638721</v>
      </c>
      <c r="AA446" s="32">
        <v>5.1660000000000013</v>
      </c>
      <c r="AB446" s="32">
        <v>0</v>
      </c>
      <c r="AC446" s="37">
        <v>0</v>
      </c>
      <c r="AD446" s="32">
        <v>64.095444444444425</v>
      </c>
      <c r="AE446" s="32">
        <v>5.8474444444444442</v>
      </c>
      <c r="AF446" s="37">
        <v>9.1230265974874297E-2</v>
      </c>
      <c r="AG446" s="32">
        <v>189.26366666666669</v>
      </c>
      <c r="AH446" s="32">
        <v>0</v>
      </c>
      <c r="AI446" s="37">
        <v>0</v>
      </c>
      <c r="AJ446" s="32">
        <v>0</v>
      </c>
      <c r="AK446" s="32">
        <v>0</v>
      </c>
      <c r="AL446" s="37" t="s">
        <v>1881</v>
      </c>
      <c r="AM446" t="s">
        <v>505</v>
      </c>
      <c r="AN446" s="34">
        <v>3</v>
      </c>
      <c r="AX446"/>
      <c r="AY446"/>
    </row>
    <row r="447" spans="1:51" x14ac:dyDescent="0.25">
      <c r="A447" t="s">
        <v>1782</v>
      </c>
      <c r="B447" t="s">
        <v>708</v>
      </c>
      <c r="C447" t="s">
        <v>1436</v>
      </c>
      <c r="D447" t="s">
        <v>1701</v>
      </c>
      <c r="E447" s="32">
        <v>133.34444444444443</v>
      </c>
      <c r="F447" s="32">
        <v>412.363</v>
      </c>
      <c r="G447" s="32">
        <v>96.090333333333319</v>
      </c>
      <c r="H447" s="37">
        <v>0.23302365472492276</v>
      </c>
      <c r="I447" s="32">
        <v>384.01811111111112</v>
      </c>
      <c r="J447" s="32">
        <v>94.978777777777765</v>
      </c>
      <c r="K447" s="37">
        <v>0.24732890202227148</v>
      </c>
      <c r="L447" s="32">
        <v>92.74177777777777</v>
      </c>
      <c r="M447" s="32">
        <v>26.004666666666662</v>
      </c>
      <c r="N447" s="37">
        <v>0.28039862174065144</v>
      </c>
      <c r="O447" s="32">
        <v>64.396888888888881</v>
      </c>
      <c r="P447" s="32">
        <v>24.893111111111107</v>
      </c>
      <c r="Q447" s="37">
        <v>0.38655766669197267</v>
      </c>
      <c r="R447" s="32">
        <v>22.81711111111111</v>
      </c>
      <c r="S447" s="32">
        <v>1.1115555555555556</v>
      </c>
      <c r="T447" s="37">
        <v>4.8715875999493563E-2</v>
      </c>
      <c r="U447" s="32">
        <v>5.5277777777777777</v>
      </c>
      <c r="V447" s="32">
        <v>0</v>
      </c>
      <c r="W447" s="37">
        <v>0</v>
      </c>
      <c r="X447" s="32">
        <v>85.389000000000038</v>
      </c>
      <c r="Y447" s="32">
        <v>37.087555555555554</v>
      </c>
      <c r="Z447" s="37">
        <v>0.4343364549948534</v>
      </c>
      <c r="AA447" s="32">
        <v>0</v>
      </c>
      <c r="AB447" s="32">
        <v>0</v>
      </c>
      <c r="AC447" s="37" t="s">
        <v>1881</v>
      </c>
      <c r="AD447" s="32">
        <v>147.524</v>
      </c>
      <c r="AE447" s="32">
        <v>32.998111111111108</v>
      </c>
      <c r="AF447" s="37">
        <v>0.22367961220622479</v>
      </c>
      <c r="AG447" s="32">
        <v>86.708222222222204</v>
      </c>
      <c r="AH447" s="32">
        <v>0</v>
      </c>
      <c r="AI447" s="37">
        <v>0</v>
      </c>
      <c r="AJ447" s="32">
        <v>0</v>
      </c>
      <c r="AK447" s="32">
        <v>0</v>
      </c>
      <c r="AL447" s="37" t="s">
        <v>1881</v>
      </c>
      <c r="AM447" t="s">
        <v>17</v>
      </c>
      <c r="AN447" s="34">
        <v>3</v>
      </c>
      <c r="AX447"/>
      <c r="AY447"/>
    </row>
    <row r="448" spans="1:51" x14ac:dyDescent="0.25">
      <c r="A448" t="s">
        <v>1782</v>
      </c>
      <c r="B448" t="s">
        <v>762</v>
      </c>
      <c r="C448" t="s">
        <v>1370</v>
      </c>
      <c r="D448" t="s">
        <v>1704</v>
      </c>
      <c r="E448" s="32">
        <v>144.6888888888889</v>
      </c>
      <c r="F448" s="32">
        <v>467.49666666666656</v>
      </c>
      <c r="G448" s="32">
        <v>151.66244444444447</v>
      </c>
      <c r="H448" s="37">
        <v>0.32441395898247655</v>
      </c>
      <c r="I448" s="32">
        <v>437.86133333333328</v>
      </c>
      <c r="J448" s="32">
        <v>151.66244444444447</v>
      </c>
      <c r="K448" s="37">
        <v>0.34637094645895006</v>
      </c>
      <c r="L448" s="32">
        <v>86.385777777777776</v>
      </c>
      <c r="M448" s="32">
        <v>15.040444444444445</v>
      </c>
      <c r="N448" s="37">
        <v>0.17410787783997367</v>
      </c>
      <c r="O448" s="32">
        <v>56.750444444444447</v>
      </c>
      <c r="P448" s="32">
        <v>15.040444444444445</v>
      </c>
      <c r="Q448" s="37">
        <v>0.26502778245495873</v>
      </c>
      <c r="R448" s="32">
        <v>24.321444444444442</v>
      </c>
      <c r="S448" s="32">
        <v>0</v>
      </c>
      <c r="T448" s="37">
        <v>0</v>
      </c>
      <c r="U448" s="32">
        <v>5.3138888888888891</v>
      </c>
      <c r="V448" s="32">
        <v>0</v>
      </c>
      <c r="W448" s="37">
        <v>0</v>
      </c>
      <c r="X448" s="32">
        <v>135.47699999999995</v>
      </c>
      <c r="Y448" s="32">
        <v>57.425333333333342</v>
      </c>
      <c r="Z448" s="37">
        <v>0.42387514731897935</v>
      </c>
      <c r="AA448" s="32">
        <v>0</v>
      </c>
      <c r="AB448" s="32">
        <v>0</v>
      </c>
      <c r="AC448" s="37" t="s">
        <v>1881</v>
      </c>
      <c r="AD448" s="32">
        <v>194.46511111111107</v>
      </c>
      <c r="AE448" s="32">
        <v>79.196666666666701</v>
      </c>
      <c r="AF448" s="37">
        <v>0.40725385758999355</v>
      </c>
      <c r="AG448" s="32">
        <v>51.168777777777784</v>
      </c>
      <c r="AH448" s="32">
        <v>0</v>
      </c>
      <c r="AI448" s="37">
        <v>0</v>
      </c>
      <c r="AJ448" s="32">
        <v>0</v>
      </c>
      <c r="AK448" s="32">
        <v>0</v>
      </c>
      <c r="AL448" s="37" t="s">
        <v>1881</v>
      </c>
      <c r="AM448" t="s">
        <v>71</v>
      </c>
      <c r="AN448" s="34">
        <v>3</v>
      </c>
      <c r="AX448"/>
      <c r="AY448"/>
    </row>
    <row r="449" spans="1:51" x14ac:dyDescent="0.25">
      <c r="A449" t="s">
        <v>1782</v>
      </c>
      <c r="B449" t="s">
        <v>939</v>
      </c>
      <c r="C449" t="s">
        <v>1570</v>
      </c>
      <c r="D449" t="s">
        <v>1719</v>
      </c>
      <c r="E449" s="32">
        <v>154.97777777777779</v>
      </c>
      <c r="F449" s="32">
        <v>466.27844444444435</v>
      </c>
      <c r="G449" s="32">
        <v>100.47633333333333</v>
      </c>
      <c r="H449" s="37">
        <v>0.21548569214484625</v>
      </c>
      <c r="I449" s="32">
        <v>437.92155555555541</v>
      </c>
      <c r="J449" s="32">
        <v>100.47633333333333</v>
      </c>
      <c r="K449" s="37">
        <v>0.22943911314405885</v>
      </c>
      <c r="L449" s="32">
        <v>81.905888888888882</v>
      </c>
      <c r="M449" s="32">
        <v>10.58311111111111</v>
      </c>
      <c r="N449" s="37">
        <v>0.12921062520263771</v>
      </c>
      <c r="O449" s="32">
        <v>58.794777777777774</v>
      </c>
      <c r="P449" s="32">
        <v>10.58311111111111</v>
      </c>
      <c r="Q449" s="37">
        <v>0.18000086931379014</v>
      </c>
      <c r="R449" s="32">
        <v>17.600000000000001</v>
      </c>
      <c r="S449" s="32">
        <v>0</v>
      </c>
      <c r="T449" s="37">
        <v>0</v>
      </c>
      <c r="U449" s="32">
        <v>5.5111111111111111</v>
      </c>
      <c r="V449" s="32">
        <v>0</v>
      </c>
      <c r="W449" s="37">
        <v>0</v>
      </c>
      <c r="X449" s="32">
        <v>102.81066666666663</v>
      </c>
      <c r="Y449" s="32">
        <v>27.911333333333332</v>
      </c>
      <c r="Z449" s="37">
        <v>0.27148285521606064</v>
      </c>
      <c r="AA449" s="32">
        <v>5.2457777777777768</v>
      </c>
      <c r="AB449" s="32">
        <v>0</v>
      </c>
      <c r="AC449" s="37">
        <v>0</v>
      </c>
      <c r="AD449" s="32">
        <v>223.69466666666656</v>
      </c>
      <c r="AE449" s="32">
        <v>61.981888888888889</v>
      </c>
      <c r="AF449" s="37">
        <v>0.27708255101696172</v>
      </c>
      <c r="AG449" s="32">
        <v>52.621444444444457</v>
      </c>
      <c r="AH449" s="32">
        <v>0</v>
      </c>
      <c r="AI449" s="37">
        <v>0</v>
      </c>
      <c r="AJ449" s="32">
        <v>0</v>
      </c>
      <c r="AK449" s="32">
        <v>0</v>
      </c>
      <c r="AL449" s="37" t="s">
        <v>1881</v>
      </c>
      <c r="AM449" t="s">
        <v>250</v>
      </c>
      <c r="AN449" s="34">
        <v>3</v>
      </c>
      <c r="AX449"/>
      <c r="AY449"/>
    </row>
    <row r="450" spans="1:51" x14ac:dyDescent="0.25">
      <c r="A450" t="s">
        <v>1782</v>
      </c>
      <c r="B450" t="s">
        <v>934</v>
      </c>
      <c r="C450" t="s">
        <v>1392</v>
      </c>
      <c r="D450" t="s">
        <v>1723</v>
      </c>
      <c r="E450" s="32">
        <v>124.73333333333333</v>
      </c>
      <c r="F450" s="32">
        <v>395.49144444444443</v>
      </c>
      <c r="G450" s="32">
        <v>54.886222222222216</v>
      </c>
      <c r="H450" s="37">
        <v>0.13877979661310272</v>
      </c>
      <c r="I450" s="32">
        <v>362.95811111111107</v>
      </c>
      <c r="J450" s="32">
        <v>54.886222222222216</v>
      </c>
      <c r="K450" s="37">
        <v>0.15121916425617526</v>
      </c>
      <c r="L450" s="32">
        <v>56.01</v>
      </c>
      <c r="M450" s="32">
        <v>0</v>
      </c>
      <c r="N450" s="37">
        <v>0</v>
      </c>
      <c r="O450" s="32">
        <v>23.476666666666667</v>
      </c>
      <c r="P450" s="32">
        <v>0</v>
      </c>
      <c r="Q450" s="37">
        <v>0</v>
      </c>
      <c r="R450" s="32">
        <v>27.733333333333334</v>
      </c>
      <c r="S450" s="32">
        <v>0</v>
      </c>
      <c r="T450" s="37">
        <v>0</v>
      </c>
      <c r="U450" s="32">
        <v>4.8</v>
      </c>
      <c r="V450" s="32">
        <v>0</v>
      </c>
      <c r="W450" s="37">
        <v>0</v>
      </c>
      <c r="X450" s="32">
        <v>127.62544444444445</v>
      </c>
      <c r="Y450" s="32">
        <v>22.871666666666666</v>
      </c>
      <c r="Z450" s="37">
        <v>0.17920930082733413</v>
      </c>
      <c r="AA450" s="32">
        <v>0</v>
      </c>
      <c r="AB450" s="32">
        <v>0</v>
      </c>
      <c r="AC450" s="37" t="s">
        <v>1881</v>
      </c>
      <c r="AD450" s="32">
        <v>167.20466666666661</v>
      </c>
      <c r="AE450" s="32">
        <v>32.014555555555553</v>
      </c>
      <c r="AF450" s="37">
        <v>0.19146927052806878</v>
      </c>
      <c r="AG450" s="32">
        <v>44.651333333333341</v>
      </c>
      <c r="AH450" s="32">
        <v>0</v>
      </c>
      <c r="AI450" s="37">
        <v>0</v>
      </c>
      <c r="AJ450" s="32">
        <v>0</v>
      </c>
      <c r="AK450" s="32">
        <v>0</v>
      </c>
      <c r="AL450" s="37" t="s">
        <v>1881</v>
      </c>
      <c r="AM450" t="s">
        <v>245</v>
      </c>
      <c r="AN450" s="34">
        <v>3</v>
      </c>
      <c r="AX450"/>
      <c r="AY450"/>
    </row>
    <row r="451" spans="1:51" x14ac:dyDescent="0.25">
      <c r="A451" t="s">
        <v>1782</v>
      </c>
      <c r="B451" t="s">
        <v>1272</v>
      </c>
      <c r="C451" t="s">
        <v>1360</v>
      </c>
      <c r="D451" t="s">
        <v>1711</v>
      </c>
      <c r="E451" s="32">
        <v>109.72222222222223</v>
      </c>
      <c r="F451" s="32">
        <v>343.3991111111111</v>
      </c>
      <c r="G451" s="32">
        <v>118.20733333333334</v>
      </c>
      <c r="H451" s="37">
        <v>0.34422725484308508</v>
      </c>
      <c r="I451" s="32">
        <v>323.33011111111114</v>
      </c>
      <c r="J451" s="32">
        <v>118.20733333333334</v>
      </c>
      <c r="K451" s="37">
        <v>0.36559333409164557</v>
      </c>
      <c r="L451" s="32">
        <v>64.022444444444432</v>
      </c>
      <c r="M451" s="32">
        <v>19.114777777777778</v>
      </c>
      <c r="N451" s="37">
        <v>0.2985636981475247</v>
      </c>
      <c r="O451" s="32">
        <v>43.953444444444436</v>
      </c>
      <c r="P451" s="32">
        <v>19.114777777777778</v>
      </c>
      <c r="Q451" s="37">
        <v>0.43488691317328193</v>
      </c>
      <c r="R451" s="32">
        <v>18.824555555555552</v>
      </c>
      <c r="S451" s="32">
        <v>0</v>
      </c>
      <c r="T451" s="37">
        <v>0</v>
      </c>
      <c r="U451" s="32">
        <v>1.2444444444444445</v>
      </c>
      <c r="V451" s="32">
        <v>0</v>
      </c>
      <c r="W451" s="37">
        <v>0</v>
      </c>
      <c r="X451" s="32">
        <v>93.865444444444464</v>
      </c>
      <c r="Y451" s="32">
        <v>53.468222222222217</v>
      </c>
      <c r="Z451" s="37">
        <v>0.5696262617055855</v>
      </c>
      <c r="AA451" s="32">
        <v>0</v>
      </c>
      <c r="AB451" s="32">
        <v>0</v>
      </c>
      <c r="AC451" s="37" t="s">
        <v>1881</v>
      </c>
      <c r="AD451" s="32">
        <v>172.80344444444447</v>
      </c>
      <c r="AE451" s="32">
        <v>45.62433333333334</v>
      </c>
      <c r="AF451" s="37">
        <v>0.26402444395719993</v>
      </c>
      <c r="AG451" s="32">
        <v>12.707777777777778</v>
      </c>
      <c r="AH451" s="32">
        <v>0</v>
      </c>
      <c r="AI451" s="37">
        <v>0</v>
      </c>
      <c r="AJ451" s="32">
        <v>0</v>
      </c>
      <c r="AK451" s="32">
        <v>0</v>
      </c>
      <c r="AL451" s="37" t="s">
        <v>1881</v>
      </c>
      <c r="AM451" t="s">
        <v>592</v>
      </c>
      <c r="AN451" s="34">
        <v>3</v>
      </c>
      <c r="AX451"/>
      <c r="AY451"/>
    </row>
    <row r="452" spans="1:51" x14ac:dyDescent="0.25">
      <c r="A452" t="s">
        <v>1782</v>
      </c>
      <c r="B452" t="s">
        <v>1160</v>
      </c>
      <c r="C452" t="s">
        <v>1632</v>
      </c>
      <c r="D452" t="s">
        <v>1679</v>
      </c>
      <c r="E452" s="32">
        <v>133.1888888888889</v>
      </c>
      <c r="F452" s="32">
        <v>429.83322222222222</v>
      </c>
      <c r="G452" s="32">
        <v>0</v>
      </c>
      <c r="H452" s="37">
        <v>0</v>
      </c>
      <c r="I452" s="32">
        <v>404.18322222222224</v>
      </c>
      <c r="J452" s="32">
        <v>0</v>
      </c>
      <c r="K452" s="37">
        <v>0</v>
      </c>
      <c r="L452" s="32">
        <v>99.640333333333317</v>
      </c>
      <c r="M452" s="32">
        <v>0</v>
      </c>
      <c r="N452" s="37">
        <v>0</v>
      </c>
      <c r="O452" s="32">
        <v>73.990333333333325</v>
      </c>
      <c r="P452" s="32">
        <v>0</v>
      </c>
      <c r="Q452" s="37">
        <v>0</v>
      </c>
      <c r="R452" s="32">
        <v>20.527777777777779</v>
      </c>
      <c r="S452" s="32">
        <v>0</v>
      </c>
      <c r="T452" s="37">
        <v>0</v>
      </c>
      <c r="U452" s="32">
        <v>5.1222222222222218</v>
      </c>
      <c r="V452" s="32">
        <v>0</v>
      </c>
      <c r="W452" s="37">
        <v>0</v>
      </c>
      <c r="X452" s="32">
        <v>87.633555555555574</v>
      </c>
      <c r="Y452" s="32">
        <v>0</v>
      </c>
      <c r="Z452" s="37">
        <v>0</v>
      </c>
      <c r="AA452" s="32">
        <v>0</v>
      </c>
      <c r="AB452" s="32">
        <v>0</v>
      </c>
      <c r="AC452" s="37" t="s">
        <v>1881</v>
      </c>
      <c r="AD452" s="32">
        <v>144.49177777777777</v>
      </c>
      <c r="AE452" s="32">
        <v>0</v>
      </c>
      <c r="AF452" s="37">
        <v>0</v>
      </c>
      <c r="AG452" s="32">
        <v>98.067555555555558</v>
      </c>
      <c r="AH452" s="32">
        <v>0</v>
      </c>
      <c r="AI452" s="37">
        <v>0</v>
      </c>
      <c r="AJ452" s="32">
        <v>0</v>
      </c>
      <c r="AK452" s="32">
        <v>0</v>
      </c>
      <c r="AL452" s="37" t="s">
        <v>1881</v>
      </c>
      <c r="AM452" t="s">
        <v>479</v>
      </c>
      <c r="AN452" s="34">
        <v>3</v>
      </c>
      <c r="AX452"/>
      <c r="AY452"/>
    </row>
    <row r="453" spans="1:51" x14ac:dyDescent="0.25">
      <c r="A453" t="s">
        <v>1782</v>
      </c>
      <c r="B453" t="s">
        <v>1179</v>
      </c>
      <c r="C453" t="s">
        <v>1459</v>
      </c>
      <c r="D453" t="s">
        <v>1711</v>
      </c>
      <c r="E453" s="32">
        <v>165.65555555555557</v>
      </c>
      <c r="F453" s="32">
        <v>500.02733333333344</v>
      </c>
      <c r="G453" s="32">
        <v>207.62111111111113</v>
      </c>
      <c r="H453" s="37">
        <v>0.41521952355493452</v>
      </c>
      <c r="I453" s="32">
        <v>470.05277777777792</v>
      </c>
      <c r="J453" s="32">
        <v>197.35300000000001</v>
      </c>
      <c r="K453" s="37">
        <v>0.41985285340298656</v>
      </c>
      <c r="L453" s="32">
        <v>138.84411111111115</v>
      </c>
      <c r="M453" s="32">
        <v>48.912777777777791</v>
      </c>
      <c r="N453" s="37">
        <v>0.35228557686998291</v>
      </c>
      <c r="O453" s="32">
        <v>108.86955555555559</v>
      </c>
      <c r="P453" s="32">
        <v>38.644666666666673</v>
      </c>
      <c r="Q453" s="37">
        <v>0.35496302404712665</v>
      </c>
      <c r="R453" s="32">
        <v>24.668111111111106</v>
      </c>
      <c r="S453" s="32">
        <v>10.268111111111114</v>
      </c>
      <c r="T453" s="37">
        <v>0.41625039975136613</v>
      </c>
      <c r="U453" s="32">
        <v>5.3064444444444439</v>
      </c>
      <c r="V453" s="32">
        <v>0</v>
      </c>
      <c r="W453" s="37">
        <v>0</v>
      </c>
      <c r="X453" s="32">
        <v>106.08422222222227</v>
      </c>
      <c r="Y453" s="32">
        <v>62.029111111111099</v>
      </c>
      <c r="Z453" s="37">
        <v>0.58471570806424211</v>
      </c>
      <c r="AA453" s="32">
        <v>0</v>
      </c>
      <c r="AB453" s="32">
        <v>0</v>
      </c>
      <c r="AC453" s="37" t="s">
        <v>1881</v>
      </c>
      <c r="AD453" s="32">
        <v>241.97988888888892</v>
      </c>
      <c r="AE453" s="32">
        <v>96.679222222222236</v>
      </c>
      <c r="AF453" s="37">
        <v>0.3995341210633207</v>
      </c>
      <c r="AG453" s="32">
        <v>13.119111111111112</v>
      </c>
      <c r="AH453" s="32">
        <v>0</v>
      </c>
      <c r="AI453" s="37">
        <v>0</v>
      </c>
      <c r="AJ453" s="32">
        <v>0</v>
      </c>
      <c r="AK453" s="32">
        <v>0</v>
      </c>
      <c r="AL453" s="37" t="s">
        <v>1881</v>
      </c>
      <c r="AM453" t="s">
        <v>498</v>
      </c>
      <c r="AN453" s="34">
        <v>3</v>
      </c>
      <c r="AX453"/>
      <c r="AY453"/>
    </row>
    <row r="454" spans="1:51" x14ac:dyDescent="0.25">
      <c r="A454" t="s">
        <v>1782</v>
      </c>
      <c r="B454" t="s">
        <v>1299</v>
      </c>
      <c r="C454" t="s">
        <v>1407</v>
      </c>
      <c r="D454" t="s">
        <v>1708</v>
      </c>
      <c r="E454" s="32">
        <v>151.46666666666667</v>
      </c>
      <c r="F454" s="32">
        <v>486.49177777777777</v>
      </c>
      <c r="G454" s="32">
        <v>184.02122222222226</v>
      </c>
      <c r="H454" s="37">
        <v>0.37826173149894515</v>
      </c>
      <c r="I454" s="32">
        <v>452.61444444444442</v>
      </c>
      <c r="J454" s="32">
        <v>182.14388888888891</v>
      </c>
      <c r="K454" s="37">
        <v>0.40242615127420206</v>
      </c>
      <c r="L454" s="32">
        <v>97.695111111111117</v>
      </c>
      <c r="M454" s="32">
        <v>27.384555555555554</v>
      </c>
      <c r="N454" s="37">
        <v>0.28030630442101045</v>
      </c>
      <c r="O454" s="32">
        <v>63.817777777777792</v>
      </c>
      <c r="P454" s="32">
        <v>25.507222222222222</v>
      </c>
      <c r="Q454" s="37">
        <v>0.39968834877080567</v>
      </c>
      <c r="R454" s="32">
        <v>28.188444444444446</v>
      </c>
      <c r="S454" s="32">
        <v>1.8773333333333335</v>
      </c>
      <c r="T454" s="37">
        <v>6.6599394550958632E-2</v>
      </c>
      <c r="U454" s="32">
        <v>5.6888888888888891</v>
      </c>
      <c r="V454" s="32">
        <v>0</v>
      </c>
      <c r="W454" s="37">
        <v>0</v>
      </c>
      <c r="X454" s="32">
        <v>121.6374444444444</v>
      </c>
      <c r="Y454" s="32">
        <v>51.233999999999995</v>
      </c>
      <c r="Z454" s="37">
        <v>0.42120253540348057</v>
      </c>
      <c r="AA454" s="32">
        <v>0</v>
      </c>
      <c r="AB454" s="32">
        <v>0</v>
      </c>
      <c r="AC454" s="37" t="s">
        <v>1881</v>
      </c>
      <c r="AD454" s="32">
        <v>241.40777777777774</v>
      </c>
      <c r="AE454" s="32">
        <v>105.4026666666667</v>
      </c>
      <c r="AF454" s="37">
        <v>0.4366166974275893</v>
      </c>
      <c r="AG454" s="32">
        <v>25.751444444444445</v>
      </c>
      <c r="AH454" s="32">
        <v>0</v>
      </c>
      <c r="AI454" s="37">
        <v>0</v>
      </c>
      <c r="AJ454" s="32">
        <v>0</v>
      </c>
      <c r="AK454" s="32">
        <v>0</v>
      </c>
      <c r="AL454" s="37" t="s">
        <v>1881</v>
      </c>
      <c r="AM454" t="s">
        <v>620</v>
      </c>
      <c r="AN454" s="34">
        <v>3</v>
      </c>
      <c r="AX454"/>
      <c r="AY454"/>
    </row>
    <row r="455" spans="1:51" x14ac:dyDescent="0.25">
      <c r="A455" t="s">
        <v>1782</v>
      </c>
      <c r="B455" t="s">
        <v>1172</v>
      </c>
      <c r="C455" t="s">
        <v>1639</v>
      </c>
      <c r="D455" t="s">
        <v>1710</v>
      </c>
      <c r="E455" s="32">
        <v>147.82222222222222</v>
      </c>
      <c r="F455" s="32">
        <v>521.20899999999995</v>
      </c>
      <c r="G455" s="32">
        <v>53.476333333333329</v>
      </c>
      <c r="H455" s="37">
        <v>0.10260055627077302</v>
      </c>
      <c r="I455" s="32">
        <v>483.77933333333323</v>
      </c>
      <c r="J455" s="32">
        <v>53.476333333333329</v>
      </c>
      <c r="K455" s="37">
        <v>0.11053868912686088</v>
      </c>
      <c r="L455" s="32">
        <v>125.10611111111109</v>
      </c>
      <c r="M455" s="32">
        <v>6.1831111111111117</v>
      </c>
      <c r="N455" s="37">
        <v>4.9422934309097624E-2</v>
      </c>
      <c r="O455" s="32">
        <v>87.676444444444428</v>
      </c>
      <c r="P455" s="32">
        <v>6.1831111111111117</v>
      </c>
      <c r="Q455" s="37">
        <v>7.0521918974816522E-2</v>
      </c>
      <c r="R455" s="32">
        <v>32.096333333333334</v>
      </c>
      <c r="S455" s="32">
        <v>0</v>
      </c>
      <c r="T455" s="37">
        <v>0</v>
      </c>
      <c r="U455" s="32">
        <v>5.333333333333333</v>
      </c>
      <c r="V455" s="32">
        <v>0</v>
      </c>
      <c r="W455" s="37">
        <v>0</v>
      </c>
      <c r="X455" s="32">
        <v>106.1182222222222</v>
      </c>
      <c r="Y455" s="32">
        <v>34.01188888888889</v>
      </c>
      <c r="Z455" s="37">
        <v>0.32050941088764739</v>
      </c>
      <c r="AA455" s="32">
        <v>0</v>
      </c>
      <c r="AB455" s="32">
        <v>0</v>
      </c>
      <c r="AC455" s="37" t="s">
        <v>1881</v>
      </c>
      <c r="AD455" s="32">
        <v>209.93699999999998</v>
      </c>
      <c r="AE455" s="32">
        <v>13.281333333333333</v>
      </c>
      <c r="AF455" s="37">
        <v>6.3263423471485891E-2</v>
      </c>
      <c r="AG455" s="32">
        <v>80.047666666666672</v>
      </c>
      <c r="AH455" s="32">
        <v>0</v>
      </c>
      <c r="AI455" s="37">
        <v>0</v>
      </c>
      <c r="AJ455" s="32">
        <v>0</v>
      </c>
      <c r="AK455" s="32">
        <v>0</v>
      </c>
      <c r="AL455" s="37" t="s">
        <v>1881</v>
      </c>
      <c r="AM455" t="s">
        <v>491</v>
      </c>
      <c r="AN455" s="34">
        <v>3</v>
      </c>
      <c r="AX455"/>
      <c r="AY455"/>
    </row>
    <row r="456" spans="1:51" x14ac:dyDescent="0.25">
      <c r="A456" t="s">
        <v>1782</v>
      </c>
      <c r="B456" t="s">
        <v>1150</v>
      </c>
      <c r="C456" t="s">
        <v>1462</v>
      </c>
      <c r="D456" t="s">
        <v>1681</v>
      </c>
      <c r="E456" s="32">
        <v>104.53333333333333</v>
      </c>
      <c r="F456" s="32">
        <v>336.78988888888887</v>
      </c>
      <c r="G456" s="32">
        <v>54.689111111111117</v>
      </c>
      <c r="H456" s="37">
        <v>0.16238347086825319</v>
      </c>
      <c r="I456" s="32">
        <v>308.55655555555552</v>
      </c>
      <c r="J456" s="32">
        <v>54.689111111111117</v>
      </c>
      <c r="K456" s="37">
        <v>0.17724177343321543</v>
      </c>
      <c r="L456" s="32">
        <v>95.25011111111111</v>
      </c>
      <c r="M456" s="32">
        <v>4.3198888888888893</v>
      </c>
      <c r="N456" s="37">
        <v>4.535311128245987E-2</v>
      </c>
      <c r="O456" s="32">
        <v>67.016777777777776</v>
      </c>
      <c r="P456" s="32">
        <v>4.3198888888888893</v>
      </c>
      <c r="Q456" s="37">
        <v>6.4459811887902049E-2</v>
      </c>
      <c r="R456" s="32">
        <v>23.255555555555556</v>
      </c>
      <c r="S456" s="32">
        <v>0</v>
      </c>
      <c r="T456" s="37">
        <v>0</v>
      </c>
      <c r="U456" s="32">
        <v>4.9777777777777779</v>
      </c>
      <c r="V456" s="32">
        <v>0</v>
      </c>
      <c r="W456" s="37">
        <v>0</v>
      </c>
      <c r="X456" s="32">
        <v>65.456222222222237</v>
      </c>
      <c r="Y456" s="32">
        <v>11.460222222222223</v>
      </c>
      <c r="Z456" s="37">
        <v>0.17508224326352131</v>
      </c>
      <c r="AA456" s="32">
        <v>0</v>
      </c>
      <c r="AB456" s="32">
        <v>0</v>
      </c>
      <c r="AC456" s="37" t="s">
        <v>1881</v>
      </c>
      <c r="AD456" s="32">
        <v>130.28544444444441</v>
      </c>
      <c r="AE456" s="32">
        <v>36.612222222222229</v>
      </c>
      <c r="AF456" s="37">
        <v>0.2810154455729259</v>
      </c>
      <c r="AG456" s="32">
        <v>45.798111111111112</v>
      </c>
      <c r="AH456" s="32">
        <v>2.2967777777777783</v>
      </c>
      <c r="AI456" s="37">
        <v>5.0150054708709493E-2</v>
      </c>
      <c r="AJ456" s="32">
        <v>0</v>
      </c>
      <c r="AK456" s="32">
        <v>0</v>
      </c>
      <c r="AL456" s="37" t="s">
        <v>1881</v>
      </c>
      <c r="AM456" t="s">
        <v>468</v>
      </c>
      <c r="AN456" s="34">
        <v>3</v>
      </c>
      <c r="AX456"/>
      <c r="AY456"/>
    </row>
    <row r="457" spans="1:51" x14ac:dyDescent="0.25">
      <c r="A457" t="s">
        <v>1782</v>
      </c>
      <c r="B457" t="s">
        <v>718</v>
      </c>
      <c r="C457" t="s">
        <v>1459</v>
      </c>
      <c r="D457" t="s">
        <v>1711</v>
      </c>
      <c r="E457" s="32">
        <v>159.02222222222221</v>
      </c>
      <c r="F457" s="32">
        <v>505.40077777777793</v>
      </c>
      <c r="G457" s="32">
        <v>163.05511111111105</v>
      </c>
      <c r="H457" s="37">
        <v>0.32262536640338435</v>
      </c>
      <c r="I457" s="32">
        <v>465.45711111111126</v>
      </c>
      <c r="J457" s="32">
        <v>150.90044444444439</v>
      </c>
      <c r="K457" s="37">
        <v>0.32419838658007377</v>
      </c>
      <c r="L457" s="32">
        <v>111.52266666666669</v>
      </c>
      <c r="M457" s="32">
        <v>43.547999999999995</v>
      </c>
      <c r="N457" s="37">
        <v>0.39048564118505041</v>
      </c>
      <c r="O457" s="32">
        <v>71.579000000000022</v>
      </c>
      <c r="P457" s="32">
        <v>31.393333333333334</v>
      </c>
      <c r="Q457" s="37">
        <v>0.43858301084582524</v>
      </c>
      <c r="R457" s="32">
        <v>34.25477777777779</v>
      </c>
      <c r="S457" s="32">
        <v>12.154666666666662</v>
      </c>
      <c r="T457" s="37">
        <v>0.35483128063238517</v>
      </c>
      <c r="U457" s="32">
        <v>5.6888888888888891</v>
      </c>
      <c r="V457" s="32">
        <v>0</v>
      </c>
      <c r="W457" s="37">
        <v>0</v>
      </c>
      <c r="X457" s="32">
        <v>116.69611111111115</v>
      </c>
      <c r="Y457" s="32">
        <v>64.531666666666652</v>
      </c>
      <c r="Z457" s="37">
        <v>0.55298900753619296</v>
      </c>
      <c r="AA457" s="32">
        <v>0</v>
      </c>
      <c r="AB457" s="32">
        <v>0</v>
      </c>
      <c r="AC457" s="37" t="s">
        <v>1881</v>
      </c>
      <c r="AD457" s="32">
        <v>262.92177777777783</v>
      </c>
      <c r="AE457" s="32">
        <v>54.975444444444413</v>
      </c>
      <c r="AF457" s="37">
        <v>0.20909429758576256</v>
      </c>
      <c r="AG457" s="32">
        <v>14.260222222222229</v>
      </c>
      <c r="AH457" s="32">
        <v>0</v>
      </c>
      <c r="AI457" s="37">
        <v>0</v>
      </c>
      <c r="AJ457" s="32">
        <v>0</v>
      </c>
      <c r="AK457" s="32">
        <v>0</v>
      </c>
      <c r="AL457" s="37" t="s">
        <v>1881</v>
      </c>
      <c r="AM457" t="s">
        <v>27</v>
      </c>
      <c r="AN457" s="34">
        <v>3</v>
      </c>
      <c r="AX457"/>
      <c r="AY457"/>
    </row>
    <row r="458" spans="1:51" x14ac:dyDescent="0.25">
      <c r="A458" t="s">
        <v>1782</v>
      </c>
      <c r="B458" t="s">
        <v>884</v>
      </c>
      <c r="C458" t="s">
        <v>1522</v>
      </c>
      <c r="D458" t="s">
        <v>1679</v>
      </c>
      <c r="E458" s="32">
        <v>116.46666666666667</v>
      </c>
      <c r="F458" s="32">
        <v>357.15822222222226</v>
      </c>
      <c r="G458" s="32">
        <v>114.52811111111112</v>
      </c>
      <c r="H458" s="37">
        <v>0.32066491539386216</v>
      </c>
      <c r="I458" s="32">
        <v>333.80711111111117</v>
      </c>
      <c r="J458" s="32">
        <v>114.52811111111112</v>
      </c>
      <c r="K458" s="37">
        <v>0.34309667858750093</v>
      </c>
      <c r="L458" s="32">
        <v>67.664999999999978</v>
      </c>
      <c r="M458" s="32">
        <v>40.605222222222203</v>
      </c>
      <c r="N458" s="37">
        <v>0.60009195628792167</v>
      </c>
      <c r="O458" s="32">
        <v>44.313888888888876</v>
      </c>
      <c r="P458" s="32">
        <v>40.605222222222203</v>
      </c>
      <c r="Q458" s="37">
        <v>0.91630915815207159</v>
      </c>
      <c r="R458" s="32">
        <v>18.106666666666662</v>
      </c>
      <c r="S458" s="32">
        <v>0</v>
      </c>
      <c r="T458" s="37">
        <v>0</v>
      </c>
      <c r="U458" s="32">
        <v>5.2444444444444445</v>
      </c>
      <c r="V458" s="32">
        <v>0</v>
      </c>
      <c r="W458" s="37">
        <v>0</v>
      </c>
      <c r="X458" s="32">
        <v>79.424222222222241</v>
      </c>
      <c r="Y458" s="32">
        <v>31.939999999999998</v>
      </c>
      <c r="Z458" s="37">
        <v>0.40214432205120731</v>
      </c>
      <c r="AA458" s="32">
        <v>0</v>
      </c>
      <c r="AB458" s="32">
        <v>0</v>
      </c>
      <c r="AC458" s="37" t="s">
        <v>1881</v>
      </c>
      <c r="AD458" s="32">
        <v>158.83644444444448</v>
      </c>
      <c r="AE458" s="32">
        <v>41.982888888888901</v>
      </c>
      <c r="AF458" s="37">
        <v>0.26431521453234913</v>
      </c>
      <c r="AG458" s="32">
        <v>51.232555555555557</v>
      </c>
      <c r="AH458" s="32">
        <v>0</v>
      </c>
      <c r="AI458" s="37">
        <v>0</v>
      </c>
      <c r="AJ458" s="32">
        <v>0</v>
      </c>
      <c r="AK458" s="32">
        <v>0</v>
      </c>
      <c r="AL458" s="37" t="s">
        <v>1881</v>
      </c>
      <c r="AM458" t="s">
        <v>195</v>
      </c>
      <c r="AN458" s="34">
        <v>3</v>
      </c>
      <c r="AX458"/>
      <c r="AY458"/>
    </row>
    <row r="459" spans="1:51" x14ac:dyDescent="0.25">
      <c r="A459" t="s">
        <v>1782</v>
      </c>
      <c r="B459" t="s">
        <v>786</v>
      </c>
      <c r="C459" t="s">
        <v>1459</v>
      </c>
      <c r="D459" t="s">
        <v>1711</v>
      </c>
      <c r="E459" s="32">
        <v>125.04444444444445</v>
      </c>
      <c r="F459" s="32">
        <v>388.55177777777766</v>
      </c>
      <c r="G459" s="32">
        <v>59.326666666666668</v>
      </c>
      <c r="H459" s="37">
        <v>0.15268664322158126</v>
      </c>
      <c r="I459" s="32">
        <v>360.72955555555546</v>
      </c>
      <c r="J459" s="32">
        <v>59.326666666666668</v>
      </c>
      <c r="K459" s="37">
        <v>0.16446300491041924</v>
      </c>
      <c r="L459" s="32">
        <v>68.993444444444435</v>
      </c>
      <c r="M459" s="32">
        <v>2.3058888888888882</v>
      </c>
      <c r="N459" s="37">
        <v>3.342185489442636E-2</v>
      </c>
      <c r="O459" s="32">
        <v>41.17122222222222</v>
      </c>
      <c r="P459" s="32">
        <v>2.3058888888888882</v>
      </c>
      <c r="Q459" s="37">
        <v>5.6007297438070265E-2</v>
      </c>
      <c r="R459" s="32">
        <v>22.4</v>
      </c>
      <c r="S459" s="32">
        <v>0</v>
      </c>
      <c r="T459" s="37">
        <v>0</v>
      </c>
      <c r="U459" s="32">
        <v>5.4222222222222225</v>
      </c>
      <c r="V459" s="32">
        <v>0</v>
      </c>
      <c r="W459" s="37">
        <v>0</v>
      </c>
      <c r="X459" s="32">
        <v>105.63388888888883</v>
      </c>
      <c r="Y459" s="32">
        <v>32.68311111111111</v>
      </c>
      <c r="Z459" s="37">
        <v>0.30939986641492379</v>
      </c>
      <c r="AA459" s="32">
        <v>0</v>
      </c>
      <c r="AB459" s="32">
        <v>0</v>
      </c>
      <c r="AC459" s="37" t="s">
        <v>1881</v>
      </c>
      <c r="AD459" s="32">
        <v>197.55911111111106</v>
      </c>
      <c r="AE459" s="32">
        <v>24.337666666666674</v>
      </c>
      <c r="AF459" s="37">
        <v>0.12319182106958712</v>
      </c>
      <c r="AG459" s="32">
        <v>16.365333333333336</v>
      </c>
      <c r="AH459" s="32">
        <v>0</v>
      </c>
      <c r="AI459" s="37">
        <v>0</v>
      </c>
      <c r="AJ459" s="32">
        <v>0</v>
      </c>
      <c r="AK459" s="32">
        <v>0</v>
      </c>
      <c r="AL459" s="37" t="s">
        <v>1881</v>
      </c>
      <c r="AM459" t="s">
        <v>95</v>
      </c>
      <c r="AN459" s="34">
        <v>3</v>
      </c>
      <c r="AX459"/>
      <c r="AY459"/>
    </row>
    <row r="460" spans="1:51" x14ac:dyDescent="0.25">
      <c r="A460" t="s">
        <v>1782</v>
      </c>
      <c r="B460" t="s">
        <v>983</v>
      </c>
      <c r="C460" t="s">
        <v>1584</v>
      </c>
      <c r="D460" t="s">
        <v>1719</v>
      </c>
      <c r="E460" s="32">
        <v>167.52222222222221</v>
      </c>
      <c r="F460" s="32">
        <v>516.42588888888884</v>
      </c>
      <c r="G460" s="32">
        <v>146.68866666666668</v>
      </c>
      <c r="H460" s="37">
        <v>0.28404591989428196</v>
      </c>
      <c r="I460" s="32">
        <v>485.89666666666665</v>
      </c>
      <c r="J460" s="32">
        <v>146.68866666666668</v>
      </c>
      <c r="K460" s="37">
        <v>0.30189272067449185</v>
      </c>
      <c r="L460" s="32">
        <v>91.182999999999993</v>
      </c>
      <c r="M460" s="32">
        <v>22.361666666666665</v>
      </c>
      <c r="N460" s="37">
        <v>0.24523942693996323</v>
      </c>
      <c r="O460" s="32">
        <v>60.653777777777776</v>
      </c>
      <c r="P460" s="32">
        <v>22.361666666666665</v>
      </c>
      <c r="Q460" s="37">
        <v>0.36867722812905301</v>
      </c>
      <c r="R460" s="32">
        <v>25.018111111111111</v>
      </c>
      <c r="S460" s="32">
        <v>0</v>
      </c>
      <c r="T460" s="37">
        <v>0</v>
      </c>
      <c r="U460" s="32">
        <v>5.5111111111111111</v>
      </c>
      <c r="V460" s="32">
        <v>0</v>
      </c>
      <c r="W460" s="37">
        <v>0</v>
      </c>
      <c r="X460" s="32">
        <v>112.37433333333333</v>
      </c>
      <c r="Y460" s="32">
        <v>43.843222222222224</v>
      </c>
      <c r="Z460" s="37">
        <v>0.39015334660247647</v>
      </c>
      <c r="AA460" s="32">
        <v>0</v>
      </c>
      <c r="AB460" s="32">
        <v>0</v>
      </c>
      <c r="AC460" s="37" t="s">
        <v>1881</v>
      </c>
      <c r="AD460" s="32">
        <v>246.09911111111109</v>
      </c>
      <c r="AE460" s="32">
        <v>80.483777777777789</v>
      </c>
      <c r="AF460" s="37">
        <v>0.32703806777034733</v>
      </c>
      <c r="AG460" s="32">
        <v>66.769444444444431</v>
      </c>
      <c r="AH460" s="32">
        <v>0</v>
      </c>
      <c r="AI460" s="37">
        <v>0</v>
      </c>
      <c r="AJ460" s="32">
        <v>0</v>
      </c>
      <c r="AK460" s="32">
        <v>0</v>
      </c>
      <c r="AL460" s="37" t="s">
        <v>1881</v>
      </c>
      <c r="AM460" t="s">
        <v>295</v>
      </c>
      <c r="AN460" s="34">
        <v>3</v>
      </c>
      <c r="AX460"/>
      <c r="AY460"/>
    </row>
    <row r="461" spans="1:51" x14ac:dyDescent="0.25">
      <c r="A461" t="s">
        <v>1782</v>
      </c>
      <c r="B461" t="s">
        <v>965</v>
      </c>
      <c r="C461" t="s">
        <v>1447</v>
      </c>
      <c r="D461" t="s">
        <v>1713</v>
      </c>
      <c r="E461" s="32">
        <v>104.45555555555555</v>
      </c>
      <c r="F461" s="32">
        <v>314.2158888888888</v>
      </c>
      <c r="G461" s="32">
        <v>0</v>
      </c>
      <c r="H461" s="37">
        <v>0</v>
      </c>
      <c r="I461" s="32">
        <v>298.06033333333323</v>
      </c>
      <c r="J461" s="32">
        <v>0</v>
      </c>
      <c r="K461" s="37">
        <v>0</v>
      </c>
      <c r="L461" s="32">
        <v>50.229555555555542</v>
      </c>
      <c r="M461" s="32">
        <v>0</v>
      </c>
      <c r="N461" s="37">
        <v>0</v>
      </c>
      <c r="O461" s="32">
        <v>34.073999999999991</v>
      </c>
      <c r="P461" s="32">
        <v>0</v>
      </c>
      <c r="Q461" s="37">
        <v>0</v>
      </c>
      <c r="R461" s="32">
        <v>11.272222222222222</v>
      </c>
      <c r="S461" s="32">
        <v>0</v>
      </c>
      <c r="T461" s="37">
        <v>0</v>
      </c>
      <c r="U461" s="32">
        <v>4.8833333333333337</v>
      </c>
      <c r="V461" s="32">
        <v>0</v>
      </c>
      <c r="W461" s="37">
        <v>0</v>
      </c>
      <c r="X461" s="32">
        <v>64.329555555555544</v>
      </c>
      <c r="Y461" s="32">
        <v>0</v>
      </c>
      <c r="Z461" s="37">
        <v>0</v>
      </c>
      <c r="AA461" s="32">
        <v>0</v>
      </c>
      <c r="AB461" s="32">
        <v>0</v>
      </c>
      <c r="AC461" s="37" t="s">
        <v>1881</v>
      </c>
      <c r="AD461" s="32">
        <v>166.86766666666659</v>
      </c>
      <c r="AE461" s="32">
        <v>0</v>
      </c>
      <c r="AF461" s="37">
        <v>0</v>
      </c>
      <c r="AG461" s="32">
        <v>32.789111111111097</v>
      </c>
      <c r="AH461" s="32">
        <v>0</v>
      </c>
      <c r="AI461" s="37">
        <v>0</v>
      </c>
      <c r="AJ461" s="32">
        <v>0</v>
      </c>
      <c r="AK461" s="32">
        <v>0</v>
      </c>
      <c r="AL461" s="37" t="s">
        <v>1881</v>
      </c>
      <c r="AM461" t="s">
        <v>276</v>
      </c>
      <c r="AN461" s="34">
        <v>3</v>
      </c>
      <c r="AX461"/>
      <c r="AY461"/>
    </row>
    <row r="462" spans="1:51" x14ac:dyDescent="0.25">
      <c r="A462" t="s">
        <v>1782</v>
      </c>
      <c r="B462" t="s">
        <v>1081</v>
      </c>
      <c r="C462" t="s">
        <v>1375</v>
      </c>
      <c r="D462" t="s">
        <v>1699</v>
      </c>
      <c r="E462" s="32">
        <v>152.04444444444445</v>
      </c>
      <c r="F462" s="32">
        <v>491.51544444444448</v>
      </c>
      <c r="G462" s="32">
        <v>62.330222222222226</v>
      </c>
      <c r="H462" s="37">
        <v>0.12681233708265977</v>
      </c>
      <c r="I462" s="32">
        <v>462.23144444444449</v>
      </c>
      <c r="J462" s="32">
        <v>57.472888888888896</v>
      </c>
      <c r="K462" s="37">
        <v>0.12433790383509176</v>
      </c>
      <c r="L462" s="32">
        <v>98.539222222222236</v>
      </c>
      <c r="M462" s="32">
        <v>16.839666666666666</v>
      </c>
      <c r="N462" s="37">
        <v>0.17089303413305246</v>
      </c>
      <c r="O462" s="32">
        <v>69.25522222222223</v>
      </c>
      <c r="P462" s="32">
        <v>11.982333333333335</v>
      </c>
      <c r="Q462" s="37">
        <v>0.1730170368219324</v>
      </c>
      <c r="R462" s="32">
        <v>24.039555555555566</v>
      </c>
      <c r="S462" s="32">
        <v>4.8573333333333322</v>
      </c>
      <c r="T462" s="37">
        <v>0.2020558708794763</v>
      </c>
      <c r="U462" s="32">
        <v>5.2444444444444445</v>
      </c>
      <c r="V462" s="32">
        <v>0</v>
      </c>
      <c r="W462" s="37">
        <v>0</v>
      </c>
      <c r="X462" s="32">
        <v>130.88044444444455</v>
      </c>
      <c r="Y462" s="32">
        <v>45.490555555555559</v>
      </c>
      <c r="Z462" s="37">
        <v>0.3475733578736826</v>
      </c>
      <c r="AA462" s="32">
        <v>0</v>
      </c>
      <c r="AB462" s="32">
        <v>0</v>
      </c>
      <c r="AC462" s="37" t="s">
        <v>1881</v>
      </c>
      <c r="AD462" s="32">
        <v>123.62055555555551</v>
      </c>
      <c r="AE462" s="32">
        <v>0</v>
      </c>
      <c r="AF462" s="37">
        <v>0</v>
      </c>
      <c r="AG462" s="32">
        <v>138.47522222222221</v>
      </c>
      <c r="AH462" s="32">
        <v>0</v>
      </c>
      <c r="AI462" s="37">
        <v>0</v>
      </c>
      <c r="AJ462" s="32">
        <v>0</v>
      </c>
      <c r="AK462" s="32">
        <v>0</v>
      </c>
      <c r="AL462" s="37" t="s">
        <v>1881</v>
      </c>
      <c r="AM462" t="s">
        <v>397</v>
      </c>
      <c r="AN462" s="34">
        <v>3</v>
      </c>
      <c r="AX462"/>
      <c r="AY462"/>
    </row>
    <row r="463" spans="1:51" x14ac:dyDescent="0.25">
      <c r="A463" t="s">
        <v>1782</v>
      </c>
      <c r="B463" t="s">
        <v>794</v>
      </c>
      <c r="C463" t="s">
        <v>1457</v>
      </c>
      <c r="D463" t="s">
        <v>1712</v>
      </c>
      <c r="E463" s="32">
        <v>137.85555555555555</v>
      </c>
      <c r="F463" s="32">
        <v>422.53111111111116</v>
      </c>
      <c r="G463" s="32">
        <v>70.987444444444435</v>
      </c>
      <c r="H463" s="37">
        <v>0.16800524879167342</v>
      </c>
      <c r="I463" s="32">
        <v>404.62600000000009</v>
      </c>
      <c r="J463" s="32">
        <v>70.987444444444435</v>
      </c>
      <c r="K463" s="37">
        <v>0.17543965154103894</v>
      </c>
      <c r="L463" s="32">
        <v>85.62700000000001</v>
      </c>
      <c r="M463" s="32">
        <v>10.272444444444444</v>
      </c>
      <c r="N463" s="37">
        <v>0.11996735193857595</v>
      </c>
      <c r="O463" s="32">
        <v>67.721888888888898</v>
      </c>
      <c r="P463" s="32">
        <v>10.272444444444444</v>
      </c>
      <c r="Q463" s="37">
        <v>0.15168573430221968</v>
      </c>
      <c r="R463" s="32">
        <v>13.232888888888887</v>
      </c>
      <c r="S463" s="32">
        <v>0</v>
      </c>
      <c r="T463" s="37">
        <v>0</v>
      </c>
      <c r="U463" s="32">
        <v>4.6722222222222225</v>
      </c>
      <c r="V463" s="32">
        <v>0</v>
      </c>
      <c r="W463" s="37">
        <v>0</v>
      </c>
      <c r="X463" s="32">
        <v>82.530777777777786</v>
      </c>
      <c r="Y463" s="32">
        <v>27.457555555555547</v>
      </c>
      <c r="Z463" s="37">
        <v>0.33269473879778172</v>
      </c>
      <c r="AA463" s="32">
        <v>0</v>
      </c>
      <c r="AB463" s="32">
        <v>0</v>
      </c>
      <c r="AC463" s="37" t="s">
        <v>1881</v>
      </c>
      <c r="AD463" s="32">
        <v>241.50511111111115</v>
      </c>
      <c r="AE463" s="32">
        <v>33.257444444444445</v>
      </c>
      <c r="AF463" s="37">
        <v>0.13770907079951378</v>
      </c>
      <c r="AG463" s="32">
        <v>12.86822222222222</v>
      </c>
      <c r="AH463" s="32">
        <v>0</v>
      </c>
      <c r="AI463" s="37">
        <v>0</v>
      </c>
      <c r="AJ463" s="32">
        <v>0</v>
      </c>
      <c r="AK463" s="32">
        <v>0</v>
      </c>
      <c r="AL463" s="37" t="s">
        <v>1881</v>
      </c>
      <c r="AM463" t="s">
        <v>103</v>
      </c>
      <c r="AN463" s="34">
        <v>3</v>
      </c>
      <c r="AX463"/>
      <c r="AY463"/>
    </row>
    <row r="464" spans="1:51" x14ac:dyDescent="0.25">
      <c r="A464" t="s">
        <v>1782</v>
      </c>
      <c r="B464" t="s">
        <v>847</v>
      </c>
      <c r="C464" t="s">
        <v>1493</v>
      </c>
      <c r="D464" t="s">
        <v>1719</v>
      </c>
      <c r="E464" s="32">
        <v>120.54444444444445</v>
      </c>
      <c r="F464" s="32">
        <v>373.27922222222236</v>
      </c>
      <c r="G464" s="32">
        <v>21.770777777777774</v>
      </c>
      <c r="H464" s="37">
        <v>5.832303670204577E-2</v>
      </c>
      <c r="I464" s="32">
        <v>351.27744444444454</v>
      </c>
      <c r="J464" s="32">
        <v>21.770777777777774</v>
      </c>
      <c r="K464" s="37">
        <v>6.1976019588188734E-2</v>
      </c>
      <c r="L464" s="32">
        <v>43.536888888888875</v>
      </c>
      <c r="M464" s="32">
        <v>9.0855555555555565</v>
      </c>
      <c r="N464" s="37">
        <v>0.20868637579370761</v>
      </c>
      <c r="O464" s="32">
        <v>26.24244444444443</v>
      </c>
      <c r="P464" s="32">
        <v>9.0855555555555565</v>
      </c>
      <c r="Q464" s="37">
        <v>0.34621605372128295</v>
      </c>
      <c r="R464" s="32">
        <v>12.338888888888889</v>
      </c>
      <c r="S464" s="32">
        <v>0</v>
      </c>
      <c r="T464" s="37">
        <v>0</v>
      </c>
      <c r="U464" s="32">
        <v>4.9555555555555557</v>
      </c>
      <c r="V464" s="32">
        <v>0</v>
      </c>
      <c r="W464" s="37">
        <v>0</v>
      </c>
      <c r="X464" s="32">
        <v>114.32655555555561</v>
      </c>
      <c r="Y464" s="32">
        <v>1.0673333333333335</v>
      </c>
      <c r="Z464" s="37">
        <v>9.3358304039403654E-3</v>
      </c>
      <c r="AA464" s="32">
        <v>4.7073333333333327</v>
      </c>
      <c r="AB464" s="32">
        <v>0</v>
      </c>
      <c r="AC464" s="37">
        <v>0</v>
      </c>
      <c r="AD464" s="32">
        <v>169.91500000000005</v>
      </c>
      <c r="AE464" s="32">
        <v>11.617888888888885</v>
      </c>
      <c r="AF464" s="37">
        <v>6.8374710230932417E-2</v>
      </c>
      <c r="AG464" s="32">
        <v>40.793444444444454</v>
      </c>
      <c r="AH464" s="32">
        <v>0</v>
      </c>
      <c r="AI464" s="37">
        <v>0</v>
      </c>
      <c r="AJ464" s="32">
        <v>0</v>
      </c>
      <c r="AK464" s="32">
        <v>0</v>
      </c>
      <c r="AL464" s="37" t="s">
        <v>1881</v>
      </c>
      <c r="AM464" t="s">
        <v>158</v>
      </c>
      <c r="AN464" s="34">
        <v>3</v>
      </c>
      <c r="AX464"/>
      <c r="AY464"/>
    </row>
    <row r="465" spans="1:51" x14ac:dyDescent="0.25">
      <c r="A465" t="s">
        <v>1782</v>
      </c>
      <c r="B465" t="s">
        <v>1290</v>
      </c>
      <c r="C465" t="s">
        <v>1459</v>
      </c>
      <c r="D465" t="s">
        <v>1711</v>
      </c>
      <c r="E465" s="32">
        <v>145.9111111111111</v>
      </c>
      <c r="F465" s="32">
        <v>526.35322222222226</v>
      </c>
      <c r="G465" s="32">
        <v>136.84088888888886</v>
      </c>
      <c r="H465" s="37">
        <v>0.25997919859055352</v>
      </c>
      <c r="I465" s="32">
        <v>498.68711111111111</v>
      </c>
      <c r="J465" s="32">
        <v>136.84088888888886</v>
      </c>
      <c r="K465" s="37">
        <v>0.27440229723202075</v>
      </c>
      <c r="L465" s="32">
        <v>176.27755555555555</v>
      </c>
      <c r="M465" s="32">
        <v>27.689333333333334</v>
      </c>
      <c r="N465" s="37">
        <v>0.15707804232970984</v>
      </c>
      <c r="O465" s="32">
        <v>148.61144444444446</v>
      </c>
      <c r="P465" s="32">
        <v>27.689333333333334</v>
      </c>
      <c r="Q465" s="37">
        <v>0.18632032974879306</v>
      </c>
      <c r="R465" s="32">
        <v>22.421666666666667</v>
      </c>
      <c r="S465" s="32">
        <v>0</v>
      </c>
      <c r="T465" s="37">
        <v>0</v>
      </c>
      <c r="U465" s="32">
        <v>5.2444444444444445</v>
      </c>
      <c r="V465" s="32">
        <v>0</v>
      </c>
      <c r="W465" s="37">
        <v>0</v>
      </c>
      <c r="X465" s="32">
        <v>86.326555555555586</v>
      </c>
      <c r="Y465" s="32">
        <v>5.4990000000000006</v>
      </c>
      <c r="Z465" s="37">
        <v>6.3699981594436614E-2</v>
      </c>
      <c r="AA465" s="32">
        <v>0</v>
      </c>
      <c r="AB465" s="32">
        <v>0</v>
      </c>
      <c r="AC465" s="37" t="s">
        <v>1881</v>
      </c>
      <c r="AD465" s="32">
        <v>243.71588888888888</v>
      </c>
      <c r="AE465" s="32">
        <v>103.65255555555551</v>
      </c>
      <c r="AF465" s="37">
        <v>0.4253007714355922</v>
      </c>
      <c r="AG465" s="32">
        <v>20.033222222222225</v>
      </c>
      <c r="AH465" s="32">
        <v>0</v>
      </c>
      <c r="AI465" s="37">
        <v>0</v>
      </c>
      <c r="AJ465" s="32">
        <v>0</v>
      </c>
      <c r="AK465" s="32">
        <v>0</v>
      </c>
      <c r="AL465" s="37" t="s">
        <v>1881</v>
      </c>
      <c r="AM465" t="s">
        <v>610</v>
      </c>
      <c r="AN465" s="34">
        <v>3</v>
      </c>
      <c r="AX465"/>
      <c r="AY465"/>
    </row>
    <row r="466" spans="1:51" x14ac:dyDescent="0.25">
      <c r="A466" t="s">
        <v>1782</v>
      </c>
      <c r="B466" t="s">
        <v>915</v>
      </c>
      <c r="C466" t="s">
        <v>1436</v>
      </c>
      <c r="D466" t="s">
        <v>1701</v>
      </c>
      <c r="E466" s="32">
        <v>142.4111111111111</v>
      </c>
      <c r="F466" s="32">
        <v>466.09100000000007</v>
      </c>
      <c r="G466" s="32">
        <v>98.055777777777777</v>
      </c>
      <c r="H466" s="37">
        <v>0.21037904138414551</v>
      </c>
      <c r="I466" s="32">
        <v>435.53544444444452</v>
      </c>
      <c r="J466" s="32">
        <v>98.055777777777777</v>
      </c>
      <c r="K466" s="37">
        <v>0.22513845664812579</v>
      </c>
      <c r="L466" s="32">
        <v>77.042111111111112</v>
      </c>
      <c r="M466" s="32">
        <v>0.1768888888888889</v>
      </c>
      <c r="N466" s="37">
        <v>2.296002619058264E-3</v>
      </c>
      <c r="O466" s="32">
        <v>46.486555555555555</v>
      </c>
      <c r="P466" s="32">
        <v>0.1768888888888889</v>
      </c>
      <c r="Q466" s="37">
        <v>3.8051623049914075E-3</v>
      </c>
      <c r="R466" s="32">
        <v>25.666666666666668</v>
      </c>
      <c r="S466" s="32">
        <v>0</v>
      </c>
      <c r="T466" s="37">
        <v>0</v>
      </c>
      <c r="U466" s="32">
        <v>4.8888888888888893</v>
      </c>
      <c r="V466" s="32">
        <v>0</v>
      </c>
      <c r="W466" s="37">
        <v>0</v>
      </c>
      <c r="X466" s="32">
        <v>111.95788888888882</v>
      </c>
      <c r="Y466" s="32">
        <v>43.476111111111102</v>
      </c>
      <c r="Z466" s="37">
        <v>0.38832557082474478</v>
      </c>
      <c r="AA466" s="32">
        <v>0</v>
      </c>
      <c r="AB466" s="32">
        <v>0</v>
      </c>
      <c r="AC466" s="37" t="s">
        <v>1881</v>
      </c>
      <c r="AD466" s="32">
        <v>208.70422222222231</v>
      </c>
      <c r="AE466" s="32">
        <v>54.402777777777786</v>
      </c>
      <c r="AF466" s="37">
        <v>0.260669272516448</v>
      </c>
      <c r="AG466" s="32">
        <v>68.386777777777795</v>
      </c>
      <c r="AH466" s="32">
        <v>0</v>
      </c>
      <c r="AI466" s="37">
        <v>0</v>
      </c>
      <c r="AJ466" s="32">
        <v>0</v>
      </c>
      <c r="AK466" s="32">
        <v>0</v>
      </c>
      <c r="AL466" s="37" t="s">
        <v>1881</v>
      </c>
      <c r="AM466" t="s">
        <v>226</v>
      </c>
      <c r="AN466" s="34">
        <v>3</v>
      </c>
      <c r="AX466"/>
      <c r="AY466"/>
    </row>
    <row r="467" spans="1:51" x14ac:dyDescent="0.25">
      <c r="A467" t="s">
        <v>1782</v>
      </c>
      <c r="B467" t="s">
        <v>818</v>
      </c>
      <c r="C467" t="s">
        <v>1436</v>
      </c>
      <c r="D467" t="s">
        <v>1701</v>
      </c>
      <c r="E467" s="32">
        <v>133.52222222222221</v>
      </c>
      <c r="F467" s="32">
        <v>428.3037777777779</v>
      </c>
      <c r="G467" s="32">
        <v>160.04488888888892</v>
      </c>
      <c r="H467" s="37">
        <v>0.37367143880745074</v>
      </c>
      <c r="I467" s="32">
        <v>395.57955555555566</v>
      </c>
      <c r="J467" s="32">
        <v>160.04488888888892</v>
      </c>
      <c r="K467" s="37">
        <v>0.40458331741669606</v>
      </c>
      <c r="L467" s="32">
        <v>69.051777777777787</v>
      </c>
      <c r="M467" s="32">
        <v>37.840666666666664</v>
      </c>
      <c r="N467" s="37">
        <v>0.5480042351472163</v>
      </c>
      <c r="O467" s="32">
        <v>47.051777777777794</v>
      </c>
      <c r="P467" s="32">
        <v>37.840666666666664</v>
      </c>
      <c r="Q467" s="37">
        <v>0.80423457845494051</v>
      </c>
      <c r="R467" s="32">
        <v>16.488888888888887</v>
      </c>
      <c r="S467" s="32">
        <v>0</v>
      </c>
      <c r="T467" s="37">
        <v>0</v>
      </c>
      <c r="U467" s="32">
        <v>5.5111111111111111</v>
      </c>
      <c r="V467" s="32">
        <v>0</v>
      </c>
      <c r="W467" s="37">
        <v>0</v>
      </c>
      <c r="X467" s="32">
        <v>103.28311111111114</v>
      </c>
      <c r="Y467" s="32">
        <v>50.179222222222215</v>
      </c>
      <c r="Z467" s="37">
        <v>0.48584150576409157</v>
      </c>
      <c r="AA467" s="32">
        <v>10.724222222222222</v>
      </c>
      <c r="AB467" s="32">
        <v>0</v>
      </c>
      <c r="AC467" s="37">
        <v>0</v>
      </c>
      <c r="AD467" s="32">
        <v>176.32566666666673</v>
      </c>
      <c r="AE467" s="32">
        <v>72.025000000000034</v>
      </c>
      <c r="AF467" s="37">
        <v>0.40847711715254165</v>
      </c>
      <c r="AG467" s="32">
        <v>68.918999999999983</v>
      </c>
      <c r="AH467" s="32">
        <v>0</v>
      </c>
      <c r="AI467" s="37">
        <v>0</v>
      </c>
      <c r="AJ467" s="32">
        <v>0</v>
      </c>
      <c r="AK467" s="32">
        <v>0</v>
      </c>
      <c r="AL467" s="37" t="s">
        <v>1881</v>
      </c>
      <c r="AM467" t="s">
        <v>128</v>
      </c>
      <c r="AN467" s="34">
        <v>3</v>
      </c>
      <c r="AX467"/>
      <c r="AY467"/>
    </row>
    <row r="468" spans="1:51" x14ac:dyDescent="0.25">
      <c r="A468" t="s">
        <v>1782</v>
      </c>
      <c r="B468" t="s">
        <v>1343</v>
      </c>
      <c r="C468" t="s">
        <v>1674</v>
      </c>
      <c r="D468" t="s">
        <v>1721</v>
      </c>
      <c r="E468" s="32">
        <v>105.16666666666667</v>
      </c>
      <c r="F468" s="32">
        <v>510.87288888888901</v>
      </c>
      <c r="G468" s="32">
        <v>225.03744444444445</v>
      </c>
      <c r="H468" s="37">
        <v>0.44049596159601334</v>
      </c>
      <c r="I468" s="32">
        <v>453.85288888888897</v>
      </c>
      <c r="J468" s="32">
        <v>225.03744444444445</v>
      </c>
      <c r="K468" s="37">
        <v>0.49583785837603755</v>
      </c>
      <c r="L468" s="32">
        <v>153.97555555555562</v>
      </c>
      <c r="M468" s="32">
        <v>26.179111111111109</v>
      </c>
      <c r="N468" s="37">
        <v>0.17002121548874993</v>
      </c>
      <c r="O468" s="32">
        <v>101.53055555555562</v>
      </c>
      <c r="P468" s="32">
        <v>26.179111111111109</v>
      </c>
      <c r="Q468" s="37">
        <v>0.2578446554129844</v>
      </c>
      <c r="R468" s="32">
        <v>47.378333333333337</v>
      </c>
      <c r="S468" s="32">
        <v>0</v>
      </c>
      <c r="T468" s="37">
        <v>0</v>
      </c>
      <c r="U468" s="32">
        <v>5.0666666666666664</v>
      </c>
      <c r="V468" s="32">
        <v>0</v>
      </c>
      <c r="W468" s="37">
        <v>0</v>
      </c>
      <c r="X468" s="32">
        <v>152.18277777777777</v>
      </c>
      <c r="Y468" s="32">
        <v>69.714333333333357</v>
      </c>
      <c r="Z468" s="37">
        <v>0.45809607599049407</v>
      </c>
      <c r="AA468" s="32">
        <v>4.5749999999999993</v>
      </c>
      <c r="AB468" s="32">
        <v>0</v>
      </c>
      <c r="AC468" s="37">
        <v>0</v>
      </c>
      <c r="AD468" s="32">
        <v>195.8378888888889</v>
      </c>
      <c r="AE468" s="32">
        <v>129.14399999999998</v>
      </c>
      <c r="AF468" s="37">
        <v>0.65944338316101569</v>
      </c>
      <c r="AG468" s="32">
        <v>4.3016666666666667</v>
      </c>
      <c r="AH468" s="32">
        <v>0</v>
      </c>
      <c r="AI468" s="37">
        <v>0</v>
      </c>
      <c r="AJ468" s="32">
        <v>0</v>
      </c>
      <c r="AK468" s="32">
        <v>0</v>
      </c>
      <c r="AL468" s="37" t="s">
        <v>1881</v>
      </c>
      <c r="AM468" t="s">
        <v>665</v>
      </c>
      <c r="AN468" s="34">
        <v>3</v>
      </c>
      <c r="AX468"/>
      <c r="AY468"/>
    </row>
    <row r="469" spans="1:51" x14ac:dyDescent="0.25">
      <c r="A469" t="s">
        <v>1782</v>
      </c>
      <c r="B469" t="s">
        <v>947</v>
      </c>
      <c r="C469" t="s">
        <v>1431</v>
      </c>
      <c r="D469" t="s">
        <v>1717</v>
      </c>
      <c r="E469" s="32">
        <v>124.46666666666667</v>
      </c>
      <c r="F469" s="32">
        <v>502.93100000000004</v>
      </c>
      <c r="G469" s="32">
        <v>232.56733333333335</v>
      </c>
      <c r="H469" s="37">
        <v>0.46242393754477917</v>
      </c>
      <c r="I469" s="32">
        <v>468.64122222222227</v>
      </c>
      <c r="J469" s="32">
        <v>232.56733333333335</v>
      </c>
      <c r="K469" s="37">
        <v>0.49625880589534138</v>
      </c>
      <c r="L469" s="32">
        <v>103.29155555555556</v>
      </c>
      <c r="M469" s="32">
        <v>32.56744444444444</v>
      </c>
      <c r="N469" s="37">
        <v>0.31529629183411784</v>
      </c>
      <c r="O469" s="32">
        <v>73.01055555555557</v>
      </c>
      <c r="P469" s="32">
        <v>32.56744444444444</v>
      </c>
      <c r="Q469" s="37">
        <v>0.44606487646382931</v>
      </c>
      <c r="R469" s="32">
        <v>24.681000000000004</v>
      </c>
      <c r="S469" s="32">
        <v>0</v>
      </c>
      <c r="T469" s="37">
        <v>0</v>
      </c>
      <c r="U469" s="32">
        <v>5.6</v>
      </c>
      <c r="V469" s="32">
        <v>0</v>
      </c>
      <c r="W469" s="37">
        <v>0</v>
      </c>
      <c r="X469" s="32">
        <v>139.16577777777775</v>
      </c>
      <c r="Y469" s="32">
        <v>104.84466666666667</v>
      </c>
      <c r="Z469" s="37">
        <v>0.75337966230522846</v>
      </c>
      <c r="AA469" s="32">
        <v>4.0087777777777776</v>
      </c>
      <c r="AB469" s="32">
        <v>0</v>
      </c>
      <c r="AC469" s="37">
        <v>0</v>
      </c>
      <c r="AD469" s="32">
        <v>251.87300000000005</v>
      </c>
      <c r="AE469" s="32">
        <v>95.15522222222225</v>
      </c>
      <c r="AF469" s="37">
        <v>0.37779048259329995</v>
      </c>
      <c r="AG469" s="32">
        <v>4.5918888888888896</v>
      </c>
      <c r="AH469" s="32">
        <v>0</v>
      </c>
      <c r="AI469" s="37">
        <v>0</v>
      </c>
      <c r="AJ469" s="32">
        <v>0</v>
      </c>
      <c r="AK469" s="32">
        <v>0</v>
      </c>
      <c r="AL469" s="37" t="s">
        <v>1881</v>
      </c>
      <c r="AM469" t="s">
        <v>258</v>
      </c>
      <c r="AN469" s="34">
        <v>3</v>
      </c>
      <c r="AX469"/>
      <c r="AY469"/>
    </row>
    <row r="470" spans="1:51" x14ac:dyDescent="0.25">
      <c r="A470" t="s">
        <v>1782</v>
      </c>
      <c r="B470" t="s">
        <v>1275</v>
      </c>
      <c r="C470" t="s">
        <v>1539</v>
      </c>
      <c r="D470" t="s">
        <v>1679</v>
      </c>
      <c r="E470" s="32">
        <v>74.3</v>
      </c>
      <c r="F470" s="32">
        <v>315.94444444444446</v>
      </c>
      <c r="G470" s="32">
        <v>104.65655555555554</v>
      </c>
      <c r="H470" s="37">
        <v>0.33124986812027424</v>
      </c>
      <c r="I470" s="32">
        <v>282.32777777777778</v>
      </c>
      <c r="J470" s="32">
        <v>104.65655555555554</v>
      </c>
      <c r="K470" s="37">
        <v>0.37069167043822188</v>
      </c>
      <c r="L470" s="32">
        <v>94.928111111111122</v>
      </c>
      <c r="M470" s="32">
        <v>13.222333333333333</v>
      </c>
      <c r="N470" s="37">
        <v>0.13928785876563901</v>
      </c>
      <c r="O470" s="32">
        <v>61.311444444444462</v>
      </c>
      <c r="P470" s="32">
        <v>13.222333333333333</v>
      </c>
      <c r="Q470" s="37">
        <v>0.21565848681504082</v>
      </c>
      <c r="R470" s="32">
        <v>31.494444444444444</v>
      </c>
      <c r="S470" s="32">
        <v>0</v>
      </c>
      <c r="T470" s="37">
        <v>0</v>
      </c>
      <c r="U470" s="32">
        <v>2.1222222222222222</v>
      </c>
      <c r="V470" s="32">
        <v>0</v>
      </c>
      <c r="W470" s="37">
        <v>0</v>
      </c>
      <c r="X470" s="32">
        <v>89.487777777777751</v>
      </c>
      <c r="Y470" s="32">
        <v>41.877888888888883</v>
      </c>
      <c r="Z470" s="37">
        <v>0.46797328002582605</v>
      </c>
      <c r="AA470" s="32">
        <v>0</v>
      </c>
      <c r="AB470" s="32">
        <v>0</v>
      </c>
      <c r="AC470" s="37" t="s">
        <v>1881</v>
      </c>
      <c r="AD470" s="32">
        <v>131.52855555555556</v>
      </c>
      <c r="AE470" s="32">
        <v>49.556333333333328</v>
      </c>
      <c r="AF470" s="37">
        <v>0.37677242880084338</v>
      </c>
      <c r="AG470" s="32">
        <v>0</v>
      </c>
      <c r="AH470" s="32">
        <v>0</v>
      </c>
      <c r="AI470" s="37" t="s">
        <v>1881</v>
      </c>
      <c r="AJ470" s="32">
        <v>0</v>
      </c>
      <c r="AK470" s="32">
        <v>0</v>
      </c>
      <c r="AL470" s="37" t="s">
        <v>1881</v>
      </c>
      <c r="AM470" t="s">
        <v>595</v>
      </c>
      <c r="AN470" s="34">
        <v>3</v>
      </c>
      <c r="AX470"/>
      <c r="AY470"/>
    </row>
    <row r="471" spans="1:51" x14ac:dyDescent="0.25">
      <c r="A471" t="s">
        <v>1782</v>
      </c>
      <c r="B471" t="s">
        <v>690</v>
      </c>
      <c r="C471" t="s">
        <v>1504</v>
      </c>
      <c r="D471" t="s">
        <v>1709</v>
      </c>
      <c r="E471" s="32">
        <v>95.233333333333334</v>
      </c>
      <c r="F471" s="32">
        <v>353.59155555555549</v>
      </c>
      <c r="G471" s="32">
        <v>25.289888888888889</v>
      </c>
      <c r="H471" s="37">
        <v>7.1522887047327691E-2</v>
      </c>
      <c r="I471" s="32">
        <v>318.59711111111108</v>
      </c>
      <c r="J471" s="32">
        <v>25.289888888888889</v>
      </c>
      <c r="K471" s="37">
        <v>7.9378902089507694E-2</v>
      </c>
      <c r="L471" s="32">
        <v>79.416555555555547</v>
      </c>
      <c r="M471" s="32">
        <v>1.7537777777777779</v>
      </c>
      <c r="N471" s="37">
        <v>2.2083276786676164E-2</v>
      </c>
      <c r="O471" s="32">
        <v>49.760999999999996</v>
      </c>
      <c r="P471" s="32">
        <v>1.7537777777777779</v>
      </c>
      <c r="Q471" s="37">
        <v>3.5244021980622937E-2</v>
      </c>
      <c r="R471" s="32">
        <v>23.966666666666665</v>
      </c>
      <c r="S471" s="32">
        <v>0</v>
      </c>
      <c r="T471" s="37">
        <v>0</v>
      </c>
      <c r="U471" s="32">
        <v>5.6888888888888891</v>
      </c>
      <c r="V471" s="32">
        <v>0</v>
      </c>
      <c r="W471" s="37">
        <v>0</v>
      </c>
      <c r="X471" s="32">
        <v>69.477777777777774</v>
      </c>
      <c r="Y471" s="32">
        <v>0.36666666666666664</v>
      </c>
      <c r="Z471" s="37">
        <v>5.2774668159283541E-3</v>
      </c>
      <c r="AA471" s="32">
        <v>5.3388888888888886</v>
      </c>
      <c r="AB471" s="32">
        <v>0</v>
      </c>
      <c r="AC471" s="37">
        <v>0</v>
      </c>
      <c r="AD471" s="32">
        <v>199.35833333333332</v>
      </c>
      <c r="AE471" s="32">
        <v>23.169444444444444</v>
      </c>
      <c r="AF471" s="37">
        <v>0.11622009502710084</v>
      </c>
      <c r="AG471" s="32">
        <v>0</v>
      </c>
      <c r="AH471" s="32">
        <v>0</v>
      </c>
      <c r="AI471" s="37" t="s">
        <v>1881</v>
      </c>
      <c r="AJ471" s="32">
        <v>0</v>
      </c>
      <c r="AK471" s="32">
        <v>0</v>
      </c>
      <c r="AL471" s="37" t="s">
        <v>1881</v>
      </c>
      <c r="AM471" t="s">
        <v>394</v>
      </c>
      <c r="AN471" s="34">
        <v>3</v>
      </c>
      <c r="AX471"/>
      <c r="AY471"/>
    </row>
    <row r="472" spans="1:51" x14ac:dyDescent="0.25">
      <c r="A472" t="s">
        <v>1782</v>
      </c>
      <c r="B472" t="s">
        <v>1329</v>
      </c>
      <c r="C472" t="s">
        <v>1459</v>
      </c>
      <c r="D472" t="s">
        <v>1711</v>
      </c>
      <c r="E472" s="32">
        <v>43.5</v>
      </c>
      <c r="F472" s="32">
        <v>232.74722222222221</v>
      </c>
      <c r="G472" s="32">
        <v>64.769444444444446</v>
      </c>
      <c r="H472" s="37">
        <v>0.27828235209872421</v>
      </c>
      <c r="I472" s="32">
        <v>209.99722222222221</v>
      </c>
      <c r="J472" s="32">
        <v>64.769444444444446</v>
      </c>
      <c r="K472" s="37">
        <v>0.30843000568790596</v>
      </c>
      <c r="L472" s="32">
        <v>86.397222222222226</v>
      </c>
      <c r="M472" s="32">
        <v>13.002777777777778</v>
      </c>
      <c r="N472" s="37">
        <v>0.15049995177314085</v>
      </c>
      <c r="O472" s="32">
        <v>63.647222222222226</v>
      </c>
      <c r="P472" s="32">
        <v>13.002777777777778</v>
      </c>
      <c r="Q472" s="37">
        <v>0.2042945053026666</v>
      </c>
      <c r="R472" s="32">
        <v>17.594444444444445</v>
      </c>
      <c r="S472" s="32">
        <v>0</v>
      </c>
      <c r="T472" s="37">
        <v>0</v>
      </c>
      <c r="U472" s="32">
        <v>5.1555555555555559</v>
      </c>
      <c r="V472" s="32">
        <v>0</v>
      </c>
      <c r="W472" s="37">
        <v>0</v>
      </c>
      <c r="X472" s="32">
        <v>30.247222222222224</v>
      </c>
      <c r="Y472" s="32">
        <v>12.747222222222222</v>
      </c>
      <c r="Z472" s="37">
        <v>0.4214344751584167</v>
      </c>
      <c r="AA472" s="32">
        <v>0</v>
      </c>
      <c r="AB472" s="32">
        <v>0</v>
      </c>
      <c r="AC472" s="37" t="s">
        <v>1881</v>
      </c>
      <c r="AD472" s="32">
        <v>116.10277777777777</v>
      </c>
      <c r="AE472" s="32">
        <v>39.019444444444446</v>
      </c>
      <c r="AF472" s="37">
        <v>0.33607675191999425</v>
      </c>
      <c r="AG472" s="32">
        <v>0</v>
      </c>
      <c r="AH472" s="32">
        <v>0</v>
      </c>
      <c r="AI472" s="37" t="s">
        <v>1881</v>
      </c>
      <c r="AJ472" s="32">
        <v>0</v>
      </c>
      <c r="AK472" s="32">
        <v>0</v>
      </c>
      <c r="AL472" s="37" t="s">
        <v>1881</v>
      </c>
      <c r="AM472" t="s">
        <v>651</v>
      </c>
      <c r="AN472" s="34">
        <v>3</v>
      </c>
      <c r="AX472"/>
      <c r="AY472"/>
    </row>
    <row r="473" spans="1:51" x14ac:dyDescent="0.25">
      <c r="A473" t="s">
        <v>1782</v>
      </c>
      <c r="B473" t="s">
        <v>1267</v>
      </c>
      <c r="C473" t="s">
        <v>1541</v>
      </c>
      <c r="D473" t="s">
        <v>1699</v>
      </c>
      <c r="E473" s="32">
        <v>121.92222222222222</v>
      </c>
      <c r="F473" s="32">
        <v>374.76499999999993</v>
      </c>
      <c r="G473" s="32">
        <v>16.498333333333335</v>
      </c>
      <c r="H473" s="37">
        <v>4.4023143392081271E-2</v>
      </c>
      <c r="I473" s="32">
        <v>348.94277777777774</v>
      </c>
      <c r="J473" s="32">
        <v>16.498333333333335</v>
      </c>
      <c r="K473" s="37">
        <v>4.7280913616845818E-2</v>
      </c>
      <c r="L473" s="32">
        <v>83.271333333333331</v>
      </c>
      <c r="M473" s="32">
        <v>5.7685555555555563</v>
      </c>
      <c r="N473" s="37">
        <v>6.9274206676433941E-2</v>
      </c>
      <c r="O473" s="32">
        <v>57.449111111111115</v>
      </c>
      <c r="P473" s="32">
        <v>5.7685555555555563</v>
      </c>
      <c r="Q473" s="37">
        <v>0.1004115719806128</v>
      </c>
      <c r="R473" s="32">
        <v>20.133333333333333</v>
      </c>
      <c r="S473" s="32">
        <v>0</v>
      </c>
      <c r="T473" s="37">
        <v>0</v>
      </c>
      <c r="U473" s="32">
        <v>5.6888888888888891</v>
      </c>
      <c r="V473" s="32">
        <v>0</v>
      </c>
      <c r="W473" s="37">
        <v>0</v>
      </c>
      <c r="X473" s="32">
        <v>104.49444444444444</v>
      </c>
      <c r="Y473" s="32">
        <v>0</v>
      </c>
      <c r="Z473" s="37">
        <v>0</v>
      </c>
      <c r="AA473" s="32">
        <v>0</v>
      </c>
      <c r="AB473" s="32">
        <v>0</v>
      </c>
      <c r="AC473" s="37" t="s">
        <v>1881</v>
      </c>
      <c r="AD473" s="32">
        <v>176.07222222222222</v>
      </c>
      <c r="AE473" s="32">
        <v>0</v>
      </c>
      <c r="AF473" s="37">
        <v>0</v>
      </c>
      <c r="AG473" s="32">
        <v>0.19722222222222222</v>
      </c>
      <c r="AH473" s="32">
        <v>0</v>
      </c>
      <c r="AI473" s="37">
        <v>0</v>
      </c>
      <c r="AJ473" s="32">
        <v>10.729777777777779</v>
      </c>
      <c r="AK473" s="32">
        <v>10.729777777777779</v>
      </c>
      <c r="AL473" s="37">
        <v>1</v>
      </c>
      <c r="AM473" t="s">
        <v>587</v>
      </c>
      <c r="AN473" s="34">
        <v>3</v>
      </c>
      <c r="AX473"/>
      <c r="AY473"/>
    </row>
    <row r="474" spans="1:51" x14ac:dyDescent="0.25">
      <c r="A474" t="s">
        <v>1782</v>
      </c>
      <c r="B474" t="s">
        <v>1164</v>
      </c>
      <c r="C474" t="s">
        <v>1634</v>
      </c>
      <c r="D474" t="s">
        <v>1699</v>
      </c>
      <c r="E474" s="32">
        <v>47.444444444444443</v>
      </c>
      <c r="F474" s="32">
        <v>237.11811111111115</v>
      </c>
      <c r="G474" s="32">
        <v>33.963666666666668</v>
      </c>
      <c r="H474" s="37">
        <v>0.14323522782598264</v>
      </c>
      <c r="I474" s="32">
        <v>231.73200000000003</v>
      </c>
      <c r="J474" s="32">
        <v>33.963666666666668</v>
      </c>
      <c r="K474" s="37">
        <v>0.14656442211980505</v>
      </c>
      <c r="L474" s="32">
        <v>50.80533333333333</v>
      </c>
      <c r="M474" s="32">
        <v>1.2895555555555556</v>
      </c>
      <c r="N474" s="37">
        <v>2.5382287073972987E-2</v>
      </c>
      <c r="O474" s="32">
        <v>45.419222222222217</v>
      </c>
      <c r="P474" s="32">
        <v>1.2895555555555556</v>
      </c>
      <c r="Q474" s="37">
        <v>2.8392286183285102E-2</v>
      </c>
      <c r="R474" s="32">
        <v>5.3861111111111111</v>
      </c>
      <c r="S474" s="32">
        <v>0</v>
      </c>
      <c r="T474" s="37">
        <v>0</v>
      </c>
      <c r="U474" s="32">
        <v>0</v>
      </c>
      <c r="V474" s="32">
        <v>0</v>
      </c>
      <c r="W474" s="37" t="s">
        <v>1881</v>
      </c>
      <c r="X474" s="32">
        <v>58.165222222222241</v>
      </c>
      <c r="Y474" s="32">
        <v>14.214555555555554</v>
      </c>
      <c r="Z474" s="37">
        <v>0.24438238198847334</v>
      </c>
      <c r="AA474" s="32">
        <v>0</v>
      </c>
      <c r="AB474" s="32">
        <v>0</v>
      </c>
      <c r="AC474" s="37" t="s">
        <v>1881</v>
      </c>
      <c r="AD474" s="32">
        <v>128.14755555555558</v>
      </c>
      <c r="AE474" s="32">
        <v>18.459555555555561</v>
      </c>
      <c r="AF474" s="37">
        <v>0.1440492210368603</v>
      </c>
      <c r="AG474" s="32">
        <v>0</v>
      </c>
      <c r="AH474" s="32">
        <v>0</v>
      </c>
      <c r="AI474" s="37" t="s">
        <v>1881</v>
      </c>
      <c r="AJ474" s="32">
        <v>0</v>
      </c>
      <c r="AK474" s="32">
        <v>0</v>
      </c>
      <c r="AL474" s="37" t="s">
        <v>1881</v>
      </c>
      <c r="AM474" t="s">
        <v>483</v>
      </c>
      <c r="AN474" s="34">
        <v>3</v>
      </c>
      <c r="AX474"/>
      <c r="AY474"/>
    </row>
    <row r="475" spans="1:51" x14ac:dyDescent="0.25">
      <c r="A475" t="s">
        <v>1782</v>
      </c>
      <c r="B475" t="s">
        <v>887</v>
      </c>
      <c r="C475" t="s">
        <v>1551</v>
      </c>
      <c r="D475" t="s">
        <v>1710</v>
      </c>
      <c r="E475" s="32">
        <v>123.86666666666666</v>
      </c>
      <c r="F475" s="32">
        <v>387.01400000000001</v>
      </c>
      <c r="G475" s="32">
        <v>15.510444444444442</v>
      </c>
      <c r="H475" s="37">
        <v>4.0077217993262367E-2</v>
      </c>
      <c r="I475" s="32">
        <v>368.65844444444451</v>
      </c>
      <c r="J475" s="32">
        <v>15.510444444444442</v>
      </c>
      <c r="K475" s="37">
        <v>4.2072668287357812E-2</v>
      </c>
      <c r="L475" s="32">
        <v>60.713222222222214</v>
      </c>
      <c r="M475" s="32">
        <v>0</v>
      </c>
      <c r="N475" s="37">
        <v>0</v>
      </c>
      <c r="O475" s="32">
        <v>42.35766666666666</v>
      </c>
      <c r="P475" s="32">
        <v>0</v>
      </c>
      <c r="Q475" s="37">
        <v>0</v>
      </c>
      <c r="R475" s="32">
        <v>13.466666666666667</v>
      </c>
      <c r="S475" s="32">
        <v>0</v>
      </c>
      <c r="T475" s="37">
        <v>0</v>
      </c>
      <c r="U475" s="32">
        <v>4.8888888888888893</v>
      </c>
      <c r="V475" s="32">
        <v>0</v>
      </c>
      <c r="W475" s="37">
        <v>0</v>
      </c>
      <c r="X475" s="32">
        <v>93.971555555555582</v>
      </c>
      <c r="Y475" s="32">
        <v>3.858888888888889</v>
      </c>
      <c r="Z475" s="37">
        <v>4.1064435573885234E-2</v>
      </c>
      <c r="AA475" s="32">
        <v>0</v>
      </c>
      <c r="AB475" s="32">
        <v>0</v>
      </c>
      <c r="AC475" s="37" t="s">
        <v>1881</v>
      </c>
      <c r="AD475" s="32">
        <v>232.32922222222223</v>
      </c>
      <c r="AE475" s="32">
        <v>11.651555555555554</v>
      </c>
      <c r="AF475" s="37">
        <v>5.015105480106534E-2</v>
      </c>
      <c r="AG475" s="32">
        <v>0</v>
      </c>
      <c r="AH475" s="32">
        <v>0</v>
      </c>
      <c r="AI475" s="37" t="s">
        <v>1881</v>
      </c>
      <c r="AJ475" s="32">
        <v>0</v>
      </c>
      <c r="AK475" s="32">
        <v>0</v>
      </c>
      <c r="AL475" s="37" t="s">
        <v>1881</v>
      </c>
      <c r="AM475" t="s">
        <v>198</v>
      </c>
      <c r="AN475" s="34">
        <v>3</v>
      </c>
      <c r="AX475"/>
      <c r="AY475"/>
    </row>
    <row r="476" spans="1:51" x14ac:dyDescent="0.25">
      <c r="A476" t="s">
        <v>1782</v>
      </c>
      <c r="B476" t="s">
        <v>862</v>
      </c>
      <c r="C476" t="s">
        <v>1540</v>
      </c>
      <c r="D476" t="s">
        <v>1724</v>
      </c>
      <c r="E476" s="32">
        <v>122.25555555555556</v>
      </c>
      <c r="F476" s="32">
        <v>419.14722222222224</v>
      </c>
      <c r="G476" s="32">
        <v>29.652777777777779</v>
      </c>
      <c r="H476" s="37">
        <v>7.0745495152193943E-2</v>
      </c>
      <c r="I476" s="32">
        <v>394.85</v>
      </c>
      <c r="J476" s="32">
        <v>29.652777777777779</v>
      </c>
      <c r="K476" s="37">
        <v>7.5098842035653479E-2</v>
      </c>
      <c r="L476" s="32">
        <v>79.474999999999994</v>
      </c>
      <c r="M476" s="32">
        <v>5.8777777777777782</v>
      </c>
      <c r="N476" s="37">
        <v>7.3957568767257356E-2</v>
      </c>
      <c r="O476" s="32">
        <v>57.902777777777779</v>
      </c>
      <c r="P476" s="32">
        <v>5.8777777777777782</v>
      </c>
      <c r="Q476" s="37">
        <v>0.10151115375389783</v>
      </c>
      <c r="R476" s="32">
        <v>15.927777777777777</v>
      </c>
      <c r="S476" s="32">
        <v>0</v>
      </c>
      <c r="T476" s="37">
        <v>0</v>
      </c>
      <c r="U476" s="32">
        <v>5.6444444444444448</v>
      </c>
      <c r="V476" s="32">
        <v>0</v>
      </c>
      <c r="W476" s="37">
        <v>0</v>
      </c>
      <c r="X476" s="32">
        <v>102.51666666666667</v>
      </c>
      <c r="Y476" s="32">
        <v>3.3833333333333333</v>
      </c>
      <c r="Z476" s="37">
        <v>3.3002763778247436E-2</v>
      </c>
      <c r="AA476" s="32">
        <v>2.7250000000000001</v>
      </c>
      <c r="AB476" s="32">
        <v>0</v>
      </c>
      <c r="AC476" s="37">
        <v>0</v>
      </c>
      <c r="AD476" s="32">
        <v>234.43055555555554</v>
      </c>
      <c r="AE476" s="32">
        <v>20.391666666666666</v>
      </c>
      <c r="AF476" s="37">
        <v>8.6983826056045974E-2</v>
      </c>
      <c r="AG476" s="32">
        <v>0</v>
      </c>
      <c r="AH476" s="32">
        <v>0</v>
      </c>
      <c r="AI476" s="37" t="s">
        <v>1881</v>
      </c>
      <c r="AJ476" s="32">
        <v>0</v>
      </c>
      <c r="AK476" s="32">
        <v>0</v>
      </c>
      <c r="AL476" s="37" t="s">
        <v>1881</v>
      </c>
      <c r="AM476" t="s">
        <v>173</v>
      </c>
      <c r="AN476" s="34">
        <v>3</v>
      </c>
      <c r="AX476"/>
      <c r="AY476"/>
    </row>
    <row r="477" spans="1:51" x14ac:dyDescent="0.25">
      <c r="A477" t="s">
        <v>1782</v>
      </c>
      <c r="B477" t="s">
        <v>737</v>
      </c>
      <c r="C477" t="s">
        <v>1477</v>
      </c>
      <c r="D477" t="s">
        <v>1684</v>
      </c>
      <c r="E477" s="32">
        <v>96.811111111111117</v>
      </c>
      <c r="F477" s="32">
        <v>311.74166666666667</v>
      </c>
      <c r="G477" s="32">
        <v>56.769444444444446</v>
      </c>
      <c r="H477" s="37">
        <v>0.18210412824008482</v>
      </c>
      <c r="I477" s="32">
        <v>292.67500000000001</v>
      </c>
      <c r="J477" s="32">
        <v>56.769444444444446</v>
      </c>
      <c r="K477" s="37">
        <v>0.19396752180556742</v>
      </c>
      <c r="L477" s="32">
        <v>54.038888888888891</v>
      </c>
      <c r="M477" s="32">
        <v>3.2722222222222221</v>
      </c>
      <c r="N477" s="37">
        <v>6.0553099619615497E-2</v>
      </c>
      <c r="O477" s="32">
        <v>39.994444444444447</v>
      </c>
      <c r="P477" s="32">
        <v>3.2722222222222221</v>
      </c>
      <c r="Q477" s="37">
        <v>8.1816919016530071E-2</v>
      </c>
      <c r="R477" s="32">
        <v>8.3222222222222229</v>
      </c>
      <c r="S477" s="32">
        <v>0</v>
      </c>
      <c r="T477" s="37">
        <v>0</v>
      </c>
      <c r="U477" s="32">
        <v>5.7222222222222223</v>
      </c>
      <c r="V477" s="32">
        <v>0</v>
      </c>
      <c r="W477" s="37">
        <v>0</v>
      </c>
      <c r="X477" s="32">
        <v>80.544444444444451</v>
      </c>
      <c r="Y477" s="32">
        <v>31.477777777777778</v>
      </c>
      <c r="Z477" s="37">
        <v>0.39081252586563658</v>
      </c>
      <c r="AA477" s="32">
        <v>5.0222222222222221</v>
      </c>
      <c r="AB477" s="32">
        <v>0</v>
      </c>
      <c r="AC477" s="37">
        <v>0</v>
      </c>
      <c r="AD477" s="32">
        <v>172.13611111111112</v>
      </c>
      <c r="AE477" s="32">
        <v>22.019444444444446</v>
      </c>
      <c r="AF477" s="37">
        <v>0.12791879810873177</v>
      </c>
      <c r="AG477" s="32">
        <v>0</v>
      </c>
      <c r="AH477" s="32">
        <v>0</v>
      </c>
      <c r="AI477" s="37" t="s">
        <v>1881</v>
      </c>
      <c r="AJ477" s="32">
        <v>0</v>
      </c>
      <c r="AK477" s="32">
        <v>0</v>
      </c>
      <c r="AL477" s="37" t="s">
        <v>1881</v>
      </c>
      <c r="AM477" t="s">
        <v>46</v>
      </c>
      <c r="AN477" s="34">
        <v>3</v>
      </c>
      <c r="AX477"/>
      <c r="AY477"/>
    </row>
    <row r="478" spans="1:51" x14ac:dyDescent="0.25">
      <c r="A478" t="s">
        <v>1782</v>
      </c>
      <c r="B478" t="s">
        <v>1019</v>
      </c>
      <c r="C478" t="s">
        <v>1441</v>
      </c>
      <c r="D478" t="s">
        <v>1697</v>
      </c>
      <c r="E478" s="32">
        <v>82.63333333333334</v>
      </c>
      <c r="F478" s="32">
        <v>275.83055555555552</v>
      </c>
      <c r="G478" s="32">
        <v>53.058333333333337</v>
      </c>
      <c r="H478" s="37">
        <v>0.19235843261261446</v>
      </c>
      <c r="I478" s="32">
        <v>259.44166666666666</v>
      </c>
      <c r="J478" s="32">
        <v>53.058333333333337</v>
      </c>
      <c r="K478" s="37">
        <v>0.20450968425786145</v>
      </c>
      <c r="L478" s="32">
        <v>49.541666666666671</v>
      </c>
      <c r="M478" s="32">
        <v>5.6166666666666663</v>
      </c>
      <c r="N478" s="37">
        <v>0.11337258200168207</v>
      </c>
      <c r="O478" s="32">
        <v>37.097222222222221</v>
      </c>
      <c r="P478" s="32">
        <v>5.6166666666666663</v>
      </c>
      <c r="Q478" s="37">
        <v>0.15140396855110444</v>
      </c>
      <c r="R478" s="32">
        <v>7.3861111111111111</v>
      </c>
      <c r="S478" s="32">
        <v>0</v>
      </c>
      <c r="T478" s="37">
        <v>0</v>
      </c>
      <c r="U478" s="32">
        <v>5.0583333333333336</v>
      </c>
      <c r="V478" s="32">
        <v>0</v>
      </c>
      <c r="W478" s="37">
        <v>0</v>
      </c>
      <c r="X478" s="32">
        <v>77.822222222222223</v>
      </c>
      <c r="Y478" s="32">
        <v>17.850000000000001</v>
      </c>
      <c r="Z478" s="37">
        <v>0.22936893203883496</v>
      </c>
      <c r="AA478" s="32">
        <v>3.9444444444444446</v>
      </c>
      <c r="AB478" s="32">
        <v>0</v>
      </c>
      <c r="AC478" s="37">
        <v>0</v>
      </c>
      <c r="AD478" s="32">
        <v>144.52222222222221</v>
      </c>
      <c r="AE478" s="32">
        <v>29.591666666666665</v>
      </c>
      <c r="AF478" s="37">
        <v>0.20475513185207966</v>
      </c>
      <c r="AG478" s="32">
        <v>0</v>
      </c>
      <c r="AH478" s="32">
        <v>0</v>
      </c>
      <c r="AI478" s="37" t="s">
        <v>1881</v>
      </c>
      <c r="AJ478" s="32">
        <v>0</v>
      </c>
      <c r="AK478" s="32">
        <v>0</v>
      </c>
      <c r="AL478" s="37" t="s">
        <v>1881</v>
      </c>
      <c r="AM478" t="s">
        <v>332</v>
      </c>
      <c r="AN478" s="34">
        <v>3</v>
      </c>
      <c r="AX478"/>
      <c r="AY478"/>
    </row>
    <row r="479" spans="1:51" x14ac:dyDescent="0.25">
      <c r="A479" t="s">
        <v>1782</v>
      </c>
      <c r="B479" t="s">
        <v>1232</v>
      </c>
      <c r="C479" t="s">
        <v>1647</v>
      </c>
      <c r="D479" t="s">
        <v>1683</v>
      </c>
      <c r="E479" s="32">
        <v>67.37777777777778</v>
      </c>
      <c r="F479" s="32">
        <v>233.71944444444443</v>
      </c>
      <c r="G479" s="32">
        <v>6.9972222222222218</v>
      </c>
      <c r="H479" s="37">
        <v>2.9938554059354163E-2</v>
      </c>
      <c r="I479" s="32">
        <v>219.22499999999999</v>
      </c>
      <c r="J479" s="32">
        <v>6.9972222222222218</v>
      </c>
      <c r="K479" s="37">
        <v>3.1917993943310401E-2</v>
      </c>
      <c r="L479" s="32">
        <v>45.37222222222222</v>
      </c>
      <c r="M479" s="32">
        <v>0.13055555555555556</v>
      </c>
      <c r="N479" s="37">
        <v>2.8774335741398312E-3</v>
      </c>
      <c r="O479" s="32">
        <v>30.877777777777776</v>
      </c>
      <c r="P479" s="32">
        <v>0.13055555555555556</v>
      </c>
      <c r="Q479" s="37">
        <v>4.2281396185678303E-3</v>
      </c>
      <c r="R479" s="32">
        <v>9.1055555555555561</v>
      </c>
      <c r="S479" s="32">
        <v>0</v>
      </c>
      <c r="T479" s="37">
        <v>0</v>
      </c>
      <c r="U479" s="32">
        <v>5.3888888888888893</v>
      </c>
      <c r="V479" s="32">
        <v>0</v>
      </c>
      <c r="W479" s="37">
        <v>0</v>
      </c>
      <c r="X479" s="32">
        <v>60.380555555555553</v>
      </c>
      <c r="Y479" s="32">
        <v>3.5416666666666665</v>
      </c>
      <c r="Z479" s="37">
        <v>5.8655748263329803E-2</v>
      </c>
      <c r="AA479" s="32">
        <v>0</v>
      </c>
      <c r="AB479" s="32">
        <v>0</v>
      </c>
      <c r="AC479" s="37" t="s">
        <v>1881</v>
      </c>
      <c r="AD479" s="32">
        <v>127.96666666666667</v>
      </c>
      <c r="AE479" s="32">
        <v>3.3250000000000002</v>
      </c>
      <c r="AF479" s="37">
        <v>2.5983328991924983E-2</v>
      </c>
      <c r="AG479" s="32">
        <v>0</v>
      </c>
      <c r="AH479" s="32">
        <v>0</v>
      </c>
      <c r="AI479" s="37" t="s">
        <v>1881</v>
      </c>
      <c r="AJ479" s="32">
        <v>0</v>
      </c>
      <c r="AK479" s="32">
        <v>0</v>
      </c>
      <c r="AL479" s="37" t="s">
        <v>1881</v>
      </c>
      <c r="AM479" t="s">
        <v>551</v>
      </c>
      <c r="AN479" s="34">
        <v>3</v>
      </c>
      <c r="AX479"/>
      <c r="AY479"/>
    </row>
    <row r="480" spans="1:51" x14ac:dyDescent="0.25">
      <c r="A480" t="s">
        <v>1782</v>
      </c>
      <c r="B480" t="s">
        <v>1206</v>
      </c>
      <c r="C480" t="s">
        <v>1647</v>
      </c>
      <c r="D480" t="s">
        <v>1683</v>
      </c>
      <c r="E480" s="32">
        <v>51.444444444444443</v>
      </c>
      <c r="F480" s="32">
        <v>178.18333333333334</v>
      </c>
      <c r="G480" s="32">
        <v>34.841666666666669</v>
      </c>
      <c r="H480" s="37">
        <v>0.19553830324572072</v>
      </c>
      <c r="I480" s="32">
        <v>172.8</v>
      </c>
      <c r="J480" s="32">
        <v>34.841666666666669</v>
      </c>
      <c r="K480" s="37">
        <v>0.20163001543209877</v>
      </c>
      <c r="L480" s="32">
        <v>32.261111111111113</v>
      </c>
      <c r="M480" s="32">
        <v>2.7777777777777779E-3</v>
      </c>
      <c r="N480" s="37">
        <v>8.6102979163079038E-5</v>
      </c>
      <c r="O480" s="32">
        <v>27.794444444444444</v>
      </c>
      <c r="P480" s="32">
        <v>2.7777777777777779E-3</v>
      </c>
      <c r="Q480" s="37">
        <v>9.9940035978412952E-5</v>
      </c>
      <c r="R480" s="32">
        <v>2.6055555555555556</v>
      </c>
      <c r="S480" s="32">
        <v>0</v>
      </c>
      <c r="T480" s="37">
        <v>0</v>
      </c>
      <c r="U480" s="32">
        <v>1.8611111111111112</v>
      </c>
      <c r="V480" s="32">
        <v>0</v>
      </c>
      <c r="W480" s="37">
        <v>0</v>
      </c>
      <c r="X480" s="32">
        <v>36.608333333333334</v>
      </c>
      <c r="Y480" s="32">
        <v>10.519444444444444</v>
      </c>
      <c r="Z480" s="37">
        <v>0.28735108885347899</v>
      </c>
      <c r="AA480" s="32">
        <v>0.91666666666666663</v>
      </c>
      <c r="AB480" s="32">
        <v>0</v>
      </c>
      <c r="AC480" s="37">
        <v>0</v>
      </c>
      <c r="AD480" s="32">
        <v>108.39722222222223</v>
      </c>
      <c r="AE480" s="32">
        <v>24.319444444444443</v>
      </c>
      <c r="AF480" s="37">
        <v>0.22435486764215973</v>
      </c>
      <c r="AG480" s="32">
        <v>0</v>
      </c>
      <c r="AH480" s="32">
        <v>0</v>
      </c>
      <c r="AI480" s="37" t="s">
        <v>1881</v>
      </c>
      <c r="AJ480" s="32">
        <v>0</v>
      </c>
      <c r="AK480" s="32">
        <v>0</v>
      </c>
      <c r="AL480" s="37" t="s">
        <v>1881</v>
      </c>
      <c r="AM480" t="s">
        <v>525</v>
      </c>
      <c r="AN480" s="34">
        <v>3</v>
      </c>
      <c r="AX480"/>
      <c r="AY480"/>
    </row>
    <row r="481" spans="1:51" x14ac:dyDescent="0.25">
      <c r="A481" t="s">
        <v>1782</v>
      </c>
      <c r="B481" t="s">
        <v>1213</v>
      </c>
      <c r="C481" t="s">
        <v>1652</v>
      </c>
      <c r="D481" t="s">
        <v>1697</v>
      </c>
      <c r="E481" s="32">
        <v>40.322222222222223</v>
      </c>
      <c r="F481" s="32">
        <v>141.49166666666667</v>
      </c>
      <c r="G481" s="32">
        <v>16.783333333333335</v>
      </c>
      <c r="H481" s="37">
        <v>0.11861711526002709</v>
      </c>
      <c r="I481" s="32">
        <v>133.30555555555554</v>
      </c>
      <c r="J481" s="32">
        <v>16.783333333333335</v>
      </c>
      <c r="K481" s="37">
        <v>0.12590122942279644</v>
      </c>
      <c r="L481" s="32">
        <v>26.138888888888889</v>
      </c>
      <c r="M481" s="32">
        <v>1.4555555555555555</v>
      </c>
      <c r="N481" s="37">
        <v>5.5685441020191281E-2</v>
      </c>
      <c r="O481" s="32">
        <v>23.177777777777777</v>
      </c>
      <c r="P481" s="32">
        <v>1.4555555555555555</v>
      </c>
      <c r="Q481" s="37">
        <v>6.2799616490891663E-2</v>
      </c>
      <c r="R481" s="32">
        <v>0</v>
      </c>
      <c r="S481" s="32">
        <v>0</v>
      </c>
      <c r="T481" s="37" t="s">
        <v>1881</v>
      </c>
      <c r="U481" s="32">
        <v>2.9611111111111112</v>
      </c>
      <c r="V481" s="32">
        <v>0</v>
      </c>
      <c r="W481" s="37">
        <v>0</v>
      </c>
      <c r="X481" s="32">
        <v>30.836111111111112</v>
      </c>
      <c r="Y481" s="32">
        <v>1.1888888888888889</v>
      </c>
      <c r="Z481" s="37">
        <v>3.8555085127465992E-2</v>
      </c>
      <c r="AA481" s="32">
        <v>5.2249999999999996</v>
      </c>
      <c r="AB481" s="32">
        <v>0</v>
      </c>
      <c r="AC481" s="37">
        <v>0</v>
      </c>
      <c r="AD481" s="32">
        <v>79.291666666666671</v>
      </c>
      <c r="AE481" s="32">
        <v>14.138888888888889</v>
      </c>
      <c r="AF481" s="37">
        <v>0.17831494132072165</v>
      </c>
      <c r="AG481" s="32">
        <v>0</v>
      </c>
      <c r="AH481" s="32">
        <v>0</v>
      </c>
      <c r="AI481" s="37" t="s">
        <v>1881</v>
      </c>
      <c r="AJ481" s="32">
        <v>0</v>
      </c>
      <c r="AK481" s="32">
        <v>0</v>
      </c>
      <c r="AL481" s="37" t="s">
        <v>1881</v>
      </c>
      <c r="AM481" t="s">
        <v>532</v>
      </c>
      <c r="AN481" s="34">
        <v>3</v>
      </c>
      <c r="AX481"/>
      <c r="AY481"/>
    </row>
    <row r="482" spans="1:51" x14ac:dyDescent="0.25">
      <c r="A482" t="s">
        <v>1782</v>
      </c>
      <c r="B482" t="s">
        <v>692</v>
      </c>
      <c r="C482" t="s">
        <v>1381</v>
      </c>
      <c r="D482" t="s">
        <v>1682</v>
      </c>
      <c r="E482" s="32">
        <v>103.73333333333333</v>
      </c>
      <c r="F482" s="32">
        <v>364.96111111111111</v>
      </c>
      <c r="G482" s="32">
        <v>13.913888888888888</v>
      </c>
      <c r="H482" s="37">
        <v>3.8124305481558152E-2</v>
      </c>
      <c r="I482" s="32">
        <v>342.77499999999998</v>
      </c>
      <c r="J482" s="32">
        <v>13.913888888888888</v>
      </c>
      <c r="K482" s="37">
        <v>4.0591901068890344E-2</v>
      </c>
      <c r="L482" s="32">
        <v>79.358333333333334</v>
      </c>
      <c r="M482" s="32">
        <v>0</v>
      </c>
      <c r="N482" s="37">
        <v>0</v>
      </c>
      <c r="O482" s="32">
        <v>62.538888888888891</v>
      </c>
      <c r="P482" s="32">
        <v>0</v>
      </c>
      <c r="Q482" s="37">
        <v>0</v>
      </c>
      <c r="R482" s="32">
        <v>12.641666666666667</v>
      </c>
      <c r="S482" s="32">
        <v>0</v>
      </c>
      <c r="T482" s="37">
        <v>0</v>
      </c>
      <c r="U482" s="32">
        <v>4.177777777777778</v>
      </c>
      <c r="V482" s="32">
        <v>0</v>
      </c>
      <c r="W482" s="37">
        <v>0</v>
      </c>
      <c r="X482" s="32">
        <v>94.87222222222222</v>
      </c>
      <c r="Y482" s="32">
        <v>4.416666666666667</v>
      </c>
      <c r="Z482" s="37">
        <v>4.6553844352052474E-2</v>
      </c>
      <c r="AA482" s="32">
        <v>5.3666666666666663</v>
      </c>
      <c r="AB482" s="32">
        <v>0</v>
      </c>
      <c r="AC482" s="37">
        <v>0</v>
      </c>
      <c r="AD482" s="32">
        <v>185.36388888888888</v>
      </c>
      <c r="AE482" s="32">
        <v>9.4972222222222218</v>
      </c>
      <c r="AF482" s="37">
        <v>5.123555768683221E-2</v>
      </c>
      <c r="AG482" s="32">
        <v>0</v>
      </c>
      <c r="AH482" s="32">
        <v>0</v>
      </c>
      <c r="AI482" s="37" t="s">
        <v>1881</v>
      </c>
      <c r="AJ482" s="32">
        <v>0</v>
      </c>
      <c r="AK482" s="32">
        <v>0</v>
      </c>
      <c r="AL482" s="37" t="s">
        <v>1881</v>
      </c>
      <c r="AM482" t="s">
        <v>1</v>
      </c>
      <c r="AN482" s="34">
        <v>3</v>
      </c>
      <c r="AX482"/>
      <c r="AY482"/>
    </row>
    <row r="483" spans="1:51" x14ac:dyDescent="0.25">
      <c r="A483" t="s">
        <v>1782</v>
      </c>
      <c r="B483" t="s">
        <v>977</v>
      </c>
      <c r="C483" t="s">
        <v>1582</v>
      </c>
      <c r="D483" t="s">
        <v>1684</v>
      </c>
      <c r="E483" s="32">
        <v>58.766666666666666</v>
      </c>
      <c r="F483" s="32">
        <v>222.63888888888889</v>
      </c>
      <c r="G483" s="32">
        <v>48.18611111111111</v>
      </c>
      <c r="H483" s="37">
        <v>0.21643169058016221</v>
      </c>
      <c r="I483" s="32">
        <v>210.78333333333333</v>
      </c>
      <c r="J483" s="32">
        <v>48.18611111111111</v>
      </c>
      <c r="K483" s="37">
        <v>0.22860493924777944</v>
      </c>
      <c r="L483" s="32">
        <v>40.905555555555559</v>
      </c>
      <c r="M483" s="32">
        <v>6.8388888888888886</v>
      </c>
      <c r="N483" s="37">
        <v>0.16718728779030284</v>
      </c>
      <c r="O483" s="32">
        <v>33.161111111111111</v>
      </c>
      <c r="P483" s="32">
        <v>6.8388888888888886</v>
      </c>
      <c r="Q483" s="37">
        <v>0.20623219969844195</v>
      </c>
      <c r="R483" s="32">
        <v>4.3611111111111107</v>
      </c>
      <c r="S483" s="32">
        <v>0</v>
      </c>
      <c r="T483" s="37">
        <v>0</v>
      </c>
      <c r="U483" s="32">
        <v>3.3833333333333333</v>
      </c>
      <c r="V483" s="32">
        <v>0</v>
      </c>
      <c r="W483" s="37">
        <v>0</v>
      </c>
      <c r="X483" s="32">
        <v>60.62222222222222</v>
      </c>
      <c r="Y483" s="32">
        <v>18.102777777777778</v>
      </c>
      <c r="Z483" s="37">
        <v>0.29861620234604108</v>
      </c>
      <c r="AA483" s="32">
        <v>4.1111111111111107</v>
      </c>
      <c r="AB483" s="32">
        <v>0</v>
      </c>
      <c r="AC483" s="37">
        <v>0</v>
      </c>
      <c r="AD483" s="32">
        <v>117</v>
      </c>
      <c r="AE483" s="32">
        <v>23.244444444444444</v>
      </c>
      <c r="AF483" s="37">
        <v>0.19867046533713201</v>
      </c>
      <c r="AG483" s="32">
        <v>0</v>
      </c>
      <c r="AH483" s="32">
        <v>0</v>
      </c>
      <c r="AI483" s="37" t="s">
        <v>1881</v>
      </c>
      <c r="AJ483" s="32">
        <v>0</v>
      </c>
      <c r="AK483" s="32">
        <v>0</v>
      </c>
      <c r="AL483" s="37" t="s">
        <v>1881</v>
      </c>
      <c r="AM483" t="s">
        <v>288</v>
      </c>
      <c r="AN483" s="34">
        <v>3</v>
      </c>
      <c r="AX483"/>
      <c r="AY483"/>
    </row>
    <row r="484" spans="1:51" x14ac:dyDescent="0.25">
      <c r="A484" t="s">
        <v>1782</v>
      </c>
      <c r="B484" t="s">
        <v>891</v>
      </c>
      <c r="C484" t="s">
        <v>1428</v>
      </c>
      <c r="D484" t="s">
        <v>1737</v>
      </c>
      <c r="E484" s="32">
        <v>106.65555555555555</v>
      </c>
      <c r="F484" s="32">
        <v>375.54166666666669</v>
      </c>
      <c r="G484" s="32">
        <v>20.361111111111111</v>
      </c>
      <c r="H484" s="37">
        <v>5.4217981434224634E-2</v>
      </c>
      <c r="I484" s="32">
        <v>356.67499999999995</v>
      </c>
      <c r="J484" s="32">
        <v>20.361111111111111</v>
      </c>
      <c r="K484" s="37">
        <v>5.7085893631768733E-2</v>
      </c>
      <c r="L484" s="32">
        <v>55.650000000000006</v>
      </c>
      <c r="M484" s="32">
        <v>0.65555555555555556</v>
      </c>
      <c r="N484" s="37">
        <v>1.1779974044124987E-2</v>
      </c>
      <c r="O484" s="32">
        <v>42.347222222222221</v>
      </c>
      <c r="P484" s="32">
        <v>0.65555555555555556</v>
      </c>
      <c r="Q484" s="37">
        <v>1.5480485405050837E-2</v>
      </c>
      <c r="R484" s="32">
        <v>8.3527777777777779</v>
      </c>
      <c r="S484" s="32">
        <v>0</v>
      </c>
      <c r="T484" s="37">
        <v>0</v>
      </c>
      <c r="U484" s="32">
        <v>4.95</v>
      </c>
      <c r="V484" s="32">
        <v>0</v>
      </c>
      <c r="W484" s="37">
        <v>0</v>
      </c>
      <c r="X484" s="32">
        <v>98.930555555555557</v>
      </c>
      <c r="Y484" s="32">
        <v>11.030555555555555</v>
      </c>
      <c r="Z484" s="37">
        <v>0.1114979643408676</v>
      </c>
      <c r="AA484" s="32">
        <v>5.5638888888888891</v>
      </c>
      <c r="AB484" s="32">
        <v>0</v>
      </c>
      <c r="AC484" s="37">
        <v>0</v>
      </c>
      <c r="AD484" s="32">
        <v>215.39722222222221</v>
      </c>
      <c r="AE484" s="32">
        <v>8.6750000000000007</v>
      </c>
      <c r="AF484" s="37">
        <v>4.0274428381672112E-2</v>
      </c>
      <c r="AG484" s="32">
        <v>0</v>
      </c>
      <c r="AH484" s="32">
        <v>0</v>
      </c>
      <c r="AI484" s="37" t="s">
        <v>1881</v>
      </c>
      <c r="AJ484" s="32">
        <v>0</v>
      </c>
      <c r="AK484" s="32">
        <v>0</v>
      </c>
      <c r="AL484" s="37" t="s">
        <v>1881</v>
      </c>
      <c r="AM484" t="s">
        <v>202</v>
      </c>
      <c r="AN484" s="34">
        <v>3</v>
      </c>
      <c r="AX484"/>
      <c r="AY484"/>
    </row>
    <row r="485" spans="1:51" x14ac:dyDescent="0.25">
      <c r="A485" t="s">
        <v>1782</v>
      </c>
      <c r="B485" t="s">
        <v>1334</v>
      </c>
      <c r="C485" t="s">
        <v>1439</v>
      </c>
      <c r="D485" t="s">
        <v>1738</v>
      </c>
      <c r="E485" s="32">
        <v>36.222222222222221</v>
      </c>
      <c r="F485" s="32">
        <v>138.54722222222222</v>
      </c>
      <c r="G485" s="32">
        <v>3.5138888888888888</v>
      </c>
      <c r="H485" s="37">
        <v>2.5362391483048301E-2</v>
      </c>
      <c r="I485" s="32">
        <v>128.28333333333333</v>
      </c>
      <c r="J485" s="32">
        <v>3.5138888888888888</v>
      </c>
      <c r="K485" s="37">
        <v>2.7391624442423455E-2</v>
      </c>
      <c r="L485" s="32">
        <v>47.336111111111116</v>
      </c>
      <c r="M485" s="32">
        <v>0.5</v>
      </c>
      <c r="N485" s="37">
        <v>1.0562760401384895E-2</v>
      </c>
      <c r="O485" s="32">
        <v>37.072222222222223</v>
      </c>
      <c r="P485" s="32">
        <v>0.5</v>
      </c>
      <c r="Q485" s="37">
        <v>1.3487187172186423E-2</v>
      </c>
      <c r="R485" s="32">
        <v>5.3250000000000002</v>
      </c>
      <c r="S485" s="32">
        <v>0</v>
      </c>
      <c r="T485" s="37">
        <v>0</v>
      </c>
      <c r="U485" s="32">
        <v>4.9388888888888891</v>
      </c>
      <c r="V485" s="32">
        <v>0</v>
      </c>
      <c r="W485" s="37">
        <v>0</v>
      </c>
      <c r="X485" s="32">
        <v>19.838888888888889</v>
      </c>
      <c r="Y485" s="32">
        <v>3.0138888888888888</v>
      </c>
      <c r="Z485" s="37">
        <v>0.15191823018762252</v>
      </c>
      <c r="AA485" s="32">
        <v>0</v>
      </c>
      <c r="AB485" s="32">
        <v>0</v>
      </c>
      <c r="AC485" s="37" t="s">
        <v>1881</v>
      </c>
      <c r="AD485" s="32">
        <v>71.37222222222222</v>
      </c>
      <c r="AE485" s="32">
        <v>0</v>
      </c>
      <c r="AF485" s="37">
        <v>0</v>
      </c>
      <c r="AG485" s="32">
        <v>0</v>
      </c>
      <c r="AH485" s="32">
        <v>0</v>
      </c>
      <c r="AI485" s="37" t="s">
        <v>1881</v>
      </c>
      <c r="AJ485" s="32">
        <v>0</v>
      </c>
      <c r="AK485" s="32">
        <v>0</v>
      </c>
      <c r="AL485" s="37" t="s">
        <v>1881</v>
      </c>
      <c r="AM485" t="s">
        <v>656</v>
      </c>
      <c r="AN485" s="34">
        <v>3</v>
      </c>
      <c r="AX485"/>
      <c r="AY485"/>
    </row>
    <row r="486" spans="1:51" x14ac:dyDescent="0.25">
      <c r="A486" t="s">
        <v>1782</v>
      </c>
      <c r="B486" t="s">
        <v>836</v>
      </c>
      <c r="C486" t="s">
        <v>1530</v>
      </c>
      <c r="D486" t="s">
        <v>1704</v>
      </c>
      <c r="E486" s="32">
        <v>88.577777777777783</v>
      </c>
      <c r="F486" s="32">
        <v>324.31111111111107</v>
      </c>
      <c r="G486" s="32">
        <v>0.41922222222222222</v>
      </c>
      <c r="H486" s="37">
        <v>1.2926545155543376E-3</v>
      </c>
      <c r="I486" s="32">
        <v>301.59999999999997</v>
      </c>
      <c r="J486" s="32">
        <v>0.41922222222222222</v>
      </c>
      <c r="K486" s="37">
        <v>1.3899941055113471E-3</v>
      </c>
      <c r="L486" s="32">
        <v>85.448888888888874</v>
      </c>
      <c r="M486" s="32">
        <v>0</v>
      </c>
      <c r="N486" s="37">
        <v>0</v>
      </c>
      <c r="O486" s="32">
        <v>68.115555555555545</v>
      </c>
      <c r="P486" s="32">
        <v>0</v>
      </c>
      <c r="Q486" s="37">
        <v>0</v>
      </c>
      <c r="R486" s="32">
        <v>11.733333333333333</v>
      </c>
      <c r="S486" s="32">
        <v>0</v>
      </c>
      <c r="T486" s="37">
        <v>0</v>
      </c>
      <c r="U486" s="32">
        <v>5.6</v>
      </c>
      <c r="V486" s="32">
        <v>0</v>
      </c>
      <c r="W486" s="37">
        <v>0</v>
      </c>
      <c r="X486" s="32">
        <v>73.223222222222219</v>
      </c>
      <c r="Y486" s="32">
        <v>8.8888888888888892E-2</v>
      </c>
      <c r="Z486" s="37">
        <v>1.2139439673813257E-3</v>
      </c>
      <c r="AA486" s="32">
        <v>5.3777777777777782</v>
      </c>
      <c r="AB486" s="32">
        <v>0</v>
      </c>
      <c r="AC486" s="37">
        <v>0</v>
      </c>
      <c r="AD486" s="32">
        <v>155.31955555555552</v>
      </c>
      <c r="AE486" s="32">
        <v>0.33033333333333331</v>
      </c>
      <c r="AF486" s="37">
        <v>2.1267980850948154E-3</v>
      </c>
      <c r="AG486" s="32">
        <v>4.9416666666666664</v>
      </c>
      <c r="AH486" s="32">
        <v>0</v>
      </c>
      <c r="AI486" s="37">
        <v>0</v>
      </c>
      <c r="AJ486" s="32">
        <v>0</v>
      </c>
      <c r="AK486" s="32">
        <v>0</v>
      </c>
      <c r="AL486" s="37" t="s">
        <v>1881</v>
      </c>
      <c r="AM486" t="s">
        <v>146</v>
      </c>
      <c r="AN486" s="34">
        <v>3</v>
      </c>
      <c r="AX486"/>
      <c r="AY486"/>
    </row>
    <row r="487" spans="1:51" x14ac:dyDescent="0.25">
      <c r="A487" t="s">
        <v>1782</v>
      </c>
      <c r="B487" t="s">
        <v>867</v>
      </c>
      <c r="C487" t="s">
        <v>1386</v>
      </c>
      <c r="D487" t="s">
        <v>1677</v>
      </c>
      <c r="E487" s="32">
        <v>77.355555555555554</v>
      </c>
      <c r="F487" s="32">
        <v>286.93188888888886</v>
      </c>
      <c r="G487" s="32">
        <v>19.608333333333334</v>
      </c>
      <c r="H487" s="37">
        <v>6.8337936955227871E-2</v>
      </c>
      <c r="I487" s="32">
        <v>271.67633333333333</v>
      </c>
      <c r="J487" s="32">
        <v>19.608333333333334</v>
      </c>
      <c r="K487" s="37">
        <v>7.2175345907937019E-2</v>
      </c>
      <c r="L487" s="32">
        <v>54.240222222222215</v>
      </c>
      <c r="M487" s="32">
        <v>4.1361111111111111</v>
      </c>
      <c r="N487" s="37">
        <v>7.6255423404525555E-2</v>
      </c>
      <c r="O487" s="32">
        <v>38.984666666666662</v>
      </c>
      <c r="P487" s="32">
        <v>4.1361111111111111</v>
      </c>
      <c r="Q487" s="37">
        <v>0.10609584395004305</v>
      </c>
      <c r="R487" s="32">
        <v>10.233333333333333</v>
      </c>
      <c r="S487" s="32">
        <v>0</v>
      </c>
      <c r="T487" s="37">
        <v>0</v>
      </c>
      <c r="U487" s="32">
        <v>5.0222222222222221</v>
      </c>
      <c r="V487" s="32">
        <v>0</v>
      </c>
      <c r="W487" s="37">
        <v>0</v>
      </c>
      <c r="X487" s="32">
        <v>89.658333333333331</v>
      </c>
      <c r="Y487" s="32">
        <v>3.6166666666666667</v>
      </c>
      <c r="Z487" s="37">
        <v>4.0338321405335067E-2</v>
      </c>
      <c r="AA487" s="32">
        <v>0</v>
      </c>
      <c r="AB487" s="32">
        <v>0</v>
      </c>
      <c r="AC487" s="37" t="s">
        <v>1881</v>
      </c>
      <c r="AD487" s="32">
        <v>142.25277777777774</v>
      </c>
      <c r="AE487" s="32">
        <v>11.855555555555556</v>
      </c>
      <c r="AF487" s="37">
        <v>8.3341469606139335E-2</v>
      </c>
      <c r="AG487" s="32">
        <v>0.78055555555555556</v>
      </c>
      <c r="AH487" s="32">
        <v>0</v>
      </c>
      <c r="AI487" s="37">
        <v>0</v>
      </c>
      <c r="AJ487" s="32">
        <v>0</v>
      </c>
      <c r="AK487" s="32">
        <v>0</v>
      </c>
      <c r="AL487" s="37" t="s">
        <v>1881</v>
      </c>
      <c r="AM487" t="s">
        <v>178</v>
      </c>
      <c r="AN487" s="34">
        <v>3</v>
      </c>
      <c r="AX487"/>
      <c r="AY487"/>
    </row>
    <row r="488" spans="1:51" x14ac:dyDescent="0.25">
      <c r="A488" t="s">
        <v>1782</v>
      </c>
      <c r="B488" t="s">
        <v>1276</v>
      </c>
      <c r="C488" t="s">
        <v>1397</v>
      </c>
      <c r="D488" t="s">
        <v>1724</v>
      </c>
      <c r="E488" s="32">
        <v>72</v>
      </c>
      <c r="F488" s="32">
        <v>294.67088888888901</v>
      </c>
      <c r="G488" s="32">
        <v>71.644555555555556</v>
      </c>
      <c r="H488" s="37">
        <v>0.24313414815323148</v>
      </c>
      <c r="I488" s="32">
        <v>269.8082222222223</v>
      </c>
      <c r="J488" s="32">
        <v>71.24455555555555</v>
      </c>
      <c r="K488" s="37">
        <v>0.26405628030444661</v>
      </c>
      <c r="L488" s="32">
        <v>94.492888888888899</v>
      </c>
      <c r="M488" s="32">
        <v>17.70344444444444</v>
      </c>
      <c r="N488" s="37">
        <v>0.18735213466974579</v>
      </c>
      <c r="O488" s="32">
        <v>69.63022222222223</v>
      </c>
      <c r="P488" s="32">
        <v>17.303444444444441</v>
      </c>
      <c r="Q488" s="37">
        <v>0.2485047999591492</v>
      </c>
      <c r="R488" s="32">
        <v>22.28488888888889</v>
      </c>
      <c r="S488" s="32">
        <v>0.4</v>
      </c>
      <c r="T488" s="37">
        <v>1.7949382740671305E-2</v>
      </c>
      <c r="U488" s="32">
        <v>2.5777777777777779</v>
      </c>
      <c r="V488" s="32">
        <v>0</v>
      </c>
      <c r="W488" s="37">
        <v>0</v>
      </c>
      <c r="X488" s="32">
        <v>36.688555555555567</v>
      </c>
      <c r="Y488" s="32">
        <v>15.234111111111105</v>
      </c>
      <c r="Z488" s="37">
        <v>0.41522787911458886</v>
      </c>
      <c r="AA488" s="32">
        <v>0</v>
      </c>
      <c r="AB488" s="32">
        <v>0</v>
      </c>
      <c r="AC488" s="37" t="s">
        <v>1881</v>
      </c>
      <c r="AD488" s="32">
        <v>163.48944444444453</v>
      </c>
      <c r="AE488" s="32">
        <v>38.707000000000008</v>
      </c>
      <c r="AF488" s="37">
        <v>0.23675534608078666</v>
      </c>
      <c r="AG488" s="32">
        <v>0</v>
      </c>
      <c r="AH488" s="32">
        <v>0</v>
      </c>
      <c r="AI488" s="37" t="s">
        <v>1881</v>
      </c>
      <c r="AJ488" s="32">
        <v>0</v>
      </c>
      <c r="AK488" s="32">
        <v>0</v>
      </c>
      <c r="AL488" s="37" t="s">
        <v>1881</v>
      </c>
      <c r="AM488" t="s">
        <v>596</v>
      </c>
      <c r="AN488" s="34">
        <v>3</v>
      </c>
      <c r="AX488"/>
      <c r="AY488"/>
    </row>
    <row r="489" spans="1:51" x14ac:dyDescent="0.25">
      <c r="A489" t="s">
        <v>1782</v>
      </c>
      <c r="B489" t="s">
        <v>995</v>
      </c>
      <c r="C489" t="s">
        <v>1459</v>
      </c>
      <c r="D489" t="s">
        <v>1711</v>
      </c>
      <c r="E489" s="32">
        <v>53.266666666666666</v>
      </c>
      <c r="F489" s="32">
        <v>189.46111111111111</v>
      </c>
      <c r="G489" s="32">
        <v>29.969444444444445</v>
      </c>
      <c r="H489" s="37">
        <v>0.15818256458376095</v>
      </c>
      <c r="I489" s="32">
        <v>176.29444444444442</v>
      </c>
      <c r="J489" s="32">
        <v>29.969444444444445</v>
      </c>
      <c r="K489" s="37">
        <v>0.1699965335770334</v>
      </c>
      <c r="L489" s="32">
        <v>36.25</v>
      </c>
      <c r="M489" s="32">
        <v>0.69444444444444442</v>
      </c>
      <c r="N489" s="37">
        <v>1.9157088122605363E-2</v>
      </c>
      <c r="O489" s="32">
        <v>23.083333333333332</v>
      </c>
      <c r="P489" s="32">
        <v>0.69444444444444442</v>
      </c>
      <c r="Q489" s="37">
        <v>3.0084235860409148E-2</v>
      </c>
      <c r="R489" s="32">
        <v>5.083333333333333</v>
      </c>
      <c r="S489" s="32">
        <v>0</v>
      </c>
      <c r="T489" s="37">
        <v>0</v>
      </c>
      <c r="U489" s="32">
        <v>8.0833333333333339</v>
      </c>
      <c r="V489" s="32">
        <v>0</v>
      </c>
      <c r="W489" s="37">
        <v>0</v>
      </c>
      <c r="X489" s="32">
        <v>35.788888888888891</v>
      </c>
      <c r="Y489" s="32">
        <v>9.9666666666666668</v>
      </c>
      <c r="Z489" s="37">
        <v>0.27848494256442097</v>
      </c>
      <c r="AA489" s="32">
        <v>0</v>
      </c>
      <c r="AB489" s="32">
        <v>0</v>
      </c>
      <c r="AC489" s="37" t="s">
        <v>1881</v>
      </c>
      <c r="AD489" s="32">
        <v>117.42222222222222</v>
      </c>
      <c r="AE489" s="32">
        <v>19.308333333333334</v>
      </c>
      <c r="AF489" s="37">
        <v>0.16443508705526116</v>
      </c>
      <c r="AG489" s="32">
        <v>0</v>
      </c>
      <c r="AH489" s="32">
        <v>0</v>
      </c>
      <c r="AI489" s="37" t="s">
        <v>1881</v>
      </c>
      <c r="AJ489" s="32">
        <v>0</v>
      </c>
      <c r="AK489" s="32">
        <v>0</v>
      </c>
      <c r="AL489" s="37" t="s">
        <v>1881</v>
      </c>
      <c r="AM489" t="s">
        <v>307</v>
      </c>
      <c r="AN489" s="34">
        <v>3</v>
      </c>
      <c r="AX489"/>
      <c r="AY489"/>
    </row>
    <row r="490" spans="1:51" x14ac:dyDescent="0.25">
      <c r="A490" t="s">
        <v>1782</v>
      </c>
      <c r="B490" t="s">
        <v>1196</v>
      </c>
      <c r="C490" t="s">
        <v>1397</v>
      </c>
      <c r="D490" t="s">
        <v>1724</v>
      </c>
      <c r="E490" s="32">
        <v>100.4</v>
      </c>
      <c r="F490" s="32">
        <v>342.67499999999995</v>
      </c>
      <c r="G490" s="32">
        <v>81.644444444444446</v>
      </c>
      <c r="H490" s="37">
        <v>0.23825620323759963</v>
      </c>
      <c r="I490" s="32">
        <v>311.24722222222221</v>
      </c>
      <c r="J490" s="32">
        <v>81.644444444444446</v>
      </c>
      <c r="K490" s="37">
        <v>0.26231380913707397</v>
      </c>
      <c r="L490" s="32">
        <v>64.405555555555551</v>
      </c>
      <c r="M490" s="32">
        <v>17.836111111111112</v>
      </c>
      <c r="N490" s="37">
        <v>0.2769343569395325</v>
      </c>
      <c r="O490" s="32">
        <v>32.977777777777774</v>
      </c>
      <c r="P490" s="32">
        <v>17.836111111111112</v>
      </c>
      <c r="Q490" s="37">
        <v>0.5408524258760109</v>
      </c>
      <c r="R490" s="32">
        <v>25.838888888888889</v>
      </c>
      <c r="S490" s="32">
        <v>0</v>
      </c>
      <c r="T490" s="37">
        <v>0</v>
      </c>
      <c r="U490" s="32">
        <v>5.5888888888888886</v>
      </c>
      <c r="V490" s="32">
        <v>0</v>
      </c>
      <c r="W490" s="37">
        <v>0</v>
      </c>
      <c r="X490" s="32">
        <v>126.74722222222222</v>
      </c>
      <c r="Y490" s="32">
        <v>14.1</v>
      </c>
      <c r="Z490" s="37">
        <v>0.11124504153060553</v>
      </c>
      <c r="AA490" s="32">
        <v>0</v>
      </c>
      <c r="AB490" s="32">
        <v>0</v>
      </c>
      <c r="AC490" s="37" t="s">
        <v>1881</v>
      </c>
      <c r="AD490" s="32">
        <v>151.52222222222221</v>
      </c>
      <c r="AE490" s="32">
        <v>49.708333333333336</v>
      </c>
      <c r="AF490" s="37">
        <v>0.32805969054777445</v>
      </c>
      <c r="AG490" s="32">
        <v>0</v>
      </c>
      <c r="AH490" s="32">
        <v>0</v>
      </c>
      <c r="AI490" s="37" t="s">
        <v>1881</v>
      </c>
      <c r="AJ490" s="32">
        <v>0</v>
      </c>
      <c r="AK490" s="32">
        <v>0</v>
      </c>
      <c r="AL490" s="37" t="s">
        <v>1881</v>
      </c>
      <c r="AM490" t="s">
        <v>515</v>
      </c>
      <c r="AN490" s="34">
        <v>3</v>
      </c>
      <c r="AX490"/>
      <c r="AY490"/>
    </row>
    <row r="491" spans="1:51" x14ac:dyDescent="0.25">
      <c r="A491" t="s">
        <v>1782</v>
      </c>
      <c r="B491" t="s">
        <v>1315</v>
      </c>
      <c r="C491" t="s">
        <v>1404</v>
      </c>
      <c r="D491" t="s">
        <v>1679</v>
      </c>
      <c r="E491" s="32">
        <v>112.04444444444445</v>
      </c>
      <c r="F491" s="32">
        <v>439.94166666666666</v>
      </c>
      <c r="G491" s="32">
        <v>0</v>
      </c>
      <c r="H491" s="37">
        <v>0</v>
      </c>
      <c r="I491" s="32">
        <v>424.83055555555552</v>
      </c>
      <c r="J491" s="32">
        <v>0</v>
      </c>
      <c r="K491" s="37">
        <v>0</v>
      </c>
      <c r="L491" s="32">
        <v>125.68333333333334</v>
      </c>
      <c r="M491" s="32">
        <v>0</v>
      </c>
      <c r="N491" s="37">
        <v>0</v>
      </c>
      <c r="O491" s="32">
        <v>110.57222222222222</v>
      </c>
      <c r="P491" s="32">
        <v>0</v>
      </c>
      <c r="Q491" s="37">
        <v>0</v>
      </c>
      <c r="R491" s="32">
        <v>10.488888888888889</v>
      </c>
      <c r="S491" s="32">
        <v>0</v>
      </c>
      <c r="T491" s="37">
        <v>0</v>
      </c>
      <c r="U491" s="32">
        <v>4.6222222222222218</v>
      </c>
      <c r="V491" s="32">
        <v>0</v>
      </c>
      <c r="W491" s="37">
        <v>0</v>
      </c>
      <c r="X491" s="32">
        <v>108.34166666666667</v>
      </c>
      <c r="Y491" s="32">
        <v>0</v>
      </c>
      <c r="Z491" s="37">
        <v>0</v>
      </c>
      <c r="AA491" s="32">
        <v>0</v>
      </c>
      <c r="AB491" s="32">
        <v>0</v>
      </c>
      <c r="AC491" s="37" t="s">
        <v>1881</v>
      </c>
      <c r="AD491" s="32">
        <v>205.91666666666666</v>
      </c>
      <c r="AE491" s="32">
        <v>0</v>
      </c>
      <c r="AF491" s="37">
        <v>0</v>
      </c>
      <c r="AG491" s="32">
        <v>0</v>
      </c>
      <c r="AH491" s="32">
        <v>0</v>
      </c>
      <c r="AI491" s="37" t="s">
        <v>1881</v>
      </c>
      <c r="AJ491" s="32">
        <v>0</v>
      </c>
      <c r="AK491" s="32">
        <v>0</v>
      </c>
      <c r="AL491" s="37" t="s">
        <v>1881</v>
      </c>
      <c r="AM491" t="s">
        <v>636</v>
      </c>
      <c r="AN491" s="34">
        <v>3</v>
      </c>
      <c r="AX491"/>
      <c r="AY491"/>
    </row>
    <row r="492" spans="1:51" x14ac:dyDescent="0.25">
      <c r="A492" t="s">
        <v>1782</v>
      </c>
      <c r="B492" t="s">
        <v>1340</v>
      </c>
      <c r="C492" t="s">
        <v>1370</v>
      </c>
      <c r="D492" t="s">
        <v>1704</v>
      </c>
      <c r="E492" s="32">
        <v>11.088888888888889</v>
      </c>
      <c r="F492" s="32">
        <v>93.85</v>
      </c>
      <c r="G492" s="32">
        <v>10.172222222222222</v>
      </c>
      <c r="H492" s="37">
        <v>0.10838808974131298</v>
      </c>
      <c r="I492" s="32">
        <v>85.808333333333337</v>
      </c>
      <c r="J492" s="32">
        <v>8.9749999999999996</v>
      </c>
      <c r="K492" s="37">
        <v>0.1045935709429931</v>
      </c>
      <c r="L492" s="32">
        <v>36.855555555555554</v>
      </c>
      <c r="M492" s="32">
        <v>2.8361111111111112</v>
      </c>
      <c r="N492" s="37">
        <v>7.6952065119083521E-2</v>
      </c>
      <c r="O492" s="32">
        <v>28.81388888888889</v>
      </c>
      <c r="P492" s="32">
        <v>1.6388888888888888</v>
      </c>
      <c r="Q492" s="37">
        <v>5.6878434396992188E-2</v>
      </c>
      <c r="R492" s="32">
        <v>2.3527777777777779</v>
      </c>
      <c r="S492" s="32">
        <v>1.1972222222222222</v>
      </c>
      <c r="T492" s="37">
        <v>0.50885478158205433</v>
      </c>
      <c r="U492" s="32">
        <v>5.6888888888888891</v>
      </c>
      <c r="V492" s="32">
        <v>0</v>
      </c>
      <c r="W492" s="37">
        <v>0</v>
      </c>
      <c r="X492" s="32">
        <v>15.96111111111111</v>
      </c>
      <c r="Y492" s="32">
        <v>2.2944444444444443</v>
      </c>
      <c r="Z492" s="37">
        <v>0.14375217542638358</v>
      </c>
      <c r="AA492" s="32">
        <v>0</v>
      </c>
      <c r="AB492" s="32">
        <v>0</v>
      </c>
      <c r="AC492" s="37" t="s">
        <v>1881</v>
      </c>
      <c r="AD492" s="32">
        <v>41.033333333333331</v>
      </c>
      <c r="AE492" s="32">
        <v>5.041666666666667</v>
      </c>
      <c r="AF492" s="37">
        <v>0.12286758732737613</v>
      </c>
      <c r="AG492" s="32">
        <v>0</v>
      </c>
      <c r="AH492" s="32">
        <v>0</v>
      </c>
      <c r="AI492" s="37" t="s">
        <v>1881</v>
      </c>
      <c r="AJ492" s="32">
        <v>0</v>
      </c>
      <c r="AK492" s="32">
        <v>0</v>
      </c>
      <c r="AL492" s="37" t="s">
        <v>1881</v>
      </c>
      <c r="AM492" t="s">
        <v>662</v>
      </c>
      <c r="AN492" s="34">
        <v>3</v>
      </c>
      <c r="AX492"/>
      <c r="AY492"/>
    </row>
    <row r="493" spans="1:51" x14ac:dyDescent="0.25">
      <c r="A493" t="s">
        <v>1782</v>
      </c>
      <c r="B493" t="s">
        <v>1044</v>
      </c>
      <c r="C493" t="s">
        <v>1431</v>
      </c>
      <c r="D493" t="s">
        <v>1717</v>
      </c>
      <c r="E493" s="32">
        <v>97.311111111111117</v>
      </c>
      <c r="F493" s="32">
        <v>343.24966666666671</v>
      </c>
      <c r="G493" s="32">
        <v>29.50277777777778</v>
      </c>
      <c r="H493" s="37">
        <v>8.5951366141975696E-2</v>
      </c>
      <c r="I493" s="32">
        <v>324.37188888888886</v>
      </c>
      <c r="J493" s="32">
        <v>29.50277777777778</v>
      </c>
      <c r="K493" s="37">
        <v>9.0953559134970954E-2</v>
      </c>
      <c r="L493" s="32">
        <v>59.36055555555555</v>
      </c>
      <c r="M493" s="32">
        <v>8.7694444444444439</v>
      </c>
      <c r="N493" s="37">
        <v>0.14773184587595578</v>
      </c>
      <c r="O493" s="32">
        <v>44.071666666666665</v>
      </c>
      <c r="P493" s="32">
        <v>8.7694444444444439</v>
      </c>
      <c r="Q493" s="37">
        <v>0.1989814569703387</v>
      </c>
      <c r="R493" s="32">
        <v>10.488888888888889</v>
      </c>
      <c r="S493" s="32">
        <v>0</v>
      </c>
      <c r="T493" s="37">
        <v>0</v>
      </c>
      <c r="U493" s="32">
        <v>4.8</v>
      </c>
      <c r="V493" s="32">
        <v>0</v>
      </c>
      <c r="W493" s="37">
        <v>0</v>
      </c>
      <c r="X493" s="32">
        <v>101.13077777777778</v>
      </c>
      <c r="Y493" s="32">
        <v>1.1777777777777778</v>
      </c>
      <c r="Z493" s="37">
        <v>1.1646086420553365E-2</v>
      </c>
      <c r="AA493" s="32">
        <v>3.588888888888889</v>
      </c>
      <c r="AB493" s="32">
        <v>0</v>
      </c>
      <c r="AC493" s="37">
        <v>0</v>
      </c>
      <c r="AD493" s="32">
        <v>179.16944444444445</v>
      </c>
      <c r="AE493" s="32">
        <v>19.555555555555557</v>
      </c>
      <c r="AF493" s="37">
        <v>0.10914559464194354</v>
      </c>
      <c r="AG493" s="32">
        <v>0</v>
      </c>
      <c r="AH493" s="32">
        <v>0</v>
      </c>
      <c r="AI493" s="37" t="s">
        <v>1881</v>
      </c>
      <c r="AJ493" s="32">
        <v>0</v>
      </c>
      <c r="AK493" s="32">
        <v>0</v>
      </c>
      <c r="AL493" s="37" t="s">
        <v>1881</v>
      </c>
      <c r="AM493" t="s">
        <v>359</v>
      </c>
      <c r="AN493" s="34">
        <v>3</v>
      </c>
      <c r="AX493"/>
      <c r="AY493"/>
    </row>
    <row r="494" spans="1:51" x14ac:dyDescent="0.25">
      <c r="A494" t="s">
        <v>1782</v>
      </c>
      <c r="B494" t="s">
        <v>715</v>
      </c>
      <c r="C494" t="s">
        <v>1436</v>
      </c>
      <c r="D494" t="s">
        <v>1701</v>
      </c>
      <c r="E494" s="32">
        <v>99.988888888888894</v>
      </c>
      <c r="F494" s="32">
        <v>388.19855555555557</v>
      </c>
      <c r="G494" s="32">
        <v>12.640555555555554</v>
      </c>
      <c r="H494" s="37">
        <v>3.2562088072340983E-2</v>
      </c>
      <c r="I494" s="32">
        <v>361.28744444444442</v>
      </c>
      <c r="J494" s="32">
        <v>12.640555555555554</v>
      </c>
      <c r="K494" s="37">
        <v>3.498753070423765E-2</v>
      </c>
      <c r="L494" s="32">
        <v>57.988333333333344</v>
      </c>
      <c r="M494" s="32">
        <v>0</v>
      </c>
      <c r="N494" s="37">
        <v>0</v>
      </c>
      <c r="O494" s="32">
        <v>36.12166666666667</v>
      </c>
      <c r="P494" s="32">
        <v>0</v>
      </c>
      <c r="Q494" s="37">
        <v>0</v>
      </c>
      <c r="R494" s="32">
        <v>11.111111111111111</v>
      </c>
      <c r="S494" s="32">
        <v>0</v>
      </c>
      <c r="T494" s="37">
        <v>0</v>
      </c>
      <c r="U494" s="32">
        <v>10.755555555555556</v>
      </c>
      <c r="V494" s="32">
        <v>0</v>
      </c>
      <c r="W494" s="37">
        <v>0</v>
      </c>
      <c r="X494" s="32">
        <v>122.79955555555554</v>
      </c>
      <c r="Y494" s="32">
        <v>0.16900000000000001</v>
      </c>
      <c r="Z494" s="37">
        <v>1.3762264792851226E-3</v>
      </c>
      <c r="AA494" s="32">
        <v>5.0444444444444443</v>
      </c>
      <c r="AB494" s="32">
        <v>0</v>
      </c>
      <c r="AC494" s="37">
        <v>0</v>
      </c>
      <c r="AD494" s="32">
        <v>202.36622222222221</v>
      </c>
      <c r="AE494" s="32">
        <v>12.471555555555554</v>
      </c>
      <c r="AF494" s="37">
        <v>6.1628642461192464E-2</v>
      </c>
      <c r="AG494" s="32">
        <v>0</v>
      </c>
      <c r="AH494" s="32">
        <v>0</v>
      </c>
      <c r="AI494" s="37" t="s">
        <v>1881</v>
      </c>
      <c r="AJ494" s="32">
        <v>0</v>
      </c>
      <c r="AK494" s="32">
        <v>0</v>
      </c>
      <c r="AL494" s="37" t="s">
        <v>1881</v>
      </c>
      <c r="AM494" t="s">
        <v>24</v>
      </c>
      <c r="AN494" s="34">
        <v>3</v>
      </c>
      <c r="AX494"/>
      <c r="AY494"/>
    </row>
    <row r="495" spans="1:51" x14ac:dyDescent="0.25">
      <c r="A495" t="s">
        <v>1782</v>
      </c>
      <c r="B495" t="s">
        <v>1260</v>
      </c>
      <c r="C495" t="s">
        <v>1664</v>
      </c>
      <c r="D495" t="s">
        <v>1698</v>
      </c>
      <c r="E495" s="32">
        <v>97.5</v>
      </c>
      <c r="F495" s="32">
        <v>325.84311111111111</v>
      </c>
      <c r="G495" s="32">
        <v>50.706999999999994</v>
      </c>
      <c r="H495" s="37">
        <v>0.15561783653210062</v>
      </c>
      <c r="I495" s="32">
        <v>303.02088888888886</v>
      </c>
      <c r="J495" s="32">
        <v>50.706999999999994</v>
      </c>
      <c r="K495" s="37">
        <v>0.16733829864314451</v>
      </c>
      <c r="L495" s="32">
        <v>54.425000000000004</v>
      </c>
      <c r="M495" s="32">
        <v>0</v>
      </c>
      <c r="N495" s="37">
        <v>0</v>
      </c>
      <c r="O495" s="32">
        <v>31.602777777777778</v>
      </c>
      <c r="P495" s="32">
        <v>0</v>
      </c>
      <c r="Q495" s="37">
        <v>0</v>
      </c>
      <c r="R495" s="32">
        <v>17.222222222222221</v>
      </c>
      <c r="S495" s="32">
        <v>0</v>
      </c>
      <c r="T495" s="37">
        <v>0</v>
      </c>
      <c r="U495" s="32">
        <v>5.6</v>
      </c>
      <c r="V495" s="32">
        <v>0</v>
      </c>
      <c r="W495" s="37">
        <v>0</v>
      </c>
      <c r="X495" s="32">
        <v>92.38055555555556</v>
      </c>
      <c r="Y495" s="32">
        <v>6.2722222222222221</v>
      </c>
      <c r="Z495" s="37">
        <v>6.7895480650690079E-2</v>
      </c>
      <c r="AA495" s="32">
        <v>0</v>
      </c>
      <c r="AB495" s="32">
        <v>0</v>
      </c>
      <c r="AC495" s="37" t="s">
        <v>1881</v>
      </c>
      <c r="AD495" s="32">
        <v>179.03755555555554</v>
      </c>
      <c r="AE495" s="32">
        <v>44.434777777777775</v>
      </c>
      <c r="AF495" s="37">
        <v>0.2481869105054309</v>
      </c>
      <c r="AG495" s="32">
        <v>0</v>
      </c>
      <c r="AH495" s="32">
        <v>0</v>
      </c>
      <c r="AI495" s="37" t="s">
        <v>1881</v>
      </c>
      <c r="AJ495" s="32">
        <v>0</v>
      </c>
      <c r="AK495" s="32">
        <v>0</v>
      </c>
      <c r="AL495" s="37" t="s">
        <v>1881</v>
      </c>
      <c r="AM495" t="s">
        <v>579</v>
      </c>
      <c r="AN495" s="34">
        <v>3</v>
      </c>
      <c r="AX495"/>
      <c r="AY495"/>
    </row>
    <row r="496" spans="1:51" x14ac:dyDescent="0.25">
      <c r="A496" t="s">
        <v>1782</v>
      </c>
      <c r="B496" t="s">
        <v>769</v>
      </c>
      <c r="C496" t="s">
        <v>1492</v>
      </c>
      <c r="D496" t="s">
        <v>1710</v>
      </c>
      <c r="E496" s="32">
        <v>72.75555555555556</v>
      </c>
      <c r="F496" s="32">
        <v>219.18222222222221</v>
      </c>
      <c r="G496" s="32">
        <v>3.2888888888888888</v>
      </c>
      <c r="H496" s="37">
        <v>1.5005272122637683E-2</v>
      </c>
      <c r="I496" s="32">
        <v>209.04888888888888</v>
      </c>
      <c r="J496" s="32">
        <v>3.2888888888888888</v>
      </c>
      <c r="K496" s="37">
        <v>1.5732630325707968E-2</v>
      </c>
      <c r="L496" s="32">
        <v>48.87444444444445</v>
      </c>
      <c r="M496" s="32">
        <v>0.1788888888888889</v>
      </c>
      <c r="N496" s="37">
        <v>3.6601723236410755E-3</v>
      </c>
      <c r="O496" s="32">
        <v>38.741111111111117</v>
      </c>
      <c r="P496" s="32">
        <v>0.1788888888888889</v>
      </c>
      <c r="Q496" s="37">
        <v>4.6175466773740207E-3</v>
      </c>
      <c r="R496" s="32">
        <v>10.133333333333333</v>
      </c>
      <c r="S496" s="32">
        <v>0</v>
      </c>
      <c r="T496" s="37">
        <v>0</v>
      </c>
      <c r="U496" s="32">
        <v>0</v>
      </c>
      <c r="V496" s="32">
        <v>0</v>
      </c>
      <c r="W496" s="37" t="s">
        <v>1881</v>
      </c>
      <c r="X496" s="32">
        <v>36.426666666666669</v>
      </c>
      <c r="Y496" s="32">
        <v>0.95111111111111102</v>
      </c>
      <c r="Z496" s="37">
        <v>2.6110297706198139E-2</v>
      </c>
      <c r="AA496" s="32">
        <v>0</v>
      </c>
      <c r="AB496" s="32">
        <v>0</v>
      </c>
      <c r="AC496" s="37" t="s">
        <v>1881</v>
      </c>
      <c r="AD496" s="32">
        <v>133.8811111111111</v>
      </c>
      <c r="AE496" s="32">
        <v>2.1588888888888889</v>
      </c>
      <c r="AF496" s="37">
        <v>1.6125418074078995E-2</v>
      </c>
      <c r="AG496" s="32">
        <v>0</v>
      </c>
      <c r="AH496" s="32">
        <v>0</v>
      </c>
      <c r="AI496" s="37" t="s">
        <v>1881</v>
      </c>
      <c r="AJ496" s="32">
        <v>0</v>
      </c>
      <c r="AK496" s="32">
        <v>0</v>
      </c>
      <c r="AL496" s="37" t="s">
        <v>1881</v>
      </c>
      <c r="AM496" t="s">
        <v>78</v>
      </c>
      <c r="AN496" s="34">
        <v>3</v>
      </c>
      <c r="AX496"/>
      <c r="AY496"/>
    </row>
    <row r="497" spans="1:51" x14ac:dyDescent="0.25">
      <c r="A497" t="s">
        <v>1782</v>
      </c>
      <c r="B497" t="s">
        <v>1311</v>
      </c>
      <c r="C497" t="s">
        <v>1429</v>
      </c>
      <c r="D497" t="s">
        <v>1733</v>
      </c>
      <c r="E497" s="32">
        <v>31.744444444444444</v>
      </c>
      <c r="F497" s="32">
        <v>118.09677777777779</v>
      </c>
      <c r="G497" s="32">
        <v>28.619444444444444</v>
      </c>
      <c r="H497" s="37">
        <v>0.24233891036635674</v>
      </c>
      <c r="I497" s="32">
        <v>108.05233333333334</v>
      </c>
      <c r="J497" s="32">
        <v>28.619444444444444</v>
      </c>
      <c r="K497" s="37">
        <v>0.2648665101581435</v>
      </c>
      <c r="L497" s="32">
        <v>27.02888888888889</v>
      </c>
      <c r="M497" s="32">
        <v>6.1694444444444443</v>
      </c>
      <c r="N497" s="37">
        <v>0.22825372029926827</v>
      </c>
      <c r="O497" s="32">
        <v>16.984444444444446</v>
      </c>
      <c r="P497" s="32">
        <v>6.1694444444444443</v>
      </c>
      <c r="Q497" s="37">
        <v>0.36324087400235505</v>
      </c>
      <c r="R497" s="32">
        <v>5.1111111111111107</v>
      </c>
      <c r="S497" s="32">
        <v>0</v>
      </c>
      <c r="T497" s="37">
        <v>0</v>
      </c>
      <c r="U497" s="32">
        <v>4.9333333333333336</v>
      </c>
      <c r="V497" s="32">
        <v>0</v>
      </c>
      <c r="W497" s="37">
        <v>0</v>
      </c>
      <c r="X497" s="32">
        <v>23.150222222222219</v>
      </c>
      <c r="Y497" s="32">
        <v>3.9055555555555554</v>
      </c>
      <c r="Z497" s="37">
        <v>0.16870488404238981</v>
      </c>
      <c r="AA497" s="32">
        <v>0</v>
      </c>
      <c r="AB497" s="32">
        <v>0</v>
      </c>
      <c r="AC497" s="37" t="s">
        <v>1881</v>
      </c>
      <c r="AD497" s="32">
        <v>64.15655555555557</v>
      </c>
      <c r="AE497" s="32">
        <v>18.544444444444444</v>
      </c>
      <c r="AF497" s="37">
        <v>0.2890498762575574</v>
      </c>
      <c r="AG497" s="32">
        <v>3.7611111111111111</v>
      </c>
      <c r="AH497" s="32">
        <v>0</v>
      </c>
      <c r="AI497" s="37">
        <v>0</v>
      </c>
      <c r="AJ497" s="32">
        <v>0</v>
      </c>
      <c r="AK497" s="32">
        <v>0</v>
      </c>
      <c r="AL497" s="37" t="s">
        <v>1881</v>
      </c>
      <c r="AM497" t="s">
        <v>632</v>
      </c>
      <c r="AN497" s="34">
        <v>3</v>
      </c>
      <c r="AX497"/>
      <c r="AY497"/>
    </row>
    <row r="498" spans="1:51" x14ac:dyDescent="0.25">
      <c r="A498" t="s">
        <v>1782</v>
      </c>
      <c r="B498" t="s">
        <v>1030</v>
      </c>
      <c r="C498" t="s">
        <v>1439</v>
      </c>
      <c r="D498" t="s">
        <v>1738</v>
      </c>
      <c r="E498" s="32">
        <v>78.822222222222223</v>
      </c>
      <c r="F498" s="32">
        <v>251.36111111111111</v>
      </c>
      <c r="G498" s="32">
        <v>26.769444444444446</v>
      </c>
      <c r="H498" s="37">
        <v>0.10649795557520168</v>
      </c>
      <c r="I498" s="32">
        <v>236.44444444444446</v>
      </c>
      <c r="J498" s="32">
        <v>26.769444444444446</v>
      </c>
      <c r="K498" s="37">
        <v>0.11321663533834586</v>
      </c>
      <c r="L498" s="32">
        <v>52.794444444444444</v>
      </c>
      <c r="M498" s="32">
        <v>0</v>
      </c>
      <c r="N498" s="37">
        <v>0</v>
      </c>
      <c r="O498" s="32">
        <v>37.87777777777778</v>
      </c>
      <c r="P498" s="32">
        <v>0</v>
      </c>
      <c r="Q498" s="37">
        <v>0</v>
      </c>
      <c r="R498" s="32">
        <v>10.311111111111112</v>
      </c>
      <c r="S498" s="32">
        <v>0</v>
      </c>
      <c r="T498" s="37">
        <v>0</v>
      </c>
      <c r="U498" s="32">
        <v>4.6055555555555552</v>
      </c>
      <c r="V498" s="32">
        <v>0</v>
      </c>
      <c r="W498" s="37">
        <v>0</v>
      </c>
      <c r="X498" s="32">
        <v>51.422222222222224</v>
      </c>
      <c r="Y498" s="32">
        <v>1.0944444444444446</v>
      </c>
      <c r="Z498" s="37">
        <v>2.1283491789109769E-2</v>
      </c>
      <c r="AA498" s="32">
        <v>0</v>
      </c>
      <c r="AB498" s="32">
        <v>0</v>
      </c>
      <c r="AC498" s="37" t="s">
        <v>1881</v>
      </c>
      <c r="AD498" s="32">
        <v>115.99444444444444</v>
      </c>
      <c r="AE498" s="32">
        <v>25.675000000000001</v>
      </c>
      <c r="AF498" s="37">
        <v>0.22134680779730831</v>
      </c>
      <c r="AG498" s="32">
        <v>31.15</v>
      </c>
      <c r="AH498" s="32">
        <v>0</v>
      </c>
      <c r="AI498" s="37">
        <v>0</v>
      </c>
      <c r="AJ498" s="32">
        <v>0</v>
      </c>
      <c r="AK498" s="32">
        <v>0</v>
      </c>
      <c r="AL498" s="37" t="s">
        <v>1881</v>
      </c>
      <c r="AM498" t="s">
        <v>344</v>
      </c>
      <c r="AN498" s="34">
        <v>3</v>
      </c>
      <c r="AX498"/>
      <c r="AY498"/>
    </row>
    <row r="499" spans="1:51" x14ac:dyDescent="0.25">
      <c r="A499" t="s">
        <v>1782</v>
      </c>
      <c r="B499" t="s">
        <v>1122</v>
      </c>
      <c r="C499" t="s">
        <v>1578</v>
      </c>
      <c r="D499" t="s">
        <v>1699</v>
      </c>
      <c r="E499" s="32">
        <v>14.833333333333334</v>
      </c>
      <c r="F499" s="32">
        <v>92.777777777777771</v>
      </c>
      <c r="G499" s="32">
        <v>0</v>
      </c>
      <c r="H499" s="37">
        <v>0</v>
      </c>
      <c r="I499" s="32">
        <v>84</v>
      </c>
      <c r="J499" s="32">
        <v>0</v>
      </c>
      <c r="K499" s="37">
        <v>0</v>
      </c>
      <c r="L499" s="32">
        <v>69.358333333333334</v>
      </c>
      <c r="M499" s="32">
        <v>0</v>
      </c>
      <c r="N499" s="37">
        <v>0</v>
      </c>
      <c r="O499" s="32">
        <v>60.580555555555556</v>
      </c>
      <c r="P499" s="32">
        <v>0</v>
      </c>
      <c r="Q499" s="37">
        <v>0</v>
      </c>
      <c r="R499" s="32">
        <v>3.5333333333333332</v>
      </c>
      <c r="S499" s="32">
        <v>0</v>
      </c>
      <c r="T499" s="37">
        <v>0</v>
      </c>
      <c r="U499" s="32">
        <v>5.2444444444444445</v>
      </c>
      <c r="V499" s="32">
        <v>0</v>
      </c>
      <c r="W499" s="37">
        <v>0</v>
      </c>
      <c r="X499" s="32">
        <v>0</v>
      </c>
      <c r="Y499" s="32">
        <v>0</v>
      </c>
      <c r="Z499" s="37" t="s">
        <v>1881</v>
      </c>
      <c r="AA499" s="32">
        <v>0</v>
      </c>
      <c r="AB499" s="32">
        <v>0</v>
      </c>
      <c r="AC499" s="37" t="s">
        <v>1881</v>
      </c>
      <c r="AD499" s="32">
        <v>23.419444444444444</v>
      </c>
      <c r="AE499" s="32">
        <v>0</v>
      </c>
      <c r="AF499" s="37">
        <v>0</v>
      </c>
      <c r="AG499" s="32">
        <v>0</v>
      </c>
      <c r="AH499" s="32">
        <v>0</v>
      </c>
      <c r="AI499" s="37" t="s">
        <v>1881</v>
      </c>
      <c r="AJ499" s="32">
        <v>0</v>
      </c>
      <c r="AK499" s="32">
        <v>0</v>
      </c>
      <c r="AL499" s="37" t="s">
        <v>1881</v>
      </c>
      <c r="AM499" t="s">
        <v>439</v>
      </c>
      <c r="AN499" s="34">
        <v>3</v>
      </c>
      <c r="AX499"/>
      <c r="AY499"/>
    </row>
    <row r="500" spans="1:51" x14ac:dyDescent="0.25">
      <c r="A500" t="s">
        <v>1782</v>
      </c>
      <c r="B500" t="s">
        <v>1246</v>
      </c>
      <c r="C500" t="s">
        <v>1406</v>
      </c>
      <c r="D500" t="s">
        <v>1727</v>
      </c>
      <c r="E500" s="32">
        <v>98.655555555555551</v>
      </c>
      <c r="F500" s="32">
        <v>290.93344444444443</v>
      </c>
      <c r="G500" s="32">
        <v>123.03055555555555</v>
      </c>
      <c r="H500" s="37">
        <v>0.42288213302698863</v>
      </c>
      <c r="I500" s="32">
        <v>276.10011111111112</v>
      </c>
      <c r="J500" s="32">
        <v>123.03055555555555</v>
      </c>
      <c r="K500" s="37">
        <v>0.44560125332960948</v>
      </c>
      <c r="L500" s="32">
        <v>43.794444444444444</v>
      </c>
      <c r="M500" s="32">
        <v>8.5</v>
      </c>
      <c r="N500" s="37">
        <v>0.19408854497018901</v>
      </c>
      <c r="O500" s="32">
        <v>28.961111111111112</v>
      </c>
      <c r="P500" s="32">
        <v>8.5</v>
      </c>
      <c r="Q500" s="37">
        <v>0.29349702666410893</v>
      </c>
      <c r="R500" s="32">
        <v>9.5527777777777771</v>
      </c>
      <c r="S500" s="32">
        <v>0</v>
      </c>
      <c r="T500" s="37">
        <v>0</v>
      </c>
      <c r="U500" s="32">
        <v>5.2805555555555559</v>
      </c>
      <c r="V500" s="32">
        <v>0</v>
      </c>
      <c r="W500" s="37">
        <v>0</v>
      </c>
      <c r="X500" s="32">
        <v>86.936111111111117</v>
      </c>
      <c r="Y500" s="32">
        <v>42.908333333333331</v>
      </c>
      <c r="Z500" s="37">
        <v>0.49356168322842442</v>
      </c>
      <c r="AA500" s="32">
        <v>0</v>
      </c>
      <c r="AB500" s="32">
        <v>0</v>
      </c>
      <c r="AC500" s="37" t="s">
        <v>1881</v>
      </c>
      <c r="AD500" s="32">
        <v>160.20288888888888</v>
      </c>
      <c r="AE500" s="32">
        <v>71.62222222222222</v>
      </c>
      <c r="AF500" s="37">
        <v>0.4470719767849935</v>
      </c>
      <c r="AG500" s="32">
        <v>0</v>
      </c>
      <c r="AH500" s="32">
        <v>0</v>
      </c>
      <c r="AI500" s="37" t="s">
        <v>1881</v>
      </c>
      <c r="AJ500" s="32">
        <v>0</v>
      </c>
      <c r="AK500" s="32">
        <v>0</v>
      </c>
      <c r="AL500" s="37" t="s">
        <v>1881</v>
      </c>
      <c r="AM500" t="s">
        <v>565</v>
      </c>
      <c r="AN500" s="34">
        <v>3</v>
      </c>
      <c r="AX500"/>
      <c r="AY500"/>
    </row>
    <row r="501" spans="1:51" x14ac:dyDescent="0.25">
      <c r="A501" t="s">
        <v>1782</v>
      </c>
      <c r="B501" t="s">
        <v>1061</v>
      </c>
      <c r="C501" t="s">
        <v>1612</v>
      </c>
      <c r="D501" t="s">
        <v>1731</v>
      </c>
      <c r="E501" s="32">
        <v>96.211111111111109</v>
      </c>
      <c r="F501" s="32">
        <v>310.06944444444446</v>
      </c>
      <c r="G501" s="32">
        <v>10.341666666666667</v>
      </c>
      <c r="H501" s="37">
        <v>3.3352743561030233E-2</v>
      </c>
      <c r="I501" s="32">
        <v>286.70555555555558</v>
      </c>
      <c r="J501" s="32">
        <v>10.341666666666667</v>
      </c>
      <c r="K501" s="37">
        <v>3.6070688084949711E-2</v>
      </c>
      <c r="L501" s="32">
        <v>49.30833333333333</v>
      </c>
      <c r="M501" s="32">
        <v>0.18333333333333332</v>
      </c>
      <c r="N501" s="37">
        <v>3.718100388710495E-3</v>
      </c>
      <c r="O501" s="32">
        <v>25.944444444444443</v>
      </c>
      <c r="P501" s="32">
        <v>0.18333333333333332</v>
      </c>
      <c r="Q501" s="37">
        <v>7.0663811563169161E-3</v>
      </c>
      <c r="R501" s="32">
        <v>17.858333333333334</v>
      </c>
      <c r="S501" s="32">
        <v>0</v>
      </c>
      <c r="T501" s="37">
        <v>0</v>
      </c>
      <c r="U501" s="32">
        <v>5.5055555555555555</v>
      </c>
      <c r="V501" s="32">
        <v>0</v>
      </c>
      <c r="W501" s="37">
        <v>0</v>
      </c>
      <c r="X501" s="32">
        <v>93.808333333333337</v>
      </c>
      <c r="Y501" s="32">
        <v>10.158333333333333</v>
      </c>
      <c r="Z501" s="37">
        <v>0.10828817624589145</v>
      </c>
      <c r="AA501" s="32">
        <v>0</v>
      </c>
      <c r="AB501" s="32">
        <v>0</v>
      </c>
      <c r="AC501" s="37" t="s">
        <v>1881</v>
      </c>
      <c r="AD501" s="32">
        <v>166.95277777777778</v>
      </c>
      <c r="AE501" s="32">
        <v>0</v>
      </c>
      <c r="AF501" s="37">
        <v>0</v>
      </c>
      <c r="AG501" s="32">
        <v>0</v>
      </c>
      <c r="AH501" s="32">
        <v>0</v>
      </c>
      <c r="AI501" s="37" t="s">
        <v>1881</v>
      </c>
      <c r="AJ501" s="32">
        <v>0</v>
      </c>
      <c r="AK501" s="32">
        <v>0</v>
      </c>
      <c r="AL501" s="37" t="s">
        <v>1881</v>
      </c>
      <c r="AM501" t="s">
        <v>376</v>
      </c>
      <c r="AN501" s="34">
        <v>3</v>
      </c>
      <c r="AX501"/>
      <c r="AY501"/>
    </row>
    <row r="502" spans="1:51" x14ac:dyDescent="0.25">
      <c r="A502" t="s">
        <v>1782</v>
      </c>
      <c r="B502" t="s">
        <v>841</v>
      </c>
      <c r="C502" t="s">
        <v>1419</v>
      </c>
      <c r="D502" t="s">
        <v>1720</v>
      </c>
      <c r="E502" s="32">
        <v>71.566666666666663</v>
      </c>
      <c r="F502" s="32">
        <v>227.48888888888888</v>
      </c>
      <c r="G502" s="32">
        <v>44.722222222222221</v>
      </c>
      <c r="H502" s="37">
        <v>0.19659079808537658</v>
      </c>
      <c r="I502" s="32">
        <v>217.63888888888889</v>
      </c>
      <c r="J502" s="32">
        <v>44.722222222222221</v>
      </c>
      <c r="K502" s="37">
        <v>0.20548819400127633</v>
      </c>
      <c r="L502" s="32">
        <v>34.505555555555553</v>
      </c>
      <c r="M502" s="32">
        <v>2.9249999999999998</v>
      </c>
      <c r="N502" s="37">
        <v>8.4768958299790698E-2</v>
      </c>
      <c r="O502" s="32">
        <v>24.655555555555555</v>
      </c>
      <c r="P502" s="32">
        <v>2.9249999999999998</v>
      </c>
      <c r="Q502" s="37">
        <v>0.11863452005407842</v>
      </c>
      <c r="R502" s="32">
        <v>4.6111111111111107</v>
      </c>
      <c r="S502" s="32">
        <v>0</v>
      </c>
      <c r="T502" s="37">
        <v>0</v>
      </c>
      <c r="U502" s="32">
        <v>5.2388888888888889</v>
      </c>
      <c r="V502" s="32">
        <v>0</v>
      </c>
      <c r="W502" s="37">
        <v>0</v>
      </c>
      <c r="X502" s="32">
        <v>71.163888888888891</v>
      </c>
      <c r="Y502" s="32">
        <v>30.2</v>
      </c>
      <c r="Z502" s="37">
        <v>0.42437253600843122</v>
      </c>
      <c r="AA502" s="32">
        <v>0</v>
      </c>
      <c r="AB502" s="32">
        <v>0</v>
      </c>
      <c r="AC502" s="37" t="s">
        <v>1881</v>
      </c>
      <c r="AD502" s="32">
        <v>119.14722222222223</v>
      </c>
      <c r="AE502" s="32">
        <v>11.597222222222221</v>
      </c>
      <c r="AF502" s="37">
        <v>9.7335229524631056E-2</v>
      </c>
      <c r="AG502" s="32">
        <v>2.6722222222222221</v>
      </c>
      <c r="AH502" s="32">
        <v>0</v>
      </c>
      <c r="AI502" s="37">
        <v>0</v>
      </c>
      <c r="AJ502" s="32">
        <v>0</v>
      </c>
      <c r="AK502" s="32">
        <v>0</v>
      </c>
      <c r="AL502" s="37" t="s">
        <v>1881</v>
      </c>
      <c r="AM502" t="s">
        <v>152</v>
      </c>
      <c r="AN502" s="34">
        <v>3</v>
      </c>
      <c r="AX502"/>
      <c r="AY502"/>
    </row>
    <row r="503" spans="1:51" x14ac:dyDescent="0.25">
      <c r="A503" t="s">
        <v>1782</v>
      </c>
      <c r="B503" t="s">
        <v>745</v>
      </c>
      <c r="C503" t="s">
        <v>1480</v>
      </c>
      <c r="D503" t="s">
        <v>1720</v>
      </c>
      <c r="E503" s="32">
        <v>123.84444444444445</v>
      </c>
      <c r="F503" s="32">
        <v>400.14655555555549</v>
      </c>
      <c r="G503" s="32">
        <v>26.835222222222221</v>
      </c>
      <c r="H503" s="37">
        <v>6.7063484240079824E-2</v>
      </c>
      <c r="I503" s="32">
        <v>349.02433333333335</v>
      </c>
      <c r="J503" s="32">
        <v>25.501888888888889</v>
      </c>
      <c r="K503" s="37">
        <v>7.3066220470460672E-2</v>
      </c>
      <c r="L503" s="32">
        <v>46.224999999999994</v>
      </c>
      <c r="M503" s="32">
        <v>1.3333333333333333</v>
      </c>
      <c r="N503" s="37">
        <v>2.8844420407427442E-2</v>
      </c>
      <c r="O503" s="32">
        <v>0</v>
      </c>
      <c r="P503" s="32">
        <v>0</v>
      </c>
      <c r="Q503" s="37" t="s">
        <v>1881</v>
      </c>
      <c r="R503" s="32">
        <v>40.891666666666659</v>
      </c>
      <c r="S503" s="32">
        <v>1.3333333333333333</v>
      </c>
      <c r="T503" s="37">
        <v>3.2606480538006931E-2</v>
      </c>
      <c r="U503" s="32">
        <v>5.333333333333333</v>
      </c>
      <c r="V503" s="32">
        <v>0</v>
      </c>
      <c r="W503" s="37">
        <v>0</v>
      </c>
      <c r="X503" s="32">
        <v>106.92888888888888</v>
      </c>
      <c r="Y503" s="32">
        <v>9.5172222222222231</v>
      </c>
      <c r="Z503" s="37">
        <v>8.9005153996425473E-2</v>
      </c>
      <c r="AA503" s="32">
        <v>4.8972222222222221</v>
      </c>
      <c r="AB503" s="32">
        <v>0</v>
      </c>
      <c r="AC503" s="37">
        <v>0</v>
      </c>
      <c r="AD503" s="32">
        <v>202.86311111111112</v>
      </c>
      <c r="AE503" s="32">
        <v>15.984666666666666</v>
      </c>
      <c r="AF503" s="37">
        <v>7.8795334346970683E-2</v>
      </c>
      <c r="AG503" s="32">
        <v>39.23233333333333</v>
      </c>
      <c r="AH503" s="32">
        <v>0</v>
      </c>
      <c r="AI503" s="37">
        <v>0</v>
      </c>
      <c r="AJ503" s="32">
        <v>0</v>
      </c>
      <c r="AK503" s="32">
        <v>0</v>
      </c>
      <c r="AL503" s="37" t="s">
        <v>1881</v>
      </c>
      <c r="AM503" t="s">
        <v>54</v>
      </c>
      <c r="AN503" s="34">
        <v>3</v>
      </c>
      <c r="AX503"/>
      <c r="AY503"/>
    </row>
    <row r="504" spans="1:51" x14ac:dyDescent="0.25">
      <c r="A504" t="s">
        <v>1782</v>
      </c>
      <c r="B504" t="s">
        <v>1190</v>
      </c>
      <c r="C504" t="s">
        <v>1431</v>
      </c>
      <c r="D504" t="s">
        <v>1717</v>
      </c>
      <c r="E504" s="32">
        <v>107.82222222222222</v>
      </c>
      <c r="F504" s="32">
        <v>392.69588888888882</v>
      </c>
      <c r="G504" s="32">
        <v>80.364777777777761</v>
      </c>
      <c r="H504" s="37">
        <v>0.20464889002318162</v>
      </c>
      <c r="I504" s="32">
        <v>347.99833333333322</v>
      </c>
      <c r="J504" s="32">
        <v>80.364777777777761</v>
      </c>
      <c r="K504" s="37">
        <v>0.23093437548391837</v>
      </c>
      <c r="L504" s="32">
        <v>56.390888888888881</v>
      </c>
      <c r="M504" s="32">
        <v>4.961333333333334</v>
      </c>
      <c r="N504" s="37">
        <v>8.7981115940715435E-2</v>
      </c>
      <c r="O504" s="32">
        <v>17.21222222222222</v>
      </c>
      <c r="P504" s="32">
        <v>4.961333333333334</v>
      </c>
      <c r="Q504" s="37">
        <v>0.28824478729584929</v>
      </c>
      <c r="R504" s="32">
        <v>35.000888888888881</v>
      </c>
      <c r="S504" s="32">
        <v>0</v>
      </c>
      <c r="T504" s="37">
        <v>0</v>
      </c>
      <c r="U504" s="32">
        <v>4.177777777777778</v>
      </c>
      <c r="V504" s="32">
        <v>0</v>
      </c>
      <c r="W504" s="37">
        <v>0</v>
      </c>
      <c r="X504" s="32">
        <v>109.14933333333336</v>
      </c>
      <c r="Y504" s="32">
        <v>39.771777777777771</v>
      </c>
      <c r="Z504" s="37">
        <v>0.36437948417255039</v>
      </c>
      <c r="AA504" s="32">
        <v>5.5188888888888892</v>
      </c>
      <c r="AB504" s="32">
        <v>0</v>
      </c>
      <c r="AC504" s="37">
        <v>0</v>
      </c>
      <c r="AD504" s="32">
        <v>221.63677777777767</v>
      </c>
      <c r="AE504" s="32">
        <v>35.631666666666653</v>
      </c>
      <c r="AF504" s="37">
        <v>0.16076603812744678</v>
      </c>
      <c r="AG504" s="32">
        <v>0</v>
      </c>
      <c r="AH504" s="32">
        <v>0</v>
      </c>
      <c r="AI504" s="37" t="s">
        <v>1881</v>
      </c>
      <c r="AJ504" s="32">
        <v>0</v>
      </c>
      <c r="AK504" s="32">
        <v>0</v>
      </c>
      <c r="AL504" s="37" t="s">
        <v>1881</v>
      </c>
      <c r="AM504" t="s">
        <v>509</v>
      </c>
      <c r="AN504" s="34">
        <v>3</v>
      </c>
      <c r="AX504"/>
      <c r="AY504"/>
    </row>
    <row r="505" spans="1:51" x14ac:dyDescent="0.25">
      <c r="A505" t="s">
        <v>1782</v>
      </c>
      <c r="B505" t="s">
        <v>679</v>
      </c>
      <c r="C505" t="s">
        <v>1608</v>
      </c>
      <c r="D505" t="s">
        <v>1711</v>
      </c>
      <c r="E505" s="32">
        <v>76.055555555555557</v>
      </c>
      <c r="F505" s="32">
        <v>272.86844444444444</v>
      </c>
      <c r="G505" s="32">
        <v>41.915666666666667</v>
      </c>
      <c r="H505" s="37">
        <v>0.15361126403606784</v>
      </c>
      <c r="I505" s="32">
        <v>238.61844444444444</v>
      </c>
      <c r="J505" s="32">
        <v>41.915666666666667</v>
      </c>
      <c r="K505" s="37">
        <v>0.17565979345919985</v>
      </c>
      <c r="L505" s="32">
        <v>63.643222222222221</v>
      </c>
      <c r="M505" s="32">
        <v>7.3904444444444453</v>
      </c>
      <c r="N505" s="37">
        <v>0.11612304007234778</v>
      </c>
      <c r="O505" s="32">
        <v>29.526555555555554</v>
      </c>
      <c r="P505" s="32">
        <v>7.3904444444444453</v>
      </c>
      <c r="Q505" s="37">
        <v>0.250298224950045</v>
      </c>
      <c r="R505" s="32">
        <v>28.347222222222221</v>
      </c>
      <c r="S505" s="32">
        <v>0</v>
      </c>
      <c r="T505" s="37">
        <v>0</v>
      </c>
      <c r="U505" s="32">
        <v>5.7694444444444448</v>
      </c>
      <c r="V505" s="32">
        <v>0</v>
      </c>
      <c r="W505" s="37">
        <v>0</v>
      </c>
      <c r="X505" s="32">
        <v>70.52866666666668</v>
      </c>
      <c r="Y505" s="32">
        <v>14.717555555555553</v>
      </c>
      <c r="Z505" s="37">
        <v>0.20867480205054517</v>
      </c>
      <c r="AA505" s="32">
        <v>0.13333333333333333</v>
      </c>
      <c r="AB505" s="32">
        <v>0</v>
      </c>
      <c r="AC505" s="37">
        <v>0</v>
      </c>
      <c r="AD505" s="32">
        <v>138.56322222222221</v>
      </c>
      <c r="AE505" s="32">
        <v>19.807666666666673</v>
      </c>
      <c r="AF505" s="37">
        <v>0.1429503900746471</v>
      </c>
      <c r="AG505" s="32">
        <v>0</v>
      </c>
      <c r="AH505" s="32">
        <v>0</v>
      </c>
      <c r="AI505" s="37" t="s">
        <v>1881</v>
      </c>
      <c r="AJ505" s="32">
        <v>0</v>
      </c>
      <c r="AK505" s="32">
        <v>0</v>
      </c>
      <c r="AL505" s="37" t="s">
        <v>1881</v>
      </c>
      <c r="AM505" t="s">
        <v>424</v>
      </c>
      <c r="AN505" s="34">
        <v>3</v>
      </c>
      <c r="AX505"/>
      <c r="AY505"/>
    </row>
    <row r="506" spans="1:51" x14ac:dyDescent="0.25">
      <c r="A506" t="s">
        <v>1782</v>
      </c>
      <c r="B506" t="s">
        <v>1086</v>
      </c>
      <c r="C506" t="s">
        <v>1617</v>
      </c>
      <c r="D506" t="s">
        <v>1720</v>
      </c>
      <c r="E506" s="32">
        <v>108.44444444444444</v>
      </c>
      <c r="F506" s="32">
        <v>353.69966666666664</v>
      </c>
      <c r="G506" s="32">
        <v>43.413888888888891</v>
      </c>
      <c r="H506" s="37">
        <v>0.12274223862869221</v>
      </c>
      <c r="I506" s="32">
        <v>327.79133333333334</v>
      </c>
      <c r="J506" s="32">
        <v>43.413888888888891</v>
      </c>
      <c r="K506" s="37">
        <v>0.13244367521072009</v>
      </c>
      <c r="L506" s="32">
        <v>61.010666666666673</v>
      </c>
      <c r="M506" s="32">
        <v>4.0222222222222221</v>
      </c>
      <c r="N506" s="37">
        <v>6.5926541078427076E-2</v>
      </c>
      <c r="O506" s="32">
        <v>35.102333333333334</v>
      </c>
      <c r="P506" s="32">
        <v>4.0222222222222221</v>
      </c>
      <c r="Q506" s="37">
        <v>0.11458560842742331</v>
      </c>
      <c r="R506" s="32">
        <v>20.702777777777779</v>
      </c>
      <c r="S506" s="32">
        <v>0</v>
      </c>
      <c r="T506" s="37">
        <v>0</v>
      </c>
      <c r="U506" s="32">
        <v>5.2055555555555557</v>
      </c>
      <c r="V506" s="32">
        <v>0</v>
      </c>
      <c r="W506" s="37">
        <v>0</v>
      </c>
      <c r="X506" s="32">
        <v>106.95</v>
      </c>
      <c r="Y506" s="32">
        <v>24.861111111111111</v>
      </c>
      <c r="Z506" s="37">
        <v>0.23245545685938393</v>
      </c>
      <c r="AA506" s="32">
        <v>0</v>
      </c>
      <c r="AB506" s="32">
        <v>0</v>
      </c>
      <c r="AC506" s="37" t="s">
        <v>1881</v>
      </c>
      <c r="AD506" s="32">
        <v>182.29455555555555</v>
      </c>
      <c r="AE506" s="32">
        <v>14.530555555555555</v>
      </c>
      <c r="AF506" s="37">
        <v>7.9709212989234154E-2</v>
      </c>
      <c r="AG506" s="32">
        <v>3.4444444444444446</v>
      </c>
      <c r="AH506" s="32">
        <v>0</v>
      </c>
      <c r="AI506" s="37">
        <v>0</v>
      </c>
      <c r="AJ506" s="32">
        <v>0</v>
      </c>
      <c r="AK506" s="32">
        <v>0</v>
      </c>
      <c r="AL506" s="37" t="s">
        <v>1881</v>
      </c>
      <c r="AM506" t="s">
        <v>402</v>
      </c>
      <c r="AN506" s="34">
        <v>3</v>
      </c>
      <c r="AX506"/>
      <c r="AY506"/>
    </row>
    <row r="507" spans="1:51" x14ac:dyDescent="0.25">
      <c r="A507" t="s">
        <v>1782</v>
      </c>
      <c r="B507" t="s">
        <v>751</v>
      </c>
      <c r="C507" t="s">
        <v>1457</v>
      </c>
      <c r="D507" t="s">
        <v>1712</v>
      </c>
      <c r="E507" s="32">
        <v>100.76666666666667</v>
      </c>
      <c r="F507" s="32">
        <v>338.08255555555559</v>
      </c>
      <c r="G507" s="32">
        <v>114.17944444444444</v>
      </c>
      <c r="H507" s="37">
        <v>0.33772651847362722</v>
      </c>
      <c r="I507" s="32">
        <v>301.44088888888894</v>
      </c>
      <c r="J507" s="32">
        <v>92.046111111111117</v>
      </c>
      <c r="K507" s="37">
        <v>0.30535376753430188</v>
      </c>
      <c r="L507" s="32">
        <v>73.647222222222211</v>
      </c>
      <c r="M507" s="32">
        <v>41.902777777777779</v>
      </c>
      <c r="N507" s="37">
        <v>0.56896616754045193</v>
      </c>
      <c r="O507" s="32">
        <v>37.005555555555553</v>
      </c>
      <c r="P507" s="32">
        <v>19.769444444444446</v>
      </c>
      <c r="Q507" s="37">
        <v>0.53422909473052105</v>
      </c>
      <c r="R507" s="32">
        <v>35.397222222222226</v>
      </c>
      <c r="S507" s="32">
        <v>22.133333333333333</v>
      </c>
      <c r="T507" s="37">
        <v>0.62528446990504583</v>
      </c>
      <c r="U507" s="32">
        <v>1.2444444444444445</v>
      </c>
      <c r="V507" s="32">
        <v>0</v>
      </c>
      <c r="W507" s="37">
        <v>0</v>
      </c>
      <c r="X507" s="32">
        <v>81.659666666666681</v>
      </c>
      <c r="Y507" s="32">
        <v>29.639888888888891</v>
      </c>
      <c r="Z507" s="37">
        <v>0.36296852655397671</v>
      </c>
      <c r="AA507" s="32">
        <v>0</v>
      </c>
      <c r="AB507" s="32">
        <v>0</v>
      </c>
      <c r="AC507" s="37" t="s">
        <v>1881</v>
      </c>
      <c r="AD507" s="32">
        <v>180.61733333333333</v>
      </c>
      <c r="AE507" s="32">
        <v>42.63677777777778</v>
      </c>
      <c r="AF507" s="37">
        <v>0.23606138453550662</v>
      </c>
      <c r="AG507" s="32">
        <v>2.1583333333333332</v>
      </c>
      <c r="AH507" s="32">
        <v>0</v>
      </c>
      <c r="AI507" s="37">
        <v>0</v>
      </c>
      <c r="AJ507" s="32">
        <v>0</v>
      </c>
      <c r="AK507" s="32">
        <v>0</v>
      </c>
      <c r="AL507" s="37" t="s">
        <v>1881</v>
      </c>
      <c r="AM507" t="s">
        <v>60</v>
      </c>
      <c r="AN507" s="34">
        <v>3</v>
      </c>
      <c r="AX507"/>
      <c r="AY507"/>
    </row>
    <row r="508" spans="1:51" x14ac:dyDescent="0.25">
      <c r="A508" t="s">
        <v>1782</v>
      </c>
      <c r="B508" t="s">
        <v>803</v>
      </c>
      <c r="C508" t="s">
        <v>1502</v>
      </c>
      <c r="D508" t="s">
        <v>1690</v>
      </c>
      <c r="E508" s="32">
        <v>104.22222222222223</v>
      </c>
      <c r="F508" s="32">
        <v>420.54633333333339</v>
      </c>
      <c r="G508" s="32">
        <v>0.53333333333333333</v>
      </c>
      <c r="H508" s="37">
        <v>1.2681916142414746E-3</v>
      </c>
      <c r="I508" s="32">
        <v>395.12411111111112</v>
      </c>
      <c r="J508" s="32">
        <v>0.53333333333333333</v>
      </c>
      <c r="K508" s="37">
        <v>1.3497868602186036E-3</v>
      </c>
      <c r="L508" s="32">
        <v>53.281333333333322</v>
      </c>
      <c r="M508" s="32">
        <v>0</v>
      </c>
      <c r="N508" s="37">
        <v>0</v>
      </c>
      <c r="O508" s="32">
        <v>33.014666666666656</v>
      </c>
      <c r="P508" s="32">
        <v>0</v>
      </c>
      <c r="Q508" s="37">
        <v>0</v>
      </c>
      <c r="R508" s="32">
        <v>14.577777777777778</v>
      </c>
      <c r="S508" s="32">
        <v>0</v>
      </c>
      <c r="T508" s="37">
        <v>0</v>
      </c>
      <c r="U508" s="32">
        <v>5.6888888888888891</v>
      </c>
      <c r="V508" s="32">
        <v>0</v>
      </c>
      <c r="W508" s="37">
        <v>0</v>
      </c>
      <c r="X508" s="32">
        <v>128.89166666666665</v>
      </c>
      <c r="Y508" s="32">
        <v>0.53333333333333333</v>
      </c>
      <c r="Z508" s="37">
        <v>4.1378418568565334E-3</v>
      </c>
      <c r="AA508" s="32">
        <v>5.1555555555555559</v>
      </c>
      <c r="AB508" s="32">
        <v>0</v>
      </c>
      <c r="AC508" s="37">
        <v>0</v>
      </c>
      <c r="AD508" s="32">
        <v>233.21777777777785</v>
      </c>
      <c r="AE508" s="32">
        <v>0</v>
      </c>
      <c r="AF508" s="37">
        <v>0</v>
      </c>
      <c r="AG508" s="32">
        <v>0</v>
      </c>
      <c r="AH508" s="32">
        <v>0</v>
      </c>
      <c r="AI508" s="37" t="s">
        <v>1881</v>
      </c>
      <c r="AJ508" s="32">
        <v>0</v>
      </c>
      <c r="AK508" s="32">
        <v>0</v>
      </c>
      <c r="AL508" s="37" t="s">
        <v>1881</v>
      </c>
      <c r="AM508" t="s">
        <v>113</v>
      </c>
      <c r="AN508" s="34">
        <v>3</v>
      </c>
      <c r="AX508"/>
      <c r="AY508"/>
    </row>
    <row r="509" spans="1:51" x14ac:dyDescent="0.25">
      <c r="A509" t="s">
        <v>1782</v>
      </c>
      <c r="B509" t="s">
        <v>833</v>
      </c>
      <c r="C509" t="s">
        <v>1528</v>
      </c>
      <c r="D509" t="s">
        <v>1693</v>
      </c>
      <c r="E509" s="32">
        <v>42.966666666666669</v>
      </c>
      <c r="F509" s="32">
        <v>140.53077777777779</v>
      </c>
      <c r="G509" s="32">
        <v>36.25577777777778</v>
      </c>
      <c r="H509" s="37">
        <v>0.25799172502346263</v>
      </c>
      <c r="I509" s="32">
        <v>126.63355555555556</v>
      </c>
      <c r="J509" s="32">
        <v>36.25577777777778</v>
      </c>
      <c r="K509" s="37">
        <v>0.28630466560557061</v>
      </c>
      <c r="L509" s="32">
        <v>45.377777777777773</v>
      </c>
      <c r="M509" s="32">
        <v>13.205555555555556</v>
      </c>
      <c r="N509" s="37">
        <v>0.29101371204701276</v>
      </c>
      <c r="O509" s="32">
        <v>36.177777777777777</v>
      </c>
      <c r="P509" s="32">
        <v>13.205555555555556</v>
      </c>
      <c r="Q509" s="37">
        <v>0.3650184275184275</v>
      </c>
      <c r="R509" s="32">
        <v>4.5333333333333332</v>
      </c>
      <c r="S509" s="32">
        <v>0</v>
      </c>
      <c r="T509" s="37">
        <v>0</v>
      </c>
      <c r="U509" s="32">
        <v>4.666666666666667</v>
      </c>
      <c r="V509" s="32">
        <v>0</v>
      </c>
      <c r="W509" s="37">
        <v>0</v>
      </c>
      <c r="X509" s="32">
        <v>30.533333333333335</v>
      </c>
      <c r="Y509" s="32">
        <v>10.713888888888889</v>
      </c>
      <c r="Z509" s="37">
        <v>0.35089155749636097</v>
      </c>
      <c r="AA509" s="32">
        <v>4.697222222222222</v>
      </c>
      <c r="AB509" s="32">
        <v>0</v>
      </c>
      <c r="AC509" s="37">
        <v>0</v>
      </c>
      <c r="AD509" s="32">
        <v>59.922444444444452</v>
      </c>
      <c r="AE509" s="32">
        <v>12.336333333333332</v>
      </c>
      <c r="AF509" s="37">
        <v>0.20587166374313459</v>
      </c>
      <c r="AG509" s="32">
        <v>0</v>
      </c>
      <c r="AH509" s="32">
        <v>0</v>
      </c>
      <c r="AI509" s="37" t="s">
        <v>1881</v>
      </c>
      <c r="AJ509" s="32">
        <v>0</v>
      </c>
      <c r="AK509" s="32">
        <v>0</v>
      </c>
      <c r="AL509" s="37" t="s">
        <v>1881</v>
      </c>
      <c r="AM509" t="s">
        <v>143</v>
      </c>
      <c r="AN509" s="34">
        <v>3</v>
      </c>
      <c r="AX509"/>
      <c r="AY509"/>
    </row>
    <row r="510" spans="1:51" x14ac:dyDescent="0.25">
      <c r="A510" t="s">
        <v>1782</v>
      </c>
      <c r="B510" t="s">
        <v>1128</v>
      </c>
      <c r="C510" t="s">
        <v>1399</v>
      </c>
      <c r="D510" t="s">
        <v>1709</v>
      </c>
      <c r="E510" s="32">
        <v>100.46666666666667</v>
      </c>
      <c r="F510" s="32">
        <v>296.73377777777773</v>
      </c>
      <c r="G510" s="32">
        <v>11.190222222222221</v>
      </c>
      <c r="H510" s="37">
        <v>3.7711319237146358E-2</v>
      </c>
      <c r="I510" s="32">
        <v>288.3171111111111</v>
      </c>
      <c r="J510" s="32">
        <v>11.190222222222221</v>
      </c>
      <c r="K510" s="37">
        <v>3.8812202921628729E-2</v>
      </c>
      <c r="L510" s="32">
        <v>89.682222222222208</v>
      </c>
      <c r="M510" s="32">
        <v>0</v>
      </c>
      <c r="N510" s="37">
        <v>0</v>
      </c>
      <c r="O510" s="32">
        <v>81.265555555555537</v>
      </c>
      <c r="P510" s="32">
        <v>0</v>
      </c>
      <c r="Q510" s="37">
        <v>0</v>
      </c>
      <c r="R510" s="32">
        <v>0</v>
      </c>
      <c r="S510" s="32">
        <v>0</v>
      </c>
      <c r="T510" s="37" t="s">
        <v>1881</v>
      </c>
      <c r="U510" s="32">
        <v>8.4166666666666661</v>
      </c>
      <c r="V510" s="32">
        <v>0</v>
      </c>
      <c r="W510" s="37">
        <v>0</v>
      </c>
      <c r="X510" s="32">
        <v>44.038444444444444</v>
      </c>
      <c r="Y510" s="32">
        <v>5.3822222222222225</v>
      </c>
      <c r="Z510" s="37">
        <v>0.12221644724558846</v>
      </c>
      <c r="AA510" s="32">
        <v>0</v>
      </c>
      <c r="AB510" s="32">
        <v>0</v>
      </c>
      <c r="AC510" s="37" t="s">
        <v>1881</v>
      </c>
      <c r="AD510" s="32">
        <v>163.0131111111111</v>
      </c>
      <c r="AE510" s="32">
        <v>5.8079999999999981</v>
      </c>
      <c r="AF510" s="37">
        <v>3.5629035973929829E-2</v>
      </c>
      <c r="AG510" s="32">
        <v>0</v>
      </c>
      <c r="AH510" s="32">
        <v>0</v>
      </c>
      <c r="AI510" s="37" t="s">
        <v>1881</v>
      </c>
      <c r="AJ510" s="32">
        <v>0</v>
      </c>
      <c r="AK510" s="32">
        <v>0</v>
      </c>
      <c r="AL510" s="37" t="s">
        <v>1881</v>
      </c>
      <c r="AM510" t="s">
        <v>445</v>
      </c>
      <c r="AN510" s="34">
        <v>3</v>
      </c>
      <c r="AX510"/>
      <c r="AY510"/>
    </row>
    <row r="511" spans="1:51" x14ac:dyDescent="0.25">
      <c r="A511" t="s">
        <v>1782</v>
      </c>
      <c r="B511" t="s">
        <v>1037</v>
      </c>
      <c r="C511" t="s">
        <v>1603</v>
      </c>
      <c r="D511" t="s">
        <v>1688</v>
      </c>
      <c r="E511" s="32">
        <v>100.93333333333334</v>
      </c>
      <c r="F511" s="32">
        <v>346.83866666666671</v>
      </c>
      <c r="G511" s="32">
        <v>30.022222222222222</v>
      </c>
      <c r="H511" s="37">
        <v>8.6559617215560991E-2</v>
      </c>
      <c r="I511" s="32">
        <v>309.64588888888892</v>
      </c>
      <c r="J511" s="32">
        <v>30.022222222222222</v>
      </c>
      <c r="K511" s="37">
        <v>9.6956631105136928E-2</v>
      </c>
      <c r="L511" s="32">
        <v>43.388888888888893</v>
      </c>
      <c r="M511" s="32">
        <v>0</v>
      </c>
      <c r="N511" s="37">
        <v>0</v>
      </c>
      <c r="O511" s="32">
        <v>25.761111111111113</v>
      </c>
      <c r="P511" s="32">
        <v>0</v>
      </c>
      <c r="Q511" s="37">
        <v>0</v>
      </c>
      <c r="R511" s="32">
        <v>11.938888888888888</v>
      </c>
      <c r="S511" s="32">
        <v>0</v>
      </c>
      <c r="T511" s="37">
        <v>0</v>
      </c>
      <c r="U511" s="32">
        <v>5.6888888888888891</v>
      </c>
      <c r="V511" s="32">
        <v>0</v>
      </c>
      <c r="W511" s="37">
        <v>0</v>
      </c>
      <c r="X511" s="32">
        <v>80.336666666666673</v>
      </c>
      <c r="Y511" s="32">
        <v>23.411111111111111</v>
      </c>
      <c r="Z511" s="37">
        <v>0.29141252783425303</v>
      </c>
      <c r="AA511" s="32">
        <v>19.564999999999998</v>
      </c>
      <c r="AB511" s="32">
        <v>0</v>
      </c>
      <c r="AC511" s="37">
        <v>0</v>
      </c>
      <c r="AD511" s="32">
        <v>202.01200000000003</v>
      </c>
      <c r="AE511" s="32">
        <v>6.6111111111111107</v>
      </c>
      <c r="AF511" s="37">
        <v>3.2726328688944761E-2</v>
      </c>
      <c r="AG511" s="32">
        <v>1.5361111111111112</v>
      </c>
      <c r="AH511" s="32">
        <v>0</v>
      </c>
      <c r="AI511" s="37">
        <v>0</v>
      </c>
      <c r="AJ511" s="32">
        <v>0</v>
      </c>
      <c r="AK511" s="32">
        <v>0</v>
      </c>
      <c r="AL511" s="37" t="s">
        <v>1881</v>
      </c>
      <c r="AM511" t="s">
        <v>351</v>
      </c>
      <c r="AN511" s="34">
        <v>3</v>
      </c>
      <c r="AX511"/>
      <c r="AY511"/>
    </row>
    <row r="512" spans="1:51" x14ac:dyDescent="0.25">
      <c r="A512" t="s">
        <v>1782</v>
      </c>
      <c r="B512" t="s">
        <v>1033</v>
      </c>
      <c r="C512" t="s">
        <v>1601</v>
      </c>
      <c r="D512" t="s">
        <v>1690</v>
      </c>
      <c r="E512" s="32">
        <v>55.466666666666669</v>
      </c>
      <c r="F512" s="32">
        <v>176.39355555555554</v>
      </c>
      <c r="G512" s="32">
        <v>44.647222222222219</v>
      </c>
      <c r="H512" s="37">
        <v>0.25311141374527413</v>
      </c>
      <c r="I512" s="32">
        <v>165.78799999999998</v>
      </c>
      <c r="J512" s="32">
        <v>44.647222222222219</v>
      </c>
      <c r="K512" s="37">
        <v>0.26930309927269902</v>
      </c>
      <c r="L512" s="32">
        <v>32.962111111111113</v>
      </c>
      <c r="M512" s="32">
        <v>3.0777777777777779</v>
      </c>
      <c r="N512" s="37">
        <v>9.3373199532122739E-2</v>
      </c>
      <c r="O512" s="32">
        <v>22.356555555555559</v>
      </c>
      <c r="P512" s="32">
        <v>3.0777777777777779</v>
      </c>
      <c r="Q512" s="37">
        <v>0.13766779816012203</v>
      </c>
      <c r="R512" s="32">
        <v>7.7666666666666666</v>
      </c>
      <c r="S512" s="32">
        <v>0</v>
      </c>
      <c r="T512" s="37">
        <v>0</v>
      </c>
      <c r="U512" s="32">
        <v>2.838888888888889</v>
      </c>
      <c r="V512" s="32">
        <v>0</v>
      </c>
      <c r="W512" s="37">
        <v>0</v>
      </c>
      <c r="X512" s="32">
        <v>55.692888888888888</v>
      </c>
      <c r="Y512" s="32">
        <v>16.466666666666665</v>
      </c>
      <c r="Z512" s="37">
        <v>0.29566910597004203</v>
      </c>
      <c r="AA512" s="32">
        <v>0</v>
      </c>
      <c r="AB512" s="32">
        <v>0</v>
      </c>
      <c r="AC512" s="37" t="s">
        <v>1881</v>
      </c>
      <c r="AD512" s="32">
        <v>86.724666666666664</v>
      </c>
      <c r="AE512" s="32">
        <v>24.088888888888889</v>
      </c>
      <c r="AF512" s="37">
        <v>0.27776283051598805</v>
      </c>
      <c r="AG512" s="32">
        <v>1.0138888888888888</v>
      </c>
      <c r="AH512" s="32">
        <v>1.0138888888888888</v>
      </c>
      <c r="AI512" s="37">
        <v>1</v>
      </c>
      <c r="AJ512" s="32">
        <v>0</v>
      </c>
      <c r="AK512" s="32">
        <v>0</v>
      </c>
      <c r="AL512" s="37" t="s">
        <v>1881</v>
      </c>
      <c r="AM512" t="s">
        <v>347</v>
      </c>
      <c r="AN512" s="34">
        <v>3</v>
      </c>
      <c r="AX512"/>
      <c r="AY512"/>
    </row>
    <row r="513" spans="1:51" x14ac:dyDescent="0.25">
      <c r="A513" t="s">
        <v>1782</v>
      </c>
      <c r="B513" t="s">
        <v>683</v>
      </c>
      <c r="C513" t="s">
        <v>1604</v>
      </c>
      <c r="D513" t="s">
        <v>1689</v>
      </c>
      <c r="E513" s="32">
        <v>83.888888888888886</v>
      </c>
      <c r="F513" s="32">
        <v>263.73333333333335</v>
      </c>
      <c r="G513" s="32">
        <v>101.54833333333332</v>
      </c>
      <c r="H513" s="37">
        <v>0.3850417087967643</v>
      </c>
      <c r="I513" s="32">
        <v>254.84444444444443</v>
      </c>
      <c r="J513" s="32">
        <v>101.54833333333332</v>
      </c>
      <c r="K513" s="37">
        <v>0.3984718346703871</v>
      </c>
      <c r="L513" s="32">
        <v>39.847111111111126</v>
      </c>
      <c r="M513" s="32">
        <v>1.0358888888888889</v>
      </c>
      <c r="N513" s="37">
        <v>2.5996586954581947E-2</v>
      </c>
      <c r="O513" s="32">
        <v>30.958222222222236</v>
      </c>
      <c r="P513" s="32">
        <v>1.0358888888888889</v>
      </c>
      <c r="Q513" s="37">
        <v>3.3460864821408046E-2</v>
      </c>
      <c r="R513" s="32">
        <v>5.0666666666666664</v>
      </c>
      <c r="S513" s="32">
        <v>0</v>
      </c>
      <c r="T513" s="37">
        <v>0</v>
      </c>
      <c r="U513" s="32">
        <v>3.8222222222222224</v>
      </c>
      <c r="V513" s="32">
        <v>0</v>
      </c>
      <c r="W513" s="37">
        <v>0</v>
      </c>
      <c r="X513" s="32">
        <v>80.218777777777774</v>
      </c>
      <c r="Y513" s="32">
        <v>58.439111111111089</v>
      </c>
      <c r="Z513" s="37">
        <v>0.72849665290337928</v>
      </c>
      <c r="AA513" s="32">
        <v>0</v>
      </c>
      <c r="AB513" s="32">
        <v>0</v>
      </c>
      <c r="AC513" s="37" t="s">
        <v>1881</v>
      </c>
      <c r="AD513" s="32">
        <v>143.66744444444441</v>
      </c>
      <c r="AE513" s="32">
        <v>42.073333333333338</v>
      </c>
      <c r="AF513" s="37">
        <v>0.29285224287262179</v>
      </c>
      <c r="AG513" s="32">
        <v>0</v>
      </c>
      <c r="AH513" s="32">
        <v>0</v>
      </c>
      <c r="AI513" s="37" t="s">
        <v>1881</v>
      </c>
      <c r="AJ513" s="32">
        <v>0</v>
      </c>
      <c r="AK513" s="32">
        <v>0</v>
      </c>
      <c r="AL513" s="37" t="s">
        <v>1881</v>
      </c>
      <c r="AM513" t="s">
        <v>355</v>
      </c>
      <c r="AN513" s="34">
        <v>3</v>
      </c>
      <c r="AX513"/>
      <c r="AY513"/>
    </row>
    <row r="514" spans="1:51" x14ac:dyDescent="0.25">
      <c r="A514" t="s">
        <v>1782</v>
      </c>
      <c r="B514" t="s">
        <v>980</v>
      </c>
      <c r="C514" t="s">
        <v>1431</v>
      </c>
      <c r="D514" t="s">
        <v>1717</v>
      </c>
      <c r="E514" s="32">
        <v>215.7</v>
      </c>
      <c r="F514" s="32">
        <v>645.39155555555556</v>
      </c>
      <c r="G514" s="32">
        <v>23.924888888888887</v>
      </c>
      <c r="H514" s="37">
        <v>3.7070346959055346E-2</v>
      </c>
      <c r="I514" s="32">
        <v>588.86933333333332</v>
      </c>
      <c r="J514" s="32">
        <v>23.924888888888887</v>
      </c>
      <c r="K514" s="37">
        <v>4.0628518984781377E-2</v>
      </c>
      <c r="L514" s="32">
        <v>92.49077777777778</v>
      </c>
      <c r="M514" s="32">
        <v>9.6241111111111106</v>
      </c>
      <c r="N514" s="37">
        <v>0.104054818678619</v>
      </c>
      <c r="O514" s="32">
        <v>52.17966666666667</v>
      </c>
      <c r="P514" s="32">
        <v>9.6241111111111106</v>
      </c>
      <c r="Q514" s="37">
        <v>0.18444178979892123</v>
      </c>
      <c r="R514" s="32">
        <v>33.144444444444446</v>
      </c>
      <c r="S514" s="32">
        <v>0</v>
      </c>
      <c r="T514" s="37">
        <v>0</v>
      </c>
      <c r="U514" s="32">
        <v>7.166666666666667</v>
      </c>
      <c r="V514" s="32">
        <v>0</v>
      </c>
      <c r="W514" s="37">
        <v>0</v>
      </c>
      <c r="X514" s="32">
        <v>160.61944444444444</v>
      </c>
      <c r="Y514" s="32">
        <v>0</v>
      </c>
      <c r="Z514" s="37">
        <v>0</v>
      </c>
      <c r="AA514" s="32">
        <v>16.211111111111112</v>
      </c>
      <c r="AB514" s="32">
        <v>0</v>
      </c>
      <c r="AC514" s="37">
        <v>0</v>
      </c>
      <c r="AD514" s="32">
        <v>306.74722222222221</v>
      </c>
      <c r="AE514" s="32">
        <v>0</v>
      </c>
      <c r="AF514" s="37">
        <v>0</v>
      </c>
      <c r="AG514" s="32">
        <v>47.841666666666669</v>
      </c>
      <c r="AH514" s="32">
        <v>0</v>
      </c>
      <c r="AI514" s="37">
        <v>0</v>
      </c>
      <c r="AJ514" s="32">
        <v>21.481333333333332</v>
      </c>
      <c r="AK514" s="32">
        <v>14.300777777777776</v>
      </c>
      <c r="AL514" s="37">
        <v>0.66573045331347114</v>
      </c>
      <c r="AM514" t="s">
        <v>291</v>
      </c>
      <c r="AN514" s="34">
        <v>3</v>
      </c>
      <c r="AX514"/>
      <c r="AY514"/>
    </row>
    <row r="515" spans="1:51" x14ac:dyDescent="0.25">
      <c r="A515" t="s">
        <v>1782</v>
      </c>
      <c r="B515" t="s">
        <v>755</v>
      </c>
      <c r="C515" t="s">
        <v>1370</v>
      </c>
      <c r="D515" t="s">
        <v>1704</v>
      </c>
      <c r="E515" s="32">
        <v>99.088888888888889</v>
      </c>
      <c r="F515" s="32">
        <v>276.02499999999998</v>
      </c>
      <c r="G515" s="32">
        <v>81.102777777777774</v>
      </c>
      <c r="H515" s="37">
        <v>0.29382402962694604</v>
      </c>
      <c r="I515" s="32">
        <v>263.10833333333335</v>
      </c>
      <c r="J515" s="32">
        <v>81.102777777777774</v>
      </c>
      <c r="K515" s="37">
        <v>0.30824860904359208</v>
      </c>
      <c r="L515" s="32">
        <v>39.700000000000003</v>
      </c>
      <c r="M515" s="32">
        <v>10.016666666666667</v>
      </c>
      <c r="N515" s="37">
        <v>0.25230898404701929</v>
      </c>
      <c r="O515" s="32">
        <v>26.783333333333335</v>
      </c>
      <c r="P515" s="32">
        <v>10.016666666666667</v>
      </c>
      <c r="Q515" s="37">
        <v>0.37398879900435594</v>
      </c>
      <c r="R515" s="32">
        <v>7.7166666666666668</v>
      </c>
      <c r="S515" s="32">
        <v>0</v>
      </c>
      <c r="T515" s="37">
        <v>0</v>
      </c>
      <c r="U515" s="32">
        <v>5.2</v>
      </c>
      <c r="V515" s="32">
        <v>0</v>
      </c>
      <c r="W515" s="37">
        <v>0</v>
      </c>
      <c r="X515" s="32">
        <v>68.897222222222226</v>
      </c>
      <c r="Y515" s="32">
        <v>28.622222222222224</v>
      </c>
      <c r="Z515" s="37">
        <v>0.4154336169011813</v>
      </c>
      <c r="AA515" s="32">
        <v>0</v>
      </c>
      <c r="AB515" s="32">
        <v>0</v>
      </c>
      <c r="AC515" s="37" t="s">
        <v>1881</v>
      </c>
      <c r="AD515" s="32">
        <v>167.25555555555556</v>
      </c>
      <c r="AE515" s="32">
        <v>42.291666666666664</v>
      </c>
      <c r="AF515" s="37">
        <v>0.25285657344051016</v>
      </c>
      <c r="AG515" s="32">
        <v>0.17222222222222222</v>
      </c>
      <c r="AH515" s="32">
        <v>0.17222222222222222</v>
      </c>
      <c r="AI515" s="37">
        <v>1</v>
      </c>
      <c r="AJ515" s="32">
        <v>0</v>
      </c>
      <c r="AK515" s="32">
        <v>0</v>
      </c>
      <c r="AL515" s="37" t="s">
        <v>1881</v>
      </c>
      <c r="AM515" t="s">
        <v>64</v>
      </c>
      <c r="AN515" s="34">
        <v>3</v>
      </c>
      <c r="AX515"/>
      <c r="AY515"/>
    </row>
    <row r="516" spans="1:51" x14ac:dyDescent="0.25">
      <c r="A516" t="s">
        <v>1782</v>
      </c>
      <c r="B516" t="s">
        <v>1139</v>
      </c>
      <c r="C516" t="s">
        <v>1401</v>
      </c>
      <c r="D516" t="s">
        <v>1736</v>
      </c>
      <c r="E516" s="32">
        <v>117.95555555555555</v>
      </c>
      <c r="F516" s="32">
        <v>352.23833333333334</v>
      </c>
      <c r="G516" s="32">
        <v>60.598888888888887</v>
      </c>
      <c r="H516" s="37">
        <v>0.17203944929963771</v>
      </c>
      <c r="I516" s="32">
        <v>329.12166666666667</v>
      </c>
      <c r="J516" s="32">
        <v>60.598888888888887</v>
      </c>
      <c r="K516" s="37">
        <v>0.1841230615493426</v>
      </c>
      <c r="L516" s="32">
        <v>37.611111111111114</v>
      </c>
      <c r="M516" s="32">
        <v>5.1583333333333332</v>
      </c>
      <c r="N516" s="37">
        <v>0.13714918759231903</v>
      </c>
      <c r="O516" s="32">
        <v>23.908333333333335</v>
      </c>
      <c r="P516" s="32">
        <v>5.1583333333333332</v>
      </c>
      <c r="Q516" s="37">
        <v>0.21575461833391424</v>
      </c>
      <c r="R516" s="32">
        <v>8.2166666666666668</v>
      </c>
      <c r="S516" s="32">
        <v>0</v>
      </c>
      <c r="T516" s="37">
        <v>0</v>
      </c>
      <c r="U516" s="32">
        <v>5.4861111111111107</v>
      </c>
      <c r="V516" s="32">
        <v>0</v>
      </c>
      <c r="W516" s="37">
        <v>0</v>
      </c>
      <c r="X516" s="32">
        <v>79.486333333333334</v>
      </c>
      <c r="Y516" s="32">
        <v>10.044444444444444</v>
      </c>
      <c r="Z516" s="37">
        <v>0.12636693659427126</v>
      </c>
      <c r="AA516" s="32">
        <v>9.4138888888888896</v>
      </c>
      <c r="AB516" s="32">
        <v>0</v>
      </c>
      <c r="AC516" s="37">
        <v>0</v>
      </c>
      <c r="AD516" s="32">
        <v>137.18155555555558</v>
      </c>
      <c r="AE516" s="32">
        <v>45.396111111111111</v>
      </c>
      <c r="AF516" s="37">
        <v>0.3309199325468114</v>
      </c>
      <c r="AG516" s="32">
        <v>88.545444444444442</v>
      </c>
      <c r="AH516" s="32">
        <v>0</v>
      </c>
      <c r="AI516" s="37">
        <v>0</v>
      </c>
      <c r="AJ516" s="32">
        <v>0</v>
      </c>
      <c r="AK516" s="32">
        <v>0</v>
      </c>
      <c r="AL516" s="37" t="s">
        <v>1881</v>
      </c>
      <c r="AM516" t="s">
        <v>456</v>
      </c>
      <c r="AN516" s="34">
        <v>3</v>
      </c>
      <c r="AX516"/>
      <c r="AY516"/>
    </row>
    <row r="517" spans="1:51" x14ac:dyDescent="0.25">
      <c r="A517" t="s">
        <v>1782</v>
      </c>
      <c r="B517" t="s">
        <v>759</v>
      </c>
      <c r="C517" t="s">
        <v>1488</v>
      </c>
      <c r="D517" t="s">
        <v>1699</v>
      </c>
      <c r="E517" s="32">
        <v>55.455555555555556</v>
      </c>
      <c r="F517" s="32">
        <v>175.464</v>
      </c>
      <c r="G517" s="32">
        <v>41.011222222222223</v>
      </c>
      <c r="H517" s="37">
        <v>0.23373012254492218</v>
      </c>
      <c r="I517" s="32">
        <v>151.01955555555557</v>
      </c>
      <c r="J517" s="32">
        <v>41.011222222222223</v>
      </c>
      <c r="K517" s="37">
        <v>0.27156232894047566</v>
      </c>
      <c r="L517" s="32">
        <v>41.080555555555556</v>
      </c>
      <c r="M517" s="32">
        <v>1.9055555555555554</v>
      </c>
      <c r="N517" s="37">
        <v>4.6385827304077351E-2</v>
      </c>
      <c r="O517" s="32">
        <v>16.636111111111113</v>
      </c>
      <c r="P517" s="32">
        <v>1.9055555555555554</v>
      </c>
      <c r="Q517" s="37">
        <v>0.11454332943730171</v>
      </c>
      <c r="R517" s="32">
        <v>16.088888888888889</v>
      </c>
      <c r="S517" s="32">
        <v>0</v>
      </c>
      <c r="T517" s="37">
        <v>0</v>
      </c>
      <c r="U517" s="32">
        <v>8.3555555555555561</v>
      </c>
      <c r="V517" s="32">
        <v>0</v>
      </c>
      <c r="W517" s="37">
        <v>0</v>
      </c>
      <c r="X517" s="32">
        <v>30.00566666666667</v>
      </c>
      <c r="Y517" s="32">
        <v>17.319555555555556</v>
      </c>
      <c r="Z517" s="37">
        <v>0.57720949005928501</v>
      </c>
      <c r="AA517" s="32">
        <v>0</v>
      </c>
      <c r="AB517" s="32">
        <v>0</v>
      </c>
      <c r="AC517" s="37" t="s">
        <v>1881</v>
      </c>
      <c r="AD517" s="32">
        <v>99.069444444444443</v>
      </c>
      <c r="AE517" s="32">
        <v>20.758333333333333</v>
      </c>
      <c r="AF517" s="37">
        <v>0.20953315575494183</v>
      </c>
      <c r="AG517" s="32">
        <v>5.3083333333333336</v>
      </c>
      <c r="AH517" s="32">
        <v>1.0277777777777777</v>
      </c>
      <c r="AI517" s="37">
        <v>0.19361590790162217</v>
      </c>
      <c r="AJ517" s="32">
        <v>0</v>
      </c>
      <c r="AK517" s="32">
        <v>0</v>
      </c>
      <c r="AL517" s="37" t="s">
        <v>1881</v>
      </c>
      <c r="AM517" t="s">
        <v>68</v>
      </c>
      <c r="AN517" s="34">
        <v>3</v>
      </c>
      <c r="AX517"/>
      <c r="AY517"/>
    </row>
    <row r="518" spans="1:51" x14ac:dyDescent="0.25">
      <c r="A518" t="s">
        <v>1782</v>
      </c>
      <c r="B518" t="s">
        <v>714</v>
      </c>
      <c r="C518" t="s">
        <v>1466</v>
      </c>
      <c r="D518" t="s">
        <v>1699</v>
      </c>
      <c r="E518" s="32">
        <v>138.4111111111111</v>
      </c>
      <c r="F518" s="32">
        <v>512.09222222222218</v>
      </c>
      <c r="G518" s="32">
        <v>164.79999999999995</v>
      </c>
      <c r="H518" s="37">
        <v>0.32181703382420263</v>
      </c>
      <c r="I518" s="32">
        <v>486.52555555555546</v>
      </c>
      <c r="J518" s="32">
        <v>164.79999999999995</v>
      </c>
      <c r="K518" s="37">
        <v>0.33872835274154833</v>
      </c>
      <c r="L518" s="32">
        <v>80.514444444444422</v>
      </c>
      <c r="M518" s="32">
        <v>10.723333333333331</v>
      </c>
      <c r="N518" s="37">
        <v>0.13318521176324469</v>
      </c>
      <c r="O518" s="32">
        <v>54.947777777777759</v>
      </c>
      <c r="P518" s="32">
        <v>10.723333333333331</v>
      </c>
      <c r="Q518" s="37">
        <v>0.19515499565243768</v>
      </c>
      <c r="R518" s="32">
        <v>19.877777777777776</v>
      </c>
      <c r="S518" s="32">
        <v>0</v>
      </c>
      <c r="T518" s="37">
        <v>0</v>
      </c>
      <c r="U518" s="32">
        <v>5.6888888888888891</v>
      </c>
      <c r="V518" s="32">
        <v>0</v>
      </c>
      <c r="W518" s="37">
        <v>0</v>
      </c>
      <c r="X518" s="32">
        <v>133.06222222222212</v>
      </c>
      <c r="Y518" s="32">
        <v>42.977777777777767</v>
      </c>
      <c r="Z518" s="37">
        <v>0.32299007982898575</v>
      </c>
      <c r="AA518" s="32">
        <v>0</v>
      </c>
      <c r="AB518" s="32">
        <v>0</v>
      </c>
      <c r="AC518" s="37" t="s">
        <v>1881</v>
      </c>
      <c r="AD518" s="32">
        <v>286.81555555555559</v>
      </c>
      <c r="AE518" s="32">
        <v>111.09888888888887</v>
      </c>
      <c r="AF518" s="37">
        <v>0.38735308018316056</v>
      </c>
      <c r="AG518" s="32">
        <v>0</v>
      </c>
      <c r="AH518" s="32">
        <v>0</v>
      </c>
      <c r="AI518" s="37" t="s">
        <v>1881</v>
      </c>
      <c r="AJ518" s="32">
        <v>11.699999999999992</v>
      </c>
      <c r="AK518" s="32">
        <v>0</v>
      </c>
      <c r="AL518" s="37">
        <v>0</v>
      </c>
      <c r="AM518" t="s">
        <v>23</v>
      </c>
      <c r="AN518" s="34">
        <v>3</v>
      </c>
      <c r="AX518"/>
      <c r="AY518"/>
    </row>
    <row r="519" spans="1:51" x14ac:dyDescent="0.25">
      <c r="A519" t="s">
        <v>1782</v>
      </c>
      <c r="B519" t="s">
        <v>894</v>
      </c>
      <c r="C519" t="s">
        <v>1553</v>
      </c>
      <c r="D519" t="s">
        <v>1727</v>
      </c>
      <c r="E519" s="32">
        <v>132.80000000000001</v>
      </c>
      <c r="F519" s="32">
        <v>360.19299999999993</v>
      </c>
      <c r="G519" s="32">
        <v>135.80577777777779</v>
      </c>
      <c r="H519" s="37">
        <v>0.37703613834188288</v>
      </c>
      <c r="I519" s="32">
        <v>310.71977777777772</v>
      </c>
      <c r="J519" s="32">
        <v>135.80577777777779</v>
      </c>
      <c r="K519" s="37">
        <v>0.43706834096316877</v>
      </c>
      <c r="L519" s="32">
        <v>58.562333333333328</v>
      </c>
      <c r="M519" s="32">
        <v>0.3972222222222222</v>
      </c>
      <c r="N519" s="37">
        <v>6.7828960974156693E-3</v>
      </c>
      <c r="O519" s="32">
        <v>14.619666666666664</v>
      </c>
      <c r="P519" s="32">
        <v>0.3972222222222222</v>
      </c>
      <c r="Q519" s="37">
        <v>2.7170402121951411E-2</v>
      </c>
      <c r="R519" s="32">
        <v>38.475999999999999</v>
      </c>
      <c r="S519" s="32">
        <v>0</v>
      </c>
      <c r="T519" s="37">
        <v>0</v>
      </c>
      <c r="U519" s="32">
        <v>5.4666666666666668</v>
      </c>
      <c r="V519" s="32">
        <v>0</v>
      </c>
      <c r="W519" s="37">
        <v>0</v>
      </c>
      <c r="X519" s="32">
        <v>81.253999999999991</v>
      </c>
      <c r="Y519" s="32">
        <v>27.056888888888878</v>
      </c>
      <c r="Z519" s="37">
        <v>0.33299146982165656</v>
      </c>
      <c r="AA519" s="32">
        <v>5.5305555555555559</v>
      </c>
      <c r="AB519" s="32">
        <v>0</v>
      </c>
      <c r="AC519" s="37">
        <v>0</v>
      </c>
      <c r="AD519" s="32">
        <v>214.84611111111104</v>
      </c>
      <c r="AE519" s="32">
        <v>108.3516666666667</v>
      </c>
      <c r="AF519" s="37">
        <v>0.50432221512555531</v>
      </c>
      <c r="AG519" s="32">
        <v>0</v>
      </c>
      <c r="AH519" s="32">
        <v>0</v>
      </c>
      <c r="AI519" s="37" t="s">
        <v>1881</v>
      </c>
      <c r="AJ519" s="32">
        <v>0</v>
      </c>
      <c r="AK519" s="32">
        <v>0</v>
      </c>
      <c r="AL519" s="37" t="s">
        <v>1881</v>
      </c>
      <c r="AM519" t="s">
        <v>205</v>
      </c>
      <c r="AN519" s="34">
        <v>3</v>
      </c>
      <c r="AX519"/>
      <c r="AY519"/>
    </row>
    <row r="520" spans="1:51" x14ac:dyDescent="0.25">
      <c r="A520" t="s">
        <v>1782</v>
      </c>
      <c r="B520" t="s">
        <v>1029</v>
      </c>
      <c r="C520" t="s">
        <v>1600</v>
      </c>
      <c r="D520" t="s">
        <v>1694</v>
      </c>
      <c r="E520" s="32">
        <v>105.98888888888889</v>
      </c>
      <c r="F520" s="32">
        <v>444.79166666666669</v>
      </c>
      <c r="G520" s="32">
        <v>5.677777777777778</v>
      </c>
      <c r="H520" s="37">
        <v>1.2765027322404372E-2</v>
      </c>
      <c r="I520" s="32">
        <v>419.19166666666666</v>
      </c>
      <c r="J520" s="32">
        <v>5.677777777777778</v>
      </c>
      <c r="K520" s="37">
        <v>1.3544586472642454E-2</v>
      </c>
      <c r="L520" s="32">
        <v>76.966666666666669</v>
      </c>
      <c r="M520" s="32">
        <v>0</v>
      </c>
      <c r="N520" s="37">
        <v>0</v>
      </c>
      <c r="O520" s="32">
        <v>56.086111111111109</v>
      </c>
      <c r="P520" s="32">
        <v>0</v>
      </c>
      <c r="Q520" s="37">
        <v>0</v>
      </c>
      <c r="R520" s="32">
        <v>15.630555555555556</v>
      </c>
      <c r="S520" s="32">
        <v>0</v>
      </c>
      <c r="T520" s="37">
        <v>0</v>
      </c>
      <c r="U520" s="32">
        <v>5.25</v>
      </c>
      <c r="V520" s="32">
        <v>0</v>
      </c>
      <c r="W520" s="37">
        <v>0</v>
      </c>
      <c r="X520" s="32">
        <v>125.33888888888889</v>
      </c>
      <c r="Y520" s="32">
        <v>0</v>
      </c>
      <c r="Z520" s="37">
        <v>0</v>
      </c>
      <c r="AA520" s="32">
        <v>4.7194444444444441</v>
      </c>
      <c r="AB520" s="32">
        <v>0</v>
      </c>
      <c r="AC520" s="37">
        <v>0</v>
      </c>
      <c r="AD520" s="32">
        <v>197.25555555555556</v>
      </c>
      <c r="AE520" s="32">
        <v>5.677777777777778</v>
      </c>
      <c r="AF520" s="37">
        <v>2.8783867515349518E-2</v>
      </c>
      <c r="AG520" s="32">
        <v>40.511111111111113</v>
      </c>
      <c r="AH520" s="32">
        <v>0</v>
      </c>
      <c r="AI520" s="37">
        <v>0</v>
      </c>
      <c r="AJ520" s="32">
        <v>0</v>
      </c>
      <c r="AK520" s="32">
        <v>0</v>
      </c>
      <c r="AL520" s="37" t="s">
        <v>1881</v>
      </c>
      <c r="AM520" t="s">
        <v>343</v>
      </c>
      <c r="AN520" s="34">
        <v>3</v>
      </c>
      <c r="AX520"/>
      <c r="AY520"/>
    </row>
    <row r="521" spans="1:51" x14ac:dyDescent="0.25">
      <c r="A521" t="s">
        <v>1782</v>
      </c>
      <c r="B521" t="s">
        <v>824</v>
      </c>
      <c r="C521" t="s">
        <v>1523</v>
      </c>
      <c r="D521" t="s">
        <v>1679</v>
      </c>
      <c r="E521" s="32">
        <v>89.833333333333329</v>
      </c>
      <c r="F521" s="32">
        <v>470.29444444444448</v>
      </c>
      <c r="G521" s="32">
        <v>65.644444444444446</v>
      </c>
      <c r="H521" s="37">
        <v>0.13958158600404003</v>
      </c>
      <c r="I521" s="32">
        <v>461.58333333333337</v>
      </c>
      <c r="J521" s="32">
        <v>65.644444444444446</v>
      </c>
      <c r="K521" s="37">
        <v>0.14221580309321777</v>
      </c>
      <c r="L521" s="32">
        <v>93.930000000000021</v>
      </c>
      <c r="M521" s="32">
        <v>1.6444444444444444</v>
      </c>
      <c r="N521" s="37">
        <v>1.7507127056791697E-2</v>
      </c>
      <c r="O521" s="32">
        <v>85.218888888888912</v>
      </c>
      <c r="P521" s="32">
        <v>1.6444444444444444</v>
      </c>
      <c r="Q521" s="37">
        <v>1.9296713039623447E-2</v>
      </c>
      <c r="R521" s="32">
        <v>0</v>
      </c>
      <c r="S521" s="32">
        <v>0</v>
      </c>
      <c r="T521" s="37" t="s">
        <v>1881</v>
      </c>
      <c r="U521" s="32">
        <v>8.7111111111111104</v>
      </c>
      <c r="V521" s="32">
        <v>0</v>
      </c>
      <c r="W521" s="37">
        <v>0</v>
      </c>
      <c r="X521" s="32">
        <v>113.89399999999995</v>
      </c>
      <c r="Y521" s="32">
        <v>29.288888888888888</v>
      </c>
      <c r="Z521" s="37">
        <v>0.25715919090460343</v>
      </c>
      <c r="AA521" s="32">
        <v>0</v>
      </c>
      <c r="AB521" s="32">
        <v>0</v>
      </c>
      <c r="AC521" s="37" t="s">
        <v>1881</v>
      </c>
      <c r="AD521" s="32">
        <v>262.47044444444452</v>
      </c>
      <c r="AE521" s="32">
        <v>34.711111111111109</v>
      </c>
      <c r="AF521" s="37">
        <v>0.13224769434357472</v>
      </c>
      <c r="AG521" s="32">
        <v>0</v>
      </c>
      <c r="AH521" s="32">
        <v>0</v>
      </c>
      <c r="AI521" s="37" t="s">
        <v>1881</v>
      </c>
      <c r="AJ521" s="32">
        <v>0</v>
      </c>
      <c r="AK521" s="32">
        <v>0</v>
      </c>
      <c r="AL521" s="37" t="s">
        <v>1881</v>
      </c>
      <c r="AM521" t="s">
        <v>134</v>
      </c>
      <c r="AN521" s="34">
        <v>3</v>
      </c>
      <c r="AX521"/>
      <c r="AY521"/>
    </row>
    <row r="522" spans="1:51" x14ac:dyDescent="0.25">
      <c r="A522" t="s">
        <v>1782</v>
      </c>
      <c r="B522" t="s">
        <v>682</v>
      </c>
      <c r="C522" t="s">
        <v>1397</v>
      </c>
      <c r="D522" t="s">
        <v>1724</v>
      </c>
      <c r="E522" s="32">
        <v>145.73333333333332</v>
      </c>
      <c r="F522" s="32">
        <v>597.42488888888886</v>
      </c>
      <c r="G522" s="32">
        <v>85.219333333333338</v>
      </c>
      <c r="H522" s="37">
        <v>0.14264443098751234</v>
      </c>
      <c r="I522" s="32">
        <v>546.91933333333327</v>
      </c>
      <c r="J522" s="32">
        <v>85.219333333333338</v>
      </c>
      <c r="K522" s="37">
        <v>0.15581700652990876</v>
      </c>
      <c r="L522" s="32">
        <v>77.522222222222226</v>
      </c>
      <c r="M522" s="32">
        <v>0</v>
      </c>
      <c r="N522" s="37">
        <v>0</v>
      </c>
      <c r="O522" s="32">
        <v>37.583333333333336</v>
      </c>
      <c r="P522" s="32">
        <v>0</v>
      </c>
      <c r="Q522" s="37">
        <v>0</v>
      </c>
      <c r="R522" s="32">
        <v>34.383333333333333</v>
      </c>
      <c r="S522" s="32">
        <v>0</v>
      </c>
      <c r="T522" s="37">
        <v>0</v>
      </c>
      <c r="U522" s="32">
        <v>5.5555555555555554</v>
      </c>
      <c r="V522" s="32">
        <v>0</v>
      </c>
      <c r="W522" s="37">
        <v>0</v>
      </c>
      <c r="X522" s="32">
        <v>171.87444444444446</v>
      </c>
      <c r="Y522" s="32">
        <v>34.632777777777783</v>
      </c>
      <c r="Z522" s="37">
        <v>0.20150044929438157</v>
      </c>
      <c r="AA522" s="32">
        <v>10.566666666666666</v>
      </c>
      <c r="AB522" s="32">
        <v>0</v>
      </c>
      <c r="AC522" s="37">
        <v>0</v>
      </c>
      <c r="AD522" s="32">
        <v>325.28933333333327</v>
      </c>
      <c r="AE522" s="32">
        <v>50.586555555555556</v>
      </c>
      <c r="AF522" s="37">
        <v>0.15551249417612495</v>
      </c>
      <c r="AG522" s="32">
        <v>12.172222222222222</v>
      </c>
      <c r="AH522" s="32">
        <v>0</v>
      </c>
      <c r="AI522" s="37">
        <v>0</v>
      </c>
      <c r="AJ522" s="32">
        <v>0</v>
      </c>
      <c r="AK522" s="32">
        <v>0</v>
      </c>
      <c r="AL522" s="37" t="s">
        <v>1881</v>
      </c>
      <c r="AM522" t="s">
        <v>293</v>
      </c>
      <c r="AN522" s="34">
        <v>3</v>
      </c>
      <c r="AX522"/>
      <c r="AY522"/>
    </row>
    <row r="523" spans="1:51" x14ac:dyDescent="0.25">
      <c r="A523" t="s">
        <v>1782</v>
      </c>
      <c r="B523" t="s">
        <v>1158</v>
      </c>
      <c r="C523" t="s">
        <v>1434</v>
      </c>
      <c r="D523" t="s">
        <v>1697</v>
      </c>
      <c r="E523" s="32">
        <v>51.31111111111111</v>
      </c>
      <c r="F523" s="32">
        <v>178.5408888888889</v>
      </c>
      <c r="G523" s="32">
        <v>17.794444444444444</v>
      </c>
      <c r="H523" s="37">
        <v>9.9665933978397722E-2</v>
      </c>
      <c r="I523" s="32">
        <v>161.06033333333335</v>
      </c>
      <c r="J523" s="32">
        <v>17.794444444444444</v>
      </c>
      <c r="K523" s="37">
        <v>0.11048309708646104</v>
      </c>
      <c r="L523" s="32">
        <v>52.875</v>
      </c>
      <c r="M523" s="32">
        <v>5.1361111111111111</v>
      </c>
      <c r="N523" s="37">
        <v>9.7136853165221956E-2</v>
      </c>
      <c r="O523" s="32">
        <v>35.394444444444446</v>
      </c>
      <c r="P523" s="32">
        <v>5.1361111111111111</v>
      </c>
      <c r="Q523" s="37">
        <v>0.1451106576675561</v>
      </c>
      <c r="R523" s="32">
        <v>12.313888888888888</v>
      </c>
      <c r="S523" s="32">
        <v>0</v>
      </c>
      <c r="T523" s="37">
        <v>0</v>
      </c>
      <c r="U523" s="32">
        <v>5.166666666666667</v>
      </c>
      <c r="V523" s="32">
        <v>0</v>
      </c>
      <c r="W523" s="37">
        <v>0</v>
      </c>
      <c r="X523" s="32">
        <v>39.194444444444443</v>
      </c>
      <c r="Y523" s="32">
        <v>5.5111111111111111</v>
      </c>
      <c r="Z523" s="37">
        <v>0.14060949681077251</v>
      </c>
      <c r="AA523" s="32">
        <v>0</v>
      </c>
      <c r="AB523" s="32">
        <v>0</v>
      </c>
      <c r="AC523" s="37" t="s">
        <v>1881</v>
      </c>
      <c r="AD523" s="32">
        <v>86.471444444444444</v>
      </c>
      <c r="AE523" s="32">
        <v>7.1472222222222221</v>
      </c>
      <c r="AF523" s="37">
        <v>8.2654132449633336E-2</v>
      </c>
      <c r="AG523" s="32">
        <v>0</v>
      </c>
      <c r="AH523" s="32">
        <v>0</v>
      </c>
      <c r="AI523" s="37" t="s">
        <v>1881</v>
      </c>
      <c r="AJ523" s="32">
        <v>0</v>
      </c>
      <c r="AK523" s="32">
        <v>0</v>
      </c>
      <c r="AL523" s="37" t="s">
        <v>1881</v>
      </c>
      <c r="AM523" t="s">
        <v>477</v>
      </c>
      <c r="AN523" s="34">
        <v>3</v>
      </c>
      <c r="AX523"/>
      <c r="AY523"/>
    </row>
    <row r="524" spans="1:51" x14ac:dyDescent="0.25">
      <c r="A524" t="s">
        <v>1782</v>
      </c>
      <c r="B524" t="s">
        <v>801</v>
      </c>
      <c r="C524" t="s">
        <v>1506</v>
      </c>
      <c r="D524" t="s">
        <v>1679</v>
      </c>
      <c r="E524" s="32">
        <v>96.6</v>
      </c>
      <c r="F524" s="32">
        <v>435.79622222222218</v>
      </c>
      <c r="G524" s="32">
        <v>5.8378888888888891</v>
      </c>
      <c r="H524" s="37">
        <v>1.3395914400359395E-2</v>
      </c>
      <c r="I524" s="32">
        <v>377.70177777777775</v>
      </c>
      <c r="J524" s="32">
        <v>5.8378888888888891</v>
      </c>
      <c r="K524" s="37">
        <v>1.5456344747002046E-2</v>
      </c>
      <c r="L524" s="32">
        <v>130.83611111111111</v>
      </c>
      <c r="M524" s="32">
        <v>0.4777777777777778</v>
      </c>
      <c r="N524" s="37">
        <v>3.6517271395511775E-3</v>
      </c>
      <c r="O524" s="32">
        <v>72.74166666666666</v>
      </c>
      <c r="P524" s="32">
        <v>0.4777777777777778</v>
      </c>
      <c r="Q524" s="37">
        <v>6.5681444991789826E-3</v>
      </c>
      <c r="R524" s="32">
        <v>54.45</v>
      </c>
      <c r="S524" s="32">
        <v>0</v>
      </c>
      <c r="T524" s="37">
        <v>0</v>
      </c>
      <c r="U524" s="32">
        <v>3.6444444444444444</v>
      </c>
      <c r="V524" s="32">
        <v>0</v>
      </c>
      <c r="W524" s="37">
        <v>0</v>
      </c>
      <c r="X524" s="32">
        <v>29.560111111111109</v>
      </c>
      <c r="Y524" s="32">
        <v>5.3601111111111113</v>
      </c>
      <c r="Z524" s="37">
        <v>0.18132919362053218</v>
      </c>
      <c r="AA524" s="32">
        <v>0</v>
      </c>
      <c r="AB524" s="32">
        <v>0</v>
      </c>
      <c r="AC524" s="37" t="s">
        <v>1881</v>
      </c>
      <c r="AD524" s="32">
        <v>275.39999999999998</v>
      </c>
      <c r="AE524" s="32">
        <v>0</v>
      </c>
      <c r="AF524" s="37">
        <v>0</v>
      </c>
      <c r="AG524" s="32">
        <v>0</v>
      </c>
      <c r="AH524" s="32">
        <v>0</v>
      </c>
      <c r="AI524" s="37" t="s">
        <v>1881</v>
      </c>
      <c r="AJ524" s="32">
        <v>0</v>
      </c>
      <c r="AK524" s="32">
        <v>0</v>
      </c>
      <c r="AL524" s="37" t="s">
        <v>1881</v>
      </c>
      <c r="AM524" t="s">
        <v>110</v>
      </c>
      <c r="AN524" s="34">
        <v>3</v>
      </c>
      <c r="AX524"/>
      <c r="AY524"/>
    </row>
    <row r="525" spans="1:51" x14ac:dyDescent="0.25">
      <c r="A525" t="s">
        <v>1782</v>
      </c>
      <c r="B525" t="s">
        <v>1302</v>
      </c>
      <c r="C525" t="s">
        <v>1463</v>
      </c>
      <c r="D525" t="s">
        <v>1706</v>
      </c>
      <c r="E525" s="32">
        <v>69.75555555555556</v>
      </c>
      <c r="F525" s="32">
        <v>256.32222222222219</v>
      </c>
      <c r="G525" s="32">
        <v>0</v>
      </c>
      <c r="H525" s="37">
        <v>0</v>
      </c>
      <c r="I525" s="32">
        <v>227.25555555555556</v>
      </c>
      <c r="J525" s="32">
        <v>0</v>
      </c>
      <c r="K525" s="37">
        <v>0</v>
      </c>
      <c r="L525" s="32">
        <v>95.547222222222217</v>
      </c>
      <c r="M525" s="32">
        <v>0</v>
      </c>
      <c r="N525" s="37">
        <v>0</v>
      </c>
      <c r="O525" s="32">
        <v>66.480555555555554</v>
      </c>
      <c r="P525" s="32">
        <v>0</v>
      </c>
      <c r="Q525" s="37">
        <v>0</v>
      </c>
      <c r="R525" s="32">
        <v>24.733333333333334</v>
      </c>
      <c r="S525" s="32">
        <v>0</v>
      </c>
      <c r="T525" s="37">
        <v>0</v>
      </c>
      <c r="U525" s="32">
        <v>4.333333333333333</v>
      </c>
      <c r="V525" s="32">
        <v>0</v>
      </c>
      <c r="W525" s="37">
        <v>0</v>
      </c>
      <c r="X525" s="32">
        <v>37.341666666666669</v>
      </c>
      <c r="Y525" s="32">
        <v>0</v>
      </c>
      <c r="Z525" s="37">
        <v>0</v>
      </c>
      <c r="AA525" s="32">
        <v>0</v>
      </c>
      <c r="AB525" s="32">
        <v>0</v>
      </c>
      <c r="AC525" s="37" t="s">
        <v>1881</v>
      </c>
      <c r="AD525" s="32">
        <v>102.6</v>
      </c>
      <c r="AE525" s="32">
        <v>0</v>
      </c>
      <c r="AF525" s="37">
        <v>0</v>
      </c>
      <c r="AG525" s="32">
        <v>20.833333333333332</v>
      </c>
      <c r="AH525" s="32">
        <v>0</v>
      </c>
      <c r="AI525" s="37">
        <v>0</v>
      </c>
      <c r="AJ525" s="32">
        <v>0</v>
      </c>
      <c r="AK525" s="32">
        <v>0</v>
      </c>
      <c r="AL525" s="37" t="s">
        <v>1881</v>
      </c>
      <c r="AM525" t="s">
        <v>623</v>
      </c>
      <c r="AN525" s="34">
        <v>3</v>
      </c>
      <c r="AX525"/>
      <c r="AY525"/>
    </row>
    <row r="526" spans="1:51" x14ac:dyDescent="0.25">
      <c r="A526" t="s">
        <v>1782</v>
      </c>
      <c r="B526" t="s">
        <v>731</v>
      </c>
      <c r="C526" t="s">
        <v>1390</v>
      </c>
      <c r="D526" t="s">
        <v>1715</v>
      </c>
      <c r="E526" s="32">
        <v>78.355555555555554</v>
      </c>
      <c r="F526" s="32">
        <v>312.50022222222219</v>
      </c>
      <c r="G526" s="32">
        <v>14.984444444444442</v>
      </c>
      <c r="H526" s="37">
        <v>4.7950188124310664E-2</v>
      </c>
      <c r="I526" s="32">
        <v>295.80855555555559</v>
      </c>
      <c r="J526" s="32">
        <v>14.984444444444442</v>
      </c>
      <c r="K526" s="37">
        <v>5.0655885920210392E-2</v>
      </c>
      <c r="L526" s="32">
        <v>77.719444444444434</v>
      </c>
      <c r="M526" s="32">
        <v>0</v>
      </c>
      <c r="N526" s="37">
        <v>0</v>
      </c>
      <c r="O526" s="32">
        <v>67.230555555555554</v>
      </c>
      <c r="P526" s="32">
        <v>0</v>
      </c>
      <c r="Q526" s="37">
        <v>0</v>
      </c>
      <c r="R526" s="32">
        <v>5.0666666666666664</v>
      </c>
      <c r="S526" s="32">
        <v>0</v>
      </c>
      <c r="T526" s="37">
        <v>0</v>
      </c>
      <c r="U526" s="32">
        <v>5.4222222222222225</v>
      </c>
      <c r="V526" s="32">
        <v>0</v>
      </c>
      <c r="W526" s="37">
        <v>0</v>
      </c>
      <c r="X526" s="32">
        <v>68.586111111111109</v>
      </c>
      <c r="Y526" s="32">
        <v>3.3472222222222223</v>
      </c>
      <c r="Z526" s="37">
        <v>4.8803207646510881E-2</v>
      </c>
      <c r="AA526" s="32">
        <v>6.2027777777777775</v>
      </c>
      <c r="AB526" s="32">
        <v>0</v>
      </c>
      <c r="AC526" s="37">
        <v>0</v>
      </c>
      <c r="AD526" s="32">
        <v>159.99188888888889</v>
      </c>
      <c r="AE526" s="32">
        <v>11.637222222222221</v>
      </c>
      <c r="AF526" s="37">
        <v>7.2736326216537348E-2</v>
      </c>
      <c r="AG526" s="32">
        <v>0</v>
      </c>
      <c r="AH526" s="32">
        <v>0</v>
      </c>
      <c r="AI526" s="37" t="s">
        <v>1881</v>
      </c>
      <c r="AJ526" s="32">
        <v>0</v>
      </c>
      <c r="AK526" s="32">
        <v>0</v>
      </c>
      <c r="AL526" s="37" t="s">
        <v>1881</v>
      </c>
      <c r="AM526" t="s">
        <v>40</v>
      </c>
      <c r="AN526" s="34">
        <v>3</v>
      </c>
      <c r="AX526"/>
      <c r="AY526"/>
    </row>
    <row r="527" spans="1:51" x14ac:dyDescent="0.25">
      <c r="A527" t="s">
        <v>1782</v>
      </c>
      <c r="B527" t="s">
        <v>781</v>
      </c>
      <c r="C527" t="s">
        <v>1358</v>
      </c>
      <c r="D527" t="s">
        <v>1697</v>
      </c>
      <c r="E527" s="32">
        <v>137.24444444444444</v>
      </c>
      <c r="F527" s="32">
        <v>592.68611111111113</v>
      </c>
      <c r="G527" s="32">
        <v>0.21666666666666667</v>
      </c>
      <c r="H527" s="37">
        <v>3.6556730890906279E-4</v>
      </c>
      <c r="I527" s="32">
        <v>554.06944444444446</v>
      </c>
      <c r="J527" s="32">
        <v>0.21666666666666667</v>
      </c>
      <c r="K527" s="37">
        <v>3.9104604817887851E-4</v>
      </c>
      <c r="L527" s="32">
        <v>96.841666666666669</v>
      </c>
      <c r="M527" s="32">
        <v>0</v>
      </c>
      <c r="N527" s="37">
        <v>0</v>
      </c>
      <c r="O527" s="32">
        <v>58.225000000000001</v>
      </c>
      <c r="P527" s="32">
        <v>0</v>
      </c>
      <c r="Q527" s="37">
        <v>0</v>
      </c>
      <c r="R527" s="32">
        <v>34.972222222222221</v>
      </c>
      <c r="S527" s="32">
        <v>0</v>
      </c>
      <c r="T527" s="37">
        <v>0</v>
      </c>
      <c r="U527" s="32">
        <v>3.6444444444444444</v>
      </c>
      <c r="V527" s="32">
        <v>0</v>
      </c>
      <c r="W527" s="37">
        <v>0</v>
      </c>
      <c r="X527" s="32">
        <v>217.71666666666667</v>
      </c>
      <c r="Y527" s="32">
        <v>0</v>
      </c>
      <c r="Z527" s="37">
        <v>0</v>
      </c>
      <c r="AA527" s="32">
        <v>0</v>
      </c>
      <c r="AB527" s="32">
        <v>0</v>
      </c>
      <c r="AC527" s="37" t="s">
        <v>1881</v>
      </c>
      <c r="AD527" s="32">
        <v>226.15</v>
      </c>
      <c r="AE527" s="32">
        <v>0</v>
      </c>
      <c r="AF527" s="37">
        <v>0</v>
      </c>
      <c r="AG527" s="32">
        <v>51.977777777777774</v>
      </c>
      <c r="AH527" s="32">
        <v>0.21666666666666667</v>
      </c>
      <c r="AI527" s="37">
        <v>4.1684480547242416E-3</v>
      </c>
      <c r="AJ527" s="32">
        <v>0</v>
      </c>
      <c r="AK527" s="32">
        <v>0</v>
      </c>
      <c r="AL527" s="37" t="s">
        <v>1881</v>
      </c>
      <c r="AM527" t="s">
        <v>90</v>
      </c>
      <c r="AN527" s="34">
        <v>3</v>
      </c>
      <c r="AX527"/>
      <c r="AY527"/>
    </row>
    <row r="528" spans="1:51" x14ac:dyDescent="0.25">
      <c r="A528" t="s">
        <v>1782</v>
      </c>
      <c r="B528" t="s">
        <v>1230</v>
      </c>
      <c r="C528" t="s">
        <v>1522</v>
      </c>
      <c r="D528" t="s">
        <v>1679</v>
      </c>
      <c r="E528" s="32">
        <v>111.24444444444444</v>
      </c>
      <c r="F528" s="32">
        <v>380.58577777777782</v>
      </c>
      <c r="G528" s="32">
        <v>109.70844444444442</v>
      </c>
      <c r="H528" s="37">
        <v>0.28826207086619682</v>
      </c>
      <c r="I528" s="32">
        <v>351.44533333333334</v>
      </c>
      <c r="J528" s="32">
        <v>109.70844444444442</v>
      </c>
      <c r="K528" s="37">
        <v>0.31216361134717324</v>
      </c>
      <c r="L528" s="32">
        <v>83.576222222222214</v>
      </c>
      <c r="M528" s="32">
        <v>8.8591111111111083</v>
      </c>
      <c r="N528" s="37">
        <v>0.10600037756618706</v>
      </c>
      <c r="O528" s="32">
        <v>65.223444444444439</v>
      </c>
      <c r="P528" s="32">
        <v>8.8591111111111083</v>
      </c>
      <c r="Q528" s="37">
        <v>0.13582709693685463</v>
      </c>
      <c r="R528" s="32">
        <v>13.552777777777777</v>
      </c>
      <c r="S528" s="32">
        <v>0</v>
      </c>
      <c r="T528" s="37">
        <v>0</v>
      </c>
      <c r="U528" s="32">
        <v>4.8</v>
      </c>
      <c r="V528" s="32">
        <v>0</v>
      </c>
      <c r="W528" s="37">
        <v>0</v>
      </c>
      <c r="X528" s="32">
        <v>102.0807777777778</v>
      </c>
      <c r="Y528" s="32">
        <v>26.175555555555558</v>
      </c>
      <c r="Z528" s="37">
        <v>0.25642002466456298</v>
      </c>
      <c r="AA528" s="32">
        <v>10.787666666666663</v>
      </c>
      <c r="AB528" s="32">
        <v>0</v>
      </c>
      <c r="AC528" s="37">
        <v>0</v>
      </c>
      <c r="AD528" s="32">
        <v>178.35466666666667</v>
      </c>
      <c r="AE528" s="32">
        <v>74.673777777777758</v>
      </c>
      <c r="AF528" s="37">
        <v>0.41868137892538698</v>
      </c>
      <c r="AG528" s="32">
        <v>5.7864444444444443</v>
      </c>
      <c r="AH528" s="32">
        <v>0</v>
      </c>
      <c r="AI528" s="37">
        <v>0</v>
      </c>
      <c r="AJ528" s="32">
        <v>0</v>
      </c>
      <c r="AK528" s="32">
        <v>0</v>
      </c>
      <c r="AL528" s="37" t="s">
        <v>1881</v>
      </c>
      <c r="AM528" t="s">
        <v>549</v>
      </c>
      <c r="AN528" s="34">
        <v>3</v>
      </c>
      <c r="AX528"/>
      <c r="AY528"/>
    </row>
    <row r="529" spans="1:51" x14ac:dyDescent="0.25">
      <c r="A529" t="s">
        <v>1782</v>
      </c>
      <c r="B529" t="s">
        <v>1075</v>
      </c>
      <c r="C529" t="s">
        <v>1365</v>
      </c>
      <c r="D529" t="s">
        <v>1698</v>
      </c>
      <c r="E529" s="32">
        <v>99.63333333333334</v>
      </c>
      <c r="F529" s="32">
        <v>432.49844444444443</v>
      </c>
      <c r="G529" s="32">
        <v>0</v>
      </c>
      <c r="H529" s="37">
        <v>0</v>
      </c>
      <c r="I529" s="32">
        <v>413.04155555555553</v>
      </c>
      <c r="J529" s="32">
        <v>0</v>
      </c>
      <c r="K529" s="37">
        <v>0</v>
      </c>
      <c r="L529" s="32">
        <v>86.513888888888886</v>
      </c>
      <c r="M529" s="32">
        <v>0</v>
      </c>
      <c r="N529" s="37">
        <v>0</v>
      </c>
      <c r="O529" s="32">
        <v>67.056999999999988</v>
      </c>
      <c r="P529" s="32">
        <v>0</v>
      </c>
      <c r="Q529" s="37">
        <v>0</v>
      </c>
      <c r="R529" s="32">
        <v>14.540222222222221</v>
      </c>
      <c r="S529" s="32">
        <v>0</v>
      </c>
      <c r="T529" s="37">
        <v>0</v>
      </c>
      <c r="U529" s="32">
        <v>4.916666666666667</v>
      </c>
      <c r="V529" s="32">
        <v>0</v>
      </c>
      <c r="W529" s="37">
        <v>0</v>
      </c>
      <c r="X529" s="32">
        <v>95.140777777777757</v>
      </c>
      <c r="Y529" s="32">
        <v>0</v>
      </c>
      <c r="Z529" s="37">
        <v>0</v>
      </c>
      <c r="AA529" s="32">
        <v>0</v>
      </c>
      <c r="AB529" s="32">
        <v>0</v>
      </c>
      <c r="AC529" s="37" t="s">
        <v>1881</v>
      </c>
      <c r="AD529" s="32">
        <v>197.97788888888888</v>
      </c>
      <c r="AE529" s="32">
        <v>0</v>
      </c>
      <c r="AF529" s="37">
        <v>0</v>
      </c>
      <c r="AG529" s="32">
        <v>52.865888888888875</v>
      </c>
      <c r="AH529" s="32">
        <v>0</v>
      </c>
      <c r="AI529" s="37">
        <v>0</v>
      </c>
      <c r="AJ529" s="32">
        <v>0</v>
      </c>
      <c r="AK529" s="32">
        <v>0</v>
      </c>
      <c r="AL529" s="37" t="s">
        <v>1881</v>
      </c>
      <c r="AM529" t="s">
        <v>390</v>
      </c>
      <c r="AN529" s="34">
        <v>3</v>
      </c>
      <c r="AX529"/>
      <c r="AY529"/>
    </row>
    <row r="530" spans="1:51" x14ac:dyDescent="0.25">
      <c r="A530" t="s">
        <v>1782</v>
      </c>
      <c r="B530" t="s">
        <v>767</v>
      </c>
      <c r="C530" t="s">
        <v>1463</v>
      </c>
      <c r="D530" t="s">
        <v>1706</v>
      </c>
      <c r="E530" s="32">
        <v>100.25555555555556</v>
      </c>
      <c r="F530" s="32">
        <v>396.16044444444447</v>
      </c>
      <c r="G530" s="32">
        <v>30.57311111111111</v>
      </c>
      <c r="H530" s="37">
        <v>7.7173558187984437E-2</v>
      </c>
      <c r="I530" s="32">
        <v>375.03022222222222</v>
      </c>
      <c r="J530" s="32">
        <v>30.57311111111111</v>
      </c>
      <c r="K530" s="37">
        <v>8.1521726249025261E-2</v>
      </c>
      <c r="L530" s="32">
        <v>55.488888888888901</v>
      </c>
      <c r="M530" s="32">
        <v>6.2583333333333337</v>
      </c>
      <c r="N530" s="37">
        <v>0.11278534241089305</v>
      </c>
      <c r="O530" s="32">
        <v>34.358666666666679</v>
      </c>
      <c r="P530" s="32">
        <v>6.2583333333333337</v>
      </c>
      <c r="Q530" s="37">
        <v>0.18214715355659897</v>
      </c>
      <c r="R530" s="32">
        <v>15.474666666666664</v>
      </c>
      <c r="S530" s="32">
        <v>0</v>
      </c>
      <c r="T530" s="37">
        <v>0</v>
      </c>
      <c r="U530" s="32">
        <v>5.6555555555555559</v>
      </c>
      <c r="V530" s="32">
        <v>0</v>
      </c>
      <c r="W530" s="37">
        <v>0</v>
      </c>
      <c r="X530" s="32">
        <v>93.265999999999991</v>
      </c>
      <c r="Y530" s="32">
        <v>15.128666666666664</v>
      </c>
      <c r="Z530" s="37">
        <v>0.16220987998484621</v>
      </c>
      <c r="AA530" s="32">
        <v>0</v>
      </c>
      <c r="AB530" s="32">
        <v>0</v>
      </c>
      <c r="AC530" s="37" t="s">
        <v>1881</v>
      </c>
      <c r="AD530" s="32">
        <v>247.40555555555557</v>
      </c>
      <c r="AE530" s="32">
        <v>9.1861111111111118</v>
      </c>
      <c r="AF530" s="37">
        <v>3.7129768935396226E-2</v>
      </c>
      <c r="AG530" s="32">
        <v>0</v>
      </c>
      <c r="AH530" s="32">
        <v>0</v>
      </c>
      <c r="AI530" s="37" t="s">
        <v>1881</v>
      </c>
      <c r="AJ530" s="32">
        <v>0</v>
      </c>
      <c r="AK530" s="32">
        <v>0</v>
      </c>
      <c r="AL530" s="37" t="s">
        <v>1881</v>
      </c>
      <c r="AM530" t="s">
        <v>76</v>
      </c>
      <c r="AN530" s="34">
        <v>3</v>
      </c>
      <c r="AX530"/>
      <c r="AY530"/>
    </row>
    <row r="531" spans="1:51" x14ac:dyDescent="0.25">
      <c r="A531" t="s">
        <v>1782</v>
      </c>
      <c r="B531" t="s">
        <v>869</v>
      </c>
      <c r="C531" t="s">
        <v>1544</v>
      </c>
      <c r="D531" t="s">
        <v>1679</v>
      </c>
      <c r="E531" s="32">
        <v>124.7</v>
      </c>
      <c r="F531" s="32">
        <v>454.85755555555562</v>
      </c>
      <c r="G531" s="32">
        <v>19.194444444444443</v>
      </c>
      <c r="H531" s="37">
        <v>4.2198803141789434E-2</v>
      </c>
      <c r="I531" s="32">
        <v>433.1686666666667</v>
      </c>
      <c r="J531" s="32">
        <v>13.416666666666666</v>
      </c>
      <c r="K531" s="37">
        <v>3.0973308318699565E-2</v>
      </c>
      <c r="L531" s="32">
        <v>62.972999999999999</v>
      </c>
      <c r="M531" s="32">
        <v>9.7777777777777786</v>
      </c>
      <c r="N531" s="37">
        <v>0.15526936588343859</v>
      </c>
      <c r="O531" s="32">
        <v>51.50633333333333</v>
      </c>
      <c r="P531" s="32">
        <v>4</v>
      </c>
      <c r="Q531" s="37">
        <v>7.76603524485662E-2</v>
      </c>
      <c r="R531" s="32">
        <v>5.6888888888888891</v>
      </c>
      <c r="S531" s="32">
        <v>0</v>
      </c>
      <c r="T531" s="37">
        <v>0</v>
      </c>
      <c r="U531" s="32">
        <v>5.7777777777777777</v>
      </c>
      <c r="V531" s="32">
        <v>5.7777777777777777</v>
      </c>
      <c r="W531" s="37">
        <v>1</v>
      </c>
      <c r="X531" s="32">
        <v>112.36811111111116</v>
      </c>
      <c r="Y531" s="32">
        <v>9.4166666666666661</v>
      </c>
      <c r="Z531" s="37">
        <v>8.3801948555986092E-2</v>
      </c>
      <c r="AA531" s="32">
        <v>10.222222222222221</v>
      </c>
      <c r="AB531" s="32">
        <v>0</v>
      </c>
      <c r="AC531" s="37">
        <v>0</v>
      </c>
      <c r="AD531" s="32">
        <v>269.29422222222223</v>
      </c>
      <c r="AE531" s="32">
        <v>0</v>
      </c>
      <c r="AF531" s="37">
        <v>0</v>
      </c>
      <c r="AG531" s="32">
        <v>0</v>
      </c>
      <c r="AH531" s="32">
        <v>0</v>
      </c>
      <c r="AI531" s="37" t="s">
        <v>1881</v>
      </c>
      <c r="AJ531" s="32">
        <v>0</v>
      </c>
      <c r="AK531" s="32">
        <v>0</v>
      </c>
      <c r="AL531" s="37" t="s">
        <v>1881</v>
      </c>
      <c r="AM531" t="s">
        <v>180</v>
      </c>
      <c r="AN531" s="34">
        <v>3</v>
      </c>
      <c r="AX531"/>
      <c r="AY531"/>
    </row>
    <row r="532" spans="1:51" x14ac:dyDescent="0.25">
      <c r="A532" t="s">
        <v>1782</v>
      </c>
      <c r="B532" t="s">
        <v>729</v>
      </c>
      <c r="C532" t="s">
        <v>1449</v>
      </c>
      <c r="D532" t="s">
        <v>1693</v>
      </c>
      <c r="E532" s="32">
        <v>77.87777777777778</v>
      </c>
      <c r="F532" s="32">
        <v>247.33333333333334</v>
      </c>
      <c r="G532" s="32">
        <v>0.71111111111111114</v>
      </c>
      <c r="H532" s="37">
        <v>2.8751123090745732E-3</v>
      </c>
      <c r="I532" s="32">
        <v>230.72777777777779</v>
      </c>
      <c r="J532" s="32">
        <v>0.71111111111111114</v>
      </c>
      <c r="K532" s="37">
        <v>3.0820351063061326E-3</v>
      </c>
      <c r="L532" s="32">
        <v>35.663888888888891</v>
      </c>
      <c r="M532" s="32">
        <v>0.71111111111111114</v>
      </c>
      <c r="N532" s="37">
        <v>1.9939247604953657E-2</v>
      </c>
      <c r="O532" s="32">
        <v>19.058333333333334</v>
      </c>
      <c r="P532" s="32">
        <v>0.71111111111111114</v>
      </c>
      <c r="Q532" s="37">
        <v>3.7312345139192536E-2</v>
      </c>
      <c r="R532" s="32">
        <v>10.916666666666666</v>
      </c>
      <c r="S532" s="32">
        <v>0</v>
      </c>
      <c r="T532" s="37">
        <v>0</v>
      </c>
      <c r="U532" s="32">
        <v>5.6888888888888891</v>
      </c>
      <c r="V532" s="32">
        <v>0</v>
      </c>
      <c r="W532" s="37">
        <v>0</v>
      </c>
      <c r="X532" s="32">
        <v>71.077777777777783</v>
      </c>
      <c r="Y532" s="32">
        <v>0</v>
      </c>
      <c r="Z532" s="37">
        <v>0</v>
      </c>
      <c r="AA532" s="32">
        <v>0</v>
      </c>
      <c r="AB532" s="32">
        <v>0</v>
      </c>
      <c r="AC532" s="37" t="s">
        <v>1881</v>
      </c>
      <c r="AD532" s="32">
        <v>140.59166666666667</v>
      </c>
      <c r="AE532" s="32">
        <v>0</v>
      </c>
      <c r="AF532" s="37">
        <v>0</v>
      </c>
      <c r="AG532" s="32">
        <v>0</v>
      </c>
      <c r="AH532" s="32">
        <v>0</v>
      </c>
      <c r="AI532" s="37" t="s">
        <v>1881</v>
      </c>
      <c r="AJ532" s="32">
        <v>0</v>
      </c>
      <c r="AK532" s="32">
        <v>0</v>
      </c>
      <c r="AL532" s="37" t="s">
        <v>1881</v>
      </c>
      <c r="AM532" t="s">
        <v>38</v>
      </c>
      <c r="AN532" s="34">
        <v>3</v>
      </c>
      <c r="AX532"/>
      <c r="AY532"/>
    </row>
    <row r="533" spans="1:51" x14ac:dyDescent="0.25">
      <c r="A533" t="s">
        <v>1782</v>
      </c>
      <c r="B533" t="s">
        <v>820</v>
      </c>
      <c r="C533" t="s">
        <v>1519</v>
      </c>
      <c r="D533" t="s">
        <v>1730</v>
      </c>
      <c r="E533" s="32">
        <v>40.277777777777779</v>
      </c>
      <c r="F533" s="32">
        <v>149.00188888888891</v>
      </c>
      <c r="G533" s="32">
        <v>27.207222222222221</v>
      </c>
      <c r="H533" s="37">
        <v>0.18259649206535036</v>
      </c>
      <c r="I533" s="32">
        <v>132.71300000000002</v>
      </c>
      <c r="J533" s="32">
        <v>27.207222222222221</v>
      </c>
      <c r="K533" s="37">
        <v>0.20500796622954962</v>
      </c>
      <c r="L533" s="32">
        <v>37.901777777777781</v>
      </c>
      <c r="M533" s="32">
        <v>0</v>
      </c>
      <c r="N533" s="37">
        <v>0</v>
      </c>
      <c r="O533" s="32">
        <v>24.54622222222222</v>
      </c>
      <c r="P533" s="32">
        <v>0</v>
      </c>
      <c r="Q533" s="37">
        <v>0</v>
      </c>
      <c r="R533" s="32">
        <v>7.8888888888888893</v>
      </c>
      <c r="S533" s="32">
        <v>0</v>
      </c>
      <c r="T533" s="37">
        <v>0</v>
      </c>
      <c r="U533" s="32">
        <v>5.4666666666666668</v>
      </c>
      <c r="V533" s="32">
        <v>0</v>
      </c>
      <c r="W533" s="37">
        <v>0</v>
      </c>
      <c r="X533" s="32">
        <v>39.244888888888894</v>
      </c>
      <c r="Y533" s="32">
        <v>8.1233333333333331</v>
      </c>
      <c r="Z533" s="37">
        <v>0.20699086080565335</v>
      </c>
      <c r="AA533" s="32">
        <v>2.9333333333333331</v>
      </c>
      <c r="AB533" s="32">
        <v>0</v>
      </c>
      <c r="AC533" s="37">
        <v>0</v>
      </c>
      <c r="AD533" s="32">
        <v>62.77000000000001</v>
      </c>
      <c r="AE533" s="32">
        <v>19.08388888888889</v>
      </c>
      <c r="AF533" s="37">
        <v>0.3040288177296302</v>
      </c>
      <c r="AG533" s="32">
        <v>6.1518888888888883</v>
      </c>
      <c r="AH533" s="32">
        <v>0</v>
      </c>
      <c r="AI533" s="37">
        <v>0</v>
      </c>
      <c r="AJ533" s="32">
        <v>0</v>
      </c>
      <c r="AK533" s="32">
        <v>0</v>
      </c>
      <c r="AL533" s="37" t="s">
        <v>1881</v>
      </c>
      <c r="AM533" t="s">
        <v>130</v>
      </c>
      <c r="AN533" s="34">
        <v>3</v>
      </c>
      <c r="AX533"/>
      <c r="AY533"/>
    </row>
    <row r="534" spans="1:51" x14ac:dyDescent="0.25">
      <c r="A534" t="s">
        <v>1782</v>
      </c>
      <c r="B534" t="s">
        <v>1183</v>
      </c>
      <c r="C534" t="s">
        <v>1499</v>
      </c>
      <c r="D534" t="s">
        <v>1727</v>
      </c>
      <c r="E534" s="32">
        <v>151.92222222222222</v>
      </c>
      <c r="F534" s="32">
        <v>465.20755555555553</v>
      </c>
      <c r="G534" s="32">
        <v>134.89988888888888</v>
      </c>
      <c r="H534" s="37">
        <v>0.28997785456814018</v>
      </c>
      <c r="I534" s="32">
        <v>438.6276666666667</v>
      </c>
      <c r="J534" s="32">
        <v>134.89988888888888</v>
      </c>
      <c r="K534" s="37">
        <v>0.30754988602076827</v>
      </c>
      <c r="L534" s="32">
        <v>62.221555555555554</v>
      </c>
      <c r="M534" s="32">
        <v>9.9</v>
      </c>
      <c r="N534" s="37">
        <v>0.15910884759479565</v>
      </c>
      <c r="O534" s="32">
        <v>38.130555555555553</v>
      </c>
      <c r="P534" s="32">
        <v>9.9</v>
      </c>
      <c r="Q534" s="37">
        <v>0.25963429737014643</v>
      </c>
      <c r="R534" s="32">
        <v>20.163444444444444</v>
      </c>
      <c r="S534" s="32">
        <v>0</v>
      </c>
      <c r="T534" s="37">
        <v>0</v>
      </c>
      <c r="U534" s="32">
        <v>3.9275555555555557</v>
      </c>
      <c r="V534" s="32">
        <v>0</v>
      </c>
      <c r="W534" s="37">
        <v>0</v>
      </c>
      <c r="X534" s="32">
        <v>114.80833333333334</v>
      </c>
      <c r="Y534" s="32">
        <v>36.758333333333333</v>
      </c>
      <c r="Z534" s="37">
        <v>0.32017129999274152</v>
      </c>
      <c r="AA534" s="32">
        <v>2.4888888888888889</v>
      </c>
      <c r="AB534" s="32">
        <v>0</v>
      </c>
      <c r="AC534" s="37">
        <v>0</v>
      </c>
      <c r="AD534" s="32">
        <v>253.97211111111113</v>
      </c>
      <c r="AE534" s="32">
        <v>88.24155555555555</v>
      </c>
      <c r="AF534" s="37">
        <v>0.3474458481661809</v>
      </c>
      <c r="AG534" s="32">
        <v>31.716666666666665</v>
      </c>
      <c r="AH534" s="32">
        <v>0</v>
      </c>
      <c r="AI534" s="37">
        <v>0</v>
      </c>
      <c r="AJ534" s="32">
        <v>0</v>
      </c>
      <c r="AK534" s="32">
        <v>0</v>
      </c>
      <c r="AL534" s="37" t="s">
        <v>1881</v>
      </c>
      <c r="AM534" t="s">
        <v>502</v>
      </c>
      <c r="AN534" s="34">
        <v>3</v>
      </c>
      <c r="AX534"/>
      <c r="AY534"/>
    </row>
    <row r="535" spans="1:51" x14ac:dyDescent="0.25">
      <c r="A535" t="s">
        <v>1782</v>
      </c>
      <c r="B535" t="s">
        <v>1278</v>
      </c>
      <c r="C535" t="s">
        <v>1666</v>
      </c>
      <c r="D535" t="s">
        <v>1724</v>
      </c>
      <c r="E535" s="32">
        <v>33.133333333333333</v>
      </c>
      <c r="F535" s="32">
        <v>116.35555555555555</v>
      </c>
      <c r="G535" s="32">
        <v>0</v>
      </c>
      <c r="H535" s="37">
        <v>0</v>
      </c>
      <c r="I535" s="32">
        <v>101.35555555555555</v>
      </c>
      <c r="J535" s="32">
        <v>0</v>
      </c>
      <c r="K535" s="37">
        <v>0</v>
      </c>
      <c r="L535" s="32">
        <v>41.763888888888893</v>
      </c>
      <c r="M535" s="32">
        <v>0</v>
      </c>
      <c r="N535" s="37">
        <v>0</v>
      </c>
      <c r="O535" s="32">
        <v>26.763888888888889</v>
      </c>
      <c r="P535" s="32">
        <v>0</v>
      </c>
      <c r="Q535" s="37">
        <v>0</v>
      </c>
      <c r="R535" s="32">
        <v>9.3555555555555561</v>
      </c>
      <c r="S535" s="32">
        <v>0</v>
      </c>
      <c r="T535" s="37">
        <v>0</v>
      </c>
      <c r="U535" s="32">
        <v>5.6444444444444448</v>
      </c>
      <c r="V535" s="32">
        <v>0</v>
      </c>
      <c r="W535" s="37">
        <v>0</v>
      </c>
      <c r="X535" s="32">
        <v>22.43611111111111</v>
      </c>
      <c r="Y535" s="32">
        <v>0</v>
      </c>
      <c r="Z535" s="37">
        <v>0</v>
      </c>
      <c r="AA535" s="32">
        <v>0</v>
      </c>
      <c r="AB535" s="32">
        <v>0</v>
      </c>
      <c r="AC535" s="37" t="s">
        <v>1881</v>
      </c>
      <c r="AD535" s="32">
        <v>52.155555555555559</v>
      </c>
      <c r="AE535" s="32">
        <v>0</v>
      </c>
      <c r="AF535" s="37">
        <v>0</v>
      </c>
      <c r="AG535" s="32">
        <v>0</v>
      </c>
      <c r="AH535" s="32">
        <v>0</v>
      </c>
      <c r="AI535" s="37" t="s">
        <v>1881</v>
      </c>
      <c r="AJ535" s="32">
        <v>0</v>
      </c>
      <c r="AK535" s="32">
        <v>0</v>
      </c>
      <c r="AL535" s="37" t="s">
        <v>1881</v>
      </c>
      <c r="AM535" t="s">
        <v>598</v>
      </c>
      <c r="AN535" s="34">
        <v>3</v>
      </c>
      <c r="AX535"/>
      <c r="AY535"/>
    </row>
    <row r="536" spans="1:51" x14ac:dyDescent="0.25">
      <c r="A536" t="s">
        <v>1782</v>
      </c>
      <c r="B536" t="s">
        <v>1312</v>
      </c>
      <c r="C536" t="s">
        <v>1468</v>
      </c>
      <c r="D536" t="s">
        <v>1715</v>
      </c>
      <c r="E536" s="32">
        <v>35.111111111111114</v>
      </c>
      <c r="F536" s="32">
        <v>110.08977777777778</v>
      </c>
      <c r="G536" s="32">
        <v>25.856444444444445</v>
      </c>
      <c r="H536" s="37">
        <v>0.23486689651274514</v>
      </c>
      <c r="I536" s="32">
        <v>103.33977777777778</v>
      </c>
      <c r="J536" s="32">
        <v>25.856444444444445</v>
      </c>
      <c r="K536" s="37">
        <v>0.25020805154087167</v>
      </c>
      <c r="L536" s="32">
        <v>21.766666666666666</v>
      </c>
      <c r="M536" s="32">
        <v>5.8250000000000002</v>
      </c>
      <c r="N536" s="37">
        <v>0.26761102603369069</v>
      </c>
      <c r="O536" s="32">
        <v>16.7</v>
      </c>
      <c r="P536" s="32">
        <v>5.8250000000000002</v>
      </c>
      <c r="Q536" s="37">
        <v>0.34880239520958084</v>
      </c>
      <c r="R536" s="32">
        <v>0</v>
      </c>
      <c r="S536" s="32">
        <v>0</v>
      </c>
      <c r="T536" s="37" t="s">
        <v>1881</v>
      </c>
      <c r="U536" s="32">
        <v>5.0666666666666664</v>
      </c>
      <c r="V536" s="32">
        <v>0</v>
      </c>
      <c r="W536" s="37">
        <v>0</v>
      </c>
      <c r="X536" s="32">
        <v>27.041666666666668</v>
      </c>
      <c r="Y536" s="32">
        <v>12.716666666666667</v>
      </c>
      <c r="Z536" s="37">
        <v>0.47026194144838213</v>
      </c>
      <c r="AA536" s="32">
        <v>1.6833333333333333</v>
      </c>
      <c r="AB536" s="32">
        <v>0</v>
      </c>
      <c r="AC536" s="37">
        <v>0</v>
      </c>
      <c r="AD536" s="32">
        <v>51.025888888888886</v>
      </c>
      <c r="AE536" s="32">
        <v>6.5647777777777785</v>
      </c>
      <c r="AF536" s="37">
        <v>0.12865582394993394</v>
      </c>
      <c r="AG536" s="32">
        <v>8.5722222222222229</v>
      </c>
      <c r="AH536" s="32">
        <v>0.75</v>
      </c>
      <c r="AI536" s="37">
        <v>8.7491898898250153E-2</v>
      </c>
      <c r="AJ536" s="32">
        <v>0</v>
      </c>
      <c r="AK536" s="32">
        <v>0</v>
      </c>
      <c r="AL536" s="37" t="s">
        <v>1881</v>
      </c>
      <c r="AM536" t="s">
        <v>633</v>
      </c>
      <c r="AN536" s="34">
        <v>3</v>
      </c>
      <c r="AX536"/>
      <c r="AY536"/>
    </row>
    <row r="537" spans="1:51" x14ac:dyDescent="0.25">
      <c r="A537" t="s">
        <v>1782</v>
      </c>
      <c r="B537" t="s">
        <v>1144</v>
      </c>
      <c r="C537" t="s">
        <v>1627</v>
      </c>
      <c r="D537" t="s">
        <v>1734</v>
      </c>
      <c r="E537" s="32">
        <v>96.74444444444444</v>
      </c>
      <c r="F537" s="32">
        <v>353.76244444444444</v>
      </c>
      <c r="G537" s="32">
        <v>94.742333333333335</v>
      </c>
      <c r="H537" s="37">
        <v>0.26781342909962808</v>
      </c>
      <c r="I537" s="32">
        <v>325.74300000000005</v>
      </c>
      <c r="J537" s="32">
        <v>94.742333333333335</v>
      </c>
      <c r="K537" s="37">
        <v>0.2908499440765675</v>
      </c>
      <c r="L537" s="32">
        <v>68.976333333333329</v>
      </c>
      <c r="M537" s="32">
        <v>16.905555555555555</v>
      </c>
      <c r="N537" s="37">
        <v>0.24509211694188185</v>
      </c>
      <c r="O537" s="32">
        <v>40.956888888888891</v>
      </c>
      <c r="P537" s="32">
        <v>16.905555555555555</v>
      </c>
      <c r="Q537" s="37">
        <v>0.41276464141156549</v>
      </c>
      <c r="R537" s="32">
        <v>23.041666666666668</v>
      </c>
      <c r="S537" s="32">
        <v>0</v>
      </c>
      <c r="T537" s="37">
        <v>0</v>
      </c>
      <c r="U537" s="32">
        <v>4.9777777777777779</v>
      </c>
      <c r="V537" s="32">
        <v>0</v>
      </c>
      <c r="W537" s="37">
        <v>0</v>
      </c>
      <c r="X537" s="32">
        <v>78.754999999999995</v>
      </c>
      <c r="Y537" s="32">
        <v>44.736111111111114</v>
      </c>
      <c r="Z537" s="37">
        <v>0.56804153528171053</v>
      </c>
      <c r="AA537" s="32">
        <v>0</v>
      </c>
      <c r="AB537" s="32">
        <v>0</v>
      </c>
      <c r="AC537" s="37" t="s">
        <v>1881</v>
      </c>
      <c r="AD537" s="32">
        <v>138.05322222222225</v>
      </c>
      <c r="AE537" s="32">
        <v>33.100666666666669</v>
      </c>
      <c r="AF537" s="37">
        <v>0.23976743268900316</v>
      </c>
      <c r="AG537" s="32">
        <v>67.977888888888884</v>
      </c>
      <c r="AH537" s="32">
        <v>0</v>
      </c>
      <c r="AI537" s="37">
        <v>0</v>
      </c>
      <c r="AJ537" s="32">
        <v>0</v>
      </c>
      <c r="AK537" s="32">
        <v>0</v>
      </c>
      <c r="AL537" s="37" t="s">
        <v>1881</v>
      </c>
      <c r="AM537" t="s">
        <v>462</v>
      </c>
      <c r="AN537" s="34">
        <v>3</v>
      </c>
      <c r="AX537"/>
      <c r="AY537"/>
    </row>
    <row r="538" spans="1:51" x14ac:dyDescent="0.25">
      <c r="A538" t="s">
        <v>1782</v>
      </c>
      <c r="B538" t="s">
        <v>685</v>
      </c>
      <c r="C538" t="s">
        <v>1631</v>
      </c>
      <c r="D538" t="s">
        <v>1711</v>
      </c>
      <c r="E538" s="32">
        <v>112.78888888888889</v>
      </c>
      <c r="F538" s="32">
        <v>509.89822222222216</v>
      </c>
      <c r="G538" s="32">
        <v>286.40600000000006</v>
      </c>
      <c r="H538" s="37">
        <v>0.56169248590786325</v>
      </c>
      <c r="I538" s="32">
        <v>457.05711111111106</v>
      </c>
      <c r="J538" s="32">
        <v>286.40600000000006</v>
      </c>
      <c r="K538" s="37">
        <v>0.62663066176509929</v>
      </c>
      <c r="L538" s="32">
        <v>120.79444444444447</v>
      </c>
      <c r="M538" s="32">
        <v>58.595555555555556</v>
      </c>
      <c r="N538" s="37">
        <v>0.48508485489582848</v>
      </c>
      <c r="O538" s="32">
        <v>67.953333333333347</v>
      </c>
      <c r="P538" s="32">
        <v>58.595555555555556</v>
      </c>
      <c r="Q538" s="37">
        <v>0.8622911148173581</v>
      </c>
      <c r="R538" s="32">
        <v>47.03</v>
      </c>
      <c r="S538" s="32">
        <v>0</v>
      </c>
      <c r="T538" s="37">
        <v>0</v>
      </c>
      <c r="U538" s="32">
        <v>5.8111111111111109</v>
      </c>
      <c r="V538" s="32">
        <v>0</v>
      </c>
      <c r="W538" s="37">
        <v>0</v>
      </c>
      <c r="X538" s="32">
        <v>90.520666666666671</v>
      </c>
      <c r="Y538" s="32">
        <v>78.075111111111127</v>
      </c>
      <c r="Z538" s="37">
        <v>0.86251144612771069</v>
      </c>
      <c r="AA538" s="32">
        <v>0</v>
      </c>
      <c r="AB538" s="32">
        <v>0</v>
      </c>
      <c r="AC538" s="37" t="s">
        <v>1881</v>
      </c>
      <c r="AD538" s="32">
        <v>246.07199999999992</v>
      </c>
      <c r="AE538" s="32">
        <v>149.73533333333341</v>
      </c>
      <c r="AF538" s="37">
        <v>0.6085021186211087</v>
      </c>
      <c r="AG538" s="32">
        <v>52.511111111111134</v>
      </c>
      <c r="AH538" s="32">
        <v>0</v>
      </c>
      <c r="AI538" s="37">
        <v>0</v>
      </c>
      <c r="AJ538" s="32">
        <v>0</v>
      </c>
      <c r="AK538" s="32">
        <v>0</v>
      </c>
      <c r="AL538" s="37" t="s">
        <v>1881</v>
      </c>
      <c r="AM538" t="s">
        <v>474</v>
      </c>
      <c r="AN538" s="34">
        <v>3</v>
      </c>
      <c r="AX538"/>
      <c r="AY538"/>
    </row>
    <row r="539" spans="1:51" x14ac:dyDescent="0.25">
      <c r="A539" t="s">
        <v>1782</v>
      </c>
      <c r="B539" t="s">
        <v>1287</v>
      </c>
      <c r="C539" t="s">
        <v>1651</v>
      </c>
      <c r="D539" t="s">
        <v>1727</v>
      </c>
      <c r="E539" s="32">
        <v>103.51111111111111</v>
      </c>
      <c r="F539" s="32">
        <v>365.24033333333341</v>
      </c>
      <c r="G539" s="32">
        <v>71.382555555555555</v>
      </c>
      <c r="H539" s="37">
        <v>0.19543995840790368</v>
      </c>
      <c r="I539" s="32">
        <v>339.6570000000001</v>
      </c>
      <c r="J539" s="32">
        <v>71.382555555555555</v>
      </c>
      <c r="K539" s="37">
        <v>0.21016070787752214</v>
      </c>
      <c r="L539" s="32">
        <v>88.962888888888884</v>
      </c>
      <c r="M539" s="32">
        <v>4.8176666666666659</v>
      </c>
      <c r="N539" s="37">
        <v>5.4153667072162417E-2</v>
      </c>
      <c r="O539" s="32">
        <v>65.512888888888895</v>
      </c>
      <c r="P539" s="32">
        <v>4.8176666666666659</v>
      </c>
      <c r="Q539" s="37">
        <v>7.353769232856637E-2</v>
      </c>
      <c r="R539" s="32">
        <v>17.333333333333332</v>
      </c>
      <c r="S539" s="32">
        <v>0</v>
      </c>
      <c r="T539" s="37">
        <v>0</v>
      </c>
      <c r="U539" s="32">
        <v>6.1166666666666663</v>
      </c>
      <c r="V539" s="32">
        <v>0</v>
      </c>
      <c r="W539" s="37">
        <v>0</v>
      </c>
      <c r="X539" s="32">
        <v>53.757666666666665</v>
      </c>
      <c r="Y539" s="32">
        <v>11.96044444444445</v>
      </c>
      <c r="Z539" s="37">
        <v>0.22248816189525433</v>
      </c>
      <c r="AA539" s="32">
        <v>2.1333333333333333</v>
      </c>
      <c r="AB539" s="32">
        <v>0</v>
      </c>
      <c r="AC539" s="37">
        <v>0</v>
      </c>
      <c r="AD539" s="32">
        <v>150.71755555555566</v>
      </c>
      <c r="AE539" s="32">
        <v>54.604444444444439</v>
      </c>
      <c r="AF539" s="37">
        <v>0.36229651047065198</v>
      </c>
      <c r="AG539" s="32">
        <v>69.668888888888887</v>
      </c>
      <c r="AH539" s="32">
        <v>0</v>
      </c>
      <c r="AI539" s="37">
        <v>0</v>
      </c>
      <c r="AJ539" s="32">
        <v>0</v>
      </c>
      <c r="AK539" s="32">
        <v>0</v>
      </c>
      <c r="AL539" s="37" t="s">
        <v>1881</v>
      </c>
      <c r="AM539" t="s">
        <v>607</v>
      </c>
      <c r="AN539" s="34">
        <v>3</v>
      </c>
      <c r="AX539"/>
      <c r="AY539"/>
    </row>
    <row r="540" spans="1:51" x14ac:dyDescent="0.25">
      <c r="A540" t="s">
        <v>1782</v>
      </c>
      <c r="B540" t="s">
        <v>990</v>
      </c>
      <c r="C540" t="s">
        <v>1406</v>
      </c>
      <c r="D540" t="s">
        <v>1727</v>
      </c>
      <c r="E540" s="32">
        <v>86.322222222222223</v>
      </c>
      <c r="F540" s="32">
        <v>329.21933333333345</v>
      </c>
      <c r="G540" s="32">
        <v>56.174999999999997</v>
      </c>
      <c r="H540" s="37">
        <v>0.17063092689979723</v>
      </c>
      <c r="I540" s="32">
        <v>308.50122222222228</v>
      </c>
      <c r="J540" s="32">
        <v>56.174999999999997</v>
      </c>
      <c r="K540" s="37">
        <v>0.18209004034199752</v>
      </c>
      <c r="L540" s="32">
        <v>44.951000000000008</v>
      </c>
      <c r="M540" s="32">
        <v>5.2444444444444445</v>
      </c>
      <c r="N540" s="37">
        <v>0.11667025081632096</v>
      </c>
      <c r="O540" s="32">
        <v>34.562111111111115</v>
      </c>
      <c r="P540" s="32">
        <v>5.2444444444444445</v>
      </c>
      <c r="Q540" s="37">
        <v>0.15173970211438986</v>
      </c>
      <c r="R540" s="32">
        <v>4.9777777777777779</v>
      </c>
      <c r="S540" s="32">
        <v>0</v>
      </c>
      <c r="T540" s="37">
        <v>0</v>
      </c>
      <c r="U540" s="32">
        <v>5.4111111111111114</v>
      </c>
      <c r="V540" s="32">
        <v>0</v>
      </c>
      <c r="W540" s="37">
        <v>0</v>
      </c>
      <c r="X540" s="32">
        <v>87.678444444444438</v>
      </c>
      <c r="Y540" s="32">
        <v>1.8722222222222222</v>
      </c>
      <c r="Z540" s="37">
        <v>2.1353278266798125E-2</v>
      </c>
      <c r="AA540" s="32">
        <v>10.329222222222223</v>
      </c>
      <c r="AB540" s="32">
        <v>0</v>
      </c>
      <c r="AC540" s="37">
        <v>0</v>
      </c>
      <c r="AD540" s="32">
        <v>186.26066666666674</v>
      </c>
      <c r="AE540" s="32">
        <v>49.05833333333333</v>
      </c>
      <c r="AF540" s="37">
        <v>0.26338536316488348</v>
      </c>
      <c r="AG540" s="32">
        <v>0</v>
      </c>
      <c r="AH540" s="32">
        <v>0</v>
      </c>
      <c r="AI540" s="37" t="s">
        <v>1881</v>
      </c>
      <c r="AJ540" s="32">
        <v>0</v>
      </c>
      <c r="AK540" s="32">
        <v>0</v>
      </c>
      <c r="AL540" s="37" t="s">
        <v>1881</v>
      </c>
      <c r="AM540" t="s">
        <v>302</v>
      </c>
      <c r="AN540" s="34">
        <v>3</v>
      </c>
      <c r="AX540"/>
      <c r="AY540"/>
    </row>
    <row r="541" spans="1:51" x14ac:dyDescent="0.25">
      <c r="A541" t="s">
        <v>1782</v>
      </c>
      <c r="B541" t="s">
        <v>1317</v>
      </c>
      <c r="C541" t="s">
        <v>1489</v>
      </c>
      <c r="D541" t="s">
        <v>1682</v>
      </c>
      <c r="E541" s="32">
        <v>28.655555555555555</v>
      </c>
      <c r="F541" s="32">
        <v>124.68333333333334</v>
      </c>
      <c r="G541" s="32">
        <v>3.2055555555555557</v>
      </c>
      <c r="H541" s="37">
        <v>2.5709575368711848E-2</v>
      </c>
      <c r="I541" s="32">
        <v>118.99444444444444</v>
      </c>
      <c r="J541" s="32">
        <v>3.2055555555555557</v>
      </c>
      <c r="K541" s="37">
        <v>2.6938699285680941E-2</v>
      </c>
      <c r="L541" s="32">
        <v>45.283333333333331</v>
      </c>
      <c r="M541" s="32">
        <v>0</v>
      </c>
      <c r="N541" s="37">
        <v>0</v>
      </c>
      <c r="O541" s="32">
        <v>39.594444444444441</v>
      </c>
      <c r="P541" s="32">
        <v>0</v>
      </c>
      <c r="Q541" s="37">
        <v>0</v>
      </c>
      <c r="R541" s="32">
        <v>0</v>
      </c>
      <c r="S541" s="32">
        <v>0</v>
      </c>
      <c r="T541" s="37" t="s">
        <v>1881</v>
      </c>
      <c r="U541" s="32">
        <v>5.6888888888888891</v>
      </c>
      <c r="V541" s="32">
        <v>0</v>
      </c>
      <c r="W541" s="37">
        <v>0</v>
      </c>
      <c r="X541" s="32">
        <v>16.230555555555554</v>
      </c>
      <c r="Y541" s="32">
        <v>2.4500000000000002</v>
      </c>
      <c r="Z541" s="37">
        <v>0.15094985452678422</v>
      </c>
      <c r="AA541" s="32">
        <v>0</v>
      </c>
      <c r="AB541" s="32">
        <v>0</v>
      </c>
      <c r="AC541" s="37" t="s">
        <v>1881</v>
      </c>
      <c r="AD541" s="32">
        <v>63.169444444444444</v>
      </c>
      <c r="AE541" s="32">
        <v>0.75555555555555554</v>
      </c>
      <c r="AF541" s="37">
        <v>1.1960775691482345E-2</v>
      </c>
      <c r="AG541" s="32">
        <v>0</v>
      </c>
      <c r="AH541" s="32">
        <v>0</v>
      </c>
      <c r="AI541" s="37" t="s">
        <v>1881</v>
      </c>
      <c r="AJ541" s="32">
        <v>0</v>
      </c>
      <c r="AK541" s="32">
        <v>0</v>
      </c>
      <c r="AL541" s="37" t="s">
        <v>1881</v>
      </c>
      <c r="AM541" t="s">
        <v>638</v>
      </c>
      <c r="AN541" s="34">
        <v>3</v>
      </c>
      <c r="AX541"/>
      <c r="AY541"/>
    </row>
    <row r="542" spans="1:51" x14ac:dyDescent="0.25">
      <c r="A542" t="s">
        <v>1782</v>
      </c>
      <c r="B542" t="s">
        <v>986</v>
      </c>
      <c r="C542" t="s">
        <v>1587</v>
      </c>
      <c r="D542" t="s">
        <v>1684</v>
      </c>
      <c r="E542" s="32">
        <v>39.322222222222223</v>
      </c>
      <c r="F542" s="32">
        <v>212.2837777777778</v>
      </c>
      <c r="G542" s="32">
        <v>28.386555555555557</v>
      </c>
      <c r="H542" s="37">
        <v>0.1337198529850504</v>
      </c>
      <c r="I542" s="32">
        <v>193.86155555555558</v>
      </c>
      <c r="J542" s="32">
        <v>28.386555555555557</v>
      </c>
      <c r="K542" s="37">
        <v>0.14642694614828219</v>
      </c>
      <c r="L542" s="32">
        <v>71.241888888888909</v>
      </c>
      <c r="M542" s="32">
        <v>5.8735555555555559</v>
      </c>
      <c r="N542" s="37">
        <v>8.2445253026855278E-2</v>
      </c>
      <c r="O542" s="32">
        <v>52.819666666666691</v>
      </c>
      <c r="P542" s="32">
        <v>5.8735555555555559</v>
      </c>
      <c r="Q542" s="37">
        <v>0.11120016323886089</v>
      </c>
      <c r="R542" s="32">
        <v>14.622222222222222</v>
      </c>
      <c r="S542" s="32">
        <v>0</v>
      </c>
      <c r="T542" s="37">
        <v>0</v>
      </c>
      <c r="U542" s="32">
        <v>3.8</v>
      </c>
      <c r="V542" s="32">
        <v>0</v>
      </c>
      <c r="W542" s="37">
        <v>0</v>
      </c>
      <c r="X542" s="32">
        <v>6.7722222222222248</v>
      </c>
      <c r="Y542" s="32">
        <v>0</v>
      </c>
      <c r="Z542" s="37">
        <v>0</v>
      </c>
      <c r="AA542" s="32">
        <v>0</v>
      </c>
      <c r="AB542" s="32">
        <v>0</v>
      </c>
      <c r="AC542" s="37" t="s">
        <v>1881</v>
      </c>
      <c r="AD542" s="32">
        <v>108.03633333333332</v>
      </c>
      <c r="AE542" s="32">
        <v>22.513000000000002</v>
      </c>
      <c r="AF542" s="37">
        <v>0.20838359934466497</v>
      </c>
      <c r="AG542" s="32">
        <v>26.233333333333334</v>
      </c>
      <c r="AH542" s="32">
        <v>0</v>
      </c>
      <c r="AI542" s="37">
        <v>0</v>
      </c>
      <c r="AJ542" s="32">
        <v>0</v>
      </c>
      <c r="AK542" s="32">
        <v>0</v>
      </c>
      <c r="AL542" s="37" t="s">
        <v>1881</v>
      </c>
      <c r="AM542" t="s">
        <v>298</v>
      </c>
      <c r="AN542" s="34">
        <v>3</v>
      </c>
      <c r="AX542"/>
      <c r="AY542"/>
    </row>
    <row r="543" spans="1:51" x14ac:dyDescent="0.25">
      <c r="A543" t="s">
        <v>1782</v>
      </c>
      <c r="B543" t="s">
        <v>1028</v>
      </c>
      <c r="C543" t="s">
        <v>1599</v>
      </c>
      <c r="D543" t="s">
        <v>1739</v>
      </c>
      <c r="E543" s="32">
        <v>101.84444444444445</v>
      </c>
      <c r="F543" s="32">
        <v>336.85833333333335</v>
      </c>
      <c r="G543" s="32">
        <v>30.547222222222221</v>
      </c>
      <c r="H543" s="37">
        <v>9.0682697144364999E-2</v>
      </c>
      <c r="I543" s="32">
        <v>315.0361111111111</v>
      </c>
      <c r="J543" s="32">
        <v>30.547222222222221</v>
      </c>
      <c r="K543" s="37">
        <v>9.6964192817401887E-2</v>
      </c>
      <c r="L543" s="32">
        <v>61.108333333333334</v>
      </c>
      <c r="M543" s="32">
        <v>0</v>
      </c>
      <c r="N543" s="37">
        <v>0</v>
      </c>
      <c r="O543" s="32">
        <v>44.227777777777774</v>
      </c>
      <c r="P543" s="32">
        <v>0</v>
      </c>
      <c r="Q543" s="37">
        <v>0</v>
      </c>
      <c r="R543" s="32">
        <v>11.902777777777779</v>
      </c>
      <c r="S543" s="32">
        <v>0</v>
      </c>
      <c r="T543" s="37">
        <v>0</v>
      </c>
      <c r="U543" s="32">
        <v>4.9777777777777779</v>
      </c>
      <c r="V543" s="32">
        <v>0</v>
      </c>
      <c r="W543" s="37">
        <v>0</v>
      </c>
      <c r="X543" s="32">
        <v>79.469444444444449</v>
      </c>
      <c r="Y543" s="32">
        <v>2.1277777777777778</v>
      </c>
      <c r="Z543" s="37">
        <v>2.6774791149638225E-2</v>
      </c>
      <c r="AA543" s="32">
        <v>4.9416666666666664</v>
      </c>
      <c r="AB543" s="32">
        <v>0</v>
      </c>
      <c r="AC543" s="37">
        <v>0</v>
      </c>
      <c r="AD543" s="32">
        <v>118.90277777777777</v>
      </c>
      <c r="AE543" s="32">
        <v>28.419444444444444</v>
      </c>
      <c r="AF543" s="37">
        <v>0.23901413386286649</v>
      </c>
      <c r="AG543" s="32">
        <v>72.436111111111117</v>
      </c>
      <c r="AH543" s="32">
        <v>0</v>
      </c>
      <c r="AI543" s="37">
        <v>0</v>
      </c>
      <c r="AJ543" s="32">
        <v>0</v>
      </c>
      <c r="AK543" s="32">
        <v>0</v>
      </c>
      <c r="AL543" s="37" t="s">
        <v>1881</v>
      </c>
      <c r="AM543" t="s">
        <v>342</v>
      </c>
      <c r="AN543" s="34">
        <v>3</v>
      </c>
      <c r="AX543"/>
      <c r="AY543"/>
    </row>
    <row r="544" spans="1:51" x14ac:dyDescent="0.25">
      <c r="A544" t="s">
        <v>1782</v>
      </c>
      <c r="B544" t="s">
        <v>1241</v>
      </c>
      <c r="C544" t="s">
        <v>1455</v>
      </c>
      <c r="D544" t="s">
        <v>1677</v>
      </c>
      <c r="E544" s="32">
        <v>50.81111111111111</v>
      </c>
      <c r="F544" s="32">
        <v>309.93888888888887</v>
      </c>
      <c r="G544" s="32">
        <v>73.391666666666666</v>
      </c>
      <c r="H544" s="37">
        <v>0.23679399164709891</v>
      </c>
      <c r="I544" s="32">
        <v>280.8</v>
      </c>
      <c r="J544" s="32">
        <v>73.391666666666666</v>
      </c>
      <c r="K544" s="37">
        <v>0.26136633428300093</v>
      </c>
      <c r="L544" s="32">
        <v>40.138888888888886</v>
      </c>
      <c r="M544" s="32">
        <v>4.916666666666667</v>
      </c>
      <c r="N544" s="37">
        <v>0.12249134948096888</v>
      </c>
      <c r="O544" s="32">
        <v>26.027777777777779</v>
      </c>
      <c r="P544" s="32">
        <v>4.916666666666667</v>
      </c>
      <c r="Q544" s="37">
        <v>0.1889007470651014</v>
      </c>
      <c r="R544" s="32">
        <v>8.9444444444444446</v>
      </c>
      <c r="S544" s="32">
        <v>0</v>
      </c>
      <c r="T544" s="37">
        <v>0</v>
      </c>
      <c r="U544" s="32">
        <v>5.166666666666667</v>
      </c>
      <c r="V544" s="32">
        <v>0</v>
      </c>
      <c r="W544" s="37">
        <v>0</v>
      </c>
      <c r="X544" s="32">
        <v>43.047222222222224</v>
      </c>
      <c r="Y544" s="32">
        <v>12.219444444444445</v>
      </c>
      <c r="Z544" s="37">
        <v>0.28386139252758597</v>
      </c>
      <c r="AA544" s="32">
        <v>15.027777777777779</v>
      </c>
      <c r="AB544" s="32">
        <v>0</v>
      </c>
      <c r="AC544" s="37">
        <v>0</v>
      </c>
      <c r="AD544" s="32">
        <v>211.72499999999999</v>
      </c>
      <c r="AE544" s="32">
        <v>56.255555555555553</v>
      </c>
      <c r="AF544" s="37">
        <v>0.26570105351543538</v>
      </c>
      <c r="AG544" s="32">
        <v>0</v>
      </c>
      <c r="AH544" s="32">
        <v>0</v>
      </c>
      <c r="AI544" s="37" t="s">
        <v>1881</v>
      </c>
      <c r="AJ544" s="32">
        <v>0</v>
      </c>
      <c r="AK544" s="32">
        <v>0</v>
      </c>
      <c r="AL544" s="37" t="s">
        <v>1881</v>
      </c>
      <c r="AM544" t="s">
        <v>560</v>
      </c>
      <c r="AN544" s="34">
        <v>3</v>
      </c>
      <c r="AX544"/>
      <c r="AY544"/>
    </row>
    <row r="545" spans="1:51" x14ac:dyDescent="0.25">
      <c r="A545" t="s">
        <v>1782</v>
      </c>
      <c r="B545" t="s">
        <v>881</v>
      </c>
      <c r="C545" t="s">
        <v>1410</v>
      </c>
      <c r="D545" t="s">
        <v>1702</v>
      </c>
      <c r="E545" s="32">
        <v>82.711111111111109</v>
      </c>
      <c r="F545" s="32">
        <v>282.45877777777775</v>
      </c>
      <c r="G545" s="32">
        <v>16.661666666666665</v>
      </c>
      <c r="H545" s="37">
        <v>5.8987958518234122E-2</v>
      </c>
      <c r="I545" s="32">
        <v>259.64766666666662</v>
      </c>
      <c r="J545" s="32">
        <v>13.906111111111111</v>
      </c>
      <c r="K545" s="37">
        <v>5.3557620176743793E-2</v>
      </c>
      <c r="L545" s="32">
        <v>55.6908888888889</v>
      </c>
      <c r="M545" s="32">
        <v>8.3369999999999997</v>
      </c>
      <c r="N545" s="37">
        <v>0.14970132756604906</v>
      </c>
      <c r="O545" s="32">
        <v>32.879777777777782</v>
      </c>
      <c r="P545" s="32">
        <v>5.5814444444444451</v>
      </c>
      <c r="Q545" s="37">
        <v>0.16975310727971937</v>
      </c>
      <c r="R545" s="32">
        <v>17.211111111111112</v>
      </c>
      <c r="S545" s="32">
        <v>0</v>
      </c>
      <c r="T545" s="37">
        <v>0</v>
      </c>
      <c r="U545" s="32">
        <v>5.6</v>
      </c>
      <c r="V545" s="32">
        <v>2.7555555555555555</v>
      </c>
      <c r="W545" s="37">
        <v>0.49206349206349209</v>
      </c>
      <c r="X545" s="32">
        <v>66.183555555555515</v>
      </c>
      <c r="Y545" s="32">
        <v>6.8729999999999993</v>
      </c>
      <c r="Z545" s="37">
        <v>0.10384754856862738</v>
      </c>
      <c r="AA545" s="32">
        <v>0</v>
      </c>
      <c r="AB545" s="32">
        <v>0</v>
      </c>
      <c r="AC545" s="37" t="s">
        <v>1881</v>
      </c>
      <c r="AD545" s="32">
        <v>146.47844444444445</v>
      </c>
      <c r="AE545" s="32">
        <v>1.4516666666666667</v>
      </c>
      <c r="AF545" s="37">
        <v>9.9104456780140567E-3</v>
      </c>
      <c r="AG545" s="32">
        <v>14.105888888888883</v>
      </c>
      <c r="AH545" s="32">
        <v>0</v>
      </c>
      <c r="AI545" s="37">
        <v>0</v>
      </c>
      <c r="AJ545" s="32">
        <v>0</v>
      </c>
      <c r="AK545" s="32">
        <v>0</v>
      </c>
      <c r="AL545" s="37" t="s">
        <v>1881</v>
      </c>
      <c r="AM545" t="s">
        <v>192</v>
      </c>
      <c r="AN545" s="34">
        <v>3</v>
      </c>
      <c r="AX545"/>
      <c r="AY545"/>
    </row>
    <row r="546" spans="1:51" x14ac:dyDescent="0.25">
      <c r="A546" t="s">
        <v>1782</v>
      </c>
      <c r="B546" t="s">
        <v>789</v>
      </c>
      <c r="C546" t="s">
        <v>1378</v>
      </c>
      <c r="D546" t="s">
        <v>1710</v>
      </c>
      <c r="E546" s="32">
        <v>157.37777777777777</v>
      </c>
      <c r="F546" s="32">
        <v>483.91388888888889</v>
      </c>
      <c r="G546" s="32">
        <v>15.08611111111111</v>
      </c>
      <c r="H546" s="37">
        <v>3.1175197607471485E-2</v>
      </c>
      <c r="I546" s="32">
        <v>471.76944444444445</v>
      </c>
      <c r="J546" s="32">
        <v>15.08611111111111</v>
      </c>
      <c r="K546" s="37">
        <v>3.1977719813703724E-2</v>
      </c>
      <c r="L546" s="32">
        <v>72.838888888888889</v>
      </c>
      <c r="M546" s="32">
        <v>3.3250000000000002</v>
      </c>
      <c r="N546" s="37">
        <v>4.5648691938067275E-2</v>
      </c>
      <c r="O546" s="32">
        <v>67.094444444444449</v>
      </c>
      <c r="P546" s="32">
        <v>3.3250000000000002</v>
      </c>
      <c r="Q546" s="37">
        <v>4.9557009191024258E-2</v>
      </c>
      <c r="R546" s="32">
        <v>0.14444444444444443</v>
      </c>
      <c r="S546" s="32">
        <v>0</v>
      </c>
      <c r="T546" s="37">
        <v>0</v>
      </c>
      <c r="U546" s="32">
        <v>5.6</v>
      </c>
      <c r="V546" s="32">
        <v>0</v>
      </c>
      <c r="W546" s="37">
        <v>0</v>
      </c>
      <c r="X546" s="32">
        <v>123.28333333333333</v>
      </c>
      <c r="Y546" s="32">
        <v>10.433333333333334</v>
      </c>
      <c r="Z546" s="37">
        <v>8.4628903609571454E-2</v>
      </c>
      <c r="AA546" s="32">
        <v>6.4</v>
      </c>
      <c r="AB546" s="32">
        <v>0</v>
      </c>
      <c r="AC546" s="37">
        <v>0</v>
      </c>
      <c r="AD546" s="32">
        <v>273.73611111111109</v>
      </c>
      <c r="AE546" s="32">
        <v>1.3277777777777777</v>
      </c>
      <c r="AF546" s="37">
        <v>4.8505758790400328E-3</v>
      </c>
      <c r="AG546" s="32">
        <v>7.6555555555555559</v>
      </c>
      <c r="AH546" s="32">
        <v>0</v>
      </c>
      <c r="AI546" s="37">
        <v>0</v>
      </c>
      <c r="AJ546" s="32">
        <v>0</v>
      </c>
      <c r="AK546" s="32">
        <v>0</v>
      </c>
      <c r="AL546" s="37" t="s">
        <v>1881</v>
      </c>
      <c r="AM546" t="s">
        <v>98</v>
      </c>
      <c r="AN546" s="34">
        <v>3</v>
      </c>
      <c r="AX546"/>
      <c r="AY546"/>
    </row>
    <row r="547" spans="1:51" x14ac:dyDescent="0.25">
      <c r="A547" t="s">
        <v>1782</v>
      </c>
      <c r="B547" t="s">
        <v>849</v>
      </c>
      <c r="C547" t="s">
        <v>1535</v>
      </c>
      <c r="D547" t="s">
        <v>1679</v>
      </c>
      <c r="E547" s="32">
        <v>87.044444444444451</v>
      </c>
      <c r="F547" s="32">
        <v>275.53777777777776</v>
      </c>
      <c r="G547" s="32">
        <v>26.835555555555555</v>
      </c>
      <c r="H547" s="37">
        <v>9.7393380218078585E-2</v>
      </c>
      <c r="I547" s="32">
        <v>266.77666666666664</v>
      </c>
      <c r="J547" s="32">
        <v>26.835555555555555</v>
      </c>
      <c r="K547" s="37">
        <v>0.10059183919966348</v>
      </c>
      <c r="L547" s="32">
        <v>45.087777777777788</v>
      </c>
      <c r="M547" s="32">
        <v>2.1166666666666667</v>
      </c>
      <c r="N547" s="37">
        <v>4.6945464402769893E-2</v>
      </c>
      <c r="O547" s="32">
        <v>36.326666666666675</v>
      </c>
      <c r="P547" s="32">
        <v>2.1166666666666667</v>
      </c>
      <c r="Q547" s="37">
        <v>5.8267572031565414E-2</v>
      </c>
      <c r="R547" s="32">
        <v>3.5166666666666666</v>
      </c>
      <c r="S547" s="32">
        <v>0</v>
      </c>
      <c r="T547" s="37">
        <v>0</v>
      </c>
      <c r="U547" s="32">
        <v>5.2444444444444445</v>
      </c>
      <c r="V547" s="32">
        <v>0</v>
      </c>
      <c r="W547" s="37">
        <v>0</v>
      </c>
      <c r="X547" s="32">
        <v>79.048888888888882</v>
      </c>
      <c r="Y547" s="32">
        <v>7.0222222222222221</v>
      </c>
      <c r="Z547" s="37">
        <v>8.8833914314629489E-2</v>
      </c>
      <c r="AA547" s="32">
        <v>0</v>
      </c>
      <c r="AB547" s="32">
        <v>0</v>
      </c>
      <c r="AC547" s="37" t="s">
        <v>1881</v>
      </c>
      <c r="AD547" s="32">
        <v>151.40111111111111</v>
      </c>
      <c r="AE547" s="32">
        <v>17.696666666666665</v>
      </c>
      <c r="AF547" s="37">
        <v>0.11688597617807002</v>
      </c>
      <c r="AG547" s="32">
        <v>0</v>
      </c>
      <c r="AH547" s="32">
        <v>0</v>
      </c>
      <c r="AI547" s="37" t="s">
        <v>1881</v>
      </c>
      <c r="AJ547" s="32">
        <v>0</v>
      </c>
      <c r="AK547" s="32">
        <v>0</v>
      </c>
      <c r="AL547" s="37" t="s">
        <v>1881</v>
      </c>
      <c r="AM547" t="s">
        <v>160</v>
      </c>
      <c r="AN547" s="34">
        <v>3</v>
      </c>
      <c r="AX547"/>
      <c r="AY547"/>
    </row>
    <row r="548" spans="1:51" x14ac:dyDescent="0.25">
      <c r="A548" t="s">
        <v>1782</v>
      </c>
      <c r="B548" t="s">
        <v>738</v>
      </c>
      <c r="C548" t="s">
        <v>1431</v>
      </c>
      <c r="D548" t="s">
        <v>1717</v>
      </c>
      <c r="E548" s="32">
        <v>61.666666666666664</v>
      </c>
      <c r="F548" s="32">
        <v>302.71888888888896</v>
      </c>
      <c r="G548" s="32">
        <v>0</v>
      </c>
      <c r="H548" s="37">
        <v>0</v>
      </c>
      <c r="I548" s="32">
        <v>288.54111111111115</v>
      </c>
      <c r="J548" s="32">
        <v>0</v>
      </c>
      <c r="K548" s="37">
        <v>0</v>
      </c>
      <c r="L548" s="32">
        <v>52.774999999999999</v>
      </c>
      <c r="M548" s="32">
        <v>0</v>
      </c>
      <c r="N548" s="37">
        <v>0</v>
      </c>
      <c r="O548" s="32">
        <v>38.597222222222221</v>
      </c>
      <c r="P548" s="32">
        <v>0</v>
      </c>
      <c r="Q548" s="37">
        <v>0</v>
      </c>
      <c r="R548" s="32">
        <v>8.4888888888888889</v>
      </c>
      <c r="S548" s="32">
        <v>0</v>
      </c>
      <c r="T548" s="37">
        <v>0</v>
      </c>
      <c r="U548" s="32">
        <v>5.6888888888888891</v>
      </c>
      <c r="V548" s="32">
        <v>0</v>
      </c>
      <c r="W548" s="37">
        <v>0</v>
      </c>
      <c r="X548" s="32">
        <v>63.75</v>
      </c>
      <c r="Y548" s="32">
        <v>0</v>
      </c>
      <c r="Z548" s="37">
        <v>0</v>
      </c>
      <c r="AA548" s="32">
        <v>0</v>
      </c>
      <c r="AB548" s="32">
        <v>0</v>
      </c>
      <c r="AC548" s="37" t="s">
        <v>1881</v>
      </c>
      <c r="AD548" s="32">
        <v>186.19388888888895</v>
      </c>
      <c r="AE548" s="32">
        <v>0</v>
      </c>
      <c r="AF548" s="37">
        <v>0</v>
      </c>
      <c r="AG548" s="32">
        <v>0</v>
      </c>
      <c r="AH548" s="32">
        <v>0</v>
      </c>
      <c r="AI548" s="37" t="s">
        <v>1881</v>
      </c>
      <c r="AJ548" s="32">
        <v>0</v>
      </c>
      <c r="AK548" s="32">
        <v>0</v>
      </c>
      <c r="AL548" s="37" t="s">
        <v>1881</v>
      </c>
      <c r="AM548" t="s">
        <v>47</v>
      </c>
      <c r="AN548" s="34">
        <v>3</v>
      </c>
      <c r="AX548"/>
      <c r="AY548"/>
    </row>
    <row r="549" spans="1:51" x14ac:dyDescent="0.25">
      <c r="A549" t="s">
        <v>1782</v>
      </c>
      <c r="B549" t="s">
        <v>953</v>
      </c>
      <c r="C549" t="s">
        <v>1412</v>
      </c>
      <c r="D549" t="s">
        <v>1708</v>
      </c>
      <c r="E549" s="32">
        <v>97</v>
      </c>
      <c r="F549" s="32">
        <v>315.15200000000004</v>
      </c>
      <c r="G549" s="32">
        <v>65.421444444444447</v>
      </c>
      <c r="H549" s="37">
        <v>0.2075869562764775</v>
      </c>
      <c r="I549" s="32">
        <v>294.03533333333337</v>
      </c>
      <c r="J549" s="32">
        <v>65.421444444444447</v>
      </c>
      <c r="K549" s="37">
        <v>0.22249518009551383</v>
      </c>
      <c r="L549" s="32">
        <v>45.100333333333339</v>
      </c>
      <c r="M549" s="32">
        <v>4.5947777777777778</v>
      </c>
      <c r="N549" s="37">
        <v>0.10187902035708038</v>
      </c>
      <c r="O549" s="32">
        <v>30.611444444444452</v>
      </c>
      <c r="P549" s="32">
        <v>4.5947777777777778</v>
      </c>
      <c r="Q549" s="37">
        <v>0.15009999891108261</v>
      </c>
      <c r="R549" s="32">
        <v>9.7777777777777786</v>
      </c>
      <c r="S549" s="32">
        <v>0</v>
      </c>
      <c r="T549" s="37">
        <v>0</v>
      </c>
      <c r="U549" s="32">
        <v>4.7111111111111112</v>
      </c>
      <c r="V549" s="32">
        <v>0</v>
      </c>
      <c r="W549" s="37">
        <v>0</v>
      </c>
      <c r="X549" s="32">
        <v>84.250666666666689</v>
      </c>
      <c r="Y549" s="32">
        <v>13.514555555555555</v>
      </c>
      <c r="Z549" s="37">
        <v>0.16040888565339406</v>
      </c>
      <c r="AA549" s="32">
        <v>6.6277777777777782</v>
      </c>
      <c r="AB549" s="32">
        <v>0</v>
      </c>
      <c r="AC549" s="37">
        <v>0</v>
      </c>
      <c r="AD549" s="32">
        <v>179.17322222222222</v>
      </c>
      <c r="AE549" s="32">
        <v>47.312111111111115</v>
      </c>
      <c r="AF549" s="37">
        <v>0.26405793524453991</v>
      </c>
      <c r="AG549" s="32">
        <v>0</v>
      </c>
      <c r="AH549" s="32">
        <v>0</v>
      </c>
      <c r="AI549" s="37" t="s">
        <v>1881</v>
      </c>
      <c r="AJ549" s="32">
        <v>0</v>
      </c>
      <c r="AK549" s="32">
        <v>0</v>
      </c>
      <c r="AL549" s="37" t="s">
        <v>1881</v>
      </c>
      <c r="AM549" t="s">
        <v>264</v>
      </c>
      <c r="AN549" s="34">
        <v>3</v>
      </c>
      <c r="AX549"/>
      <c r="AY549"/>
    </row>
    <row r="550" spans="1:51" x14ac:dyDescent="0.25">
      <c r="A550" t="s">
        <v>1782</v>
      </c>
      <c r="B550" t="s">
        <v>1105</v>
      </c>
      <c r="C550" t="s">
        <v>1585</v>
      </c>
      <c r="D550" t="s">
        <v>1720</v>
      </c>
      <c r="E550" s="32">
        <v>28.477777777777778</v>
      </c>
      <c r="F550" s="32">
        <v>90.19044444444441</v>
      </c>
      <c r="G550" s="32">
        <v>11.494333333333334</v>
      </c>
      <c r="H550" s="37">
        <v>0.12744513461637971</v>
      </c>
      <c r="I550" s="32">
        <v>85.830444444444424</v>
      </c>
      <c r="J550" s="32">
        <v>11.494333333333334</v>
      </c>
      <c r="K550" s="37">
        <v>0.13391907041531498</v>
      </c>
      <c r="L550" s="32">
        <v>24.511666666666663</v>
      </c>
      <c r="M550" s="32">
        <v>8.611111111111111E-2</v>
      </c>
      <c r="N550" s="37">
        <v>3.5130663402914717E-3</v>
      </c>
      <c r="O550" s="32">
        <v>20.15166666666666</v>
      </c>
      <c r="P550" s="32">
        <v>8.611111111111111E-2</v>
      </c>
      <c r="Q550" s="37">
        <v>4.2731508284398877E-3</v>
      </c>
      <c r="R550" s="32">
        <v>0.23777777777777775</v>
      </c>
      <c r="S550" s="32">
        <v>0</v>
      </c>
      <c r="T550" s="37">
        <v>0</v>
      </c>
      <c r="U550" s="32">
        <v>4.1222222222222218</v>
      </c>
      <c r="V550" s="32">
        <v>0</v>
      </c>
      <c r="W550" s="37">
        <v>0</v>
      </c>
      <c r="X550" s="32">
        <v>24.293333333333319</v>
      </c>
      <c r="Y550" s="32">
        <v>5.1611111111111114</v>
      </c>
      <c r="Z550" s="37">
        <v>0.21244968898646191</v>
      </c>
      <c r="AA550" s="32">
        <v>0</v>
      </c>
      <c r="AB550" s="32">
        <v>0</v>
      </c>
      <c r="AC550" s="37" t="s">
        <v>1881</v>
      </c>
      <c r="AD550" s="32">
        <v>41.385444444444438</v>
      </c>
      <c r="AE550" s="32">
        <v>6.2471111111111108</v>
      </c>
      <c r="AF550" s="37">
        <v>0.15094947498986494</v>
      </c>
      <c r="AG550" s="32">
        <v>0</v>
      </c>
      <c r="AH550" s="32">
        <v>0</v>
      </c>
      <c r="AI550" s="37" t="s">
        <v>1881</v>
      </c>
      <c r="AJ550" s="32">
        <v>0</v>
      </c>
      <c r="AK550" s="32">
        <v>0</v>
      </c>
      <c r="AL550" s="37" t="s">
        <v>1881</v>
      </c>
      <c r="AM550" t="s">
        <v>421</v>
      </c>
      <c r="AN550" s="34">
        <v>3</v>
      </c>
      <c r="AX550"/>
      <c r="AY550"/>
    </row>
    <row r="551" spans="1:51" x14ac:dyDescent="0.25">
      <c r="A551" t="s">
        <v>1782</v>
      </c>
      <c r="B551" t="s">
        <v>1218</v>
      </c>
      <c r="C551" t="s">
        <v>1568</v>
      </c>
      <c r="D551" t="s">
        <v>1737</v>
      </c>
      <c r="E551" s="32">
        <v>7.3777777777777782</v>
      </c>
      <c r="F551" s="32">
        <v>61.858888888888885</v>
      </c>
      <c r="G551" s="32">
        <v>0</v>
      </c>
      <c r="H551" s="37">
        <v>0</v>
      </c>
      <c r="I551" s="32">
        <v>56.499222222222215</v>
      </c>
      <c r="J551" s="32">
        <v>0</v>
      </c>
      <c r="K551" s="37">
        <v>0</v>
      </c>
      <c r="L551" s="32">
        <v>27.90122222222222</v>
      </c>
      <c r="M551" s="32">
        <v>0</v>
      </c>
      <c r="N551" s="37">
        <v>0</v>
      </c>
      <c r="O551" s="32">
        <v>22.541555555555554</v>
      </c>
      <c r="P551" s="32">
        <v>0</v>
      </c>
      <c r="Q551" s="37">
        <v>0</v>
      </c>
      <c r="R551" s="32">
        <v>5.3596666666666666</v>
      </c>
      <c r="S551" s="32">
        <v>0</v>
      </c>
      <c r="T551" s="37">
        <v>0</v>
      </c>
      <c r="U551" s="32">
        <v>0</v>
      </c>
      <c r="V551" s="32">
        <v>0</v>
      </c>
      <c r="W551" s="37" t="s">
        <v>1881</v>
      </c>
      <c r="X551" s="32">
        <v>20.734666666666666</v>
      </c>
      <c r="Y551" s="32">
        <v>0</v>
      </c>
      <c r="Z551" s="37">
        <v>0</v>
      </c>
      <c r="AA551" s="32">
        <v>0</v>
      </c>
      <c r="AB551" s="32">
        <v>0</v>
      </c>
      <c r="AC551" s="37" t="s">
        <v>1881</v>
      </c>
      <c r="AD551" s="32">
        <v>13.222999999999999</v>
      </c>
      <c r="AE551" s="32">
        <v>0</v>
      </c>
      <c r="AF551" s="37">
        <v>0</v>
      </c>
      <c r="AG551" s="32">
        <v>0</v>
      </c>
      <c r="AH551" s="32">
        <v>0</v>
      </c>
      <c r="AI551" s="37" t="s">
        <v>1881</v>
      </c>
      <c r="AJ551" s="32">
        <v>0</v>
      </c>
      <c r="AK551" s="32">
        <v>0</v>
      </c>
      <c r="AL551" s="37" t="s">
        <v>1881</v>
      </c>
      <c r="AM551" t="s">
        <v>537</v>
      </c>
      <c r="AN551" s="34">
        <v>3</v>
      </c>
      <c r="AX551"/>
      <c r="AY551"/>
    </row>
    <row r="552" spans="1:51" x14ac:dyDescent="0.25">
      <c r="A552" t="s">
        <v>1782</v>
      </c>
      <c r="B552" t="s">
        <v>1112</v>
      </c>
      <c r="C552" t="s">
        <v>1624</v>
      </c>
      <c r="D552" t="s">
        <v>1743</v>
      </c>
      <c r="E552" s="32">
        <v>79.277777777777771</v>
      </c>
      <c r="F552" s="32">
        <v>277.90277777777783</v>
      </c>
      <c r="G552" s="32">
        <v>68.355555555555554</v>
      </c>
      <c r="H552" s="37">
        <v>0.24596931380878601</v>
      </c>
      <c r="I552" s="32">
        <v>247.57499999999999</v>
      </c>
      <c r="J552" s="32">
        <v>68.355555555555554</v>
      </c>
      <c r="K552" s="37">
        <v>0.27610039606404346</v>
      </c>
      <c r="L552" s="32">
        <v>38.905555555555559</v>
      </c>
      <c r="M552" s="32">
        <v>9.5111111111111111</v>
      </c>
      <c r="N552" s="37">
        <v>0.24446665714693699</v>
      </c>
      <c r="O552" s="32">
        <v>20.930555555555557</v>
      </c>
      <c r="P552" s="32">
        <v>9.5111111111111111</v>
      </c>
      <c r="Q552" s="37">
        <v>0.45441274054412739</v>
      </c>
      <c r="R552" s="32">
        <v>17.975000000000001</v>
      </c>
      <c r="S552" s="32">
        <v>0</v>
      </c>
      <c r="T552" s="37">
        <v>0</v>
      </c>
      <c r="U552" s="32">
        <v>0</v>
      </c>
      <c r="V552" s="32">
        <v>0</v>
      </c>
      <c r="W552" s="37" t="s">
        <v>1881</v>
      </c>
      <c r="X552" s="32">
        <v>77.00277777777778</v>
      </c>
      <c r="Y552" s="32">
        <v>36.6</v>
      </c>
      <c r="Z552" s="37">
        <v>0.47530752858843478</v>
      </c>
      <c r="AA552" s="32">
        <v>12.352777777777778</v>
      </c>
      <c r="AB552" s="32">
        <v>0</v>
      </c>
      <c r="AC552" s="37">
        <v>0</v>
      </c>
      <c r="AD552" s="32">
        <v>149.28333333333333</v>
      </c>
      <c r="AE552" s="32">
        <v>22.244444444444444</v>
      </c>
      <c r="AF552" s="37">
        <v>0.1490082244799226</v>
      </c>
      <c r="AG552" s="32">
        <v>0.35833333333333334</v>
      </c>
      <c r="AH552" s="32">
        <v>0</v>
      </c>
      <c r="AI552" s="37">
        <v>0</v>
      </c>
      <c r="AJ552" s="32">
        <v>0</v>
      </c>
      <c r="AK552" s="32">
        <v>0</v>
      </c>
      <c r="AL552" s="37" t="s">
        <v>1881</v>
      </c>
      <c r="AM552" t="s">
        <v>429</v>
      </c>
      <c r="AN552" s="34">
        <v>3</v>
      </c>
      <c r="AX552"/>
      <c r="AY552"/>
    </row>
    <row r="553" spans="1:51" x14ac:dyDescent="0.25">
      <c r="A553" t="s">
        <v>1782</v>
      </c>
      <c r="B553" t="s">
        <v>1048</v>
      </c>
      <c r="C553" t="s">
        <v>1606</v>
      </c>
      <c r="D553" t="s">
        <v>1679</v>
      </c>
      <c r="E553" s="32">
        <v>62.266666666666666</v>
      </c>
      <c r="F553" s="32">
        <v>248.46944444444441</v>
      </c>
      <c r="G553" s="32">
        <v>32.845666666666666</v>
      </c>
      <c r="H553" s="37">
        <v>0.13219197531554294</v>
      </c>
      <c r="I553" s="32">
        <v>224.28888888888886</v>
      </c>
      <c r="J553" s="32">
        <v>32.845666666666666</v>
      </c>
      <c r="K553" s="37">
        <v>0.14644357475478056</v>
      </c>
      <c r="L553" s="32">
        <v>87.672888888888906</v>
      </c>
      <c r="M553" s="32">
        <v>3.5628888888888883</v>
      </c>
      <c r="N553" s="37">
        <v>4.0638433774028697E-2</v>
      </c>
      <c r="O553" s="32">
        <v>63.492333333333356</v>
      </c>
      <c r="P553" s="32">
        <v>3.5628888888888883</v>
      </c>
      <c r="Q553" s="37">
        <v>5.6115261510138556E-2</v>
      </c>
      <c r="R553" s="32">
        <v>18.669444444444448</v>
      </c>
      <c r="S553" s="32">
        <v>0</v>
      </c>
      <c r="T553" s="37">
        <v>0</v>
      </c>
      <c r="U553" s="32">
        <v>5.5111111111111111</v>
      </c>
      <c r="V553" s="32">
        <v>0</v>
      </c>
      <c r="W553" s="37">
        <v>0</v>
      </c>
      <c r="X553" s="32">
        <v>13.383333333333333</v>
      </c>
      <c r="Y553" s="32">
        <v>0.70833333333333337</v>
      </c>
      <c r="Z553" s="37">
        <v>5.2926525529265259E-2</v>
      </c>
      <c r="AA553" s="32">
        <v>0</v>
      </c>
      <c r="AB553" s="32">
        <v>0</v>
      </c>
      <c r="AC553" s="37" t="s">
        <v>1881</v>
      </c>
      <c r="AD553" s="32">
        <v>143.0465555555555</v>
      </c>
      <c r="AE553" s="32">
        <v>28.574444444444442</v>
      </c>
      <c r="AF553" s="37">
        <v>0.19975625651011836</v>
      </c>
      <c r="AG553" s="32">
        <v>4.3666666666666663</v>
      </c>
      <c r="AH553" s="32">
        <v>0</v>
      </c>
      <c r="AI553" s="37">
        <v>0</v>
      </c>
      <c r="AJ553" s="32">
        <v>0</v>
      </c>
      <c r="AK553" s="32">
        <v>0</v>
      </c>
      <c r="AL553" s="37" t="s">
        <v>1881</v>
      </c>
      <c r="AM553" t="s">
        <v>363</v>
      </c>
      <c r="AN553" s="34">
        <v>3</v>
      </c>
      <c r="AX553"/>
      <c r="AY553"/>
    </row>
    <row r="554" spans="1:51" x14ac:dyDescent="0.25">
      <c r="A554" t="s">
        <v>1782</v>
      </c>
      <c r="B554" t="s">
        <v>808</v>
      </c>
      <c r="C554" t="s">
        <v>1512</v>
      </c>
      <c r="D554" t="s">
        <v>1681</v>
      </c>
      <c r="E554" s="32">
        <v>79.355555555555554</v>
      </c>
      <c r="F554" s="32">
        <v>262.0622222222222</v>
      </c>
      <c r="G554" s="32">
        <v>74.373111111111101</v>
      </c>
      <c r="H554" s="37">
        <v>0.28379943694457632</v>
      </c>
      <c r="I554" s="32">
        <v>244.76366666666664</v>
      </c>
      <c r="J554" s="32">
        <v>73.039777777777772</v>
      </c>
      <c r="K554" s="37">
        <v>0.29840939536686867</v>
      </c>
      <c r="L554" s="32">
        <v>54.220111111111109</v>
      </c>
      <c r="M554" s="32">
        <v>5.0773333333333337</v>
      </c>
      <c r="N554" s="37">
        <v>9.3642990198388884E-2</v>
      </c>
      <c r="O554" s="32">
        <v>40.966000000000001</v>
      </c>
      <c r="P554" s="32">
        <v>3.7440000000000002</v>
      </c>
      <c r="Q554" s="37">
        <v>9.1392862373675735E-2</v>
      </c>
      <c r="R554" s="32">
        <v>7.3634444444444407</v>
      </c>
      <c r="S554" s="32">
        <v>1.3333333333333333</v>
      </c>
      <c r="T554" s="37">
        <v>0.18107467821520734</v>
      </c>
      <c r="U554" s="32">
        <v>5.8906666666666663</v>
      </c>
      <c r="V554" s="32">
        <v>0</v>
      </c>
      <c r="W554" s="37">
        <v>0</v>
      </c>
      <c r="X554" s="32">
        <v>54.439222222222206</v>
      </c>
      <c r="Y554" s="32">
        <v>24.085333333333327</v>
      </c>
      <c r="Z554" s="37">
        <v>0.44242611025955553</v>
      </c>
      <c r="AA554" s="32">
        <v>4.0444444444444443</v>
      </c>
      <c r="AB554" s="32">
        <v>0</v>
      </c>
      <c r="AC554" s="37">
        <v>0</v>
      </c>
      <c r="AD554" s="32">
        <v>113.59933333333332</v>
      </c>
      <c r="AE554" s="32">
        <v>11.93255555555556</v>
      </c>
      <c r="AF554" s="37">
        <v>0.10504071815757922</v>
      </c>
      <c r="AG554" s="32">
        <v>35.75911111111111</v>
      </c>
      <c r="AH554" s="32">
        <v>33.277888888888882</v>
      </c>
      <c r="AI554" s="37">
        <v>0.93061286634020213</v>
      </c>
      <c r="AJ554" s="32">
        <v>0</v>
      </c>
      <c r="AK554" s="32">
        <v>0</v>
      </c>
      <c r="AL554" s="37" t="s">
        <v>1881</v>
      </c>
      <c r="AM554" t="s">
        <v>118</v>
      </c>
      <c r="AN554" s="34">
        <v>3</v>
      </c>
      <c r="AX554"/>
      <c r="AY554"/>
    </row>
    <row r="555" spans="1:51" x14ac:dyDescent="0.25">
      <c r="A555" t="s">
        <v>1782</v>
      </c>
      <c r="B555" t="s">
        <v>1010</v>
      </c>
      <c r="C555" t="s">
        <v>1593</v>
      </c>
      <c r="D555" t="s">
        <v>1677</v>
      </c>
      <c r="E555" s="32">
        <v>100.55555555555556</v>
      </c>
      <c r="F555" s="32">
        <v>502.57411111111105</v>
      </c>
      <c r="G555" s="32">
        <v>0</v>
      </c>
      <c r="H555" s="37">
        <v>0</v>
      </c>
      <c r="I555" s="32">
        <v>491.00211111111111</v>
      </c>
      <c r="J555" s="32">
        <v>0</v>
      </c>
      <c r="K555" s="37">
        <v>0</v>
      </c>
      <c r="L555" s="32">
        <v>144.77855555555556</v>
      </c>
      <c r="M555" s="32">
        <v>0</v>
      </c>
      <c r="N555" s="37">
        <v>0</v>
      </c>
      <c r="O555" s="32">
        <v>133.20655555555555</v>
      </c>
      <c r="P555" s="32">
        <v>0</v>
      </c>
      <c r="Q555" s="37">
        <v>0</v>
      </c>
      <c r="R555" s="32">
        <v>0</v>
      </c>
      <c r="S555" s="32">
        <v>0</v>
      </c>
      <c r="T555" s="37" t="s">
        <v>1881</v>
      </c>
      <c r="U555" s="32">
        <v>11.572000000000001</v>
      </c>
      <c r="V555" s="32">
        <v>0</v>
      </c>
      <c r="W555" s="37">
        <v>0</v>
      </c>
      <c r="X555" s="32">
        <v>117.99177777777774</v>
      </c>
      <c r="Y555" s="32">
        <v>0</v>
      </c>
      <c r="Z555" s="37">
        <v>0</v>
      </c>
      <c r="AA555" s="32">
        <v>0</v>
      </c>
      <c r="AB555" s="32">
        <v>0</v>
      </c>
      <c r="AC555" s="37" t="s">
        <v>1881</v>
      </c>
      <c r="AD555" s="32">
        <v>239.80377777777781</v>
      </c>
      <c r="AE555" s="32">
        <v>0</v>
      </c>
      <c r="AF555" s="37">
        <v>0</v>
      </c>
      <c r="AG555" s="32">
        <v>0</v>
      </c>
      <c r="AH555" s="32">
        <v>0</v>
      </c>
      <c r="AI555" s="37" t="s">
        <v>1881</v>
      </c>
      <c r="AJ555" s="32">
        <v>0</v>
      </c>
      <c r="AK555" s="32">
        <v>0</v>
      </c>
      <c r="AL555" s="37" t="s">
        <v>1881</v>
      </c>
      <c r="AM555" t="s">
        <v>323</v>
      </c>
      <c r="AN555" s="34">
        <v>3</v>
      </c>
      <c r="AX555"/>
      <c r="AY555"/>
    </row>
    <row r="556" spans="1:51" x14ac:dyDescent="0.25">
      <c r="A556" t="s">
        <v>1782</v>
      </c>
      <c r="B556" t="s">
        <v>1351</v>
      </c>
      <c r="C556" t="s">
        <v>1676</v>
      </c>
      <c r="D556" t="s">
        <v>1721</v>
      </c>
      <c r="E556" s="32">
        <v>142.28888888888889</v>
      </c>
      <c r="F556" s="32">
        <v>795.8257777777776</v>
      </c>
      <c r="G556" s="32">
        <v>0.94333333333333336</v>
      </c>
      <c r="H556" s="37">
        <v>1.1853515677356522E-3</v>
      </c>
      <c r="I556" s="32">
        <v>782.42577777777763</v>
      </c>
      <c r="J556" s="32">
        <v>0.88777777777777789</v>
      </c>
      <c r="K556" s="37">
        <v>1.1346479154856297E-3</v>
      </c>
      <c r="L556" s="32">
        <v>148.47877777777771</v>
      </c>
      <c r="M556" s="32">
        <v>5.5555555555555552E-2</v>
      </c>
      <c r="N556" s="37">
        <v>3.7416495735641996E-4</v>
      </c>
      <c r="O556" s="32">
        <v>135.07877777777773</v>
      </c>
      <c r="P556" s="32">
        <v>0</v>
      </c>
      <c r="Q556" s="37">
        <v>0</v>
      </c>
      <c r="R556" s="32">
        <v>9.9833333333333325</v>
      </c>
      <c r="S556" s="32">
        <v>5.5555555555555552E-2</v>
      </c>
      <c r="T556" s="37">
        <v>5.5648302726766831E-3</v>
      </c>
      <c r="U556" s="32">
        <v>3.4166666666666665</v>
      </c>
      <c r="V556" s="32">
        <v>0</v>
      </c>
      <c r="W556" s="37">
        <v>0</v>
      </c>
      <c r="X556" s="32">
        <v>151.9813333333334</v>
      </c>
      <c r="Y556" s="32">
        <v>8.8888888888888892E-2</v>
      </c>
      <c r="Z556" s="37">
        <v>5.8486714742746161E-4</v>
      </c>
      <c r="AA556" s="32">
        <v>0</v>
      </c>
      <c r="AB556" s="32">
        <v>0</v>
      </c>
      <c r="AC556" s="37" t="s">
        <v>1881</v>
      </c>
      <c r="AD556" s="32">
        <v>495.36566666666647</v>
      </c>
      <c r="AE556" s="32">
        <v>0.79888888888888898</v>
      </c>
      <c r="AF556" s="37">
        <v>1.6127255937308722E-3</v>
      </c>
      <c r="AG556" s="32">
        <v>0</v>
      </c>
      <c r="AH556" s="32">
        <v>0</v>
      </c>
      <c r="AI556" s="37" t="s">
        <v>1881</v>
      </c>
      <c r="AJ556" s="32">
        <v>0</v>
      </c>
      <c r="AK556" s="32">
        <v>0</v>
      </c>
      <c r="AL556" s="37" t="s">
        <v>1881</v>
      </c>
      <c r="AM556" t="s">
        <v>673</v>
      </c>
      <c r="AN556" s="34">
        <v>3</v>
      </c>
      <c r="AX556"/>
      <c r="AY556"/>
    </row>
    <row r="557" spans="1:51" x14ac:dyDescent="0.25">
      <c r="A557" t="s">
        <v>1782</v>
      </c>
      <c r="B557" t="s">
        <v>1071</v>
      </c>
      <c r="C557" t="s">
        <v>1382</v>
      </c>
      <c r="D557" t="s">
        <v>1681</v>
      </c>
      <c r="E557" s="32">
        <v>129.36666666666667</v>
      </c>
      <c r="F557" s="32">
        <v>521.16644444444444</v>
      </c>
      <c r="G557" s="32">
        <v>94.848333333333329</v>
      </c>
      <c r="H557" s="37">
        <v>0.18199240251248375</v>
      </c>
      <c r="I557" s="32">
        <v>476.4955555555556</v>
      </c>
      <c r="J557" s="32">
        <v>94.848333333333329</v>
      </c>
      <c r="K557" s="37">
        <v>0.19905397275478839</v>
      </c>
      <c r="L557" s="32">
        <v>96.935222222222222</v>
      </c>
      <c r="M557" s="32">
        <v>2.2060000000000004</v>
      </c>
      <c r="N557" s="37">
        <v>2.2757465753189134E-2</v>
      </c>
      <c r="O557" s="32">
        <v>57.300444444444445</v>
      </c>
      <c r="P557" s="32">
        <v>2.2060000000000004</v>
      </c>
      <c r="Q557" s="37">
        <v>3.8498828785504868E-2</v>
      </c>
      <c r="R557" s="32">
        <v>34.745888888888892</v>
      </c>
      <c r="S557" s="32">
        <v>0</v>
      </c>
      <c r="T557" s="37">
        <v>0</v>
      </c>
      <c r="U557" s="32">
        <v>4.8888888888888893</v>
      </c>
      <c r="V557" s="32">
        <v>0</v>
      </c>
      <c r="W557" s="37">
        <v>0</v>
      </c>
      <c r="X557" s="32">
        <v>139.44466666666671</v>
      </c>
      <c r="Y557" s="32">
        <v>18.355777777777774</v>
      </c>
      <c r="Z557" s="37">
        <v>0.13163484998430275</v>
      </c>
      <c r="AA557" s="32">
        <v>5.0361111111111114</v>
      </c>
      <c r="AB557" s="32">
        <v>0</v>
      </c>
      <c r="AC557" s="37">
        <v>0</v>
      </c>
      <c r="AD557" s="32">
        <v>253.39488888888889</v>
      </c>
      <c r="AE557" s="32">
        <v>49.514333333333333</v>
      </c>
      <c r="AF557" s="37">
        <v>0.1954038360854424</v>
      </c>
      <c r="AG557" s="32">
        <v>26.355555555555551</v>
      </c>
      <c r="AH557" s="32">
        <v>24.772222222222222</v>
      </c>
      <c r="AI557" s="37">
        <v>0.93992411467116377</v>
      </c>
      <c r="AJ557" s="32">
        <v>0</v>
      </c>
      <c r="AK557" s="32">
        <v>0</v>
      </c>
      <c r="AL557" s="37" t="s">
        <v>1881</v>
      </c>
      <c r="AM557" t="s">
        <v>386</v>
      </c>
      <c r="AN557" s="34">
        <v>3</v>
      </c>
      <c r="AX557"/>
      <c r="AY557"/>
    </row>
    <row r="558" spans="1:51" x14ac:dyDescent="0.25">
      <c r="A558" t="s">
        <v>1782</v>
      </c>
      <c r="B558" t="s">
        <v>1123</v>
      </c>
      <c r="C558" t="s">
        <v>1459</v>
      </c>
      <c r="D558" t="s">
        <v>1711</v>
      </c>
      <c r="E558" s="32">
        <v>87.6</v>
      </c>
      <c r="F558" s="32">
        <v>334.90755555555563</v>
      </c>
      <c r="G558" s="32">
        <v>153.26544444444446</v>
      </c>
      <c r="H558" s="37">
        <v>0.45763507541716314</v>
      </c>
      <c r="I558" s="32">
        <v>313.7936666666667</v>
      </c>
      <c r="J558" s="32">
        <v>151.30988888888891</v>
      </c>
      <c r="K558" s="37">
        <v>0.48219548372727589</v>
      </c>
      <c r="L558" s="32">
        <v>67.314111111111103</v>
      </c>
      <c r="M558" s="32">
        <v>34.555777777777784</v>
      </c>
      <c r="N558" s="37">
        <v>0.51335117120894269</v>
      </c>
      <c r="O558" s="32">
        <v>46.289111111111104</v>
      </c>
      <c r="P558" s="32">
        <v>32.689111111111117</v>
      </c>
      <c r="Q558" s="37">
        <v>0.70619440137109302</v>
      </c>
      <c r="R558" s="32">
        <v>14.269444444444444</v>
      </c>
      <c r="S558" s="32">
        <v>1.8666666666666667</v>
      </c>
      <c r="T558" s="37">
        <v>0.13081565115826357</v>
      </c>
      <c r="U558" s="32">
        <v>6.7555555555555555</v>
      </c>
      <c r="V558" s="32">
        <v>0</v>
      </c>
      <c r="W558" s="37">
        <v>0</v>
      </c>
      <c r="X558" s="32">
        <v>79.335666666666683</v>
      </c>
      <c r="Y558" s="32">
        <v>67.807111111111126</v>
      </c>
      <c r="Z558" s="37">
        <v>0.85468634676010935</v>
      </c>
      <c r="AA558" s="32">
        <v>8.8888888888888892E-2</v>
      </c>
      <c r="AB558" s="32">
        <v>8.8888888888888892E-2</v>
      </c>
      <c r="AC558" s="37">
        <v>1</v>
      </c>
      <c r="AD558" s="32">
        <v>121.54844444444443</v>
      </c>
      <c r="AE558" s="32">
        <v>50.81366666666667</v>
      </c>
      <c r="AF558" s="37">
        <v>0.41805279285077013</v>
      </c>
      <c r="AG558" s="32">
        <v>66.620444444444473</v>
      </c>
      <c r="AH558" s="32">
        <v>0</v>
      </c>
      <c r="AI558" s="37">
        <v>0</v>
      </c>
      <c r="AJ558" s="32">
        <v>0</v>
      </c>
      <c r="AK558" s="32">
        <v>0</v>
      </c>
      <c r="AL558" s="37" t="s">
        <v>1881</v>
      </c>
      <c r="AM558" t="s">
        <v>440</v>
      </c>
      <c r="AN558" s="34">
        <v>3</v>
      </c>
      <c r="AX558"/>
      <c r="AY558"/>
    </row>
    <row r="559" spans="1:51" x14ac:dyDescent="0.25">
      <c r="A559" t="s">
        <v>1782</v>
      </c>
      <c r="B559" t="s">
        <v>1354</v>
      </c>
      <c r="C559" t="s">
        <v>1459</v>
      </c>
      <c r="D559" t="s">
        <v>1711</v>
      </c>
      <c r="E559" s="32">
        <v>144.84444444444443</v>
      </c>
      <c r="F559" s="32">
        <v>603.29111111111092</v>
      </c>
      <c r="G559" s="32">
        <v>0</v>
      </c>
      <c r="H559" s="37">
        <v>0</v>
      </c>
      <c r="I559" s="32">
        <v>587.33777777777755</v>
      </c>
      <c r="J559" s="32">
        <v>0</v>
      </c>
      <c r="K559" s="37">
        <v>0</v>
      </c>
      <c r="L559" s="32">
        <v>180.27455555555551</v>
      </c>
      <c r="M559" s="32">
        <v>0</v>
      </c>
      <c r="N559" s="37">
        <v>0</v>
      </c>
      <c r="O559" s="32">
        <v>164.32122222222219</v>
      </c>
      <c r="P559" s="32">
        <v>0</v>
      </c>
      <c r="Q559" s="37">
        <v>0</v>
      </c>
      <c r="R559" s="32">
        <v>10.886666666666667</v>
      </c>
      <c r="S559" s="32">
        <v>0</v>
      </c>
      <c r="T559" s="37">
        <v>0</v>
      </c>
      <c r="U559" s="32">
        <v>5.0666666666666664</v>
      </c>
      <c r="V559" s="32">
        <v>0</v>
      </c>
      <c r="W559" s="37">
        <v>0</v>
      </c>
      <c r="X559" s="32">
        <v>124.58200000000001</v>
      </c>
      <c r="Y559" s="32">
        <v>0</v>
      </c>
      <c r="Z559" s="37">
        <v>0</v>
      </c>
      <c r="AA559" s="32">
        <v>0</v>
      </c>
      <c r="AB559" s="32">
        <v>0</v>
      </c>
      <c r="AC559" s="37" t="s">
        <v>1881</v>
      </c>
      <c r="AD559" s="32">
        <v>298.43455555555539</v>
      </c>
      <c r="AE559" s="32">
        <v>0</v>
      </c>
      <c r="AF559" s="37">
        <v>0</v>
      </c>
      <c r="AG559" s="32">
        <v>0</v>
      </c>
      <c r="AH559" s="32">
        <v>0</v>
      </c>
      <c r="AI559" s="37" t="s">
        <v>1881</v>
      </c>
      <c r="AJ559" s="32">
        <v>0</v>
      </c>
      <c r="AK559" s="32">
        <v>0</v>
      </c>
      <c r="AL559" s="37" t="s">
        <v>1881</v>
      </c>
      <c r="AM559" t="s">
        <v>676</v>
      </c>
      <c r="AN559" s="34">
        <v>3</v>
      </c>
      <c r="AX559"/>
      <c r="AY559"/>
    </row>
    <row r="560" spans="1:51" x14ac:dyDescent="0.25">
      <c r="A560" t="s">
        <v>1782</v>
      </c>
      <c r="B560" t="s">
        <v>858</v>
      </c>
      <c r="C560" t="s">
        <v>1392</v>
      </c>
      <c r="D560" t="s">
        <v>1723</v>
      </c>
      <c r="E560" s="32">
        <v>82.844444444444449</v>
      </c>
      <c r="F560" s="32">
        <v>341.95833333333337</v>
      </c>
      <c r="G560" s="32">
        <v>2.3527777777777779</v>
      </c>
      <c r="H560" s="37">
        <v>6.880305430323707E-3</v>
      </c>
      <c r="I560" s="32">
        <v>328.0333333333333</v>
      </c>
      <c r="J560" s="32">
        <v>2.3527777777777779</v>
      </c>
      <c r="K560" s="37">
        <v>7.1723740812248086E-3</v>
      </c>
      <c r="L560" s="32">
        <v>44.31388888888889</v>
      </c>
      <c r="M560" s="32">
        <v>2.3527777777777779</v>
      </c>
      <c r="N560" s="37">
        <v>5.309346204475647E-2</v>
      </c>
      <c r="O560" s="32">
        <v>30.388888888888889</v>
      </c>
      <c r="P560" s="32">
        <v>2.3527777777777779</v>
      </c>
      <c r="Q560" s="37">
        <v>7.7422303473491771E-2</v>
      </c>
      <c r="R560" s="32">
        <v>8.8416666666666668</v>
      </c>
      <c r="S560" s="32">
        <v>0</v>
      </c>
      <c r="T560" s="37">
        <v>0</v>
      </c>
      <c r="U560" s="32">
        <v>5.083333333333333</v>
      </c>
      <c r="V560" s="32">
        <v>0</v>
      </c>
      <c r="W560" s="37">
        <v>0</v>
      </c>
      <c r="X560" s="32">
        <v>93.322222222222223</v>
      </c>
      <c r="Y560" s="32">
        <v>0</v>
      </c>
      <c r="Z560" s="37">
        <v>0</v>
      </c>
      <c r="AA560" s="32">
        <v>0</v>
      </c>
      <c r="AB560" s="32">
        <v>0</v>
      </c>
      <c r="AC560" s="37" t="s">
        <v>1881</v>
      </c>
      <c r="AD560" s="32">
        <v>204.32222222222222</v>
      </c>
      <c r="AE560" s="32">
        <v>0</v>
      </c>
      <c r="AF560" s="37">
        <v>0</v>
      </c>
      <c r="AG560" s="32">
        <v>0</v>
      </c>
      <c r="AH560" s="32">
        <v>0</v>
      </c>
      <c r="AI560" s="37" t="s">
        <v>1881</v>
      </c>
      <c r="AJ560" s="32">
        <v>0</v>
      </c>
      <c r="AK560" s="32">
        <v>0</v>
      </c>
      <c r="AL560" s="37" t="s">
        <v>1881</v>
      </c>
      <c r="AM560" t="s">
        <v>169</v>
      </c>
      <c r="AN560" s="34">
        <v>3</v>
      </c>
      <c r="AX560"/>
      <c r="AY560"/>
    </row>
    <row r="561" spans="1:51" x14ac:dyDescent="0.25">
      <c r="A561" t="s">
        <v>1782</v>
      </c>
      <c r="B561" t="s">
        <v>1057</v>
      </c>
      <c r="C561" t="s">
        <v>1497</v>
      </c>
      <c r="D561" t="s">
        <v>1692</v>
      </c>
      <c r="E561" s="32">
        <v>44.288888888888891</v>
      </c>
      <c r="F561" s="32">
        <v>171.84277777777777</v>
      </c>
      <c r="G561" s="32">
        <v>31.116666666666667</v>
      </c>
      <c r="H561" s="37">
        <v>0.18107637148944289</v>
      </c>
      <c r="I561" s="32">
        <v>160.41222222222223</v>
      </c>
      <c r="J561" s="32">
        <v>31.116666666666667</v>
      </c>
      <c r="K561" s="37">
        <v>0.1939794002950731</v>
      </c>
      <c r="L561" s="32">
        <v>37.159444444444446</v>
      </c>
      <c r="M561" s="32">
        <v>11.252777777777778</v>
      </c>
      <c r="N561" s="37">
        <v>0.30282416613093727</v>
      </c>
      <c r="O561" s="32">
        <v>25.728888888888889</v>
      </c>
      <c r="P561" s="32">
        <v>11.252777777777778</v>
      </c>
      <c r="Q561" s="37">
        <v>0.43735964760753154</v>
      </c>
      <c r="R561" s="32">
        <v>5.9749999999999996</v>
      </c>
      <c r="S561" s="32">
        <v>0</v>
      </c>
      <c r="T561" s="37">
        <v>0</v>
      </c>
      <c r="U561" s="32">
        <v>5.4555555555555557</v>
      </c>
      <c r="V561" s="32">
        <v>0</v>
      </c>
      <c r="W561" s="37">
        <v>0</v>
      </c>
      <c r="X561" s="32">
        <v>31.483333333333334</v>
      </c>
      <c r="Y561" s="32">
        <v>4.1277777777777782</v>
      </c>
      <c r="Z561" s="37">
        <v>0.13110993470972296</v>
      </c>
      <c r="AA561" s="32">
        <v>0</v>
      </c>
      <c r="AB561" s="32">
        <v>0</v>
      </c>
      <c r="AC561" s="37" t="s">
        <v>1881</v>
      </c>
      <c r="AD561" s="32">
        <v>103.2</v>
      </c>
      <c r="AE561" s="32">
        <v>15.736111111111111</v>
      </c>
      <c r="AF561" s="37">
        <v>0.15248169681309215</v>
      </c>
      <c r="AG561" s="32">
        <v>0</v>
      </c>
      <c r="AH561" s="32">
        <v>0</v>
      </c>
      <c r="AI561" s="37" t="s">
        <v>1881</v>
      </c>
      <c r="AJ561" s="32">
        <v>0</v>
      </c>
      <c r="AK561" s="32">
        <v>0</v>
      </c>
      <c r="AL561" s="37" t="s">
        <v>1881</v>
      </c>
      <c r="AM561" t="s">
        <v>372</v>
      </c>
      <c r="AN561" s="34">
        <v>3</v>
      </c>
      <c r="AX561"/>
      <c r="AY561"/>
    </row>
    <row r="562" spans="1:51" x14ac:dyDescent="0.25">
      <c r="A562" t="s">
        <v>1782</v>
      </c>
      <c r="B562" t="s">
        <v>1345</v>
      </c>
      <c r="C562" t="s">
        <v>1455</v>
      </c>
      <c r="D562" t="s">
        <v>1692</v>
      </c>
      <c r="E562" s="32">
        <v>31.822222222222223</v>
      </c>
      <c r="F562" s="32">
        <v>152.875</v>
      </c>
      <c r="G562" s="32">
        <v>35.786111111111111</v>
      </c>
      <c r="H562" s="37">
        <v>0.23408739892795494</v>
      </c>
      <c r="I562" s="32">
        <v>142.85</v>
      </c>
      <c r="J562" s="32">
        <v>35.786111111111111</v>
      </c>
      <c r="K562" s="37">
        <v>0.25051530354295493</v>
      </c>
      <c r="L562" s="32">
        <v>39.14255555555556</v>
      </c>
      <c r="M562" s="32">
        <v>3.6111111111111112</v>
      </c>
      <c r="N562" s="37">
        <v>9.2255374230377274E-2</v>
      </c>
      <c r="O562" s="32">
        <v>29.117555555555555</v>
      </c>
      <c r="P562" s="32">
        <v>3.6111111111111112</v>
      </c>
      <c r="Q562" s="37">
        <v>0.12401834708347008</v>
      </c>
      <c r="R562" s="32">
        <v>5.333333333333333</v>
      </c>
      <c r="S562" s="32">
        <v>0</v>
      </c>
      <c r="T562" s="37">
        <v>0</v>
      </c>
      <c r="U562" s="32">
        <v>4.6916666666666664</v>
      </c>
      <c r="V562" s="32">
        <v>0</v>
      </c>
      <c r="W562" s="37">
        <v>0</v>
      </c>
      <c r="X562" s="32">
        <v>44.204666666666668</v>
      </c>
      <c r="Y562" s="32">
        <v>12.255555555555556</v>
      </c>
      <c r="Z562" s="37">
        <v>0.27724574077146202</v>
      </c>
      <c r="AA562" s="32">
        <v>0</v>
      </c>
      <c r="AB562" s="32">
        <v>0</v>
      </c>
      <c r="AC562" s="37" t="s">
        <v>1881</v>
      </c>
      <c r="AD562" s="32">
        <v>69.527777777777771</v>
      </c>
      <c r="AE562" s="32">
        <v>19.919444444444444</v>
      </c>
      <c r="AF562" s="37">
        <v>0.28649620455453456</v>
      </c>
      <c r="AG562" s="32">
        <v>0</v>
      </c>
      <c r="AH562" s="32">
        <v>0</v>
      </c>
      <c r="AI562" s="37" t="s">
        <v>1881</v>
      </c>
      <c r="AJ562" s="32">
        <v>0</v>
      </c>
      <c r="AK562" s="32">
        <v>0</v>
      </c>
      <c r="AL562" s="37" t="s">
        <v>1881</v>
      </c>
      <c r="AM562" t="s">
        <v>667</v>
      </c>
      <c r="AN562" s="34">
        <v>3</v>
      </c>
      <c r="AX562"/>
      <c r="AY562"/>
    </row>
    <row r="563" spans="1:51" x14ac:dyDescent="0.25">
      <c r="A563" t="s">
        <v>1782</v>
      </c>
      <c r="B563" t="s">
        <v>912</v>
      </c>
      <c r="C563" t="s">
        <v>1418</v>
      </c>
      <c r="D563" t="s">
        <v>1701</v>
      </c>
      <c r="E563" s="32">
        <v>70.311111111111117</v>
      </c>
      <c r="F563" s="32">
        <v>258.32622222222221</v>
      </c>
      <c r="G563" s="32">
        <v>79.092555555555549</v>
      </c>
      <c r="H563" s="37">
        <v>0.30617315917513427</v>
      </c>
      <c r="I563" s="32">
        <v>247.56233333333333</v>
      </c>
      <c r="J563" s="32">
        <v>79.092555555555549</v>
      </c>
      <c r="K563" s="37">
        <v>0.31948541803837505</v>
      </c>
      <c r="L563" s="32">
        <v>50.245333333333328</v>
      </c>
      <c r="M563" s="32">
        <v>7.6231111111111103</v>
      </c>
      <c r="N563" s="37">
        <v>0.15171779358171461</v>
      </c>
      <c r="O563" s="32">
        <v>39.481444444444442</v>
      </c>
      <c r="P563" s="32">
        <v>7.6231111111111103</v>
      </c>
      <c r="Q563" s="37">
        <v>0.1930808565486459</v>
      </c>
      <c r="R563" s="32">
        <v>7.0444444444444443</v>
      </c>
      <c r="S563" s="32">
        <v>0</v>
      </c>
      <c r="T563" s="37">
        <v>0</v>
      </c>
      <c r="U563" s="32">
        <v>3.7194444444444446</v>
      </c>
      <c r="V563" s="32">
        <v>0</v>
      </c>
      <c r="W563" s="37">
        <v>0</v>
      </c>
      <c r="X563" s="32">
        <v>75.253999999999991</v>
      </c>
      <c r="Y563" s="32">
        <v>32.227777777777774</v>
      </c>
      <c r="Z563" s="37">
        <v>0.42825335235041034</v>
      </c>
      <c r="AA563" s="32">
        <v>0</v>
      </c>
      <c r="AB563" s="32">
        <v>0</v>
      </c>
      <c r="AC563" s="37" t="s">
        <v>1881</v>
      </c>
      <c r="AD563" s="32">
        <v>132.8268888888889</v>
      </c>
      <c r="AE563" s="32">
        <v>39.241666666666667</v>
      </c>
      <c r="AF563" s="37">
        <v>0.29543465931429547</v>
      </c>
      <c r="AG563" s="32">
        <v>0</v>
      </c>
      <c r="AH563" s="32">
        <v>0</v>
      </c>
      <c r="AI563" s="37" t="s">
        <v>1881</v>
      </c>
      <c r="AJ563" s="32">
        <v>0</v>
      </c>
      <c r="AK563" s="32">
        <v>0</v>
      </c>
      <c r="AL563" s="37" t="s">
        <v>1881</v>
      </c>
      <c r="AM563" t="s">
        <v>223</v>
      </c>
      <c r="AN563" s="34">
        <v>3</v>
      </c>
      <c r="AX563"/>
      <c r="AY563"/>
    </row>
    <row r="564" spans="1:51" x14ac:dyDescent="0.25">
      <c r="A564" t="s">
        <v>1782</v>
      </c>
      <c r="B564" t="s">
        <v>1031</v>
      </c>
      <c r="C564" t="s">
        <v>1436</v>
      </c>
      <c r="D564" t="s">
        <v>1701</v>
      </c>
      <c r="E564" s="32">
        <v>78.13333333333334</v>
      </c>
      <c r="F564" s="32">
        <v>288.10633333333334</v>
      </c>
      <c r="G564" s="32">
        <v>19.046111111111109</v>
      </c>
      <c r="H564" s="37">
        <v>6.6107922345029241E-2</v>
      </c>
      <c r="I564" s="32">
        <v>271.28688888888888</v>
      </c>
      <c r="J564" s="32">
        <v>19.046111111111109</v>
      </c>
      <c r="K564" s="37">
        <v>7.0206530028481526E-2</v>
      </c>
      <c r="L564" s="32">
        <v>51.076888888888888</v>
      </c>
      <c r="M564" s="32">
        <v>3.0444444444444443</v>
      </c>
      <c r="N564" s="37">
        <v>5.9605126911062185E-2</v>
      </c>
      <c r="O564" s="32">
        <v>34.257444444444445</v>
      </c>
      <c r="P564" s="32">
        <v>3.0444444444444443</v>
      </c>
      <c r="Q564" s="37">
        <v>8.8869572550329692E-2</v>
      </c>
      <c r="R564" s="32">
        <v>10.152777777777779</v>
      </c>
      <c r="S564" s="32">
        <v>0</v>
      </c>
      <c r="T564" s="37">
        <v>0</v>
      </c>
      <c r="U564" s="32">
        <v>6.666666666666667</v>
      </c>
      <c r="V564" s="32">
        <v>0</v>
      </c>
      <c r="W564" s="37">
        <v>0</v>
      </c>
      <c r="X564" s="32">
        <v>75.963888888888889</v>
      </c>
      <c r="Y564" s="32">
        <v>10.161111111111111</v>
      </c>
      <c r="Z564" s="37">
        <v>0.13376238709913338</v>
      </c>
      <c r="AA564" s="32">
        <v>0</v>
      </c>
      <c r="AB564" s="32">
        <v>0</v>
      </c>
      <c r="AC564" s="37" t="s">
        <v>1881</v>
      </c>
      <c r="AD564" s="32">
        <v>161.06555555555556</v>
      </c>
      <c r="AE564" s="32">
        <v>5.8405555555555555</v>
      </c>
      <c r="AF564" s="37">
        <v>3.6261977524679391E-2</v>
      </c>
      <c r="AG564" s="32">
        <v>0</v>
      </c>
      <c r="AH564" s="32">
        <v>0</v>
      </c>
      <c r="AI564" s="37" t="s">
        <v>1881</v>
      </c>
      <c r="AJ564" s="32">
        <v>0</v>
      </c>
      <c r="AK564" s="32">
        <v>0</v>
      </c>
      <c r="AL564" s="37" t="s">
        <v>1881</v>
      </c>
      <c r="AM564" t="s">
        <v>345</v>
      </c>
      <c r="AN564" s="34">
        <v>3</v>
      </c>
      <c r="AX564"/>
      <c r="AY564"/>
    </row>
    <row r="565" spans="1:51" x14ac:dyDescent="0.25">
      <c r="A565" t="s">
        <v>1782</v>
      </c>
      <c r="B565" t="s">
        <v>1322</v>
      </c>
      <c r="C565" t="s">
        <v>1396</v>
      </c>
      <c r="D565" t="s">
        <v>1701</v>
      </c>
      <c r="E565" s="32">
        <v>34.93333333333333</v>
      </c>
      <c r="F565" s="32">
        <v>139.04122222222222</v>
      </c>
      <c r="G565" s="32">
        <v>53.37722222222223</v>
      </c>
      <c r="H565" s="37">
        <v>0.38389494402539304</v>
      </c>
      <c r="I565" s="32">
        <v>133.28844444444445</v>
      </c>
      <c r="J565" s="32">
        <v>53.37722222222223</v>
      </c>
      <c r="K565" s="37">
        <v>0.40046398954314621</v>
      </c>
      <c r="L565" s="32">
        <v>34.760888888888893</v>
      </c>
      <c r="M565" s="32">
        <v>10.333333333333334</v>
      </c>
      <c r="N565" s="37">
        <v>0.29726896128471331</v>
      </c>
      <c r="O565" s="32">
        <v>29.008111111111113</v>
      </c>
      <c r="P565" s="32">
        <v>10.333333333333334</v>
      </c>
      <c r="Q565" s="37">
        <v>0.35622220604964894</v>
      </c>
      <c r="R565" s="32">
        <v>0.83611111111111114</v>
      </c>
      <c r="S565" s="32">
        <v>0</v>
      </c>
      <c r="T565" s="37">
        <v>0</v>
      </c>
      <c r="U565" s="32">
        <v>4.916666666666667</v>
      </c>
      <c r="V565" s="32">
        <v>0</v>
      </c>
      <c r="W565" s="37">
        <v>0</v>
      </c>
      <c r="X565" s="32">
        <v>31.479999999999997</v>
      </c>
      <c r="Y565" s="32">
        <v>14.163333333333334</v>
      </c>
      <c r="Z565" s="37">
        <v>0.44991529013130038</v>
      </c>
      <c r="AA565" s="32">
        <v>0</v>
      </c>
      <c r="AB565" s="32">
        <v>0</v>
      </c>
      <c r="AC565" s="37" t="s">
        <v>1881</v>
      </c>
      <c r="AD565" s="32">
        <v>72.800333333333327</v>
      </c>
      <c r="AE565" s="32">
        <v>28.880555555555556</v>
      </c>
      <c r="AF565" s="37">
        <v>0.39670911152726718</v>
      </c>
      <c r="AG565" s="32">
        <v>0</v>
      </c>
      <c r="AH565" s="32">
        <v>0</v>
      </c>
      <c r="AI565" s="37" t="s">
        <v>1881</v>
      </c>
      <c r="AJ565" s="32">
        <v>0</v>
      </c>
      <c r="AK565" s="32">
        <v>0</v>
      </c>
      <c r="AL565" s="37" t="s">
        <v>1881</v>
      </c>
      <c r="AM565" t="s">
        <v>643</v>
      </c>
      <c r="AN565" s="34">
        <v>3</v>
      </c>
      <c r="AX565"/>
      <c r="AY565"/>
    </row>
    <row r="566" spans="1:51" x14ac:dyDescent="0.25">
      <c r="A566" t="s">
        <v>1782</v>
      </c>
      <c r="B566" t="s">
        <v>719</v>
      </c>
      <c r="C566" t="s">
        <v>1366</v>
      </c>
      <c r="D566" t="s">
        <v>1716</v>
      </c>
      <c r="E566" s="32">
        <v>339.47777777777776</v>
      </c>
      <c r="F566" s="32">
        <v>997.95355555555557</v>
      </c>
      <c r="G566" s="32">
        <v>268.06944444444446</v>
      </c>
      <c r="H566" s="37">
        <v>0.2686191586292927</v>
      </c>
      <c r="I566" s="32">
        <v>969.53966666666668</v>
      </c>
      <c r="J566" s="32">
        <v>268.06944444444446</v>
      </c>
      <c r="K566" s="37">
        <v>0.27649146668344438</v>
      </c>
      <c r="L566" s="32">
        <v>124.05922222222222</v>
      </c>
      <c r="M566" s="32">
        <v>46.380555555555553</v>
      </c>
      <c r="N566" s="37">
        <v>0.37385818421846911</v>
      </c>
      <c r="O566" s="32">
        <v>110.60088888888889</v>
      </c>
      <c r="P566" s="32">
        <v>46.380555555555553</v>
      </c>
      <c r="Q566" s="37">
        <v>0.41935065822255796</v>
      </c>
      <c r="R566" s="32">
        <v>8.125</v>
      </c>
      <c r="S566" s="32">
        <v>0</v>
      </c>
      <c r="T566" s="37">
        <v>0</v>
      </c>
      <c r="U566" s="32">
        <v>5.333333333333333</v>
      </c>
      <c r="V566" s="32">
        <v>0</v>
      </c>
      <c r="W566" s="37">
        <v>0</v>
      </c>
      <c r="X566" s="32">
        <v>298.67222222222222</v>
      </c>
      <c r="Y566" s="32">
        <v>84.313888888888883</v>
      </c>
      <c r="Z566" s="37">
        <v>0.28229571622551664</v>
      </c>
      <c r="AA566" s="32">
        <v>14.955555555555556</v>
      </c>
      <c r="AB566" s="32">
        <v>0</v>
      </c>
      <c r="AC566" s="37">
        <v>0</v>
      </c>
      <c r="AD566" s="32">
        <v>482.00188888888886</v>
      </c>
      <c r="AE566" s="32">
        <v>137.375</v>
      </c>
      <c r="AF566" s="37">
        <v>0.28500925653357284</v>
      </c>
      <c r="AG566" s="32">
        <v>78.26466666666667</v>
      </c>
      <c r="AH566" s="32">
        <v>0</v>
      </c>
      <c r="AI566" s="37">
        <v>0</v>
      </c>
      <c r="AJ566" s="32">
        <v>0</v>
      </c>
      <c r="AK566" s="32">
        <v>0</v>
      </c>
      <c r="AL566" s="37" t="s">
        <v>1881</v>
      </c>
      <c r="AM566" t="s">
        <v>28</v>
      </c>
      <c r="AN566" s="34">
        <v>3</v>
      </c>
      <c r="AX566"/>
      <c r="AY566"/>
    </row>
    <row r="567" spans="1:51" x14ac:dyDescent="0.25">
      <c r="A567" t="s">
        <v>1782</v>
      </c>
      <c r="B567" t="s">
        <v>1069</v>
      </c>
      <c r="C567" t="s">
        <v>1459</v>
      </c>
      <c r="D567" t="s">
        <v>1711</v>
      </c>
      <c r="E567" s="32">
        <v>77.011111111111106</v>
      </c>
      <c r="F567" s="32">
        <v>160.93377777777775</v>
      </c>
      <c r="G567" s="32">
        <v>0.18355555555555556</v>
      </c>
      <c r="H567" s="37">
        <v>1.1405657537537871E-3</v>
      </c>
      <c r="I567" s="32">
        <v>139.96011111111108</v>
      </c>
      <c r="J567" s="32">
        <v>0.18355555555555556</v>
      </c>
      <c r="K567" s="37">
        <v>1.3114847801873712E-3</v>
      </c>
      <c r="L567" s="32">
        <v>45.289666666666662</v>
      </c>
      <c r="M567" s="32">
        <v>0</v>
      </c>
      <c r="N567" s="37">
        <v>0</v>
      </c>
      <c r="O567" s="32">
        <v>29.915999999999997</v>
      </c>
      <c r="P567" s="32">
        <v>0</v>
      </c>
      <c r="Q567" s="37">
        <v>0</v>
      </c>
      <c r="R567" s="32">
        <v>0</v>
      </c>
      <c r="S567" s="32">
        <v>0</v>
      </c>
      <c r="T567" s="37" t="s">
        <v>1881</v>
      </c>
      <c r="U567" s="32">
        <v>15.373666666666665</v>
      </c>
      <c r="V567" s="32">
        <v>0</v>
      </c>
      <c r="W567" s="37">
        <v>0</v>
      </c>
      <c r="X567" s="32">
        <v>18.677222222222216</v>
      </c>
      <c r="Y567" s="32">
        <v>0.18355555555555556</v>
      </c>
      <c r="Z567" s="37">
        <v>9.8277759600226087E-3</v>
      </c>
      <c r="AA567" s="32">
        <v>5.6</v>
      </c>
      <c r="AB567" s="32">
        <v>0</v>
      </c>
      <c r="AC567" s="37">
        <v>0</v>
      </c>
      <c r="AD567" s="32">
        <v>68.555666666666653</v>
      </c>
      <c r="AE567" s="32">
        <v>0</v>
      </c>
      <c r="AF567" s="37">
        <v>0</v>
      </c>
      <c r="AG567" s="32">
        <v>22.81122222222222</v>
      </c>
      <c r="AH567" s="32">
        <v>0</v>
      </c>
      <c r="AI567" s="37">
        <v>0</v>
      </c>
      <c r="AJ567" s="32">
        <v>0</v>
      </c>
      <c r="AK567" s="32">
        <v>0</v>
      </c>
      <c r="AL567" s="37" t="s">
        <v>1881</v>
      </c>
      <c r="AM567" t="s">
        <v>384</v>
      </c>
      <c r="AN567" s="34">
        <v>3</v>
      </c>
      <c r="AX567"/>
      <c r="AY567"/>
    </row>
    <row r="568" spans="1:51" x14ac:dyDescent="0.25">
      <c r="A568" t="s">
        <v>1782</v>
      </c>
      <c r="B568" t="s">
        <v>1085</v>
      </c>
      <c r="C568" t="s">
        <v>1373</v>
      </c>
      <c r="D568" t="s">
        <v>1699</v>
      </c>
      <c r="E568" s="32">
        <v>75.722222222222229</v>
      </c>
      <c r="F568" s="32">
        <v>283.07388888888886</v>
      </c>
      <c r="G568" s="32">
        <v>15.472222222222221</v>
      </c>
      <c r="H568" s="37">
        <v>5.4657892619320046E-2</v>
      </c>
      <c r="I568" s="32">
        <v>237.86555555555552</v>
      </c>
      <c r="J568" s="32">
        <v>0</v>
      </c>
      <c r="K568" s="37">
        <v>0</v>
      </c>
      <c r="L568" s="32">
        <v>74.380555555555546</v>
      </c>
      <c r="M568" s="32">
        <v>15.472222222222221</v>
      </c>
      <c r="N568" s="37">
        <v>0.20801434066549654</v>
      </c>
      <c r="O568" s="32">
        <v>29.172222222222221</v>
      </c>
      <c r="P568" s="32">
        <v>0</v>
      </c>
      <c r="Q568" s="37">
        <v>0</v>
      </c>
      <c r="R568" s="32">
        <v>39.519444444444439</v>
      </c>
      <c r="S568" s="32">
        <v>15.472222222222221</v>
      </c>
      <c r="T568" s="37">
        <v>0.39150910241090886</v>
      </c>
      <c r="U568" s="32">
        <v>5.6888888888888891</v>
      </c>
      <c r="V568" s="32">
        <v>0</v>
      </c>
      <c r="W568" s="37">
        <v>0</v>
      </c>
      <c r="X568" s="32">
        <v>53.24722222222222</v>
      </c>
      <c r="Y568" s="32">
        <v>0</v>
      </c>
      <c r="Z568" s="37">
        <v>0</v>
      </c>
      <c r="AA568" s="32">
        <v>0</v>
      </c>
      <c r="AB568" s="32">
        <v>0</v>
      </c>
      <c r="AC568" s="37" t="s">
        <v>1881</v>
      </c>
      <c r="AD568" s="32">
        <v>151.43222222222221</v>
      </c>
      <c r="AE568" s="32">
        <v>0</v>
      </c>
      <c r="AF568" s="37">
        <v>0</v>
      </c>
      <c r="AG568" s="32">
        <v>4.0138888888888893</v>
      </c>
      <c r="AH568" s="32">
        <v>0</v>
      </c>
      <c r="AI568" s="37">
        <v>0</v>
      </c>
      <c r="AJ568" s="32">
        <v>0</v>
      </c>
      <c r="AK568" s="32">
        <v>0</v>
      </c>
      <c r="AL568" s="37" t="s">
        <v>1881</v>
      </c>
      <c r="AM568" t="s">
        <v>401</v>
      </c>
      <c r="AN568" s="34">
        <v>3</v>
      </c>
      <c r="AX568"/>
      <c r="AY568"/>
    </row>
    <row r="569" spans="1:51" x14ac:dyDescent="0.25">
      <c r="A569" t="s">
        <v>1782</v>
      </c>
      <c r="B569" t="s">
        <v>1067</v>
      </c>
      <c r="C569" t="s">
        <v>1431</v>
      </c>
      <c r="D569" t="s">
        <v>1717</v>
      </c>
      <c r="E569" s="32">
        <v>70.977777777777774</v>
      </c>
      <c r="F569" s="32">
        <v>319.62466666666654</v>
      </c>
      <c r="G569" s="32">
        <v>0</v>
      </c>
      <c r="H569" s="37">
        <v>0</v>
      </c>
      <c r="I569" s="32">
        <v>273.36255555555545</v>
      </c>
      <c r="J569" s="32">
        <v>0</v>
      </c>
      <c r="K569" s="37">
        <v>0</v>
      </c>
      <c r="L569" s="32">
        <v>83.905555555555537</v>
      </c>
      <c r="M569" s="32">
        <v>0</v>
      </c>
      <c r="N569" s="37">
        <v>0</v>
      </c>
      <c r="O569" s="32">
        <v>43.673333333333318</v>
      </c>
      <c r="P569" s="32">
        <v>0</v>
      </c>
      <c r="Q569" s="37">
        <v>0</v>
      </c>
      <c r="R569" s="32">
        <v>34.632222222222218</v>
      </c>
      <c r="S569" s="32">
        <v>0</v>
      </c>
      <c r="T569" s="37">
        <v>0</v>
      </c>
      <c r="U569" s="32">
        <v>5.6</v>
      </c>
      <c r="V569" s="32">
        <v>0</v>
      </c>
      <c r="W569" s="37">
        <v>0</v>
      </c>
      <c r="X569" s="32">
        <v>73.340777777777745</v>
      </c>
      <c r="Y569" s="32">
        <v>0</v>
      </c>
      <c r="Z569" s="37">
        <v>0</v>
      </c>
      <c r="AA569" s="32">
        <v>6.0298888888888893</v>
      </c>
      <c r="AB569" s="32">
        <v>0</v>
      </c>
      <c r="AC569" s="37">
        <v>0</v>
      </c>
      <c r="AD569" s="32">
        <v>156.3484444444444</v>
      </c>
      <c r="AE569" s="32">
        <v>0</v>
      </c>
      <c r="AF569" s="37">
        <v>0</v>
      </c>
      <c r="AG569" s="32">
        <v>0</v>
      </c>
      <c r="AH569" s="32">
        <v>0</v>
      </c>
      <c r="AI569" s="37" t="s">
        <v>1881</v>
      </c>
      <c r="AJ569" s="32">
        <v>0</v>
      </c>
      <c r="AK569" s="32">
        <v>0</v>
      </c>
      <c r="AL569" s="37" t="s">
        <v>1881</v>
      </c>
      <c r="AM569" t="s">
        <v>382</v>
      </c>
      <c r="AN569" s="34">
        <v>3</v>
      </c>
      <c r="AX569"/>
      <c r="AY569"/>
    </row>
    <row r="570" spans="1:51" x14ac:dyDescent="0.25">
      <c r="A570" t="s">
        <v>1782</v>
      </c>
      <c r="B570" t="s">
        <v>773</v>
      </c>
      <c r="C570" t="s">
        <v>1493</v>
      </c>
      <c r="D570" t="s">
        <v>1719</v>
      </c>
      <c r="E570" s="32">
        <v>162.26666666666668</v>
      </c>
      <c r="F570" s="32">
        <v>465.13900000000007</v>
      </c>
      <c r="G570" s="32">
        <v>17.872999999999998</v>
      </c>
      <c r="H570" s="37">
        <v>3.8425072935187106E-2</v>
      </c>
      <c r="I570" s="32">
        <v>421.2667777777778</v>
      </c>
      <c r="J570" s="32">
        <v>17.872999999999998</v>
      </c>
      <c r="K570" s="37">
        <v>4.2426796848974817E-2</v>
      </c>
      <c r="L570" s="32">
        <v>70.290999999999997</v>
      </c>
      <c r="M570" s="32">
        <v>0</v>
      </c>
      <c r="N570" s="37">
        <v>0</v>
      </c>
      <c r="O570" s="32">
        <v>36.99655555555556</v>
      </c>
      <c r="P570" s="32">
        <v>0</v>
      </c>
      <c r="Q570" s="37">
        <v>0</v>
      </c>
      <c r="R570" s="32">
        <v>27.694444444444443</v>
      </c>
      <c r="S570" s="32">
        <v>0</v>
      </c>
      <c r="T570" s="37">
        <v>0</v>
      </c>
      <c r="U570" s="32">
        <v>5.6</v>
      </c>
      <c r="V570" s="32">
        <v>0</v>
      </c>
      <c r="W570" s="37">
        <v>0</v>
      </c>
      <c r="X570" s="32">
        <v>113.30611111111111</v>
      </c>
      <c r="Y570" s="32">
        <v>10.953333333333333</v>
      </c>
      <c r="Z570" s="37">
        <v>9.6670278645360902E-2</v>
      </c>
      <c r="AA570" s="32">
        <v>10.577777777777778</v>
      </c>
      <c r="AB570" s="32">
        <v>0</v>
      </c>
      <c r="AC570" s="37">
        <v>0</v>
      </c>
      <c r="AD570" s="32">
        <v>251.13355555555557</v>
      </c>
      <c r="AE570" s="32">
        <v>6.9196666666666662</v>
      </c>
      <c r="AF570" s="37">
        <v>2.7553731923075898E-2</v>
      </c>
      <c r="AG570" s="32">
        <v>19.830555555555556</v>
      </c>
      <c r="AH570" s="32">
        <v>0</v>
      </c>
      <c r="AI570" s="37">
        <v>0</v>
      </c>
      <c r="AJ570" s="32">
        <v>0</v>
      </c>
      <c r="AK570" s="32">
        <v>0</v>
      </c>
      <c r="AL570" s="37" t="s">
        <v>1881</v>
      </c>
      <c r="AM570" t="s">
        <v>82</v>
      </c>
      <c r="AN570" s="34">
        <v>3</v>
      </c>
      <c r="AX570"/>
      <c r="AY570"/>
    </row>
    <row r="571" spans="1:51" x14ac:dyDescent="0.25">
      <c r="A571" t="s">
        <v>1782</v>
      </c>
      <c r="B571" t="s">
        <v>704</v>
      </c>
      <c r="C571" t="s">
        <v>1459</v>
      </c>
      <c r="D571" t="s">
        <v>1711</v>
      </c>
      <c r="E571" s="32">
        <v>142.5888888888889</v>
      </c>
      <c r="F571" s="32">
        <v>406.35688888888888</v>
      </c>
      <c r="G571" s="32">
        <v>83.093777777777774</v>
      </c>
      <c r="H571" s="37">
        <v>0.20448472771061671</v>
      </c>
      <c r="I571" s="32">
        <v>396.54300000000001</v>
      </c>
      <c r="J571" s="32">
        <v>83.093777777777774</v>
      </c>
      <c r="K571" s="37">
        <v>0.20954544091757457</v>
      </c>
      <c r="L571" s="32">
        <v>29.816666666666663</v>
      </c>
      <c r="M571" s="32">
        <v>0</v>
      </c>
      <c r="N571" s="37">
        <v>0</v>
      </c>
      <c r="O571" s="32">
        <v>25.194444444444443</v>
      </c>
      <c r="P571" s="32">
        <v>0</v>
      </c>
      <c r="Q571" s="37">
        <v>0</v>
      </c>
      <c r="R571" s="32">
        <v>0</v>
      </c>
      <c r="S571" s="32">
        <v>0</v>
      </c>
      <c r="T571" s="37" t="s">
        <v>1881</v>
      </c>
      <c r="U571" s="32">
        <v>4.6222222222222218</v>
      </c>
      <c r="V571" s="32">
        <v>0</v>
      </c>
      <c r="W571" s="37">
        <v>0</v>
      </c>
      <c r="X571" s="32">
        <v>110.00655555555554</v>
      </c>
      <c r="Y571" s="32">
        <v>35.772444444444446</v>
      </c>
      <c r="Z571" s="37">
        <v>0.32518466071213947</v>
      </c>
      <c r="AA571" s="32">
        <v>5.1916666666666664</v>
      </c>
      <c r="AB571" s="32">
        <v>0</v>
      </c>
      <c r="AC571" s="37">
        <v>0</v>
      </c>
      <c r="AD571" s="32">
        <v>193.45311111111113</v>
      </c>
      <c r="AE571" s="32">
        <v>47.321333333333321</v>
      </c>
      <c r="AF571" s="37">
        <v>0.24461396904676289</v>
      </c>
      <c r="AG571" s="32">
        <v>67.888888888888886</v>
      </c>
      <c r="AH571" s="32">
        <v>0</v>
      </c>
      <c r="AI571" s="37">
        <v>0</v>
      </c>
      <c r="AJ571" s="32">
        <v>0</v>
      </c>
      <c r="AK571" s="32">
        <v>0</v>
      </c>
      <c r="AL571" s="37" t="s">
        <v>1881</v>
      </c>
      <c r="AM571" t="s">
        <v>13</v>
      </c>
      <c r="AN571" s="34">
        <v>3</v>
      </c>
      <c r="AX571"/>
      <c r="AY571"/>
    </row>
    <row r="572" spans="1:51" x14ac:dyDescent="0.25">
      <c r="A572" t="s">
        <v>1782</v>
      </c>
      <c r="B572" t="s">
        <v>1168</v>
      </c>
      <c r="C572" t="s">
        <v>1393</v>
      </c>
      <c r="D572" t="s">
        <v>1704</v>
      </c>
      <c r="E572" s="32">
        <v>68.888888888888886</v>
      </c>
      <c r="F572" s="32">
        <v>340.2162222222222</v>
      </c>
      <c r="G572" s="32">
        <v>0</v>
      </c>
      <c r="H572" s="37">
        <v>0</v>
      </c>
      <c r="I572" s="32">
        <v>306.30233333333331</v>
      </c>
      <c r="J572" s="32">
        <v>0</v>
      </c>
      <c r="K572" s="37">
        <v>0</v>
      </c>
      <c r="L572" s="32">
        <v>72.344444444444449</v>
      </c>
      <c r="M572" s="32">
        <v>0</v>
      </c>
      <c r="N572" s="37">
        <v>0</v>
      </c>
      <c r="O572" s="32">
        <v>49.719444444444441</v>
      </c>
      <c r="P572" s="32">
        <v>0</v>
      </c>
      <c r="Q572" s="37">
        <v>0</v>
      </c>
      <c r="R572" s="32">
        <v>16.958333333333332</v>
      </c>
      <c r="S572" s="32">
        <v>0</v>
      </c>
      <c r="T572" s="37">
        <v>0</v>
      </c>
      <c r="U572" s="32">
        <v>5.666666666666667</v>
      </c>
      <c r="V572" s="32">
        <v>0</v>
      </c>
      <c r="W572" s="37">
        <v>0</v>
      </c>
      <c r="X572" s="32">
        <v>96.813888888888883</v>
      </c>
      <c r="Y572" s="32">
        <v>0</v>
      </c>
      <c r="Z572" s="37">
        <v>0</v>
      </c>
      <c r="AA572" s="32">
        <v>11.28888888888889</v>
      </c>
      <c r="AB572" s="32">
        <v>0</v>
      </c>
      <c r="AC572" s="37">
        <v>0</v>
      </c>
      <c r="AD572" s="32">
        <v>156.994</v>
      </c>
      <c r="AE572" s="32">
        <v>0</v>
      </c>
      <c r="AF572" s="37">
        <v>0</v>
      </c>
      <c r="AG572" s="32">
        <v>2.7749999999999999</v>
      </c>
      <c r="AH572" s="32">
        <v>0</v>
      </c>
      <c r="AI572" s="37">
        <v>0</v>
      </c>
      <c r="AJ572" s="32">
        <v>0</v>
      </c>
      <c r="AK572" s="32">
        <v>0</v>
      </c>
      <c r="AL572" s="37" t="s">
        <v>1881</v>
      </c>
      <c r="AM572" t="s">
        <v>487</v>
      </c>
      <c r="AN572" s="34">
        <v>3</v>
      </c>
      <c r="AX572"/>
      <c r="AY572"/>
    </row>
    <row r="573" spans="1:51" x14ac:dyDescent="0.25">
      <c r="A573" t="s">
        <v>1782</v>
      </c>
      <c r="B573" t="s">
        <v>1026</v>
      </c>
      <c r="C573" t="s">
        <v>1598</v>
      </c>
      <c r="D573" t="s">
        <v>1711</v>
      </c>
      <c r="E573" s="32">
        <v>57.68888888888889</v>
      </c>
      <c r="F573" s="32">
        <v>202.53333333333333</v>
      </c>
      <c r="G573" s="32">
        <v>0</v>
      </c>
      <c r="H573" s="37">
        <v>0</v>
      </c>
      <c r="I573" s="32">
        <v>196.96666666666667</v>
      </c>
      <c r="J573" s="32">
        <v>0</v>
      </c>
      <c r="K573" s="37">
        <v>0</v>
      </c>
      <c r="L573" s="32">
        <v>50.888888888888886</v>
      </c>
      <c r="M573" s="32">
        <v>0</v>
      </c>
      <c r="N573" s="37">
        <v>0</v>
      </c>
      <c r="O573" s="32">
        <v>45.322222222222223</v>
      </c>
      <c r="P573" s="32">
        <v>0</v>
      </c>
      <c r="Q573" s="37">
        <v>0</v>
      </c>
      <c r="R573" s="32">
        <v>5.5666666666666664</v>
      </c>
      <c r="S573" s="32">
        <v>0</v>
      </c>
      <c r="T573" s="37">
        <v>0</v>
      </c>
      <c r="U573" s="32">
        <v>0</v>
      </c>
      <c r="V573" s="32">
        <v>0</v>
      </c>
      <c r="W573" s="37" t="s">
        <v>1881</v>
      </c>
      <c r="X573" s="32">
        <v>30.333333333333332</v>
      </c>
      <c r="Y573" s="32">
        <v>0</v>
      </c>
      <c r="Z573" s="37">
        <v>0</v>
      </c>
      <c r="AA573" s="32">
        <v>0</v>
      </c>
      <c r="AB573" s="32">
        <v>0</v>
      </c>
      <c r="AC573" s="37" t="s">
        <v>1881</v>
      </c>
      <c r="AD573" s="32">
        <v>121.31111111111112</v>
      </c>
      <c r="AE573" s="32">
        <v>0</v>
      </c>
      <c r="AF573" s="37">
        <v>0</v>
      </c>
      <c r="AG573" s="32">
        <v>0</v>
      </c>
      <c r="AH573" s="32">
        <v>0</v>
      </c>
      <c r="AI573" s="37" t="s">
        <v>1881</v>
      </c>
      <c r="AJ573" s="32">
        <v>0</v>
      </c>
      <c r="AK573" s="32">
        <v>0</v>
      </c>
      <c r="AL573" s="37" t="s">
        <v>1881</v>
      </c>
      <c r="AM573" t="s">
        <v>340</v>
      </c>
      <c r="AN573" s="34">
        <v>3</v>
      </c>
      <c r="AX573"/>
      <c r="AY573"/>
    </row>
    <row r="574" spans="1:51" x14ac:dyDescent="0.25">
      <c r="A574" t="s">
        <v>1782</v>
      </c>
      <c r="B574" t="s">
        <v>802</v>
      </c>
      <c r="C574" t="s">
        <v>1507</v>
      </c>
      <c r="D574" t="s">
        <v>1699</v>
      </c>
      <c r="E574" s="32">
        <v>176.92222222222222</v>
      </c>
      <c r="F574" s="32">
        <v>628.77988888888899</v>
      </c>
      <c r="G574" s="32">
        <v>82.608555555555554</v>
      </c>
      <c r="H574" s="37">
        <v>0.13137913125932249</v>
      </c>
      <c r="I574" s="32">
        <v>556.54911111111119</v>
      </c>
      <c r="J574" s="32">
        <v>82.608555555555554</v>
      </c>
      <c r="K574" s="37">
        <v>0.14842994788120922</v>
      </c>
      <c r="L574" s="32">
        <v>74.290777777777777</v>
      </c>
      <c r="M574" s="32">
        <v>0.53288888888888886</v>
      </c>
      <c r="N574" s="37">
        <v>7.1730153436122624E-3</v>
      </c>
      <c r="O574" s="32">
        <v>27.429444444444449</v>
      </c>
      <c r="P574" s="32">
        <v>0.53288888888888886</v>
      </c>
      <c r="Q574" s="37">
        <v>1.9427622384704187E-2</v>
      </c>
      <c r="R574" s="32">
        <v>41.17799999999999</v>
      </c>
      <c r="S574" s="32">
        <v>0</v>
      </c>
      <c r="T574" s="37">
        <v>0</v>
      </c>
      <c r="U574" s="32">
        <v>5.6833333333333336</v>
      </c>
      <c r="V574" s="32">
        <v>0</v>
      </c>
      <c r="W574" s="37">
        <v>0</v>
      </c>
      <c r="X574" s="32">
        <v>167.88544444444446</v>
      </c>
      <c r="Y574" s="32">
        <v>29.835888888888888</v>
      </c>
      <c r="Z574" s="37">
        <v>0.17771575723922858</v>
      </c>
      <c r="AA574" s="32">
        <v>25.369444444444444</v>
      </c>
      <c r="AB574" s="32">
        <v>0</v>
      </c>
      <c r="AC574" s="37">
        <v>0</v>
      </c>
      <c r="AD574" s="32">
        <v>361.23422222222234</v>
      </c>
      <c r="AE574" s="32">
        <v>52.239777777777775</v>
      </c>
      <c r="AF574" s="37">
        <v>0.14461469751235573</v>
      </c>
      <c r="AG574" s="32">
        <v>0</v>
      </c>
      <c r="AH574" s="32">
        <v>0</v>
      </c>
      <c r="AI574" s="37" t="s">
        <v>1881</v>
      </c>
      <c r="AJ574" s="32">
        <v>0</v>
      </c>
      <c r="AK574" s="32">
        <v>0</v>
      </c>
      <c r="AL574" s="37" t="s">
        <v>1881</v>
      </c>
      <c r="AM574" t="s">
        <v>112</v>
      </c>
      <c r="AN574" s="34">
        <v>3</v>
      </c>
      <c r="AX574"/>
      <c r="AY574"/>
    </row>
    <row r="575" spans="1:51" x14ac:dyDescent="0.25">
      <c r="A575" t="s">
        <v>1782</v>
      </c>
      <c r="B575" t="s">
        <v>1082</v>
      </c>
      <c r="C575" t="s">
        <v>1431</v>
      </c>
      <c r="D575" t="s">
        <v>1717</v>
      </c>
      <c r="E575" s="32">
        <v>95.12222222222222</v>
      </c>
      <c r="F575" s="32">
        <v>334.1855555555556</v>
      </c>
      <c r="G575" s="32">
        <v>58.047222222222217</v>
      </c>
      <c r="H575" s="37">
        <v>0.17369757985417281</v>
      </c>
      <c r="I575" s="32">
        <v>321.47444444444449</v>
      </c>
      <c r="J575" s="32">
        <v>58.047222222222217</v>
      </c>
      <c r="K575" s="37">
        <v>0.18056558841725795</v>
      </c>
      <c r="L575" s="32">
        <v>54.655555555555559</v>
      </c>
      <c r="M575" s="32">
        <v>5.55</v>
      </c>
      <c r="N575" s="37">
        <v>0.10154502947753608</v>
      </c>
      <c r="O575" s="32">
        <v>41.944444444444443</v>
      </c>
      <c r="P575" s="32">
        <v>5.55</v>
      </c>
      <c r="Q575" s="37">
        <v>0.132317880794702</v>
      </c>
      <c r="R575" s="32">
        <v>7.4666666666666668</v>
      </c>
      <c r="S575" s="32">
        <v>0</v>
      </c>
      <c r="T575" s="37">
        <v>0</v>
      </c>
      <c r="U575" s="32">
        <v>5.2444444444444445</v>
      </c>
      <c r="V575" s="32">
        <v>0</v>
      </c>
      <c r="W575" s="37">
        <v>0</v>
      </c>
      <c r="X575" s="32">
        <v>101.2958888888889</v>
      </c>
      <c r="Y575" s="32">
        <v>12.955555555555556</v>
      </c>
      <c r="Z575" s="37">
        <v>0.12789813779872605</v>
      </c>
      <c r="AA575" s="32">
        <v>0</v>
      </c>
      <c r="AB575" s="32">
        <v>0</v>
      </c>
      <c r="AC575" s="37" t="s">
        <v>1881</v>
      </c>
      <c r="AD575" s="32">
        <v>178.23411111111113</v>
      </c>
      <c r="AE575" s="32">
        <v>39.541666666666664</v>
      </c>
      <c r="AF575" s="37">
        <v>0.22185240760123853</v>
      </c>
      <c r="AG575" s="32">
        <v>0</v>
      </c>
      <c r="AH575" s="32">
        <v>0</v>
      </c>
      <c r="AI575" s="37" t="s">
        <v>1881</v>
      </c>
      <c r="AJ575" s="32">
        <v>0</v>
      </c>
      <c r="AK575" s="32">
        <v>0</v>
      </c>
      <c r="AL575" s="37" t="s">
        <v>1881</v>
      </c>
      <c r="AM575" t="s">
        <v>398</v>
      </c>
      <c r="AN575" s="34">
        <v>3</v>
      </c>
      <c r="AX575"/>
      <c r="AY575"/>
    </row>
    <row r="576" spans="1:51" x14ac:dyDescent="0.25">
      <c r="A576" t="s">
        <v>1782</v>
      </c>
      <c r="B576" t="s">
        <v>757</v>
      </c>
      <c r="C576" t="s">
        <v>1431</v>
      </c>
      <c r="D576" t="s">
        <v>1717</v>
      </c>
      <c r="E576" s="32">
        <v>203.56666666666666</v>
      </c>
      <c r="F576" s="32">
        <v>676.64266666666663</v>
      </c>
      <c r="G576" s="32">
        <v>220.81477777777778</v>
      </c>
      <c r="H576" s="37">
        <v>0.32633883237894812</v>
      </c>
      <c r="I576" s="32">
        <v>655.11211111111106</v>
      </c>
      <c r="J576" s="32">
        <v>220.81477777777778</v>
      </c>
      <c r="K576" s="37">
        <v>0.33706410556700306</v>
      </c>
      <c r="L576" s="32">
        <v>97.85222222222221</v>
      </c>
      <c r="M576" s="32">
        <v>3.3794444444444443</v>
      </c>
      <c r="N576" s="37">
        <v>3.453620538907877E-2</v>
      </c>
      <c r="O576" s="32">
        <v>81.655000000000001</v>
      </c>
      <c r="P576" s="32">
        <v>3.3794444444444443</v>
      </c>
      <c r="Q576" s="37">
        <v>4.1386864790208124E-2</v>
      </c>
      <c r="R576" s="32">
        <v>10.508333333333333</v>
      </c>
      <c r="S576" s="32">
        <v>0</v>
      </c>
      <c r="T576" s="37">
        <v>0</v>
      </c>
      <c r="U576" s="32">
        <v>5.6888888888888891</v>
      </c>
      <c r="V576" s="32">
        <v>0</v>
      </c>
      <c r="W576" s="37">
        <v>0</v>
      </c>
      <c r="X576" s="32">
        <v>194.71788888888889</v>
      </c>
      <c r="Y576" s="32">
        <v>96.731333333333325</v>
      </c>
      <c r="Z576" s="37">
        <v>0.49677681842848426</v>
      </c>
      <c r="AA576" s="32">
        <v>5.333333333333333</v>
      </c>
      <c r="AB576" s="32">
        <v>0</v>
      </c>
      <c r="AC576" s="37">
        <v>0</v>
      </c>
      <c r="AD576" s="32">
        <v>378.73922222222222</v>
      </c>
      <c r="AE576" s="32">
        <v>120.70400000000001</v>
      </c>
      <c r="AF576" s="37">
        <v>0.31869949801285141</v>
      </c>
      <c r="AG576" s="32">
        <v>0</v>
      </c>
      <c r="AH576" s="32">
        <v>0</v>
      </c>
      <c r="AI576" s="37" t="s">
        <v>1881</v>
      </c>
      <c r="AJ576" s="32">
        <v>0</v>
      </c>
      <c r="AK576" s="32">
        <v>0</v>
      </c>
      <c r="AL576" s="37" t="s">
        <v>1881</v>
      </c>
      <c r="AM576" t="s">
        <v>66</v>
      </c>
      <c r="AN576" s="34">
        <v>3</v>
      </c>
      <c r="AX576"/>
      <c r="AY576"/>
    </row>
    <row r="577" spans="1:51" x14ac:dyDescent="0.25">
      <c r="A577" t="s">
        <v>1782</v>
      </c>
      <c r="B577" t="s">
        <v>747</v>
      </c>
      <c r="C577" t="s">
        <v>1481</v>
      </c>
      <c r="D577" t="s">
        <v>1684</v>
      </c>
      <c r="E577" s="32">
        <v>81.599999999999994</v>
      </c>
      <c r="F577" s="32">
        <v>283.89222222222224</v>
      </c>
      <c r="G577" s="32">
        <v>63.19</v>
      </c>
      <c r="H577" s="37">
        <v>0.22258447063243872</v>
      </c>
      <c r="I577" s="32">
        <v>257.43333333333339</v>
      </c>
      <c r="J577" s="32">
        <v>63.19</v>
      </c>
      <c r="K577" s="37">
        <v>0.24546160818334836</v>
      </c>
      <c r="L577" s="32">
        <v>74.982222222222234</v>
      </c>
      <c r="M577" s="32">
        <v>10.85</v>
      </c>
      <c r="N577" s="37">
        <v>0.14470096615494041</v>
      </c>
      <c r="O577" s="32">
        <v>48.523333333333341</v>
      </c>
      <c r="P577" s="32">
        <v>10.85</v>
      </c>
      <c r="Q577" s="37">
        <v>0.22360376451191863</v>
      </c>
      <c r="R577" s="32">
        <v>17.397777777777776</v>
      </c>
      <c r="S577" s="32">
        <v>0</v>
      </c>
      <c r="T577" s="37">
        <v>0</v>
      </c>
      <c r="U577" s="32">
        <v>9.0611111111111118</v>
      </c>
      <c r="V577" s="32">
        <v>0</v>
      </c>
      <c r="W577" s="37">
        <v>0</v>
      </c>
      <c r="X577" s="32">
        <v>32.843333333333327</v>
      </c>
      <c r="Y577" s="32">
        <v>2.2588888888888889</v>
      </c>
      <c r="Z577" s="37">
        <v>6.8777698839608936E-2</v>
      </c>
      <c r="AA577" s="32">
        <v>0</v>
      </c>
      <c r="AB577" s="32">
        <v>0</v>
      </c>
      <c r="AC577" s="37" t="s">
        <v>1881</v>
      </c>
      <c r="AD577" s="32">
        <v>176.06666666666672</v>
      </c>
      <c r="AE577" s="32">
        <v>50.081111111111113</v>
      </c>
      <c r="AF577" s="37">
        <v>0.28444402372838562</v>
      </c>
      <c r="AG577" s="32">
        <v>0</v>
      </c>
      <c r="AH577" s="32">
        <v>0</v>
      </c>
      <c r="AI577" s="37" t="s">
        <v>1881</v>
      </c>
      <c r="AJ577" s="32">
        <v>0</v>
      </c>
      <c r="AK577" s="32">
        <v>0</v>
      </c>
      <c r="AL577" s="37" t="s">
        <v>1881</v>
      </c>
      <c r="AM577" t="s">
        <v>56</v>
      </c>
      <c r="AN577" s="34">
        <v>3</v>
      </c>
      <c r="AX577"/>
      <c r="AY577"/>
    </row>
    <row r="578" spans="1:51" x14ac:dyDescent="0.25">
      <c r="A578" t="s">
        <v>1782</v>
      </c>
      <c r="B578" t="s">
        <v>693</v>
      </c>
      <c r="C578" t="s">
        <v>1452</v>
      </c>
      <c r="D578" t="s">
        <v>1679</v>
      </c>
      <c r="E578" s="32">
        <v>175.35555555555555</v>
      </c>
      <c r="F578" s="32">
        <v>755.19055555555553</v>
      </c>
      <c r="G578" s="32">
        <v>50.913888888888891</v>
      </c>
      <c r="H578" s="37">
        <v>6.7418598543561123E-2</v>
      </c>
      <c r="I578" s="32">
        <v>707.96666666666658</v>
      </c>
      <c r="J578" s="32">
        <v>49.758333333333333</v>
      </c>
      <c r="K578" s="37">
        <v>7.0283440839964226E-2</v>
      </c>
      <c r="L578" s="32">
        <v>166.15444444444441</v>
      </c>
      <c r="M578" s="32">
        <v>3.0555555555555554</v>
      </c>
      <c r="N578" s="37">
        <v>1.8389851476872256E-2</v>
      </c>
      <c r="O578" s="32">
        <v>123.95</v>
      </c>
      <c r="P578" s="32">
        <v>1.9</v>
      </c>
      <c r="Q578" s="37">
        <v>1.5328761597418313E-2</v>
      </c>
      <c r="R578" s="32">
        <v>36.959999999999958</v>
      </c>
      <c r="S578" s="32">
        <v>1.1555555555555554</v>
      </c>
      <c r="T578" s="37">
        <v>3.1265031265031294E-2</v>
      </c>
      <c r="U578" s="32">
        <v>5.2444444444444445</v>
      </c>
      <c r="V578" s="32">
        <v>0</v>
      </c>
      <c r="W578" s="37">
        <v>0</v>
      </c>
      <c r="X578" s="32">
        <v>170.28888888888889</v>
      </c>
      <c r="Y578" s="32">
        <v>47.858333333333334</v>
      </c>
      <c r="Z578" s="37">
        <v>0.28104202009656792</v>
      </c>
      <c r="AA578" s="32">
        <v>5.0194444444444448</v>
      </c>
      <c r="AB578" s="32">
        <v>0</v>
      </c>
      <c r="AC578" s="37">
        <v>0</v>
      </c>
      <c r="AD578" s="32">
        <v>410.75</v>
      </c>
      <c r="AE578" s="32">
        <v>0</v>
      </c>
      <c r="AF578" s="37">
        <v>0</v>
      </c>
      <c r="AG578" s="32">
        <v>2.9777777777777779</v>
      </c>
      <c r="AH578" s="32">
        <v>0</v>
      </c>
      <c r="AI578" s="37">
        <v>0</v>
      </c>
      <c r="AJ578" s="32">
        <v>0</v>
      </c>
      <c r="AK578" s="32">
        <v>0</v>
      </c>
      <c r="AL578" s="37" t="s">
        <v>1881</v>
      </c>
      <c r="AM578" t="s">
        <v>2</v>
      </c>
      <c r="AN578" s="34">
        <v>3</v>
      </c>
      <c r="AX578"/>
      <c r="AY578"/>
    </row>
    <row r="579" spans="1:51" x14ac:dyDescent="0.25">
      <c r="A579" t="s">
        <v>1782</v>
      </c>
      <c r="B579" t="s">
        <v>1244</v>
      </c>
      <c r="C579" t="s">
        <v>1457</v>
      </c>
      <c r="D579" t="s">
        <v>1712</v>
      </c>
      <c r="E579" s="32">
        <v>24.533333333333335</v>
      </c>
      <c r="F579" s="32">
        <v>99.894444444444417</v>
      </c>
      <c r="G579" s="32">
        <v>0.39444444444444443</v>
      </c>
      <c r="H579" s="37">
        <v>3.948612424225572E-3</v>
      </c>
      <c r="I579" s="32">
        <v>88.374444444444407</v>
      </c>
      <c r="J579" s="32">
        <v>0.39444444444444443</v>
      </c>
      <c r="K579" s="37">
        <v>4.4633315312370362E-3</v>
      </c>
      <c r="L579" s="32">
        <v>46.184999999999995</v>
      </c>
      <c r="M579" s="32">
        <v>0.39444444444444443</v>
      </c>
      <c r="N579" s="37">
        <v>8.5405314375759326E-3</v>
      </c>
      <c r="O579" s="32">
        <v>35.251666666666658</v>
      </c>
      <c r="P579" s="32">
        <v>0.39444444444444443</v>
      </c>
      <c r="Q579" s="37">
        <v>1.1189384268671302E-2</v>
      </c>
      <c r="R579" s="32">
        <v>5.5111111111111111</v>
      </c>
      <c r="S579" s="32">
        <v>0</v>
      </c>
      <c r="T579" s="37">
        <v>0</v>
      </c>
      <c r="U579" s="32">
        <v>5.4222222222222225</v>
      </c>
      <c r="V579" s="32">
        <v>0</v>
      </c>
      <c r="W579" s="37">
        <v>0</v>
      </c>
      <c r="X579" s="32">
        <v>12.983333333333331</v>
      </c>
      <c r="Y579" s="32">
        <v>0</v>
      </c>
      <c r="Z579" s="37">
        <v>0</v>
      </c>
      <c r="AA579" s="32">
        <v>0.58666666666666711</v>
      </c>
      <c r="AB579" s="32">
        <v>0</v>
      </c>
      <c r="AC579" s="37">
        <v>0</v>
      </c>
      <c r="AD579" s="32">
        <v>40.139444444444429</v>
      </c>
      <c r="AE579" s="32">
        <v>0</v>
      </c>
      <c r="AF579" s="37">
        <v>0</v>
      </c>
      <c r="AG579" s="32">
        <v>0</v>
      </c>
      <c r="AH579" s="32">
        <v>0</v>
      </c>
      <c r="AI579" s="37" t="s">
        <v>1881</v>
      </c>
      <c r="AJ579" s="32">
        <v>0</v>
      </c>
      <c r="AK579" s="32">
        <v>0</v>
      </c>
      <c r="AL579" s="37" t="s">
        <v>1881</v>
      </c>
      <c r="AM579" t="s">
        <v>563</v>
      </c>
      <c r="AN579" s="34">
        <v>3</v>
      </c>
      <c r="AX579"/>
      <c r="AY579"/>
    </row>
    <row r="580" spans="1:51" x14ac:dyDescent="0.25">
      <c r="A580" t="s">
        <v>1782</v>
      </c>
      <c r="B580" t="s">
        <v>821</v>
      </c>
      <c r="C580" t="s">
        <v>1520</v>
      </c>
      <c r="D580" t="s">
        <v>1727</v>
      </c>
      <c r="E580" s="32">
        <v>40.111111111111114</v>
      </c>
      <c r="F580" s="32">
        <v>172.44644444444444</v>
      </c>
      <c r="G580" s="32">
        <v>0</v>
      </c>
      <c r="H580" s="37">
        <v>0</v>
      </c>
      <c r="I580" s="32">
        <v>159.01755555555553</v>
      </c>
      <c r="J580" s="32">
        <v>0</v>
      </c>
      <c r="K580" s="37">
        <v>0</v>
      </c>
      <c r="L580" s="32">
        <v>40.569444444444436</v>
      </c>
      <c r="M580" s="32">
        <v>0</v>
      </c>
      <c r="N580" s="37">
        <v>0</v>
      </c>
      <c r="O580" s="32">
        <v>28.451666666666657</v>
      </c>
      <c r="P580" s="32">
        <v>0</v>
      </c>
      <c r="Q580" s="37">
        <v>0</v>
      </c>
      <c r="R580" s="32">
        <v>6.4288888888888893</v>
      </c>
      <c r="S580" s="32">
        <v>0</v>
      </c>
      <c r="T580" s="37">
        <v>0</v>
      </c>
      <c r="U580" s="32">
        <v>5.6888888888888891</v>
      </c>
      <c r="V580" s="32">
        <v>0</v>
      </c>
      <c r="W580" s="37">
        <v>0</v>
      </c>
      <c r="X580" s="32">
        <v>38.923666666666655</v>
      </c>
      <c r="Y580" s="32">
        <v>0</v>
      </c>
      <c r="Z580" s="37">
        <v>0</v>
      </c>
      <c r="AA580" s="32">
        <v>1.3111111111111111</v>
      </c>
      <c r="AB580" s="32">
        <v>0</v>
      </c>
      <c r="AC580" s="37">
        <v>0</v>
      </c>
      <c r="AD580" s="32">
        <v>91.64222222222223</v>
      </c>
      <c r="AE580" s="32">
        <v>0</v>
      </c>
      <c r="AF580" s="37">
        <v>0</v>
      </c>
      <c r="AG580" s="32">
        <v>0</v>
      </c>
      <c r="AH580" s="32">
        <v>0</v>
      </c>
      <c r="AI580" s="37" t="s">
        <v>1881</v>
      </c>
      <c r="AJ580" s="32">
        <v>0</v>
      </c>
      <c r="AK580" s="32">
        <v>0</v>
      </c>
      <c r="AL580" s="37" t="s">
        <v>1881</v>
      </c>
      <c r="AM580" t="s">
        <v>131</v>
      </c>
      <c r="AN580" s="34">
        <v>3</v>
      </c>
      <c r="AX580"/>
      <c r="AY580"/>
    </row>
    <row r="581" spans="1:51" x14ac:dyDescent="0.25">
      <c r="A581" t="s">
        <v>1782</v>
      </c>
      <c r="B581" t="s">
        <v>1170</v>
      </c>
      <c r="C581" t="s">
        <v>1637</v>
      </c>
      <c r="D581" t="s">
        <v>1721</v>
      </c>
      <c r="E581" s="32">
        <v>102.87777777777778</v>
      </c>
      <c r="F581" s="32">
        <v>360.20088888888893</v>
      </c>
      <c r="G581" s="32">
        <v>124.16633333333334</v>
      </c>
      <c r="H581" s="37">
        <v>0.34471412248967243</v>
      </c>
      <c r="I581" s="32">
        <v>319.57822222222222</v>
      </c>
      <c r="J581" s="32">
        <v>123.99966666666667</v>
      </c>
      <c r="K581" s="37">
        <v>0.38801037756709889</v>
      </c>
      <c r="L581" s="32">
        <v>63.468000000000011</v>
      </c>
      <c r="M581" s="32">
        <v>7.1277777777777782</v>
      </c>
      <c r="N581" s="37">
        <v>0.11230506361911163</v>
      </c>
      <c r="O581" s="32">
        <v>22.845333333333333</v>
      </c>
      <c r="P581" s="32">
        <v>6.9611111111111112</v>
      </c>
      <c r="Q581" s="37">
        <v>0.30470604256643713</v>
      </c>
      <c r="R581" s="32">
        <v>35.467111111111116</v>
      </c>
      <c r="S581" s="32">
        <v>0.16666666666666666</v>
      </c>
      <c r="T581" s="37">
        <v>4.6991892332176278E-3</v>
      </c>
      <c r="U581" s="32">
        <v>5.1555555555555559</v>
      </c>
      <c r="V581" s="32">
        <v>0</v>
      </c>
      <c r="W581" s="37">
        <v>0</v>
      </c>
      <c r="X581" s="32">
        <v>94.15211111111114</v>
      </c>
      <c r="Y581" s="32">
        <v>32.486111111111114</v>
      </c>
      <c r="Z581" s="37">
        <v>0.34503858413512878</v>
      </c>
      <c r="AA581" s="32">
        <v>0</v>
      </c>
      <c r="AB581" s="32">
        <v>0</v>
      </c>
      <c r="AC581" s="37" t="s">
        <v>1881</v>
      </c>
      <c r="AD581" s="32">
        <v>202.58077777777777</v>
      </c>
      <c r="AE581" s="32">
        <v>84.552444444444447</v>
      </c>
      <c r="AF581" s="37">
        <v>0.41737644297720472</v>
      </c>
      <c r="AG581" s="32">
        <v>0</v>
      </c>
      <c r="AH581" s="32">
        <v>0</v>
      </c>
      <c r="AI581" s="37" t="s">
        <v>1881</v>
      </c>
      <c r="AJ581" s="32">
        <v>0</v>
      </c>
      <c r="AK581" s="32">
        <v>0</v>
      </c>
      <c r="AL581" s="37" t="s">
        <v>1881</v>
      </c>
      <c r="AM581" t="s">
        <v>489</v>
      </c>
      <c r="AN581" s="34">
        <v>3</v>
      </c>
      <c r="AX581"/>
      <c r="AY581"/>
    </row>
    <row r="582" spans="1:51" x14ac:dyDescent="0.25">
      <c r="A582" t="s">
        <v>1782</v>
      </c>
      <c r="B582" t="s">
        <v>1039</v>
      </c>
      <c r="C582" t="s">
        <v>1500</v>
      </c>
      <c r="D582" t="s">
        <v>1679</v>
      </c>
      <c r="E582" s="32">
        <v>106.73333333333333</v>
      </c>
      <c r="F582" s="32">
        <v>342.31044444444444</v>
      </c>
      <c r="G582" s="32">
        <v>86.952222222222218</v>
      </c>
      <c r="H582" s="37">
        <v>0.25401568556677273</v>
      </c>
      <c r="I582" s="32">
        <v>290.93955555555556</v>
      </c>
      <c r="J582" s="32">
        <v>86.952222222222218</v>
      </c>
      <c r="K582" s="37">
        <v>0.29886696587607353</v>
      </c>
      <c r="L582" s="32">
        <v>68.574888888888893</v>
      </c>
      <c r="M582" s="32">
        <v>4.0111111111111111</v>
      </c>
      <c r="N582" s="37">
        <v>5.8492418669613425E-2</v>
      </c>
      <c r="O582" s="32">
        <v>29.253777777777774</v>
      </c>
      <c r="P582" s="32">
        <v>4.0111111111111111</v>
      </c>
      <c r="Q582" s="37">
        <v>0.13711429482991752</v>
      </c>
      <c r="R582" s="32">
        <v>34.698888888888895</v>
      </c>
      <c r="S582" s="32">
        <v>0</v>
      </c>
      <c r="T582" s="37">
        <v>0</v>
      </c>
      <c r="U582" s="32">
        <v>4.6222222222222218</v>
      </c>
      <c r="V582" s="32">
        <v>0</v>
      </c>
      <c r="W582" s="37">
        <v>0</v>
      </c>
      <c r="X582" s="32">
        <v>96.571555555555562</v>
      </c>
      <c r="Y582" s="32">
        <v>37.599444444444444</v>
      </c>
      <c r="Z582" s="37">
        <v>0.38934284767541394</v>
      </c>
      <c r="AA582" s="32">
        <v>12.049777777777779</v>
      </c>
      <c r="AB582" s="32">
        <v>0</v>
      </c>
      <c r="AC582" s="37">
        <v>0</v>
      </c>
      <c r="AD582" s="32">
        <v>165.1142222222222</v>
      </c>
      <c r="AE582" s="32">
        <v>45.341666666666669</v>
      </c>
      <c r="AF582" s="37">
        <v>0.27460788087438465</v>
      </c>
      <c r="AG582" s="32">
        <v>0</v>
      </c>
      <c r="AH582" s="32">
        <v>0</v>
      </c>
      <c r="AI582" s="37" t="s">
        <v>1881</v>
      </c>
      <c r="AJ582" s="32">
        <v>0</v>
      </c>
      <c r="AK582" s="32">
        <v>0</v>
      </c>
      <c r="AL582" s="37" t="s">
        <v>1881</v>
      </c>
      <c r="AM582" t="s">
        <v>353</v>
      </c>
      <c r="AN582" s="34">
        <v>3</v>
      </c>
      <c r="AX582"/>
      <c r="AY582"/>
    </row>
    <row r="583" spans="1:51" x14ac:dyDescent="0.25">
      <c r="A583" t="s">
        <v>1782</v>
      </c>
      <c r="B583" t="s">
        <v>992</v>
      </c>
      <c r="C583" t="s">
        <v>1431</v>
      </c>
      <c r="D583" t="s">
        <v>1717</v>
      </c>
      <c r="E583" s="32">
        <v>170.2</v>
      </c>
      <c r="F583" s="32">
        <v>577.58544444444442</v>
      </c>
      <c r="G583" s="32">
        <v>127.47055555555555</v>
      </c>
      <c r="H583" s="37">
        <v>0.22069558154839619</v>
      </c>
      <c r="I583" s="32">
        <v>554.38544444444449</v>
      </c>
      <c r="J583" s="32">
        <v>127.47055555555555</v>
      </c>
      <c r="K583" s="37">
        <v>0.22993128126459947</v>
      </c>
      <c r="L583" s="32">
        <v>74.25277777777778</v>
      </c>
      <c r="M583" s="32">
        <v>3.7111111111111112</v>
      </c>
      <c r="N583" s="37">
        <v>4.9979424638060682E-2</v>
      </c>
      <c r="O583" s="32">
        <v>61.986111111111114</v>
      </c>
      <c r="P583" s="32">
        <v>3.7111111111111112</v>
      </c>
      <c r="Q583" s="37">
        <v>5.9870042572260813E-2</v>
      </c>
      <c r="R583" s="32">
        <v>6.5777777777777775</v>
      </c>
      <c r="S583" s="32">
        <v>0</v>
      </c>
      <c r="T583" s="37">
        <v>0</v>
      </c>
      <c r="U583" s="32">
        <v>5.6888888888888891</v>
      </c>
      <c r="V583" s="32">
        <v>0</v>
      </c>
      <c r="W583" s="37">
        <v>0</v>
      </c>
      <c r="X583" s="32">
        <v>171.70944444444444</v>
      </c>
      <c r="Y583" s="32">
        <v>78.062222222222218</v>
      </c>
      <c r="Z583" s="37">
        <v>0.45461810487354282</v>
      </c>
      <c r="AA583" s="32">
        <v>10.933333333333334</v>
      </c>
      <c r="AB583" s="32">
        <v>0</v>
      </c>
      <c r="AC583" s="37">
        <v>0</v>
      </c>
      <c r="AD583" s="32">
        <v>320.6898888888889</v>
      </c>
      <c r="AE583" s="32">
        <v>45.697222222222223</v>
      </c>
      <c r="AF583" s="37">
        <v>0.14249661060581545</v>
      </c>
      <c r="AG583" s="32">
        <v>0</v>
      </c>
      <c r="AH583" s="32">
        <v>0</v>
      </c>
      <c r="AI583" s="37" t="s">
        <v>1881</v>
      </c>
      <c r="AJ583" s="32">
        <v>0</v>
      </c>
      <c r="AK583" s="32">
        <v>0</v>
      </c>
      <c r="AL583" s="37" t="s">
        <v>1881</v>
      </c>
      <c r="AM583" t="s">
        <v>304</v>
      </c>
      <c r="AN583" s="34">
        <v>3</v>
      </c>
      <c r="AX583"/>
      <c r="AY583"/>
    </row>
    <row r="584" spans="1:51" x14ac:dyDescent="0.25">
      <c r="A584" t="s">
        <v>1782</v>
      </c>
      <c r="B584" t="s">
        <v>790</v>
      </c>
      <c r="C584" t="s">
        <v>1501</v>
      </c>
      <c r="D584" t="s">
        <v>1710</v>
      </c>
      <c r="E584" s="32">
        <v>90.066666666666663</v>
      </c>
      <c r="F584" s="32">
        <v>278.13599999999997</v>
      </c>
      <c r="G584" s="32">
        <v>5.8332222222222221</v>
      </c>
      <c r="H584" s="37">
        <v>2.0972553794626453E-2</v>
      </c>
      <c r="I584" s="32">
        <v>258.28877777777774</v>
      </c>
      <c r="J584" s="32">
        <v>5.8332222222222221</v>
      </c>
      <c r="K584" s="37">
        <v>2.2584110205674187E-2</v>
      </c>
      <c r="L584" s="32">
        <v>62.794444444444444</v>
      </c>
      <c r="M584" s="32">
        <v>4.2305555555555552</v>
      </c>
      <c r="N584" s="37">
        <v>6.7371494293550382E-2</v>
      </c>
      <c r="O584" s="32">
        <v>44.577777777777776</v>
      </c>
      <c r="P584" s="32">
        <v>4.2305555555555552</v>
      </c>
      <c r="Q584" s="37">
        <v>9.4902791625124619E-2</v>
      </c>
      <c r="R584" s="32">
        <v>12.527777777777779</v>
      </c>
      <c r="S584" s="32">
        <v>0</v>
      </c>
      <c r="T584" s="37">
        <v>0</v>
      </c>
      <c r="U584" s="32">
        <v>5.6888888888888891</v>
      </c>
      <c r="V584" s="32">
        <v>0</v>
      </c>
      <c r="W584" s="37">
        <v>0</v>
      </c>
      <c r="X584" s="32">
        <v>59.797111111111107</v>
      </c>
      <c r="Y584" s="32">
        <v>1.6026666666666665</v>
      </c>
      <c r="Z584" s="37">
        <v>2.6801740700962882E-2</v>
      </c>
      <c r="AA584" s="32">
        <v>1.6305555555555555</v>
      </c>
      <c r="AB584" s="32">
        <v>0</v>
      </c>
      <c r="AC584" s="37">
        <v>0</v>
      </c>
      <c r="AD584" s="32">
        <v>85.674999999999997</v>
      </c>
      <c r="AE584" s="32">
        <v>0</v>
      </c>
      <c r="AF584" s="37">
        <v>0</v>
      </c>
      <c r="AG584" s="32">
        <v>68.238888888888894</v>
      </c>
      <c r="AH584" s="32">
        <v>0</v>
      </c>
      <c r="AI584" s="37">
        <v>0</v>
      </c>
      <c r="AJ584" s="32">
        <v>0</v>
      </c>
      <c r="AK584" s="32">
        <v>0</v>
      </c>
      <c r="AL584" s="37" t="s">
        <v>1881</v>
      </c>
      <c r="AM584" t="s">
        <v>99</v>
      </c>
      <c r="AN584" s="34">
        <v>3</v>
      </c>
      <c r="AX584"/>
      <c r="AY584"/>
    </row>
    <row r="585" spans="1:51" x14ac:dyDescent="0.25">
      <c r="A585" t="s">
        <v>1782</v>
      </c>
      <c r="B585" t="s">
        <v>1304</v>
      </c>
      <c r="C585" t="s">
        <v>1578</v>
      </c>
      <c r="D585" t="s">
        <v>1699</v>
      </c>
      <c r="E585" s="32">
        <v>124.25555555555556</v>
      </c>
      <c r="F585" s="32">
        <v>387.72977777777783</v>
      </c>
      <c r="G585" s="32">
        <v>81.785333333333341</v>
      </c>
      <c r="H585" s="37">
        <v>0.21093384625260203</v>
      </c>
      <c r="I585" s="32">
        <v>366.92977777777787</v>
      </c>
      <c r="J585" s="32">
        <v>81.785333333333341</v>
      </c>
      <c r="K585" s="37">
        <v>0.22289096793573576</v>
      </c>
      <c r="L585" s="32">
        <v>73.299666666666667</v>
      </c>
      <c r="M585" s="32">
        <v>9.621888888888888</v>
      </c>
      <c r="N585" s="37">
        <v>0.13126783962940561</v>
      </c>
      <c r="O585" s="32">
        <v>52.49966666666667</v>
      </c>
      <c r="P585" s="32">
        <v>9.621888888888888</v>
      </c>
      <c r="Q585" s="37">
        <v>0.18327523772637708</v>
      </c>
      <c r="R585" s="32">
        <v>16.533333333333335</v>
      </c>
      <c r="S585" s="32">
        <v>0</v>
      </c>
      <c r="T585" s="37">
        <v>0</v>
      </c>
      <c r="U585" s="32">
        <v>4.2666666666666666</v>
      </c>
      <c r="V585" s="32">
        <v>0</v>
      </c>
      <c r="W585" s="37">
        <v>0</v>
      </c>
      <c r="X585" s="32">
        <v>105.29411111111111</v>
      </c>
      <c r="Y585" s="32">
        <v>18.132999999999999</v>
      </c>
      <c r="Z585" s="37">
        <v>0.17221285985182247</v>
      </c>
      <c r="AA585" s="32">
        <v>0</v>
      </c>
      <c r="AB585" s="32">
        <v>0</v>
      </c>
      <c r="AC585" s="37" t="s">
        <v>1881</v>
      </c>
      <c r="AD585" s="32">
        <v>209.13600000000005</v>
      </c>
      <c r="AE585" s="32">
        <v>54.030444444444456</v>
      </c>
      <c r="AF585" s="37">
        <v>0.25835075952702757</v>
      </c>
      <c r="AG585" s="32">
        <v>0</v>
      </c>
      <c r="AH585" s="32">
        <v>0</v>
      </c>
      <c r="AI585" s="37" t="s">
        <v>1881</v>
      </c>
      <c r="AJ585" s="32">
        <v>0</v>
      </c>
      <c r="AK585" s="32">
        <v>0</v>
      </c>
      <c r="AL585" s="37" t="s">
        <v>1881</v>
      </c>
      <c r="AM585" t="s">
        <v>625</v>
      </c>
      <c r="AN585" s="34">
        <v>3</v>
      </c>
      <c r="AX585"/>
      <c r="AY585"/>
    </row>
    <row r="586" spans="1:51" x14ac:dyDescent="0.25">
      <c r="A586" t="s">
        <v>1782</v>
      </c>
      <c r="B586" t="s">
        <v>1152</v>
      </c>
      <c r="C586" t="s">
        <v>1629</v>
      </c>
      <c r="D586" t="s">
        <v>1680</v>
      </c>
      <c r="E586" s="32">
        <v>56.955555555555556</v>
      </c>
      <c r="F586" s="32">
        <v>183.23077777777777</v>
      </c>
      <c r="G586" s="32">
        <v>52.733555555555562</v>
      </c>
      <c r="H586" s="37">
        <v>0.28779856853257918</v>
      </c>
      <c r="I586" s="32">
        <v>166.60855555555557</v>
      </c>
      <c r="J586" s="32">
        <v>52.733555555555562</v>
      </c>
      <c r="K586" s="37">
        <v>0.31651169040938942</v>
      </c>
      <c r="L586" s="32">
        <v>34.694444444444443</v>
      </c>
      <c r="M586" s="32">
        <v>7.1444444444444448</v>
      </c>
      <c r="N586" s="37">
        <v>0.20592473979183348</v>
      </c>
      <c r="O586" s="32">
        <v>18.072222222222223</v>
      </c>
      <c r="P586" s="32">
        <v>7.1444444444444448</v>
      </c>
      <c r="Q586" s="37">
        <v>0.39532739010144485</v>
      </c>
      <c r="R586" s="32">
        <v>10.933333333333334</v>
      </c>
      <c r="S586" s="32">
        <v>0</v>
      </c>
      <c r="T586" s="37">
        <v>0</v>
      </c>
      <c r="U586" s="32">
        <v>5.6888888888888891</v>
      </c>
      <c r="V586" s="32">
        <v>0</v>
      </c>
      <c r="W586" s="37">
        <v>0</v>
      </c>
      <c r="X586" s="32">
        <v>52.700777777777773</v>
      </c>
      <c r="Y586" s="32">
        <v>14.928555555555558</v>
      </c>
      <c r="Z586" s="37">
        <v>0.28327011829890775</v>
      </c>
      <c r="AA586" s="32">
        <v>0</v>
      </c>
      <c r="AB586" s="32">
        <v>0</v>
      </c>
      <c r="AC586" s="37" t="s">
        <v>1881</v>
      </c>
      <c r="AD586" s="32">
        <v>70.685555555555553</v>
      </c>
      <c r="AE586" s="32">
        <v>30.660555555555558</v>
      </c>
      <c r="AF586" s="37">
        <v>0.43375984406683754</v>
      </c>
      <c r="AG586" s="32">
        <v>25.15</v>
      </c>
      <c r="AH586" s="32">
        <v>0</v>
      </c>
      <c r="AI586" s="37">
        <v>0</v>
      </c>
      <c r="AJ586" s="32">
        <v>0</v>
      </c>
      <c r="AK586" s="32">
        <v>0</v>
      </c>
      <c r="AL586" s="37" t="s">
        <v>1881</v>
      </c>
      <c r="AM586" t="s">
        <v>470</v>
      </c>
      <c r="AN586" s="34">
        <v>3</v>
      </c>
      <c r="AX586"/>
      <c r="AY586"/>
    </row>
    <row r="587" spans="1:51" x14ac:dyDescent="0.25">
      <c r="A587" t="s">
        <v>1782</v>
      </c>
      <c r="B587" t="s">
        <v>1245</v>
      </c>
      <c r="C587" t="s">
        <v>1532</v>
      </c>
      <c r="D587" t="s">
        <v>1723</v>
      </c>
      <c r="E587" s="32">
        <v>42.31111111111111</v>
      </c>
      <c r="F587" s="32">
        <v>157.83044444444448</v>
      </c>
      <c r="G587" s="32">
        <v>15.490444444444446</v>
      </c>
      <c r="H587" s="37">
        <v>9.8146111790852891E-2</v>
      </c>
      <c r="I587" s="32">
        <v>147.83044444444448</v>
      </c>
      <c r="J587" s="32">
        <v>15.490444444444446</v>
      </c>
      <c r="K587" s="37">
        <v>0.10478521188689142</v>
      </c>
      <c r="L587" s="32">
        <v>24.305</v>
      </c>
      <c r="M587" s="32">
        <v>0.17222222222222222</v>
      </c>
      <c r="N587" s="37">
        <v>7.0858762485999684E-3</v>
      </c>
      <c r="O587" s="32">
        <v>14.305</v>
      </c>
      <c r="P587" s="32">
        <v>0.17222222222222222</v>
      </c>
      <c r="Q587" s="37">
        <v>1.2039302497184356E-2</v>
      </c>
      <c r="R587" s="32">
        <v>4.4000000000000004</v>
      </c>
      <c r="S587" s="32">
        <v>0</v>
      </c>
      <c r="T587" s="37">
        <v>0</v>
      </c>
      <c r="U587" s="32">
        <v>5.6</v>
      </c>
      <c r="V587" s="32">
        <v>0</v>
      </c>
      <c r="W587" s="37">
        <v>0</v>
      </c>
      <c r="X587" s="32">
        <v>59.067777777777785</v>
      </c>
      <c r="Y587" s="32">
        <v>11.335333333333335</v>
      </c>
      <c r="Z587" s="37">
        <v>0.19190383928067567</v>
      </c>
      <c r="AA587" s="32">
        <v>0</v>
      </c>
      <c r="AB587" s="32">
        <v>0</v>
      </c>
      <c r="AC587" s="37" t="s">
        <v>1881</v>
      </c>
      <c r="AD587" s="32">
        <v>74.457666666666697</v>
      </c>
      <c r="AE587" s="32">
        <v>3.9828888888888887</v>
      </c>
      <c r="AF587" s="37">
        <v>5.3491991720873433E-2</v>
      </c>
      <c r="AG587" s="32">
        <v>0</v>
      </c>
      <c r="AH587" s="32">
        <v>0</v>
      </c>
      <c r="AI587" s="37" t="s">
        <v>1881</v>
      </c>
      <c r="AJ587" s="32">
        <v>0</v>
      </c>
      <c r="AK587" s="32">
        <v>0</v>
      </c>
      <c r="AL587" s="37" t="s">
        <v>1881</v>
      </c>
      <c r="AM587" t="s">
        <v>564</v>
      </c>
      <c r="AN587" s="34">
        <v>3</v>
      </c>
      <c r="AX587"/>
      <c r="AY587"/>
    </row>
    <row r="588" spans="1:51" x14ac:dyDescent="0.25">
      <c r="A588" t="s">
        <v>1782</v>
      </c>
      <c r="B588" t="s">
        <v>839</v>
      </c>
      <c r="C588" t="s">
        <v>1532</v>
      </c>
      <c r="D588" t="s">
        <v>1723</v>
      </c>
      <c r="E588" s="32">
        <v>88.344444444444449</v>
      </c>
      <c r="F588" s="32">
        <v>319.7117777777778</v>
      </c>
      <c r="G588" s="32">
        <v>13.221444444444444</v>
      </c>
      <c r="H588" s="37">
        <v>4.1354261442424177E-2</v>
      </c>
      <c r="I588" s="32">
        <v>308.49177777777777</v>
      </c>
      <c r="J588" s="32">
        <v>13.221444444444444</v>
      </c>
      <c r="K588" s="37">
        <v>4.2858336580913738E-2</v>
      </c>
      <c r="L588" s="32">
        <v>46.26</v>
      </c>
      <c r="M588" s="32">
        <v>0.25555555555555554</v>
      </c>
      <c r="N588" s="37">
        <v>5.5243310755632418E-3</v>
      </c>
      <c r="O588" s="32">
        <v>35.04</v>
      </c>
      <c r="P588" s="32">
        <v>0.25555555555555554</v>
      </c>
      <c r="Q588" s="37">
        <v>7.2932521562658545E-3</v>
      </c>
      <c r="R588" s="32">
        <v>6.1199999999999992</v>
      </c>
      <c r="S588" s="32">
        <v>0</v>
      </c>
      <c r="T588" s="37">
        <v>0</v>
      </c>
      <c r="U588" s="32">
        <v>5.0999999999999996</v>
      </c>
      <c r="V588" s="32">
        <v>0</v>
      </c>
      <c r="W588" s="37">
        <v>0</v>
      </c>
      <c r="X588" s="32">
        <v>88.926222222222222</v>
      </c>
      <c r="Y588" s="32">
        <v>6.4111111111111114</v>
      </c>
      <c r="Z588" s="37">
        <v>7.2094720217508651E-2</v>
      </c>
      <c r="AA588" s="32">
        <v>0</v>
      </c>
      <c r="AB588" s="32">
        <v>0</v>
      </c>
      <c r="AC588" s="37" t="s">
        <v>1881</v>
      </c>
      <c r="AD588" s="32">
        <v>184.52555555555554</v>
      </c>
      <c r="AE588" s="32">
        <v>6.5547777777777769</v>
      </c>
      <c r="AF588" s="37">
        <v>3.5522330541388425E-2</v>
      </c>
      <c r="AG588" s="32">
        <v>0</v>
      </c>
      <c r="AH588" s="32">
        <v>0</v>
      </c>
      <c r="AI588" s="37" t="s">
        <v>1881</v>
      </c>
      <c r="AJ588" s="32">
        <v>0</v>
      </c>
      <c r="AK588" s="32">
        <v>0</v>
      </c>
      <c r="AL588" s="37" t="s">
        <v>1881</v>
      </c>
      <c r="AM588" t="s">
        <v>150</v>
      </c>
      <c r="AN588" s="34">
        <v>3</v>
      </c>
      <c r="AX588"/>
      <c r="AY588"/>
    </row>
    <row r="589" spans="1:51" x14ac:dyDescent="0.25">
      <c r="A589" t="s">
        <v>1782</v>
      </c>
      <c r="B589" t="s">
        <v>1236</v>
      </c>
      <c r="C589" t="s">
        <v>1533</v>
      </c>
      <c r="D589" t="s">
        <v>1679</v>
      </c>
      <c r="E589" s="32">
        <v>93.9</v>
      </c>
      <c r="F589" s="32">
        <v>275.13611111111112</v>
      </c>
      <c r="G589" s="32">
        <v>39.280555555555551</v>
      </c>
      <c r="H589" s="37">
        <v>0.14276772102696644</v>
      </c>
      <c r="I589" s="32">
        <v>259.93611111111107</v>
      </c>
      <c r="J589" s="32">
        <v>39.280555555555551</v>
      </c>
      <c r="K589" s="37">
        <v>0.15111619308163332</v>
      </c>
      <c r="L589" s="32">
        <v>41.969444444444441</v>
      </c>
      <c r="M589" s="32">
        <v>0.7944444444444444</v>
      </c>
      <c r="N589" s="37">
        <v>1.8929115096962077E-2</v>
      </c>
      <c r="O589" s="32">
        <v>26.769444444444446</v>
      </c>
      <c r="P589" s="32">
        <v>0.7944444444444444</v>
      </c>
      <c r="Q589" s="37">
        <v>2.9677285462280791E-2</v>
      </c>
      <c r="R589" s="32">
        <v>10.666666666666666</v>
      </c>
      <c r="S589" s="32">
        <v>0</v>
      </c>
      <c r="T589" s="37">
        <v>0</v>
      </c>
      <c r="U589" s="32">
        <v>4.5333333333333332</v>
      </c>
      <c r="V589" s="32">
        <v>0</v>
      </c>
      <c r="W589" s="37">
        <v>0</v>
      </c>
      <c r="X589" s="32">
        <v>82.536111111111111</v>
      </c>
      <c r="Y589" s="32">
        <v>14.691666666666666</v>
      </c>
      <c r="Z589" s="37">
        <v>0.17800289435600578</v>
      </c>
      <c r="AA589" s="32">
        <v>0</v>
      </c>
      <c r="AB589" s="32">
        <v>0</v>
      </c>
      <c r="AC589" s="37" t="s">
        <v>1881</v>
      </c>
      <c r="AD589" s="32">
        <v>127.41388888888889</v>
      </c>
      <c r="AE589" s="32">
        <v>23.794444444444444</v>
      </c>
      <c r="AF589" s="37">
        <v>0.18674922060650984</v>
      </c>
      <c r="AG589" s="32">
        <v>23.216666666666665</v>
      </c>
      <c r="AH589" s="32">
        <v>0</v>
      </c>
      <c r="AI589" s="37">
        <v>0</v>
      </c>
      <c r="AJ589" s="32">
        <v>0</v>
      </c>
      <c r="AK589" s="32">
        <v>0</v>
      </c>
      <c r="AL589" s="37" t="s">
        <v>1881</v>
      </c>
      <c r="AM589" t="s">
        <v>555</v>
      </c>
      <c r="AN589" s="34">
        <v>3</v>
      </c>
      <c r="AX589"/>
      <c r="AY589"/>
    </row>
    <row r="590" spans="1:51" x14ac:dyDescent="0.25">
      <c r="A590" t="s">
        <v>1782</v>
      </c>
      <c r="B590" t="s">
        <v>1145</v>
      </c>
      <c r="C590" t="s">
        <v>1388</v>
      </c>
      <c r="D590" t="s">
        <v>1740</v>
      </c>
      <c r="E590" s="32">
        <v>88.433333333333337</v>
      </c>
      <c r="F590" s="32">
        <v>249.56222222222223</v>
      </c>
      <c r="G590" s="32">
        <v>0</v>
      </c>
      <c r="H590" s="37">
        <v>0</v>
      </c>
      <c r="I590" s="32">
        <v>208.76444444444445</v>
      </c>
      <c r="J590" s="32">
        <v>0</v>
      </c>
      <c r="K590" s="37">
        <v>0</v>
      </c>
      <c r="L590" s="32">
        <v>58.710000000000008</v>
      </c>
      <c r="M590" s="32">
        <v>0</v>
      </c>
      <c r="N590" s="37">
        <v>0</v>
      </c>
      <c r="O590" s="32">
        <v>17.912222222222223</v>
      </c>
      <c r="P590" s="32">
        <v>0</v>
      </c>
      <c r="Q590" s="37">
        <v>0</v>
      </c>
      <c r="R590" s="32">
        <v>35.797777777777782</v>
      </c>
      <c r="S590" s="32">
        <v>0</v>
      </c>
      <c r="T590" s="37">
        <v>0</v>
      </c>
      <c r="U590" s="32">
        <v>5</v>
      </c>
      <c r="V590" s="32">
        <v>0</v>
      </c>
      <c r="W590" s="37">
        <v>0</v>
      </c>
      <c r="X590" s="32">
        <v>40.746111111111105</v>
      </c>
      <c r="Y590" s="32">
        <v>0</v>
      </c>
      <c r="Z590" s="37">
        <v>0</v>
      </c>
      <c r="AA590" s="32">
        <v>0</v>
      </c>
      <c r="AB590" s="32">
        <v>0</v>
      </c>
      <c r="AC590" s="37" t="s">
        <v>1881</v>
      </c>
      <c r="AD590" s="32">
        <v>146.38388888888889</v>
      </c>
      <c r="AE590" s="32">
        <v>0</v>
      </c>
      <c r="AF590" s="37">
        <v>0</v>
      </c>
      <c r="AG590" s="32">
        <v>3.7222222222222228</v>
      </c>
      <c r="AH590" s="32">
        <v>0</v>
      </c>
      <c r="AI590" s="37">
        <v>0</v>
      </c>
      <c r="AJ590" s="32">
        <v>0</v>
      </c>
      <c r="AK590" s="32">
        <v>0</v>
      </c>
      <c r="AL590" s="37" t="s">
        <v>1881</v>
      </c>
      <c r="AM590" t="s">
        <v>463</v>
      </c>
      <c r="AN590" s="34">
        <v>3</v>
      </c>
      <c r="AX590"/>
      <c r="AY590"/>
    </row>
    <row r="591" spans="1:51" x14ac:dyDescent="0.25">
      <c r="A591" t="s">
        <v>1782</v>
      </c>
      <c r="B591" t="s">
        <v>799</v>
      </c>
      <c r="C591" t="s">
        <v>1505</v>
      </c>
      <c r="D591" t="s">
        <v>1703</v>
      </c>
      <c r="E591" s="32">
        <v>56.68888888888889</v>
      </c>
      <c r="F591" s="32">
        <v>220.42855555555559</v>
      </c>
      <c r="G591" s="32">
        <v>16.527999999999999</v>
      </c>
      <c r="H591" s="37">
        <v>7.4981210843321849E-2</v>
      </c>
      <c r="I591" s="32">
        <v>206.88188888888891</v>
      </c>
      <c r="J591" s="32">
        <v>10.927999999999999</v>
      </c>
      <c r="K591" s="37">
        <v>5.2822410210442129E-2</v>
      </c>
      <c r="L591" s="32">
        <v>50.363000000000007</v>
      </c>
      <c r="M591" s="32">
        <v>11.704999999999998</v>
      </c>
      <c r="N591" s="37">
        <v>0.23241268391477865</v>
      </c>
      <c r="O591" s="32">
        <v>39.963000000000008</v>
      </c>
      <c r="P591" s="32">
        <v>6.1049999999999995</v>
      </c>
      <c r="Q591" s="37">
        <v>0.15276630883567296</v>
      </c>
      <c r="R591" s="32">
        <v>4.8</v>
      </c>
      <c r="S591" s="32">
        <v>0</v>
      </c>
      <c r="T591" s="37">
        <v>0</v>
      </c>
      <c r="U591" s="32">
        <v>5.6</v>
      </c>
      <c r="V591" s="32">
        <v>5.6</v>
      </c>
      <c r="W591" s="37">
        <v>1</v>
      </c>
      <c r="X591" s="32">
        <v>39.152444444444448</v>
      </c>
      <c r="Y591" s="32">
        <v>3.8452222222222221</v>
      </c>
      <c r="Z591" s="37">
        <v>9.8211549158275901E-2</v>
      </c>
      <c r="AA591" s="32">
        <v>3.1466666666666705</v>
      </c>
      <c r="AB591" s="32">
        <v>0</v>
      </c>
      <c r="AC591" s="37">
        <v>0</v>
      </c>
      <c r="AD591" s="32">
        <v>127.76644444444446</v>
      </c>
      <c r="AE591" s="32">
        <v>0.97777777777777775</v>
      </c>
      <c r="AF591" s="37">
        <v>7.6528526878036126E-3</v>
      </c>
      <c r="AG591" s="32">
        <v>0</v>
      </c>
      <c r="AH591" s="32">
        <v>0</v>
      </c>
      <c r="AI591" s="37" t="s">
        <v>1881</v>
      </c>
      <c r="AJ591" s="32">
        <v>0</v>
      </c>
      <c r="AK591" s="32">
        <v>0</v>
      </c>
      <c r="AL591" s="37" t="s">
        <v>1881</v>
      </c>
      <c r="AM591" t="s">
        <v>108</v>
      </c>
      <c r="AN591" s="34">
        <v>3</v>
      </c>
      <c r="AX591"/>
      <c r="AY591"/>
    </row>
    <row r="592" spans="1:51" x14ac:dyDescent="0.25">
      <c r="A592" t="s">
        <v>1782</v>
      </c>
      <c r="B592" t="s">
        <v>1155</v>
      </c>
      <c r="C592" t="s">
        <v>1357</v>
      </c>
      <c r="D592" t="s">
        <v>1684</v>
      </c>
      <c r="E592" s="32">
        <v>201.15555555555557</v>
      </c>
      <c r="F592" s="32">
        <v>641.80833333333328</v>
      </c>
      <c r="G592" s="32">
        <v>182.10000000000002</v>
      </c>
      <c r="H592" s="37">
        <v>0.28372956619967027</v>
      </c>
      <c r="I592" s="32">
        <v>595.61944444444441</v>
      </c>
      <c r="J592" s="32">
        <v>182.10000000000002</v>
      </c>
      <c r="K592" s="37">
        <v>0.30573212761690682</v>
      </c>
      <c r="L592" s="32">
        <v>95.791666666666657</v>
      </c>
      <c r="M592" s="32">
        <v>10.891666666666667</v>
      </c>
      <c r="N592" s="37">
        <v>0.11370160939538931</v>
      </c>
      <c r="O592" s="32">
        <v>54.733333333333334</v>
      </c>
      <c r="P592" s="32">
        <v>10.891666666666667</v>
      </c>
      <c r="Q592" s="37">
        <v>0.19899512789281365</v>
      </c>
      <c r="R592" s="32">
        <v>35.81388888888889</v>
      </c>
      <c r="S592" s="32">
        <v>0</v>
      </c>
      <c r="T592" s="37">
        <v>0</v>
      </c>
      <c r="U592" s="32">
        <v>5.2444444444444445</v>
      </c>
      <c r="V592" s="32">
        <v>0</v>
      </c>
      <c r="W592" s="37">
        <v>0</v>
      </c>
      <c r="X592" s="32">
        <v>170.21733333333333</v>
      </c>
      <c r="Y592" s="32">
        <v>65.63333333333334</v>
      </c>
      <c r="Z592" s="37">
        <v>0.38558548678943788</v>
      </c>
      <c r="AA592" s="32">
        <v>5.1305555555555555</v>
      </c>
      <c r="AB592" s="32">
        <v>0</v>
      </c>
      <c r="AC592" s="37">
        <v>0</v>
      </c>
      <c r="AD592" s="32">
        <v>308.27699999999999</v>
      </c>
      <c r="AE592" s="32">
        <v>100.62222222222222</v>
      </c>
      <c r="AF592" s="37">
        <v>0.32640197686568323</v>
      </c>
      <c r="AG592" s="32">
        <v>62.391777777777797</v>
      </c>
      <c r="AH592" s="32">
        <v>4.9527777777777775</v>
      </c>
      <c r="AI592" s="37">
        <v>7.9381898611996571E-2</v>
      </c>
      <c r="AJ592" s="32">
        <v>0</v>
      </c>
      <c r="AK592" s="32">
        <v>0</v>
      </c>
      <c r="AL592" s="37" t="s">
        <v>1881</v>
      </c>
      <c r="AM592" t="s">
        <v>473</v>
      </c>
      <c r="AN592" s="34">
        <v>3</v>
      </c>
      <c r="AX592"/>
      <c r="AY592"/>
    </row>
    <row r="593" spans="1:51" x14ac:dyDescent="0.25">
      <c r="A593" t="s">
        <v>1782</v>
      </c>
      <c r="B593" t="s">
        <v>1256</v>
      </c>
      <c r="C593" t="s">
        <v>1663</v>
      </c>
      <c r="D593" t="s">
        <v>1687</v>
      </c>
      <c r="E593" s="32">
        <v>58.955555555555556</v>
      </c>
      <c r="F593" s="32">
        <v>186.71666666666667</v>
      </c>
      <c r="G593" s="32">
        <v>35.858333333333334</v>
      </c>
      <c r="H593" s="37">
        <v>0.19204677318575383</v>
      </c>
      <c r="I593" s="32">
        <v>175.92777777777778</v>
      </c>
      <c r="J593" s="32">
        <v>35.758333333333333</v>
      </c>
      <c r="K593" s="37">
        <v>0.20325575520257683</v>
      </c>
      <c r="L593" s="32">
        <v>40.794444444444444</v>
      </c>
      <c r="M593" s="32">
        <v>1.9000000000000001</v>
      </c>
      <c r="N593" s="37">
        <v>4.6574969358572797E-2</v>
      </c>
      <c r="O593" s="32">
        <v>30.005555555555556</v>
      </c>
      <c r="P593" s="32">
        <v>1.8</v>
      </c>
      <c r="Q593" s="37">
        <v>5.9988890946121087E-2</v>
      </c>
      <c r="R593" s="32">
        <v>6.3</v>
      </c>
      <c r="S593" s="32">
        <v>0.1</v>
      </c>
      <c r="T593" s="37">
        <v>1.5873015873015876E-2</v>
      </c>
      <c r="U593" s="32">
        <v>4.4888888888888889</v>
      </c>
      <c r="V593" s="32">
        <v>0</v>
      </c>
      <c r="W593" s="37">
        <v>0</v>
      </c>
      <c r="X593" s="32">
        <v>40.905555555555559</v>
      </c>
      <c r="Y593" s="32">
        <v>9.1999999999999993</v>
      </c>
      <c r="Z593" s="37">
        <v>0.22490832541083794</v>
      </c>
      <c r="AA593" s="32">
        <v>0</v>
      </c>
      <c r="AB593" s="32">
        <v>0</v>
      </c>
      <c r="AC593" s="37" t="s">
        <v>1881</v>
      </c>
      <c r="AD593" s="32">
        <v>100.68333333333334</v>
      </c>
      <c r="AE593" s="32">
        <v>24.758333333333333</v>
      </c>
      <c r="AF593" s="37">
        <v>0.24590299619268333</v>
      </c>
      <c r="AG593" s="32">
        <v>4.333333333333333</v>
      </c>
      <c r="AH593" s="32">
        <v>0</v>
      </c>
      <c r="AI593" s="37">
        <v>0</v>
      </c>
      <c r="AJ593" s="32">
        <v>0</v>
      </c>
      <c r="AK593" s="32">
        <v>0</v>
      </c>
      <c r="AL593" s="37" t="s">
        <v>1881</v>
      </c>
      <c r="AM593" t="s">
        <v>575</v>
      </c>
      <c r="AN593" s="34">
        <v>3</v>
      </c>
      <c r="AX593"/>
      <c r="AY593"/>
    </row>
    <row r="594" spans="1:51" x14ac:dyDescent="0.25">
      <c r="A594" t="s">
        <v>1782</v>
      </c>
      <c r="B594" t="s">
        <v>1034</v>
      </c>
      <c r="C594" t="s">
        <v>1461</v>
      </c>
      <c r="D594" t="s">
        <v>1696</v>
      </c>
      <c r="E594" s="32">
        <v>92.844444444444449</v>
      </c>
      <c r="F594" s="32">
        <v>358.19777777777773</v>
      </c>
      <c r="G594" s="32">
        <v>122.13455555555556</v>
      </c>
      <c r="H594" s="37">
        <v>0.34096960710718482</v>
      </c>
      <c r="I594" s="32">
        <v>321.89111111111106</v>
      </c>
      <c r="J594" s="32">
        <v>122.13455555555556</v>
      </c>
      <c r="K594" s="37">
        <v>0.37942817101711424</v>
      </c>
      <c r="L594" s="32">
        <v>47.469222222222221</v>
      </c>
      <c r="M594" s="32">
        <v>6.2085555555555549</v>
      </c>
      <c r="N594" s="37">
        <v>0.13079117931384779</v>
      </c>
      <c r="O594" s="32">
        <v>27.440333333333328</v>
      </c>
      <c r="P594" s="32">
        <v>6.2085555555555549</v>
      </c>
      <c r="Q594" s="37">
        <v>0.22625656474856559</v>
      </c>
      <c r="R594" s="32">
        <v>18.162333333333336</v>
      </c>
      <c r="S594" s="32">
        <v>0</v>
      </c>
      <c r="T594" s="37">
        <v>0</v>
      </c>
      <c r="U594" s="32">
        <v>1.866555555555556</v>
      </c>
      <c r="V594" s="32">
        <v>0</v>
      </c>
      <c r="W594" s="37">
        <v>0</v>
      </c>
      <c r="X594" s="32">
        <v>100.13644444444441</v>
      </c>
      <c r="Y594" s="32">
        <v>47.025333333333329</v>
      </c>
      <c r="Z594" s="37">
        <v>0.46961257306697096</v>
      </c>
      <c r="AA594" s="32">
        <v>16.277777777777775</v>
      </c>
      <c r="AB594" s="32">
        <v>0</v>
      </c>
      <c r="AC594" s="37">
        <v>0</v>
      </c>
      <c r="AD594" s="32">
        <v>194.31433333333334</v>
      </c>
      <c r="AE594" s="32">
        <v>68.90066666666668</v>
      </c>
      <c r="AF594" s="37">
        <v>0.35458355276587938</v>
      </c>
      <c r="AG594" s="32">
        <v>0</v>
      </c>
      <c r="AH594" s="32">
        <v>0</v>
      </c>
      <c r="AI594" s="37" t="s">
        <v>1881</v>
      </c>
      <c r="AJ594" s="32">
        <v>0</v>
      </c>
      <c r="AK594" s="32">
        <v>0</v>
      </c>
      <c r="AL594" s="37" t="s">
        <v>1881</v>
      </c>
      <c r="AM594" t="s">
        <v>348</v>
      </c>
      <c r="AN594" s="34">
        <v>3</v>
      </c>
      <c r="AX594"/>
      <c r="AY594"/>
    </row>
    <row r="595" spans="1:51" x14ac:dyDescent="0.25">
      <c r="A595" t="s">
        <v>1782</v>
      </c>
      <c r="B595" t="s">
        <v>882</v>
      </c>
      <c r="C595" t="s">
        <v>1393</v>
      </c>
      <c r="D595" t="s">
        <v>1704</v>
      </c>
      <c r="E595" s="32">
        <v>145.37777777777777</v>
      </c>
      <c r="F595" s="32">
        <v>447.82944444444445</v>
      </c>
      <c r="G595" s="32">
        <v>171.30866666666665</v>
      </c>
      <c r="H595" s="37">
        <v>0.38253104790638298</v>
      </c>
      <c r="I595" s="32">
        <v>426.07944444444439</v>
      </c>
      <c r="J595" s="32">
        <v>170.15311111111112</v>
      </c>
      <c r="K595" s="37">
        <v>0.3993459748638426</v>
      </c>
      <c r="L595" s="32">
        <v>49.036111111111111</v>
      </c>
      <c r="M595" s="32">
        <v>20.227777777777778</v>
      </c>
      <c r="N595" s="37">
        <v>0.41250778904435509</v>
      </c>
      <c r="O595" s="32">
        <v>30.580555555555556</v>
      </c>
      <c r="P595" s="32">
        <v>19.072222222222223</v>
      </c>
      <c r="Q595" s="37">
        <v>0.62367154146607318</v>
      </c>
      <c r="R595" s="32">
        <v>15.133333333333333</v>
      </c>
      <c r="S595" s="32">
        <v>0</v>
      </c>
      <c r="T595" s="37">
        <v>0</v>
      </c>
      <c r="U595" s="32">
        <v>3.3222222222222224</v>
      </c>
      <c r="V595" s="32">
        <v>1.1555555555555554</v>
      </c>
      <c r="W595" s="37">
        <v>0.34782608695652167</v>
      </c>
      <c r="X595" s="32">
        <v>123.45555555555555</v>
      </c>
      <c r="Y595" s="32">
        <v>65.688888888888883</v>
      </c>
      <c r="Z595" s="37">
        <v>0.53208532085320848</v>
      </c>
      <c r="AA595" s="32">
        <v>3.2944444444444443</v>
      </c>
      <c r="AB595" s="32">
        <v>0</v>
      </c>
      <c r="AC595" s="37">
        <v>0</v>
      </c>
      <c r="AD595" s="32">
        <v>200.17533333333333</v>
      </c>
      <c r="AE595" s="32">
        <v>85.391999999999996</v>
      </c>
      <c r="AF595" s="37">
        <v>0.42658602625032055</v>
      </c>
      <c r="AG595" s="32">
        <v>71.867999999999995</v>
      </c>
      <c r="AH595" s="32">
        <v>0</v>
      </c>
      <c r="AI595" s="37">
        <v>0</v>
      </c>
      <c r="AJ595" s="32">
        <v>0</v>
      </c>
      <c r="AK595" s="32">
        <v>0</v>
      </c>
      <c r="AL595" s="37" t="s">
        <v>1881</v>
      </c>
      <c r="AM595" t="s">
        <v>193</v>
      </c>
      <c r="AN595" s="34">
        <v>3</v>
      </c>
      <c r="AX595"/>
      <c r="AY595"/>
    </row>
    <row r="596" spans="1:51" x14ac:dyDescent="0.25">
      <c r="A596" t="s">
        <v>1782</v>
      </c>
      <c r="B596" t="s">
        <v>866</v>
      </c>
      <c r="C596" t="s">
        <v>1542</v>
      </c>
      <c r="D596" t="s">
        <v>1698</v>
      </c>
      <c r="E596" s="32">
        <v>52.833333333333336</v>
      </c>
      <c r="F596" s="32">
        <v>188.41944444444442</v>
      </c>
      <c r="G596" s="32">
        <v>5.9888888888888889</v>
      </c>
      <c r="H596" s="37">
        <v>3.1784877121080336E-2</v>
      </c>
      <c r="I596" s="32">
        <v>173.60277777777776</v>
      </c>
      <c r="J596" s="32">
        <v>5.9888888888888889</v>
      </c>
      <c r="K596" s="37">
        <v>3.4497655887482603E-2</v>
      </c>
      <c r="L596" s="32">
        <v>46.691666666666663</v>
      </c>
      <c r="M596" s="32">
        <v>2.161111111111111</v>
      </c>
      <c r="N596" s="37">
        <v>4.6284728419299183E-2</v>
      </c>
      <c r="O596" s="32">
        <v>31.875</v>
      </c>
      <c r="P596" s="32">
        <v>2.161111111111111</v>
      </c>
      <c r="Q596" s="37">
        <v>6.7799564270152504E-2</v>
      </c>
      <c r="R596" s="32">
        <v>5.6916666666666664</v>
      </c>
      <c r="S596" s="32">
        <v>0</v>
      </c>
      <c r="T596" s="37">
        <v>0</v>
      </c>
      <c r="U596" s="32">
        <v>9.125</v>
      </c>
      <c r="V596" s="32">
        <v>0</v>
      </c>
      <c r="W596" s="37">
        <v>0</v>
      </c>
      <c r="X596" s="32">
        <v>55.163888888888891</v>
      </c>
      <c r="Y596" s="32">
        <v>0.25555555555555554</v>
      </c>
      <c r="Z596" s="37">
        <v>4.6326602547963136E-3</v>
      </c>
      <c r="AA596" s="32">
        <v>0</v>
      </c>
      <c r="AB596" s="32">
        <v>0</v>
      </c>
      <c r="AC596" s="37" t="s">
        <v>1881</v>
      </c>
      <c r="AD596" s="32">
        <v>86.391666666666666</v>
      </c>
      <c r="AE596" s="32">
        <v>3.5722222222222224</v>
      </c>
      <c r="AF596" s="37">
        <v>4.1349152760361406E-2</v>
      </c>
      <c r="AG596" s="32">
        <v>0.17222222222222222</v>
      </c>
      <c r="AH596" s="32">
        <v>0</v>
      </c>
      <c r="AI596" s="37">
        <v>0</v>
      </c>
      <c r="AJ596" s="32">
        <v>0</v>
      </c>
      <c r="AK596" s="32">
        <v>0</v>
      </c>
      <c r="AL596" s="37" t="s">
        <v>1881</v>
      </c>
      <c r="AM596" t="s">
        <v>177</v>
      </c>
      <c r="AN596" s="34">
        <v>3</v>
      </c>
      <c r="AX596"/>
      <c r="AY596"/>
    </row>
    <row r="597" spans="1:51" x14ac:dyDescent="0.25">
      <c r="A597" t="s">
        <v>1782</v>
      </c>
      <c r="B597" t="s">
        <v>1091</v>
      </c>
      <c r="C597" t="s">
        <v>1495</v>
      </c>
      <c r="D597" t="s">
        <v>1726</v>
      </c>
      <c r="E597" s="32">
        <v>86.355555555555554</v>
      </c>
      <c r="F597" s="32">
        <v>276.07555555555552</v>
      </c>
      <c r="G597" s="32">
        <v>8.3333333333333329E-2</v>
      </c>
      <c r="H597" s="37">
        <v>3.018497351771657E-4</v>
      </c>
      <c r="I597" s="32">
        <v>227.46166666666667</v>
      </c>
      <c r="J597" s="32">
        <v>0</v>
      </c>
      <c r="K597" s="37">
        <v>0</v>
      </c>
      <c r="L597" s="32">
        <v>56.798333333333325</v>
      </c>
      <c r="M597" s="32">
        <v>8.3333333333333329E-2</v>
      </c>
      <c r="N597" s="37">
        <v>1.4671792012676431E-3</v>
      </c>
      <c r="O597" s="32">
        <v>8.1844444444444466</v>
      </c>
      <c r="P597" s="32">
        <v>0</v>
      </c>
      <c r="Q597" s="37">
        <v>0</v>
      </c>
      <c r="R597" s="32">
        <v>42.413888888888877</v>
      </c>
      <c r="S597" s="32">
        <v>8.3333333333333329E-2</v>
      </c>
      <c r="T597" s="37">
        <v>1.9647652105573388E-3</v>
      </c>
      <c r="U597" s="32">
        <v>6.2</v>
      </c>
      <c r="V597" s="32">
        <v>0</v>
      </c>
      <c r="W597" s="37">
        <v>0</v>
      </c>
      <c r="X597" s="32">
        <v>65.11055555555555</v>
      </c>
      <c r="Y597" s="32">
        <v>0</v>
      </c>
      <c r="Z597" s="37">
        <v>0</v>
      </c>
      <c r="AA597" s="32">
        <v>0</v>
      </c>
      <c r="AB597" s="32">
        <v>0</v>
      </c>
      <c r="AC597" s="37" t="s">
        <v>1881</v>
      </c>
      <c r="AD597" s="32">
        <v>153.73111111111109</v>
      </c>
      <c r="AE597" s="32">
        <v>0</v>
      </c>
      <c r="AF597" s="37">
        <v>0</v>
      </c>
      <c r="AG597" s="32">
        <v>0.43555555555555558</v>
      </c>
      <c r="AH597" s="32">
        <v>0</v>
      </c>
      <c r="AI597" s="37">
        <v>0</v>
      </c>
      <c r="AJ597" s="32">
        <v>0</v>
      </c>
      <c r="AK597" s="32">
        <v>0</v>
      </c>
      <c r="AL597" s="37" t="s">
        <v>1881</v>
      </c>
      <c r="AM597" t="s">
        <v>407</v>
      </c>
      <c r="AN597" s="34">
        <v>3</v>
      </c>
      <c r="AX597"/>
      <c r="AY597"/>
    </row>
    <row r="598" spans="1:51" x14ac:dyDescent="0.25">
      <c r="A598" t="s">
        <v>1782</v>
      </c>
      <c r="B598" t="s">
        <v>1271</v>
      </c>
      <c r="C598" t="s">
        <v>1431</v>
      </c>
      <c r="D598" t="s">
        <v>1717</v>
      </c>
      <c r="E598" s="32">
        <v>16.899999999999999</v>
      </c>
      <c r="F598" s="32">
        <v>93.044444444444451</v>
      </c>
      <c r="G598" s="32">
        <v>0</v>
      </c>
      <c r="H598" s="37">
        <v>0</v>
      </c>
      <c r="I598" s="32">
        <v>88.155555555555551</v>
      </c>
      <c r="J598" s="32">
        <v>0</v>
      </c>
      <c r="K598" s="37">
        <v>0</v>
      </c>
      <c r="L598" s="32">
        <v>54.663888888888891</v>
      </c>
      <c r="M598" s="32">
        <v>0</v>
      </c>
      <c r="N598" s="37">
        <v>0</v>
      </c>
      <c r="O598" s="32">
        <v>49.774999999999999</v>
      </c>
      <c r="P598" s="32">
        <v>0</v>
      </c>
      <c r="Q598" s="37">
        <v>0</v>
      </c>
      <c r="R598" s="32">
        <v>0</v>
      </c>
      <c r="S598" s="32">
        <v>0</v>
      </c>
      <c r="T598" s="37" t="s">
        <v>1881</v>
      </c>
      <c r="U598" s="32">
        <v>4.8888888888888893</v>
      </c>
      <c r="V598" s="32">
        <v>0</v>
      </c>
      <c r="W598" s="37">
        <v>0</v>
      </c>
      <c r="X598" s="32">
        <v>0</v>
      </c>
      <c r="Y598" s="32">
        <v>0</v>
      </c>
      <c r="Z598" s="37" t="s">
        <v>1881</v>
      </c>
      <c r="AA598" s="32">
        <v>0</v>
      </c>
      <c r="AB598" s="32">
        <v>0</v>
      </c>
      <c r="AC598" s="37" t="s">
        <v>1881</v>
      </c>
      <c r="AD598" s="32">
        <v>38.380555555555553</v>
      </c>
      <c r="AE598" s="32">
        <v>0</v>
      </c>
      <c r="AF598" s="37">
        <v>0</v>
      </c>
      <c r="AG598" s="32">
        <v>0</v>
      </c>
      <c r="AH598" s="32">
        <v>0</v>
      </c>
      <c r="AI598" s="37" t="s">
        <v>1881</v>
      </c>
      <c r="AJ598" s="32">
        <v>0</v>
      </c>
      <c r="AK598" s="32">
        <v>0</v>
      </c>
      <c r="AL598" s="37" t="s">
        <v>1881</v>
      </c>
      <c r="AM598" t="s">
        <v>591</v>
      </c>
      <c r="AN598" s="34">
        <v>3</v>
      </c>
      <c r="AX598"/>
      <c r="AY598"/>
    </row>
    <row r="599" spans="1:51" x14ac:dyDescent="0.25">
      <c r="A599" t="s">
        <v>1782</v>
      </c>
      <c r="B599" t="s">
        <v>996</v>
      </c>
      <c r="C599" t="s">
        <v>1560</v>
      </c>
      <c r="D599" t="s">
        <v>1721</v>
      </c>
      <c r="E599" s="32">
        <v>86.344444444444449</v>
      </c>
      <c r="F599" s="32">
        <v>376.68333333333334</v>
      </c>
      <c r="G599" s="32">
        <v>8.8888888888888892E-2</v>
      </c>
      <c r="H599" s="37">
        <v>2.359777590962052E-4</v>
      </c>
      <c r="I599" s="32">
        <v>336.53333333333336</v>
      </c>
      <c r="J599" s="32">
        <v>8.8888888888888892E-2</v>
      </c>
      <c r="K599" s="37">
        <v>2.6413100898045432E-4</v>
      </c>
      <c r="L599" s="32">
        <v>103.8111111111111</v>
      </c>
      <c r="M599" s="32">
        <v>8.8888888888888892E-2</v>
      </c>
      <c r="N599" s="37">
        <v>8.562560205501446E-4</v>
      </c>
      <c r="O599" s="32">
        <v>68.194444444444443</v>
      </c>
      <c r="P599" s="32">
        <v>8.8888888888888892E-2</v>
      </c>
      <c r="Q599" s="37">
        <v>1.3034623217922608E-3</v>
      </c>
      <c r="R599" s="32">
        <v>30.372222222222224</v>
      </c>
      <c r="S599" s="32">
        <v>0</v>
      </c>
      <c r="T599" s="37">
        <v>0</v>
      </c>
      <c r="U599" s="32">
        <v>5.2444444444444445</v>
      </c>
      <c r="V599" s="32">
        <v>0</v>
      </c>
      <c r="W599" s="37">
        <v>0</v>
      </c>
      <c r="X599" s="32">
        <v>59.352777777777774</v>
      </c>
      <c r="Y599" s="32">
        <v>0</v>
      </c>
      <c r="Z599" s="37">
        <v>0</v>
      </c>
      <c r="AA599" s="32">
        <v>4.5333333333333332</v>
      </c>
      <c r="AB599" s="32">
        <v>0</v>
      </c>
      <c r="AC599" s="37">
        <v>0</v>
      </c>
      <c r="AD599" s="32">
        <v>207.20277777777778</v>
      </c>
      <c r="AE599" s="32">
        <v>0</v>
      </c>
      <c r="AF599" s="37">
        <v>0</v>
      </c>
      <c r="AG599" s="32">
        <v>1.7833333333333334</v>
      </c>
      <c r="AH599" s="32">
        <v>0</v>
      </c>
      <c r="AI599" s="37">
        <v>0</v>
      </c>
      <c r="AJ599" s="32">
        <v>0</v>
      </c>
      <c r="AK599" s="32">
        <v>0</v>
      </c>
      <c r="AL599" s="37" t="s">
        <v>1881</v>
      </c>
      <c r="AM599" t="s">
        <v>308</v>
      </c>
      <c r="AN599" s="34">
        <v>3</v>
      </c>
      <c r="AX599"/>
      <c r="AY599"/>
    </row>
    <row r="600" spans="1:51" x14ac:dyDescent="0.25">
      <c r="A600" t="s">
        <v>1782</v>
      </c>
      <c r="B600" t="s">
        <v>1293</v>
      </c>
      <c r="C600" t="s">
        <v>1431</v>
      </c>
      <c r="D600" t="s">
        <v>1717</v>
      </c>
      <c r="E600" s="32">
        <v>42.466666666666669</v>
      </c>
      <c r="F600" s="32">
        <v>201.92811111111115</v>
      </c>
      <c r="G600" s="32">
        <v>22.984777777777779</v>
      </c>
      <c r="H600" s="37">
        <v>0.11382653782726855</v>
      </c>
      <c r="I600" s="32">
        <v>160.32177777777781</v>
      </c>
      <c r="J600" s="32">
        <v>22.984777777777779</v>
      </c>
      <c r="K600" s="37">
        <v>0.1433665350794513</v>
      </c>
      <c r="L600" s="32">
        <v>54.550666666666672</v>
      </c>
      <c r="M600" s="32">
        <v>3.1555555555555554</v>
      </c>
      <c r="N600" s="37">
        <v>5.7846324314195154E-2</v>
      </c>
      <c r="O600" s="32">
        <v>12.944333333333336</v>
      </c>
      <c r="P600" s="32">
        <v>3.1555555555555554</v>
      </c>
      <c r="Q600" s="37">
        <v>0.24377891655722361</v>
      </c>
      <c r="R600" s="32">
        <v>36.806333333333342</v>
      </c>
      <c r="S600" s="32">
        <v>0</v>
      </c>
      <c r="T600" s="37">
        <v>0</v>
      </c>
      <c r="U600" s="32">
        <v>4.8</v>
      </c>
      <c r="V600" s="32">
        <v>0</v>
      </c>
      <c r="W600" s="37">
        <v>0</v>
      </c>
      <c r="X600" s="32">
        <v>68.406000000000034</v>
      </c>
      <c r="Y600" s="32">
        <v>2.5256666666666665</v>
      </c>
      <c r="Z600" s="37">
        <v>3.6921712520344201E-2</v>
      </c>
      <c r="AA600" s="32">
        <v>0</v>
      </c>
      <c r="AB600" s="32">
        <v>0</v>
      </c>
      <c r="AC600" s="37" t="s">
        <v>1881</v>
      </c>
      <c r="AD600" s="32">
        <v>78.971444444444444</v>
      </c>
      <c r="AE600" s="32">
        <v>17.303555555555558</v>
      </c>
      <c r="AF600" s="37">
        <v>0.21911154946302674</v>
      </c>
      <c r="AG600" s="32">
        <v>0</v>
      </c>
      <c r="AH600" s="32">
        <v>0</v>
      </c>
      <c r="AI600" s="37" t="s">
        <v>1881</v>
      </c>
      <c r="AJ600" s="32">
        <v>0</v>
      </c>
      <c r="AK600" s="32">
        <v>0</v>
      </c>
      <c r="AL600" s="37" t="s">
        <v>1881</v>
      </c>
      <c r="AM600" t="s">
        <v>613</v>
      </c>
      <c r="AN600" s="34">
        <v>3</v>
      </c>
      <c r="AX600"/>
      <c r="AY600"/>
    </row>
    <row r="601" spans="1:51" x14ac:dyDescent="0.25">
      <c r="A601" t="s">
        <v>1782</v>
      </c>
      <c r="B601" t="s">
        <v>1303</v>
      </c>
      <c r="C601" t="s">
        <v>1448</v>
      </c>
      <c r="D601" t="s">
        <v>1721</v>
      </c>
      <c r="E601" s="32">
        <v>33.611111111111114</v>
      </c>
      <c r="F601" s="32">
        <v>158.90488888888893</v>
      </c>
      <c r="G601" s="32">
        <v>12.342222222222222</v>
      </c>
      <c r="H601" s="37">
        <v>7.7670500313255147E-2</v>
      </c>
      <c r="I601" s="32">
        <v>130.36044444444448</v>
      </c>
      <c r="J601" s="32">
        <v>12.342222222222222</v>
      </c>
      <c r="K601" s="37">
        <v>9.4677662958429762E-2</v>
      </c>
      <c r="L601" s="32">
        <v>55.274999999999999</v>
      </c>
      <c r="M601" s="32">
        <v>2.2333333333333334</v>
      </c>
      <c r="N601" s="37">
        <v>4.0404040404040407E-2</v>
      </c>
      <c r="O601" s="32">
        <v>32.474999999999994</v>
      </c>
      <c r="P601" s="32">
        <v>2.2333333333333334</v>
      </c>
      <c r="Q601" s="37">
        <v>6.8770849371311282E-2</v>
      </c>
      <c r="R601" s="32">
        <v>17.2</v>
      </c>
      <c r="S601" s="32">
        <v>0</v>
      </c>
      <c r="T601" s="37">
        <v>0</v>
      </c>
      <c r="U601" s="32">
        <v>5.6</v>
      </c>
      <c r="V601" s="32">
        <v>0</v>
      </c>
      <c r="W601" s="37">
        <v>0</v>
      </c>
      <c r="X601" s="32">
        <v>27.282222222222224</v>
      </c>
      <c r="Y601" s="32">
        <v>3.1144444444444446</v>
      </c>
      <c r="Z601" s="37">
        <v>0.11415655290380386</v>
      </c>
      <c r="AA601" s="32">
        <v>5.7444444444444445</v>
      </c>
      <c r="AB601" s="32">
        <v>0</v>
      </c>
      <c r="AC601" s="37">
        <v>0</v>
      </c>
      <c r="AD601" s="32">
        <v>70.603222222222257</v>
      </c>
      <c r="AE601" s="32">
        <v>6.9944444444444445</v>
      </c>
      <c r="AF601" s="37">
        <v>9.9066929586153554E-2</v>
      </c>
      <c r="AG601" s="32">
        <v>0</v>
      </c>
      <c r="AH601" s="32">
        <v>0</v>
      </c>
      <c r="AI601" s="37" t="s">
        <v>1881</v>
      </c>
      <c r="AJ601" s="32">
        <v>0</v>
      </c>
      <c r="AK601" s="32">
        <v>0</v>
      </c>
      <c r="AL601" s="37" t="s">
        <v>1881</v>
      </c>
      <c r="AM601" t="s">
        <v>624</v>
      </c>
      <c r="AN601" s="34">
        <v>3</v>
      </c>
      <c r="AX601"/>
      <c r="AY601"/>
    </row>
    <row r="602" spans="1:51" x14ac:dyDescent="0.25">
      <c r="A602" t="s">
        <v>1782</v>
      </c>
      <c r="B602" t="s">
        <v>1165</v>
      </c>
      <c r="C602" t="s">
        <v>1365</v>
      </c>
      <c r="D602" t="s">
        <v>1698</v>
      </c>
      <c r="E602" s="32">
        <v>63.055555555555557</v>
      </c>
      <c r="F602" s="32">
        <v>290.29866666666669</v>
      </c>
      <c r="G602" s="32">
        <v>0</v>
      </c>
      <c r="H602" s="37">
        <v>0</v>
      </c>
      <c r="I602" s="32">
        <v>273.21866666666671</v>
      </c>
      <c r="J602" s="32">
        <v>0</v>
      </c>
      <c r="K602" s="37">
        <v>0</v>
      </c>
      <c r="L602" s="32">
        <v>66.127777777777794</v>
      </c>
      <c r="M602" s="32">
        <v>0</v>
      </c>
      <c r="N602" s="37">
        <v>0</v>
      </c>
      <c r="O602" s="32">
        <v>49.047777777777789</v>
      </c>
      <c r="P602" s="32">
        <v>0</v>
      </c>
      <c r="Q602" s="37">
        <v>0</v>
      </c>
      <c r="R602" s="32">
        <v>12.163333333333336</v>
      </c>
      <c r="S602" s="32">
        <v>0</v>
      </c>
      <c r="T602" s="37">
        <v>0</v>
      </c>
      <c r="U602" s="32">
        <v>4.916666666666667</v>
      </c>
      <c r="V602" s="32">
        <v>0</v>
      </c>
      <c r="W602" s="37">
        <v>0</v>
      </c>
      <c r="X602" s="32">
        <v>62.046555555555528</v>
      </c>
      <c r="Y602" s="32">
        <v>0</v>
      </c>
      <c r="Z602" s="37">
        <v>0</v>
      </c>
      <c r="AA602" s="32">
        <v>0</v>
      </c>
      <c r="AB602" s="32">
        <v>0</v>
      </c>
      <c r="AC602" s="37" t="s">
        <v>1881</v>
      </c>
      <c r="AD602" s="32">
        <v>129.80755555555561</v>
      </c>
      <c r="AE602" s="32">
        <v>0</v>
      </c>
      <c r="AF602" s="37">
        <v>0</v>
      </c>
      <c r="AG602" s="32">
        <v>32.31677777777778</v>
      </c>
      <c r="AH602" s="32">
        <v>0</v>
      </c>
      <c r="AI602" s="37">
        <v>0</v>
      </c>
      <c r="AJ602" s="32">
        <v>0</v>
      </c>
      <c r="AK602" s="32">
        <v>0</v>
      </c>
      <c r="AL602" s="37" t="s">
        <v>1881</v>
      </c>
      <c r="AM602" t="s">
        <v>484</v>
      </c>
      <c r="AN602" s="34">
        <v>3</v>
      </c>
      <c r="AX602"/>
      <c r="AY602"/>
    </row>
    <row r="603" spans="1:51" x14ac:dyDescent="0.25">
      <c r="A603" t="s">
        <v>1782</v>
      </c>
      <c r="B603" t="s">
        <v>1227</v>
      </c>
      <c r="C603" t="s">
        <v>1384</v>
      </c>
      <c r="D603" t="s">
        <v>1688</v>
      </c>
      <c r="E603" s="32">
        <v>60.322222222222223</v>
      </c>
      <c r="F603" s="32">
        <v>193.91388888888889</v>
      </c>
      <c r="G603" s="32">
        <v>1.3944444444444444</v>
      </c>
      <c r="H603" s="37">
        <v>7.1910498646306342E-3</v>
      </c>
      <c r="I603" s="32">
        <v>180.21111111111111</v>
      </c>
      <c r="J603" s="32">
        <v>1.3944444444444444</v>
      </c>
      <c r="K603" s="37">
        <v>7.7378383377520185E-3</v>
      </c>
      <c r="L603" s="32">
        <v>45.919444444444444</v>
      </c>
      <c r="M603" s="32">
        <v>0</v>
      </c>
      <c r="N603" s="37">
        <v>0</v>
      </c>
      <c r="O603" s="32">
        <v>32.216666666666669</v>
      </c>
      <c r="P603" s="32">
        <v>0</v>
      </c>
      <c r="Q603" s="37">
        <v>0</v>
      </c>
      <c r="R603" s="32">
        <v>8.4916666666666671</v>
      </c>
      <c r="S603" s="32">
        <v>0</v>
      </c>
      <c r="T603" s="37">
        <v>0</v>
      </c>
      <c r="U603" s="32">
        <v>5.2111111111111112</v>
      </c>
      <c r="V603" s="32">
        <v>0</v>
      </c>
      <c r="W603" s="37">
        <v>0</v>
      </c>
      <c r="X603" s="32">
        <v>36.413888888888891</v>
      </c>
      <c r="Y603" s="32">
        <v>1.3944444444444444</v>
      </c>
      <c r="Z603" s="37">
        <v>3.8294301624837893E-2</v>
      </c>
      <c r="AA603" s="32">
        <v>0</v>
      </c>
      <c r="AB603" s="32">
        <v>0</v>
      </c>
      <c r="AC603" s="37" t="s">
        <v>1881</v>
      </c>
      <c r="AD603" s="32">
        <v>97.386111111111106</v>
      </c>
      <c r="AE603" s="32">
        <v>0</v>
      </c>
      <c r="AF603" s="37">
        <v>0</v>
      </c>
      <c r="AG603" s="32">
        <v>14.194444444444445</v>
      </c>
      <c r="AH603" s="32">
        <v>0</v>
      </c>
      <c r="AI603" s="37">
        <v>0</v>
      </c>
      <c r="AJ603" s="32">
        <v>0</v>
      </c>
      <c r="AK603" s="32">
        <v>0</v>
      </c>
      <c r="AL603" s="37" t="s">
        <v>1881</v>
      </c>
      <c r="AM603" t="s">
        <v>546</v>
      </c>
      <c r="AN603" s="34">
        <v>3</v>
      </c>
      <c r="AX603"/>
      <c r="AY603"/>
    </row>
    <row r="604" spans="1:51" x14ac:dyDescent="0.25">
      <c r="A604" t="s">
        <v>1782</v>
      </c>
      <c r="B604" t="s">
        <v>917</v>
      </c>
      <c r="C604" t="s">
        <v>1533</v>
      </c>
      <c r="D604" t="s">
        <v>1679</v>
      </c>
      <c r="E604" s="32">
        <v>106.57777777777778</v>
      </c>
      <c r="F604" s="32">
        <v>300.55</v>
      </c>
      <c r="G604" s="32">
        <v>35.563888888888883</v>
      </c>
      <c r="H604" s="37">
        <v>0.11832935913787683</v>
      </c>
      <c r="I604" s="32">
        <v>276.11944444444447</v>
      </c>
      <c r="J604" s="32">
        <v>35.286111111111111</v>
      </c>
      <c r="K604" s="37">
        <v>0.12779292375481624</v>
      </c>
      <c r="L604" s="32">
        <v>56.024999999999999</v>
      </c>
      <c r="M604" s="32">
        <v>2.8888888888888888</v>
      </c>
      <c r="N604" s="37">
        <v>5.1564281818632554E-2</v>
      </c>
      <c r="O604" s="32">
        <v>31.705555555555556</v>
      </c>
      <c r="P604" s="32">
        <v>2.7222222222222223</v>
      </c>
      <c r="Q604" s="37">
        <v>8.5859470825302264E-2</v>
      </c>
      <c r="R604" s="32">
        <v>14.986111111111111</v>
      </c>
      <c r="S604" s="32">
        <v>0.16666666666666666</v>
      </c>
      <c r="T604" s="37">
        <v>1.1121408711770158E-2</v>
      </c>
      <c r="U604" s="32">
        <v>9.3333333333333339</v>
      </c>
      <c r="V604" s="32">
        <v>0</v>
      </c>
      <c r="W604" s="37">
        <v>0</v>
      </c>
      <c r="X604" s="32">
        <v>51.494444444444447</v>
      </c>
      <c r="Y604" s="32">
        <v>18.738888888888887</v>
      </c>
      <c r="Z604" s="37">
        <v>0.36390117596288701</v>
      </c>
      <c r="AA604" s="32">
        <v>0.1111111111111111</v>
      </c>
      <c r="AB604" s="32">
        <v>0.1111111111111111</v>
      </c>
      <c r="AC604" s="37">
        <v>1</v>
      </c>
      <c r="AD604" s="32">
        <v>187.04166666666666</v>
      </c>
      <c r="AE604" s="32">
        <v>13.824999999999999</v>
      </c>
      <c r="AF604" s="37">
        <v>7.3914012029405216E-2</v>
      </c>
      <c r="AG604" s="32">
        <v>5.8777777777777782</v>
      </c>
      <c r="AH604" s="32">
        <v>0</v>
      </c>
      <c r="AI604" s="37">
        <v>0</v>
      </c>
      <c r="AJ604" s="32">
        <v>0</v>
      </c>
      <c r="AK604" s="32">
        <v>0</v>
      </c>
      <c r="AL604" s="37" t="s">
        <v>1881</v>
      </c>
      <c r="AM604" t="s">
        <v>228</v>
      </c>
      <c r="AN604" s="34">
        <v>3</v>
      </c>
      <c r="AX604"/>
      <c r="AY604"/>
    </row>
    <row r="605" spans="1:51" x14ac:dyDescent="0.25">
      <c r="A605" t="s">
        <v>1782</v>
      </c>
      <c r="B605" t="s">
        <v>842</v>
      </c>
      <c r="C605" t="s">
        <v>1533</v>
      </c>
      <c r="D605" t="s">
        <v>1679</v>
      </c>
      <c r="E605" s="32">
        <v>89.4</v>
      </c>
      <c r="F605" s="32">
        <v>269.50555555555559</v>
      </c>
      <c r="G605" s="32">
        <v>73.838888888888889</v>
      </c>
      <c r="H605" s="37">
        <v>0.2739790975242728</v>
      </c>
      <c r="I605" s="32">
        <v>240.92500000000001</v>
      </c>
      <c r="J605" s="32">
        <v>73.702777777777783</v>
      </c>
      <c r="K605" s="37">
        <v>0.3059158567096722</v>
      </c>
      <c r="L605" s="32">
        <v>65.25277777777778</v>
      </c>
      <c r="M605" s="32">
        <v>3.8861111111111111</v>
      </c>
      <c r="N605" s="37">
        <v>5.9554723085436974E-2</v>
      </c>
      <c r="O605" s="32">
        <v>37.87777777777778</v>
      </c>
      <c r="P605" s="32">
        <v>3.8861111111111111</v>
      </c>
      <c r="Q605" s="37">
        <v>0.10259606922851275</v>
      </c>
      <c r="R605" s="32">
        <v>16.441666666666666</v>
      </c>
      <c r="S605" s="32">
        <v>0</v>
      </c>
      <c r="T605" s="37">
        <v>0</v>
      </c>
      <c r="U605" s="32">
        <v>10.933333333333334</v>
      </c>
      <c r="V605" s="32">
        <v>0</v>
      </c>
      <c r="W605" s="37">
        <v>0</v>
      </c>
      <c r="X605" s="32">
        <v>36.291666666666664</v>
      </c>
      <c r="Y605" s="32">
        <v>15.188888888888888</v>
      </c>
      <c r="Z605" s="37">
        <v>0.41852277076157673</v>
      </c>
      <c r="AA605" s="32">
        <v>1.2055555555555555</v>
      </c>
      <c r="AB605" s="32">
        <v>0.1361111111111111</v>
      </c>
      <c r="AC605" s="37">
        <v>0.11290322580645161</v>
      </c>
      <c r="AD605" s="32">
        <v>161.58333333333334</v>
      </c>
      <c r="AE605" s="32">
        <v>54.62777777777778</v>
      </c>
      <c r="AF605" s="37">
        <v>0.33807804710331785</v>
      </c>
      <c r="AG605" s="32">
        <v>5.1722222222222225</v>
      </c>
      <c r="AH605" s="32">
        <v>0</v>
      </c>
      <c r="AI605" s="37">
        <v>0</v>
      </c>
      <c r="AJ605" s="32">
        <v>0</v>
      </c>
      <c r="AK605" s="32">
        <v>0</v>
      </c>
      <c r="AL605" s="37" t="s">
        <v>1881</v>
      </c>
      <c r="AM605" t="s">
        <v>153</v>
      </c>
      <c r="AN605" s="34">
        <v>3</v>
      </c>
      <c r="AX605"/>
      <c r="AY605"/>
    </row>
    <row r="606" spans="1:51" x14ac:dyDescent="0.25">
      <c r="A606" t="s">
        <v>1782</v>
      </c>
      <c r="B606" t="s">
        <v>1176</v>
      </c>
      <c r="C606" t="s">
        <v>1512</v>
      </c>
      <c r="D606" t="s">
        <v>1681</v>
      </c>
      <c r="E606" s="32">
        <v>94.344444444444449</v>
      </c>
      <c r="F606" s="32">
        <v>313.15555555555557</v>
      </c>
      <c r="G606" s="32">
        <v>16.875</v>
      </c>
      <c r="H606" s="37">
        <v>5.3886957138802156E-2</v>
      </c>
      <c r="I606" s="32">
        <v>288.64722222222224</v>
      </c>
      <c r="J606" s="32">
        <v>16.875</v>
      </c>
      <c r="K606" s="37">
        <v>5.8462367557475962E-2</v>
      </c>
      <c r="L606" s="32">
        <v>83.325000000000003</v>
      </c>
      <c r="M606" s="32">
        <v>0.13055555555555556</v>
      </c>
      <c r="N606" s="37">
        <v>1.566823349001567E-3</v>
      </c>
      <c r="O606" s="32">
        <v>58.81666666666667</v>
      </c>
      <c r="P606" s="32">
        <v>0.13055555555555556</v>
      </c>
      <c r="Q606" s="37">
        <v>2.2197034098422595E-3</v>
      </c>
      <c r="R606" s="32">
        <v>19.263888888888889</v>
      </c>
      <c r="S606" s="32">
        <v>0</v>
      </c>
      <c r="T606" s="37">
        <v>0</v>
      </c>
      <c r="U606" s="32">
        <v>5.2444444444444445</v>
      </c>
      <c r="V606" s="32">
        <v>0</v>
      </c>
      <c r="W606" s="37">
        <v>0</v>
      </c>
      <c r="X606" s="32">
        <v>73.436111111111117</v>
      </c>
      <c r="Y606" s="32">
        <v>11.175000000000001</v>
      </c>
      <c r="Z606" s="37">
        <v>0.15217309074403298</v>
      </c>
      <c r="AA606" s="32">
        <v>0</v>
      </c>
      <c r="AB606" s="32">
        <v>0</v>
      </c>
      <c r="AC606" s="37" t="s">
        <v>1881</v>
      </c>
      <c r="AD606" s="32">
        <v>109.56666666666666</v>
      </c>
      <c r="AE606" s="32">
        <v>5.5694444444444446</v>
      </c>
      <c r="AF606" s="37">
        <v>5.0831558665449757E-2</v>
      </c>
      <c r="AG606" s="32">
        <v>46.827777777777776</v>
      </c>
      <c r="AH606" s="32">
        <v>0</v>
      </c>
      <c r="AI606" s="37">
        <v>0</v>
      </c>
      <c r="AJ606" s="32">
        <v>0</v>
      </c>
      <c r="AK606" s="32">
        <v>0</v>
      </c>
      <c r="AL606" s="37" t="s">
        <v>1881</v>
      </c>
      <c r="AM606" t="s">
        <v>495</v>
      </c>
      <c r="AN606" s="34">
        <v>3</v>
      </c>
      <c r="AX606"/>
      <c r="AY606"/>
    </row>
    <row r="607" spans="1:51" x14ac:dyDescent="0.25">
      <c r="A607" t="s">
        <v>1782</v>
      </c>
      <c r="B607" t="s">
        <v>1250</v>
      </c>
      <c r="C607" t="s">
        <v>1633</v>
      </c>
      <c r="D607" t="s">
        <v>1719</v>
      </c>
      <c r="E607" s="32">
        <v>49.644444444444446</v>
      </c>
      <c r="F607" s="32">
        <v>243.92499999999998</v>
      </c>
      <c r="G607" s="32">
        <v>0</v>
      </c>
      <c r="H607" s="37">
        <v>0</v>
      </c>
      <c r="I607" s="32">
        <v>214.38888888888889</v>
      </c>
      <c r="J607" s="32">
        <v>0</v>
      </c>
      <c r="K607" s="37">
        <v>0</v>
      </c>
      <c r="L607" s="32">
        <v>139.00277777777777</v>
      </c>
      <c r="M607" s="32">
        <v>0</v>
      </c>
      <c r="N607" s="37">
        <v>0</v>
      </c>
      <c r="O607" s="32">
        <v>109.46666666666667</v>
      </c>
      <c r="P607" s="32">
        <v>0</v>
      </c>
      <c r="Q607" s="37">
        <v>0</v>
      </c>
      <c r="R607" s="32">
        <v>24.824999999999999</v>
      </c>
      <c r="S607" s="32">
        <v>0</v>
      </c>
      <c r="T607" s="37">
        <v>0</v>
      </c>
      <c r="U607" s="32">
        <v>4.7111111111111112</v>
      </c>
      <c r="V607" s="32">
        <v>0</v>
      </c>
      <c r="W607" s="37">
        <v>0</v>
      </c>
      <c r="X607" s="32">
        <v>0</v>
      </c>
      <c r="Y607" s="32">
        <v>0</v>
      </c>
      <c r="Z607" s="37" t="s">
        <v>1881</v>
      </c>
      <c r="AA607" s="32">
        <v>0</v>
      </c>
      <c r="AB607" s="32">
        <v>0</v>
      </c>
      <c r="AC607" s="37" t="s">
        <v>1881</v>
      </c>
      <c r="AD607" s="32">
        <v>104.92222222222222</v>
      </c>
      <c r="AE607" s="32">
        <v>0</v>
      </c>
      <c r="AF607" s="37">
        <v>0</v>
      </c>
      <c r="AG607" s="32">
        <v>0</v>
      </c>
      <c r="AH607" s="32">
        <v>0</v>
      </c>
      <c r="AI607" s="37" t="s">
        <v>1881</v>
      </c>
      <c r="AJ607" s="32">
        <v>0</v>
      </c>
      <c r="AK607" s="32">
        <v>0</v>
      </c>
      <c r="AL607" s="37" t="s">
        <v>1881</v>
      </c>
      <c r="AM607" t="s">
        <v>569</v>
      </c>
      <c r="AN607" s="34">
        <v>3</v>
      </c>
      <c r="AX607"/>
      <c r="AY607"/>
    </row>
    <row r="608" spans="1:51" x14ac:dyDescent="0.25">
      <c r="A608" t="s">
        <v>1782</v>
      </c>
      <c r="B608" t="s">
        <v>783</v>
      </c>
      <c r="C608" t="s">
        <v>1426</v>
      </c>
      <c r="D608" t="s">
        <v>1684</v>
      </c>
      <c r="E608" s="32">
        <v>93.322222222222223</v>
      </c>
      <c r="F608" s="32">
        <v>292.48277777777776</v>
      </c>
      <c r="G608" s="32">
        <v>29</v>
      </c>
      <c r="H608" s="37">
        <v>9.915113710398904E-2</v>
      </c>
      <c r="I608" s="32">
        <v>271.27722222222218</v>
      </c>
      <c r="J608" s="32">
        <v>29</v>
      </c>
      <c r="K608" s="37">
        <v>0.106901713908896</v>
      </c>
      <c r="L608" s="32">
        <v>62.327222222222225</v>
      </c>
      <c r="M608" s="32">
        <v>7.4805555555555552</v>
      </c>
      <c r="N608" s="37">
        <v>0.12002067938924492</v>
      </c>
      <c r="O608" s="32">
        <v>45.61888888888889</v>
      </c>
      <c r="P608" s="32">
        <v>7.4805555555555552</v>
      </c>
      <c r="Q608" s="37">
        <v>0.16397934578756362</v>
      </c>
      <c r="R608" s="32">
        <v>8.9472222222222229</v>
      </c>
      <c r="S608" s="32">
        <v>0</v>
      </c>
      <c r="T608" s="37">
        <v>0</v>
      </c>
      <c r="U608" s="32">
        <v>7.7611111111111111</v>
      </c>
      <c r="V608" s="32">
        <v>0</v>
      </c>
      <c r="W608" s="37">
        <v>0</v>
      </c>
      <c r="X608" s="32">
        <v>41.375</v>
      </c>
      <c r="Y608" s="32">
        <v>12.677777777777777</v>
      </c>
      <c r="Z608" s="37">
        <v>0.30641154749916077</v>
      </c>
      <c r="AA608" s="32">
        <v>4.4972222222222218</v>
      </c>
      <c r="AB608" s="32">
        <v>0</v>
      </c>
      <c r="AC608" s="37">
        <v>0</v>
      </c>
      <c r="AD608" s="32">
        <v>142.07499999999999</v>
      </c>
      <c r="AE608" s="32">
        <v>8.8416666666666668</v>
      </c>
      <c r="AF608" s="37">
        <v>6.2232388996422083E-2</v>
      </c>
      <c r="AG608" s="32">
        <v>42.208333333333336</v>
      </c>
      <c r="AH608" s="32">
        <v>0</v>
      </c>
      <c r="AI608" s="37">
        <v>0</v>
      </c>
      <c r="AJ608" s="32">
        <v>0</v>
      </c>
      <c r="AK608" s="32">
        <v>0</v>
      </c>
      <c r="AL608" s="37" t="s">
        <v>1881</v>
      </c>
      <c r="AM608" t="s">
        <v>92</v>
      </c>
      <c r="AN608" s="34">
        <v>3</v>
      </c>
      <c r="AX608"/>
      <c r="AY608"/>
    </row>
    <row r="609" spans="1:51" x14ac:dyDescent="0.25">
      <c r="A609" t="s">
        <v>1782</v>
      </c>
      <c r="B609" t="s">
        <v>1162</v>
      </c>
      <c r="C609" t="s">
        <v>1497</v>
      </c>
      <c r="D609" t="s">
        <v>1692</v>
      </c>
      <c r="E609" s="32">
        <v>125.06666666666666</v>
      </c>
      <c r="F609" s="32">
        <v>418.4612222222222</v>
      </c>
      <c r="G609" s="32">
        <v>9.8794444444444451</v>
      </c>
      <c r="H609" s="37">
        <v>2.3608984345024935E-2</v>
      </c>
      <c r="I609" s="32">
        <v>402.90844444444446</v>
      </c>
      <c r="J609" s="32">
        <v>9.8794444444444451</v>
      </c>
      <c r="K609" s="37">
        <v>2.4520321131682524E-2</v>
      </c>
      <c r="L609" s="32">
        <v>59.983555555555562</v>
      </c>
      <c r="M609" s="32">
        <v>3.064111111111111</v>
      </c>
      <c r="N609" s="37">
        <v>5.108251891259085E-2</v>
      </c>
      <c r="O609" s="32">
        <v>48.453000000000003</v>
      </c>
      <c r="P609" s="32">
        <v>3.064111111111111</v>
      </c>
      <c r="Q609" s="37">
        <v>6.3238831674222659E-2</v>
      </c>
      <c r="R609" s="32">
        <v>5.4861111111111107</v>
      </c>
      <c r="S609" s="32">
        <v>0</v>
      </c>
      <c r="T609" s="37">
        <v>0</v>
      </c>
      <c r="U609" s="32">
        <v>6.0444444444444443</v>
      </c>
      <c r="V609" s="32">
        <v>0</v>
      </c>
      <c r="W609" s="37">
        <v>0</v>
      </c>
      <c r="X609" s="32">
        <v>97.191555555555539</v>
      </c>
      <c r="Y609" s="32">
        <v>6.8153333333333332</v>
      </c>
      <c r="Z609" s="37">
        <v>7.0122690128543413E-2</v>
      </c>
      <c r="AA609" s="32">
        <v>4.0222222222222221</v>
      </c>
      <c r="AB609" s="32">
        <v>0</v>
      </c>
      <c r="AC609" s="37">
        <v>0</v>
      </c>
      <c r="AD609" s="32">
        <v>202.19722222222222</v>
      </c>
      <c r="AE609" s="32">
        <v>0</v>
      </c>
      <c r="AF609" s="37">
        <v>0</v>
      </c>
      <c r="AG609" s="32">
        <v>55.06666666666667</v>
      </c>
      <c r="AH609" s="32">
        <v>0</v>
      </c>
      <c r="AI609" s="37">
        <v>0</v>
      </c>
      <c r="AJ609" s="32">
        <v>0</v>
      </c>
      <c r="AK609" s="32">
        <v>0</v>
      </c>
      <c r="AL609" s="37" t="s">
        <v>1881</v>
      </c>
      <c r="AM609" t="s">
        <v>481</v>
      </c>
      <c r="AN609" s="34">
        <v>3</v>
      </c>
      <c r="AX609"/>
      <c r="AY609"/>
    </row>
    <row r="610" spans="1:51" x14ac:dyDescent="0.25">
      <c r="A610" t="s">
        <v>1782</v>
      </c>
      <c r="B610" t="s">
        <v>1011</v>
      </c>
      <c r="C610" t="s">
        <v>1545</v>
      </c>
      <c r="D610" t="s">
        <v>1724</v>
      </c>
      <c r="E610" s="32">
        <v>103.16666666666667</v>
      </c>
      <c r="F610" s="32">
        <v>332.15688888888889</v>
      </c>
      <c r="G610" s="32">
        <v>93.206888888888869</v>
      </c>
      <c r="H610" s="37">
        <v>0.28061103655166963</v>
      </c>
      <c r="I610" s="32">
        <v>315.28188888888883</v>
      </c>
      <c r="J610" s="32">
        <v>93.206888888888869</v>
      </c>
      <c r="K610" s="37">
        <v>0.29563033010670875</v>
      </c>
      <c r="L610" s="32">
        <v>74.144444444444446</v>
      </c>
      <c r="M610" s="32">
        <v>8.5444444444444443</v>
      </c>
      <c r="N610" s="37">
        <v>0.11524052150457065</v>
      </c>
      <c r="O610" s="32">
        <v>60.197222222222223</v>
      </c>
      <c r="P610" s="32">
        <v>8.5444444444444443</v>
      </c>
      <c r="Q610" s="37">
        <v>0.14194084260071063</v>
      </c>
      <c r="R610" s="32">
        <v>4.8555555555555552</v>
      </c>
      <c r="S610" s="32">
        <v>0</v>
      </c>
      <c r="T610" s="37">
        <v>0</v>
      </c>
      <c r="U610" s="32">
        <v>9.0916666666666668</v>
      </c>
      <c r="V610" s="32">
        <v>0</v>
      </c>
      <c r="W610" s="37">
        <v>0</v>
      </c>
      <c r="X610" s="32">
        <v>71.88977777777778</v>
      </c>
      <c r="Y610" s="32">
        <v>21.153666666666663</v>
      </c>
      <c r="Z610" s="37">
        <v>0.29425138483604524</v>
      </c>
      <c r="AA610" s="32">
        <v>2.9277777777777776</v>
      </c>
      <c r="AB610" s="32">
        <v>0</v>
      </c>
      <c r="AC610" s="37">
        <v>0</v>
      </c>
      <c r="AD610" s="32">
        <v>163.70877777777778</v>
      </c>
      <c r="AE610" s="32">
        <v>63.508777777777766</v>
      </c>
      <c r="AF610" s="37">
        <v>0.38793752320346625</v>
      </c>
      <c r="AG610" s="32">
        <v>19.486111111111111</v>
      </c>
      <c r="AH610" s="32">
        <v>0</v>
      </c>
      <c r="AI610" s="37">
        <v>0</v>
      </c>
      <c r="AJ610" s="32">
        <v>0</v>
      </c>
      <c r="AK610" s="32">
        <v>0</v>
      </c>
      <c r="AL610" s="37" t="s">
        <v>1881</v>
      </c>
      <c r="AM610" t="s">
        <v>324</v>
      </c>
      <c r="AN610" s="34">
        <v>3</v>
      </c>
      <c r="AX610"/>
      <c r="AY610"/>
    </row>
    <row r="611" spans="1:51" x14ac:dyDescent="0.25">
      <c r="A611" t="s">
        <v>1782</v>
      </c>
      <c r="B611" t="s">
        <v>1087</v>
      </c>
      <c r="C611" t="s">
        <v>1382</v>
      </c>
      <c r="D611" t="s">
        <v>1681</v>
      </c>
      <c r="E611" s="32">
        <v>105.12222222222222</v>
      </c>
      <c r="F611" s="32">
        <v>365.14966666666669</v>
      </c>
      <c r="G611" s="32">
        <v>27.521888888888888</v>
      </c>
      <c r="H611" s="37">
        <v>7.537152954328924E-2</v>
      </c>
      <c r="I611" s="32">
        <v>344.71077777777782</v>
      </c>
      <c r="J611" s="32">
        <v>27.521888888888888</v>
      </c>
      <c r="K611" s="37">
        <v>7.9840523311491066E-2</v>
      </c>
      <c r="L611" s="32">
        <v>55.108555555555562</v>
      </c>
      <c r="M611" s="32">
        <v>0.128</v>
      </c>
      <c r="N611" s="37">
        <v>2.3226883504678642E-3</v>
      </c>
      <c r="O611" s="32">
        <v>40.114111111111114</v>
      </c>
      <c r="P611" s="32">
        <v>0.128</v>
      </c>
      <c r="Q611" s="37">
        <v>3.1908970797197992E-3</v>
      </c>
      <c r="R611" s="32">
        <v>10.377777777777778</v>
      </c>
      <c r="S611" s="32">
        <v>0</v>
      </c>
      <c r="T611" s="37">
        <v>0</v>
      </c>
      <c r="U611" s="32">
        <v>4.6166666666666663</v>
      </c>
      <c r="V611" s="32">
        <v>0</v>
      </c>
      <c r="W611" s="37">
        <v>0</v>
      </c>
      <c r="X611" s="32">
        <v>104.85066666666665</v>
      </c>
      <c r="Y611" s="32">
        <v>6.1562222222222225</v>
      </c>
      <c r="Z611" s="37">
        <v>5.8714192459964232E-2</v>
      </c>
      <c r="AA611" s="32">
        <v>5.4444444444444446</v>
      </c>
      <c r="AB611" s="32">
        <v>0</v>
      </c>
      <c r="AC611" s="37">
        <v>0</v>
      </c>
      <c r="AD611" s="32">
        <v>130.13766666666669</v>
      </c>
      <c r="AE611" s="32">
        <v>21.237666666666666</v>
      </c>
      <c r="AF611" s="37">
        <v>0.16319384856549343</v>
      </c>
      <c r="AG611" s="32">
        <v>54.894444444444446</v>
      </c>
      <c r="AH611" s="32">
        <v>0</v>
      </c>
      <c r="AI611" s="37">
        <v>0</v>
      </c>
      <c r="AJ611" s="32">
        <v>14.713888888888889</v>
      </c>
      <c r="AK611" s="32">
        <v>0</v>
      </c>
      <c r="AL611" s="37">
        <v>0</v>
      </c>
      <c r="AM611" t="s">
        <v>403</v>
      </c>
      <c r="AN611" s="34">
        <v>3</v>
      </c>
      <c r="AX611"/>
      <c r="AY611"/>
    </row>
    <row r="612" spans="1:51" x14ac:dyDescent="0.25">
      <c r="A612" t="s">
        <v>1782</v>
      </c>
      <c r="B612" t="s">
        <v>958</v>
      </c>
      <c r="C612" t="s">
        <v>1579</v>
      </c>
      <c r="D612" t="s">
        <v>1727</v>
      </c>
      <c r="E612" s="32">
        <v>137.11111111111111</v>
      </c>
      <c r="F612" s="32">
        <v>366.56644444444447</v>
      </c>
      <c r="G612" s="32">
        <v>8.4108888888888895</v>
      </c>
      <c r="H612" s="37">
        <v>2.2945059528392306E-2</v>
      </c>
      <c r="I612" s="32">
        <v>343.72200000000004</v>
      </c>
      <c r="J612" s="32">
        <v>8.4108888888888895</v>
      </c>
      <c r="K612" s="37">
        <v>2.4470033599504507E-2</v>
      </c>
      <c r="L612" s="32">
        <v>61.558333333333337</v>
      </c>
      <c r="M612" s="32">
        <v>0</v>
      </c>
      <c r="N612" s="37">
        <v>0</v>
      </c>
      <c r="O612" s="32">
        <v>42.955555555555556</v>
      </c>
      <c r="P612" s="32">
        <v>0</v>
      </c>
      <c r="Q612" s="37">
        <v>0</v>
      </c>
      <c r="R612" s="32">
        <v>14.513888888888889</v>
      </c>
      <c r="S612" s="32">
        <v>0</v>
      </c>
      <c r="T612" s="37">
        <v>0</v>
      </c>
      <c r="U612" s="32">
        <v>4.0888888888888886</v>
      </c>
      <c r="V612" s="32">
        <v>0</v>
      </c>
      <c r="W612" s="37">
        <v>0</v>
      </c>
      <c r="X612" s="32">
        <v>93.363888888888894</v>
      </c>
      <c r="Y612" s="32">
        <v>0</v>
      </c>
      <c r="Z612" s="37">
        <v>0</v>
      </c>
      <c r="AA612" s="32">
        <v>4.2416666666666663</v>
      </c>
      <c r="AB612" s="32">
        <v>0</v>
      </c>
      <c r="AC612" s="37">
        <v>0</v>
      </c>
      <c r="AD612" s="32">
        <v>186.50533333333334</v>
      </c>
      <c r="AE612" s="32">
        <v>6.4497777777777783</v>
      </c>
      <c r="AF612" s="37">
        <v>3.4582269914235401E-2</v>
      </c>
      <c r="AG612" s="32">
        <v>20.897222222222222</v>
      </c>
      <c r="AH612" s="32">
        <v>1.961111111111111</v>
      </c>
      <c r="AI612" s="37">
        <v>9.3845540342948286E-2</v>
      </c>
      <c r="AJ612" s="32">
        <v>0</v>
      </c>
      <c r="AK612" s="32">
        <v>0</v>
      </c>
      <c r="AL612" s="37" t="s">
        <v>1881</v>
      </c>
      <c r="AM612" t="s">
        <v>269</v>
      </c>
      <c r="AN612" s="34">
        <v>3</v>
      </c>
      <c r="AX612"/>
      <c r="AY612"/>
    </row>
    <row r="613" spans="1:51" x14ac:dyDescent="0.25">
      <c r="A613" t="s">
        <v>1782</v>
      </c>
      <c r="B613" t="s">
        <v>926</v>
      </c>
      <c r="C613" t="s">
        <v>1431</v>
      </c>
      <c r="D613" t="s">
        <v>1717</v>
      </c>
      <c r="E613" s="32">
        <v>152.85555555555555</v>
      </c>
      <c r="F613" s="32">
        <v>468.46866666666665</v>
      </c>
      <c r="G613" s="32">
        <v>133.96077777777776</v>
      </c>
      <c r="H613" s="37">
        <v>0.28595461619868801</v>
      </c>
      <c r="I613" s="32">
        <v>458.2114444444444</v>
      </c>
      <c r="J613" s="32">
        <v>133.4591111111111</v>
      </c>
      <c r="K613" s="37">
        <v>0.29126097291813119</v>
      </c>
      <c r="L613" s="32">
        <v>53.723444444444446</v>
      </c>
      <c r="M613" s="32">
        <v>26.056777777777775</v>
      </c>
      <c r="N613" s="37">
        <v>0.48501688689605815</v>
      </c>
      <c r="O613" s="32">
        <v>43.821777777777775</v>
      </c>
      <c r="P613" s="32">
        <v>25.55511111111111</v>
      </c>
      <c r="Q613" s="37">
        <v>0.58316007261736935</v>
      </c>
      <c r="R613" s="32">
        <v>8.6</v>
      </c>
      <c r="S613" s="32">
        <v>0</v>
      </c>
      <c r="T613" s="37">
        <v>0</v>
      </c>
      <c r="U613" s="32">
        <v>1.3016666666666667</v>
      </c>
      <c r="V613" s="32">
        <v>0.50166666666666671</v>
      </c>
      <c r="W613" s="37">
        <v>0.38540332906530089</v>
      </c>
      <c r="X613" s="32">
        <v>97.460444444444391</v>
      </c>
      <c r="Y613" s="32">
        <v>42.726222222222226</v>
      </c>
      <c r="Z613" s="37">
        <v>0.43839552000583742</v>
      </c>
      <c r="AA613" s="32">
        <v>0.35555555555555557</v>
      </c>
      <c r="AB613" s="32">
        <v>0</v>
      </c>
      <c r="AC613" s="37">
        <v>0</v>
      </c>
      <c r="AD613" s="32">
        <v>316.92922222222222</v>
      </c>
      <c r="AE613" s="32">
        <v>65.177777777777763</v>
      </c>
      <c r="AF613" s="37">
        <v>0.20565404894117609</v>
      </c>
      <c r="AG613" s="32">
        <v>0</v>
      </c>
      <c r="AH613" s="32">
        <v>0</v>
      </c>
      <c r="AI613" s="37" t="s">
        <v>1881</v>
      </c>
      <c r="AJ613" s="32">
        <v>0</v>
      </c>
      <c r="AK613" s="32">
        <v>0</v>
      </c>
      <c r="AL613" s="37" t="s">
        <v>1881</v>
      </c>
      <c r="AM613" t="s">
        <v>237</v>
      </c>
      <c r="AN613" s="34">
        <v>3</v>
      </c>
      <c r="AX613"/>
      <c r="AY613"/>
    </row>
    <row r="614" spans="1:51" x14ac:dyDescent="0.25">
      <c r="A614" t="s">
        <v>1782</v>
      </c>
      <c r="B614" t="s">
        <v>1342</v>
      </c>
      <c r="C614" t="s">
        <v>1431</v>
      </c>
      <c r="D614" t="s">
        <v>1717</v>
      </c>
      <c r="E614" s="32">
        <v>47.87777777777778</v>
      </c>
      <c r="F614" s="32">
        <v>298.58644444444451</v>
      </c>
      <c r="G614" s="32">
        <v>154.24111111111111</v>
      </c>
      <c r="H614" s="37">
        <v>0.51657104326385272</v>
      </c>
      <c r="I614" s="32">
        <v>285.95544444444454</v>
      </c>
      <c r="J614" s="32">
        <v>153.86333333333334</v>
      </c>
      <c r="K614" s="37">
        <v>0.53806750779744617</v>
      </c>
      <c r="L614" s="32">
        <v>64.316333333333347</v>
      </c>
      <c r="M614" s="32">
        <v>34.790444444444461</v>
      </c>
      <c r="N614" s="37">
        <v>0.54092704980763495</v>
      </c>
      <c r="O614" s="32">
        <v>55.538444444444458</v>
      </c>
      <c r="P614" s="32">
        <v>34.412666666666681</v>
      </c>
      <c r="Q614" s="37">
        <v>0.61961884260352196</v>
      </c>
      <c r="R614" s="32">
        <v>4.4275555555555552</v>
      </c>
      <c r="S614" s="32">
        <v>0.37777777777777777</v>
      </c>
      <c r="T614" s="37">
        <v>8.5324232081911269E-2</v>
      </c>
      <c r="U614" s="32">
        <v>4.3503333333333334</v>
      </c>
      <c r="V614" s="32">
        <v>0</v>
      </c>
      <c r="W614" s="37">
        <v>0</v>
      </c>
      <c r="X614" s="32">
        <v>100.61266666666668</v>
      </c>
      <c r="Y614" s="32">
        <v>56.333333333333321</v>
      </c>
      <c r="Z614" s="37">
        <v>0.55990299432145696</v>
      </c>
      <c r="AA614" s="32">
        <v>3.853111111111112</v>
      </c>
      <c r="AB614" s="32">
        <v>0</v>
      </c>
      <c r="AC614" s="37">
        <v>0</v>
      </c>
      <c r="AD614" s="32">
        <v>129.80433333333337</v>
      </c>
      <c r="AE614" s="32">
        <v>63.117333333333335</v>
      </c>
      <c r="AF614" s="37">
        <v>0.4862498170323023</v>
      </c>
      <c r="AG614" s="32">
        <v>0</v>
      </c>
      <c r="AH614" s="32">
        <v>0</v>
      </c>
      <c r="AI614" s="37" t="s">
        <v>1881</v>
      </c>
      <c r="AJ614" s="32">
        <v>0</v>
      </c>
      <c r="AK614" s="32">
        <v>0</v>
      </c>
      <c r="AL614" s="37" t="s">
        <v>1881</v>
      </c>
      <c r="AM614" t="s">
        <v>664</v>
      </c>
      <c r="AN614" s="34">
        <v>3</v>
      </c>
      <c r="AX614"/>
      <c r="AY614"/>
    </row>
    <row r="615" spans="1:51" x14ac:dyDescent="0.25">
      <c r="A615" t="s">
        <v>1782</v>
      </c>
      <c r="B615" t="s">
        <v>959</v>
      </c>
      <c r="C615" t="s">
        <v>1397</v>
      </c>
      <c r="D615" t="s">
        <v>1724</v>
      </c>
      <c r="E615" s="32">
        <v>85.066666666666663</v>
      </c>
      <c r="F615" s="32">
        <v>269.6463333333333</v>
      </c>
      <c r="G615" s="32">
        <v>46.810111111111112</v>
      </c>
      <c r="H615" s="37">
        <v>0.17359817406916139</v>
      </c>
      <c r="I615" s="32">
        <v>245.91300000000004</v>
      </c>
      <c r="J615" s="32">
        <v>46.810111111111112</v>
      </c>
      <c r="K615" s="37">
        <v>0.19035232424113854</v>
      </c>
      <c r="L615" s="32">
        <v>65.194444444444443</v>
      </c>
      <c r="M615" s="32">
        <v>2.8833333333333333</v>
      </c>
      <c r="N615" s="37">
        <v>4.4226672347677888E-2</v>
      </c>
      <c r="O615" s="32">
        <v>46.588888888888889</v>
      </c>
      <c r="P615" s="32">
        <v>2.8833333333333333</v>
      </c>
      <c r="Q615" s="37">
        <v>6.1888862389697111E-2</v>
      </c>
      <c r="R615" s="32">
        <v>13.802777777777777</v>
      </c>
      <c r="S615" s="32">
        <v>0</v>
      </c>
      <c r="T615" s="37">
        <v>0</v>
      </c>
      <c r="U615" s="32">
        <v>4.802777777777778</v>
      </c>
      <c r="V615" s="32">
        <v>0</v>
      </c>
      <c r="W615" s="37">
        <v>0</v>
      </c>
      <c r="X615" s="32">
        <v>74.738888888888894</v>
      </c>
      <c r="Y615" s="32">
        <v>14.444444444444445</v>
      </c>
      <c r="Z615" s="37">
        <v>0.19326544265219653</v>
      </c>
      <c r="AA615" s="32">
        <v>5.1277777777777782</v>
      </c>
      <c r="AB615" s="32">
        <v>0</v>
      </c>
      <c r="AC615" s="37">
        <v>0</v>
      </c>
      <c r="AD615" s="32">
        <v>91.631000000000014</v>
      </c>
      <c r="AE615" s="32">
        <v>29.482333333333333</v>
      </c>
      <c r="AF615" s="37">
        <v>0.32175064479633886</v>
      </c>
      <c r="AG615" s="32">
        <v>32.954222222222221</v>
      </c>
      <c r="AH615" s="32">
        <v>0</v>
      </c>
      <c r="AI615" s="37">
        <v>0</v>
      </c>
      <c r="AJ615" s="32">
        <v>0</v>
      </c>
      <c r="AK615" s="32">
        <v>0</v>
      </c>
      <c r="AL615" s="37" t="s">
        <v>1881</v>
      </c>
      <c r="AM615" t="s">
        <v>270</v>
      </c>
      <c r="AN615" s="34">
        <v>3</v>
      </c>
      <c r="AX615"/>
      <c r="AY615"/>
    </row>
    <row r="616" spans="1:51" x14ac:dyDescent="0.25">
      <c r="A616" t="s">
        <v>1782</v>
      </c>
      <c r="B616" t="s">
        <v>1324</v>
      </c>
      <c r="C616" t="s">
        <v>1672</v>
      </c>
      <c r="D616" t="s">
        <v>1721</v>
      </c>
      <c r="E616" s="32">
        <v>105.72222222222223</v>
      </c>
      <c r="F616" s="32">
        <v>361.0462222222223</v>
      </c>
      <c r="G616" s="32">
        <v>146.81355555555555</v>
      </c>
      <c r="H616" s="37">
        <v>0.40663368432973795</v>
      </c>
      <c r="I616" s="32">
        <v>341.91566666666677</v>
      </c>
      <c r="J616" s="32">
        <v>146.81355555555555</v>
      </c>
      <c r="K616" s="37">
        <v>0.42938528376555479</v>
      </c>
      <c r="L616" s="32">
        <v>51.349333333333334</v>
      </c>
      <c r="M616" s="32">
        <v>15.174333333333331</v>
      </c>
      <c r="N616" s="37">
        <v>0.29551178853344406</v>
      </c>
      <c r="O616" s="32">
        <v>39.668777777777777</v>
      </c>
      <c r="P616" s="32">
        <v>15.174333333333331</v>
      </c>
      <c r="Q616" s="37">
        <v>0.38252585996823696</v>
      </c>
      <c r="R616" s="32">
        <v>5.9916666666666663</v>
      </c>
      <c r="S616" s="32">
        <v>0</v>
      </c>
      <c r="T616" s="37">
        <v>0</v>
      </c>
      <c r="U616" s="32">
        <v>5.6888888888888891</v>
      </c>
      <c r="V616" s="32">
        <v>0</v>
      </c>
      <c r="W616" s="37">
        <v>0</v>
      </c>
      <c r="X616" s="32">
        <v>97.468666666666635</v>
      </c>
      <c r="Y616" s="32">
        <v>43.799888888888894</v>
      </c>
      <c r="Z616" s="37">
        <v>0.44937404385226953</v>
      </c>
      <c r="AA616" s="32">
        <v>7.45</v>
      </c>
      <c r="AB616" s="32">
        <v>0</v>
      </c>
      <c r="AC616" s="37">
        <v>0</v>
      </c>
      <c r="AD616" s="32">
        <v>204.77822222222233</v>
      </c>
      <c r="AE616" s="32">
        <v>87.839333333333329</v>
      </c>
      <c r="AF616" s="37">
        <v>0.42894860781636912</v>
      </c>
      <c r="AG616" s="32">
        <v>0</v>
      </c>
      <c r="AH616" s="32">
        <v>0</v>
      </c>
      <c r="AI616" s="37" t="s">
        <v>1881</v>
      </c>
      <c r="AJ616" s="32">
        <v>0</v>
      </c>
      <c r="AK616" s="32">
        <v>0</v>
      </c>
      <c r="AL616" s="37" t="s">
        <v>1881</v>
      </c>
      <c r="AM616" t="s">
        <v>645</v>
      </c>
      <c r="AN616" s="34">
        <v>3</v>
      </c>
      <c r="AX616"/>
      <c r="AY616"/>
    </row>
    <row r="617" spans="1:51" x14ac:dyDescent="0.25">
      <c r="A617" t="s">
        <v>1782</v>
      </c>
      <c r="B617" t="s">
        <v>709</v>
      </c>
      <c r="C617" t="s">
        <v>1463</v>
      </c>
      <c r="D617" t="s">
        <v>1706</v>
      </c>
      <c r="E617" s="32">
        <v>96.5</v>
      </c>
      <c r="F617" s="32">
        <v>157.4891111111111</v>
      </c>
      <c r="G617" s="32">
        <v>4.8387777777777776</v>
      </c>
      <c r="H617" s="37">
        <v>3.0724522753601307E-2</v>
      </c>
      <c r="I617" s="32">
        <v>154.20022222222221</v>
      </c>
      <c r="J617" s="32">
        <v>4.8387777777777776</v>
      </c>
      <c r="K617" s="37">
        <v>3.1379836604933556E-2</v>
      </c>
      <c r="L617" s="32">
        <v>25.31944444444445</v>
      </c>
      <c r="M617" s="32">
        <v>0</v>
      </c>
      <c r="N617" s="37">
        <v>0</v>
      </c>
      <c r="O617" s="32">
        <v>22.030555555555562</v>
      </c>
      <c r="P617" s="32">
        <v>0</v>
      </c>
      <c r="Q617" s="37">
        <v>0</v>
      </c>
      <c r="R617" s="32">
        <v>0</v>
      </c>
      <c r="S617" s="32">
        <v>0</v>
      </c>
      <c r="T617" s="37" t="s">
        <v>1881</v>
      </c>
      <c r="U617" s="32">
        <v>3.2888888888888888</v>
      </c>
      <c r="V617" s="32">
        <v>0</v>
      </c>
      <c r="W617" s="37">
        <v>0</v>
      </c>
      <c r="X617" s="32">
        <v>33.141222222222225</v>
      </c>
      <c r="Y617" s="32">
        <v>4.8387777777777776</v>
      </c>
      <c r="Z617" s="37">
        <v>0.14600480770842622</v>
      </c>
      <c r="AA617" s="32">
        <v>0</v>
      </c>
      <c r="AB617" s="32">
        <v>0</v>
      </c>
      <c r="AC617" s="37" t="s">
        <v>1881</v>
      </c>
      <c r="AD617" s="32">
        <v>95.379555555555555</v>
      </c>
      <c r="AE617" s="32">
        <v>0</v>
      </c>
      <c r="AF617" s="37">
        <v>0</v>
      </c>
      <c r="AG617" s="32">
        <v>3.6488888888888886</v>
      </c>
      <c r="AH617" s="32">
        <v>0</v>
      </c>
      <c r="AI617" s="37">
        <v>0</v>
      </c>
      <c r="AJ617" s="32">
        <v>0</v>
      </c>
      <c r="AK617" s="32">
        <v>0</v>
      </c>
      <c r="AL617" s="37" t="s">
        <v>1881</v>
      </c>
      <c r="AM617" t="s">
        <v>18</v>
      </c>
      <c r="AN617" s="34">
        <v>3</v>
      </c>
      <c r="AX617"/>
      <c r="AY617"/>
    </row>
    <row r="618" spans="1:51" x14ac:dyDescent="0.25">
      <c r="A618" t="s">
        <v>1782</v>
      </c>
      <c r="B618" t="s">
        <v>1073</v>
      </c>
      <c r="C618" t="s">
        <v>1496</v>
      </c>
      <c r="D618" t="s">
        <v>1683</v>
      </c>
      <c r="E618" s="32">
        <v>103.4</v>
      </c>
      <c r="F618" s="32">
        <v>308.85555555555561</v>
      </c>
      <c r="G618" s="32">
        <v>2.2333333333333334</v>
      </c>
      <c r="H618" s="37">
        <v>7.2309961506637392E-3</v>
      </c>
      <c r="I618" s="32">
        <v>295.54444444444448</v>
      </c>
      <c r="J618" s="32">
        <v>2.2333333333333334</v>
      </c>
      <c r="K618" s="37">
        <v>7.5566750629722911E-3</v>
      </c>
      <c r="L618" s="32">
        <v>65.674999999999997</v>
      </c>
      <c r="M618" s="32">
        <v>0.40555555555555556</v>
      </c>
      <c r="N618" s="37">
        <v>6.1751892737808237E-3</v>
      </c>
      <c r="O618" s="32">
        <v>52.363888888888887</v>
      </c>
      <c r="P618" s="32">
        <v>0.40555555555555556</v>
      </c>
      <c r="Q618" s="37">
        <v>7.7449472176542361E-3</v>
      </c>
      <c r="R618" s="32">
        <v>8.844444444444445</v>
      </c>
      <c r="S618" s="32">
        <v>0</v>
      </c>
      <c r="T618" s="37">
        <v>0</v>
      </c>
      <c r="U618" s="32">
        <v>4.4666666666666668</v>
      </c>
      <c r="V618" s="32">
        <v>0</v>
      </c>
      <c r="W618" s="37">
        <v>0</v>
      </c>
      <c r="X618" s="32">
        <v>55.06666666666667</v>
      </c>
      <c r="Y618" s="32">
        <v>1.8277777777777777</v>
      </c>
      <c r="Z618" s="37">
        <v>3.3192090395480225E-2</v>
      </c>
      <c r="AA618" s="32">
        <v>0</v>
      </c>
      <c r="AB618" s="32">
        <v>0</v>
      </c>
      <c r="AC618" s="37" t="s">
        <v>1881</v>
      </c>
      <c r="AD618" s="32">
        <v>126.75277777777778</v>
      </c>
      <c r="AE618" s="32">
        <v>0</v>
      </c>
      <c r="AF618" s="37">
        <v>0</v>
      </c>
      <c r="AG618" s="32">
        <v>61.361111111111114</v>
      </c>
      <c r="AH618" s="32">
        <v>0</v>
      </c>
      <c r="AI618" s="37">
        <v>0</v>
      </c>
      <c r="AJ618" s="32">
        <v>0</v>
      </c>
      <c r="AK618" s="32">
        <v>0</v>
      </c>
      <c r="AL618" s="37" t="s">
        <v>1881</v>
      </c>
      <c r="AM618" t="s">
        <v>388</v>
      </c>
      <c r="AN618" s="34">
        <v>3</v>
      </c>
      <c r="AX618"/>
      <c r="AY618"/>
    </row>
    <row r="619" spans="1:51" x14ac:dyDescent="0.25">
      <c r="A619" t="s">
        <v>1782</v>
      </c>
      <c r="B619" t="s">
        <v>1046</v>
      </c>
      <c r="C619" t="s">
        <v>1524</v>
      </c>
      <c r="D619" t="s">
        <v>1704</v>
      </c>
      <c r="E619" s="32">
        <v>57.133333333333333</v>
      </c>
      <c r="F619" s="32">
        <v>260.99944444444441</v>
      </c>
      <c r="G619" s="32">
        <v>40.951555555555565</v>
      </c>
      <c r="H619" s="37">
        <v>0.15690284568506963</v>
      </c>
      <c r="I619" s="32">
        <v>238.99944444444441</v>
      </c>
      <c r="J619" s="32">
        <v>40.951555555555565</v>
      </c>
      <c r="K619" s="37">
        <v>0.1713458190279383</v>
      </c>
      <c r="L619" s="32">
        <v>46.511000000000003</v>
      </c>
      <c r="M619" s="32">
        <v>2.1296666666666662</v>
      </c>
      <c r="N619" s="37">
        <v>4.5788451477428264E-2</v>
      </c>
      <c r="O619" s="32">
        <v>29.933222222222231</v>
      </c>
      <c r="P619" s="32">
        <v>2.1296666666666662</v>
      </c>
      <c r="Q619" s="37">
        <v>7.1147257413724588E-2</v>
      </c>
      <c r="R619" s="32">
        <v>11.177777777777777</v>
      </c>
      <c r="S619" s="32">
        <v>0</v>
      </c>
      <c r="T619" s="37">
        <v>0</v>
      </c>
      <c r="U619" s="32">
        <v>5.4</v>
      </c>
      <c r="V619" s="32">
        <v>0</v>
      </c>
      <c r="W619" s="37">
        <v>0</v>
      </c>
      <c r="X619" s="32">
        <v>63.580111111111101</v>
      </c>
      <c r="Y619" s="32">
        <v>9.9241111111111149</v>
      </c>
      <c r="Z619" s="37">
        <v>0.15608829455752243</v>
      </c>
      <c r="AA619" s="32">
        <v>5.4222222222222225</v>
      </c>
      <c r="AB619" s="32">
        <v>0</v>
      </c>
      <c r="AC619" s="37">
        <v>0</v>
      </c>
      <c r="AD619" s="32">
        <v>145.48611111111109</v>
      </c>
      <c r="AE619" s="32">
        <v>28.897777777777783</v>
      </c>
      <c r="AF619" s="37">
        <v>0.19862911694510746</v>
      </c>
      <c r="AG619" s="32">
        <v>0</v>
      </c>
      <c r="AH619" s="32">
        <v>0</v>
      </c>
      <c r="AI619" s="37" t="s">
        <v>1881</v>
      </c>
      <c r="AJ619" s="32">
        <v>0</v>
      </c>
      <c r="AK619" s="32">
        <v>0</v>
      </c>
      <c r="AL619" s="37" t="s">
        <v>1881</v>
      </c>
      <c r="AM619" t="s">
        <v>361</v>
      </c>
      <c r="AN619" s="34">
        <v>3</v>
      </c>
      <c r="AX619"/>
      <c r="AY619"/>
    </row>
    <row r="620" spans="1:51" x14ac:dyDescent="0.25">
      <c r="A620" t="s">
        <v>1782</v>
      </c>
      <c r="B620" t="s">
        <v>1110</v>
      </c>
      <c r="C620" t="s">
        <v>1431</v>
      </c>
      <c r="D620" t="s">
        <v>1717</v>
      </c>
      <c r="E620" s="32">
        <v>98.577777777777783</v>
      </c>
      <c r="F620" s="32">
        <v>343.22011111111107</v>
      </c>
      <c r="G620" s="32">
        <v>39.51177777777778</v>
      </c>
      <c r="H620" s="37">
        <v>0.11512081168514797</v>
      </c>
      <c r="I620" s="32">
        <v>311.10622222222219</v>
      </c>
      <c r="J620" s="32">
        <v>39.51177777777778</v>
      </c>
      <c r="K620" s="37">
        <v>0.12700413863646431</v>
      </c>
      <c r="L620" s="32">
        <v>48.597222222222214</v>
      </c>
      <c r="M620" s="32">
        <v>8.3305555555555557</v>
      </c>
      <c r="N620" s="37">
        <v>0.17142040583023724</v>
      </c>
      <c r="O620" s="32">
        <v>17.194444444444443</v>
      </c>
      <c r="P620" s="32">
        <v>8.3305555555555557</v>
      </c>
      <c r="Q620" s="37">
        <v>0.48449111470113093</v>
      </c>
      <c r="R620" s="32">
        <v>26.780555555555555</v>
      </c>
      <c r="S620" s="32">
        <v>0</v>
      </c>
      <c r="T620" s="37">
        <v>0</v>
      </c>
      <c r="U620" s="32">
        <v>4.6222222222222218</v>
      </c>
      <c r="V620" s="32">
        <v>0</v>
      </c>
      <c r="W620" s="37">
        <v>0</v>
      </c>
      <c r="X620" s="32">
        <v>82.209222222222223</v>
      </c>
      <c r="Y620" s="32">
        <v>22.489777777777778</v>
      </c>
      <c r="Z620" s="37">
        <v>0.27356757757645467</v>
      </c>
      <c r="AA620" s="32">
        <v>0.71111111111111114</v>
      </c>
      <c r="AB620" s="32">
        <v>0</v>
      </c>
      <c r="AC620" s="37">
        <v>0</v>
      </c>
      <c r="AD620" s="32">
        <v>207.37755555555555</v>
      </c>
      <c r="AE620" s="32">
        <v>8.6914444444444445</v>
      </c>
      <c r="AF620" s="37">
        <v>4.1911210792124724E-2</v>
      </c>
      <c r="AG620" s="32">
        <v>4.3250000000000002</v>
      </c>
      <c r="AH620" s="32">
        <v>0</v>
      </c>
      <c r="AI620" s="37">
        <v>0</v>
      </c>
      <c r="AJ620" s="32">
        <v>0</v>
      </c>
      <c r="AK620" s="32">
        <v>0</v>
      </c>
      <c r="AL620" s="37" t="s">
        <v>1881</v>
      </c>
      <c r="AM620" t="s">
        <v>427</v>
      </c>
      <c r="AN620" s="34">
        <v>3</v>
      </c>
      <c r="AX620"/>
      <c r="AY620"/>
    </row>
    <row r="621" spans="1:51" x14ac:dyDescent="0.25">
      <c r="A621" t="s">
        <v>1782</v>
      </c>
      <c r="B621" t="s">
        <v>1116</v>
      </c>
      <c r="C621" t="s">
        <v>1459</v>
      </c>
      <c r="D621" t="s">
        <v>1711</v>
      </c>
      <c r="E621" s="32">
        <v>98.611111111111114</v>
      </c>
      <c r="F621" s="32">
        <v>358.76544444444448</v>
      </c>
      <c r="G621" s="32">
        <v>128.10466666666667</v>
      </c>
      <c r="H621" s="37">
        <v>0.35707080670781804</v>
      </c>
      <c r="I621" s="32">
        <v>314.59266666666667</v>
      </c>
      <c r="J621" s="32">
        <v>128.10466666666667</v>
      </c>
      <c r="K621" s="37">
        <v>0.40720805104590274</v>
      </c>
      <c r="L621" s="32">
        <v>76.134222222222235</v>
      </c>
      <c r="M621" s="32">
        <v>9.6481111111111098</v>
      </c>
      <c r="N621" s="37">
        <v>0.12672502364245597</v>
      </c>
      <c r="O621" s="32">
        <v>31.96144444444446</v>
      </c>
      <c r="P621" s="32">
        <v>9.6481111111111098</v>
      </c>
      <c r="Q621" s="37">
        <v>0.30186718024842413</v>
      </c>
      <c r="R621" s="32">
        <v>37.594999999999985</v>
      </c>
      <c r="S621" s="32">
        <v>0</v>
      </c>
      <c r="T621" s="37">
        <v>0</v>
      </c>
      <c r="U621" s="32">
        <v>6.5777777777777775</v>
      </c>
      <c r="V621" s="32">
        <v>0</v>
      </c>
      <c r="W621" s="37">
        <v>0</v>
      </c>
      <c r="X621" s="32">
        <v>30.117444444444452</v>
      </c>
      <c r="Y621" s="32">
        <v>28.034111111111123</v>
      </c>
      <c r="Z621" s="37">
        <v>0.93082635755579102</v>
      </c>
      <c r="AA621" s="32">
        <v>0</v>
      </c>
      <c r="AB621" s="32">
        <v>0</v>
      </c>
      <c r="AC621" s="37" t="s">
        <v>1881</v>
      </c>
      <c r="AD621" s="32">
        <v>178.88155555555556</v>
      </c>
      <c r="AE621" s="32">
        <v>90.422444444444452</v>
      </c>
      <c r="AF621" s="37">
        <v>0.50548780260557269</v>
      </c>
      <c r="AG621" s="32">
        <v>73.632222222222225</v>
      </c>
      <c r="AH621" s="32">
        <v>0</v>
      </c>
      <c r="AI621" s="37">
        <v>0</v>
      </c>
      <c r="AJ621" s="32">
        <v>0</v>
      </c>
      <c r="AK621" s="32">
        <v>0</v>
      </c>
      <c r="AL621" s="37" t="s">
        <v>1881</v>
      </c>
      <c r="AM621" t="s">
        <v>433</v>
      </c>
      <c r="AN621" s="34">
        <v>3</v>
      </c>
      <c r="AX621"/>
      <c r="AY621"/>
    </row>
    <row r="622" spans="1:51" x14ac:dyDescent="0.25">
      <c r="A622" t="s">
        <v>1782</v>
      </c>
      <c r="B622" t="s">
        <v>1314</v>
      </c>
      <c r="C622" t="s">
        <v>1459</v>
      </c>
      <c r="D622" t="s">
        <v>1711</v>
      </c>
      <c r="E622" s="32">
        <v>15.577777777777778</v>
      </c>
      <c r="F622" s="32">
        <v>86.349333333333334</v>
      </c>
      <c r="G622" s="32">
        <v>0</v>
      </c>
      <c r="H622" s="37">
        <v>0</v>
      </c>
      <c r="I622" s="32">
        <v>63.494888888888894</v>
      </c>
      <c r="J622" s="32">
        <v>0</v>
      </c>
      <c r="K622" s="37">
        <v>0</v>
      </c>
      <c r="L622" s="32">
        <v>40.875999999999991</v>
      </c>
      <c r="M622" s="32">
        <v>0</v>
      </c>
      <c r="N622" s="37">
        <v>0</v>
      </c>
      <c r="O622" s="32">
        <v>18.021555555555555</v>
      </c>
      <c r="P622" s="32">
        <v>0</v>
      </c>
      <c r="Q622" s="37">
        <v>0</v>
      </c>
      <c r="R622" s="32">
        <v>17.876666666666665</v>
      </c>
      <c r="S622" s="32">
        <v>0</v>
      </c>
      <c r="T622" s="37">
        <v>0</v>
      </c>
      <c r="U622" s="32">
        <v>4.9777777777777779</v>
      </c>
      <c r="V622" s="32">
        <v>0</v>
      </c>
      <c r="W622" s="37">
        <v>0</v>
      </c>
      <c r="X622" s="32">
        <v>19.928888888888892</v>
      </c>
      <c r="Y622" s="32">
        <v>0</v>
      </c>
      <c r="Z622" s="37">
        <v>0</v>
      </c>
      <c r="AA622" s="32">
        <v>0</v>
      </c>
      <c r="AB622" s="32">
        <v>0</v>
      </c>
      <c r="AC622" s="37" t="s">
        <v>1881</v>
      </c>
      <c r="AD622" s="32">
        <v>25.544444444444448</v>
      </c>
      <c r="AE622" s="32">
        <v>0</v>
      </c>
      <c r="AF622" s="37">
        <v>0</v>
      </c>
      <c r="AG622" s="32">
        <v>0</v>
      </c>
      <c r="AH622" s="32">
        <v>0</v>
      </c>
      <c r="AI622" s="37" t="s">
        <v>1881</v>
      </c>
      <c r="AJ622" s="32">
        <v>0</v>
      </c>
      <c r="AK622" s="32">
        <v>0</v>
      </c>
      <c r="AL622" s="37" t="s">
        <v>1881</v>
      </c>
      <c r="AM622" t="s">
        <v>635</v>
      </c>
      <c r="AN622" s="34">
        <v>3</v>
      </c>
      <c r="AX622"/>
      <c r="AY622"/>
    </row>
    <row r="623" spans="1:51" x14ac:dyDescent="0.25">
      <c r="A623" t="s">
        <v>1782</v>
      </c>
      <c r="B623" t="s">
        <v>1261</v>
      </c>
      <c r="C623" t="s">
        <v>1408</v>
      </c>
      <c r="D623" t="s">
        <v>1740</v>
      </c>
      <c r="E623" s="32">
        <v>12.4</v>
      </c>
      <c r="F623" s="32">
        <v>69.039999999999992</v>
      </c>
      <c r="G623" s="32">
        <v>0</v>
      </c>
      <c r="H623" s="37">
        <v>0</v>
      </c>
      <c r="I623" s="32">
        <v>61.439444444444433</v>
      </c>
      <c r="J623" s="32">
        <v>0</v>
      </c>
      <c r="K623" s="37">
        <v>0</v>
      </c>
      <c r="L623" s="32">
        <v>27.140555555555551</v>
      </c>
      <c r="M623" s="32">
        <v>0</v>
      </c>
      <c r="N623" s="37">
        <v>0</v>
      </c>
      <c r="O623" s="32">
        <v>19.539999999999996</v>
      </c>
      <c r="P623" s="32">
        <v>0</v>
      </c>
      <c r="Q623" s="37">
        <v>0</v>
      </c>
      <c r="R623" s="32">
        <v>2.8444444444444446</v>
      </c>
      <c r="S623" s="32">
        <v>0</v>
      </c>
      <c r="T623" s="37">
        <v>0</v>
      </c>
      <c r="U623" s="32">
        <v>4.7561111111111112</v>
      </c>
      <c r="V623" s="32">
        <v>0</v>
      </c>
      <c r="W623" s="37">
        <v>0</v>
      </c>
      <c r="X623" s="32">
        <v>23.152777777777771</v>
      </c>
      <c r="Y623" s="32">
        <v>0</v>
      </c>
      <c r="Z623" s="37">
        <v>0</v>
      </c>
      <c r="AA623" s="32">
        <v>0</v>
      </c>
      <c r="AB623" s="32">
        <v>0</v>
      </c>
      <c r="AC623" s="37" t="s">
        <v>1881</v>
      </c>
      <c r="AD623" s="32">
        <v>18.746666666666666</v>
      </c>
      <c r="AE623" s="32">
        <v>0</v>
      </c>
      <c r="AF623" s="37">
        <v>0</v>
      </c>
      <c r="AG623" s="32">
        <v>0</v>
      </c>
      <c r="AH623" s="32">
        <v>0</v>
      </c>
      <c r="AI623" s="37" t="s">
        <v>1881</v>
      </c>
      <c r="AJ623" s="32">
        <v>0</v>
      </c>
      <c r="AK623" s="32">
        <v>0</v>
      </c>
      <c r="AL623" s="37" t="s">
        <v>1881</v>
      </c>
      <c r="AM623" t="s">
        <v>580</v>
      </c>
      <c r="AN623" s="34">
        <v>3</v>
      </c>
      <c r="AX623"/>
      <c r="AY623"/>
    </row>
    <row r="624" spans="1:51" x14ac:dyDescent="0.25">
      <c r="A624" t="s">
        <v>1782</v>
      </c>
      <c r="B624" t="s">
        <v>749</v>
      </c>
      <c r="C624" t="s">
        <v>1482</v>
      </c>
      <c r="D624" t="s">
        <v>1712</v>
      </c>
      <c r="E624" s="32">
        <v>149.72222222222223</v>
      </c>
      <c r="F624" s="32">
        <v>436.90566666666666</v>
      </c>
      <c r="G624" s="32">
        <v>143.9028888888889</v>
      </c>
      <c r="H624" s="37">
        <v>0.32936832792026555</v>
      </c>
      <c r="I624" s="32">
        <v>420.3745555555555</v>
      </c>
      <c r="J624" s="32">
        <v>143.9028888888889</v>
      </c>
      <c r="K624" s="37">
        <v>0.34232064473719342</v>
      </c>
      <c r="L624" s="32">
        <v>105.82755555555558</v>
      </c>
      <c r="M624" s="32">
        <v>17.791777777777778</v>
      </c>
      <c r="N624" s="37">
        <v>0.16812046431931188</v>
      </c>
      <c r="O624" s="32">
        <v>89.296444444444461</v>
      </c>
      <c r="P624" s="32">
        <v>17.791777777777778</v>
      </c>
      <c r="Q624" s="37">
        <v>0.19924396641399181</v>
      </c>
      <c r="R624" s="32">
        <v>11.308888888888889</v>
      </c>
      <c r="S624" s="32">
        <v>0</v>
      </c>
      <c r="T624" s="37">
        <v>0</v>
      </c>
      <c r="U624" s="32">
        <v>5.2222222222222223</v>
      </c>
      <c r="V624" s="32">
        <v>0</v>
      </c>
      <c r="W624" s="37">
        <v>0</v>
      </c>
      <c r="X624" s="32">
        <v>89.24166666666666</v>
      </c>
      <c r="Y624" s="32">
        <v>29.786111111111111</v>
      </c>
      <c r="Z624" s="37">
        <v>0.33376910386901987</v>
      </c>
      <c r="AA624" s="32">
        <v>0</v>
      </c>
      <c r="AB624" s="32">
        <v>0</v>
      </c>
      <c r="AC624" s="37" t="s">
        <v>1881</v>
      </c>
      <c r="AD624" s="32">
        <v>241.83644444444442</v>
      </c>
      <c r="AE624" s="32">
        <v>96.325000000000003</v>
      </c>
      <c r="AF624" s="37">
        <v>0.39830638521535222</v>
      </c>
      <c r="AG624" s="32">
        <v>0</v>
      </c>
      <c r="AH624" s="32">
        <v>0</v>
      </c>
      <c r="AI624" s="37" t="s">
        <v>1881</v>
      </c>
      <c r="AJ624" s="32">
        <v>0</v>
      </c>
      <c r="AK624" s="32">
        <v>0</v>
      </c>
      <c r="AL624" s="37" t="s">
        <v>1881</v>
      </c>
      <c r="AM624" t="s">
        <v>58</v>
      </c>
      <c r="AN624" s="34">
        <v>3</v>
      </c>
      <c r="AX624"/>
      <c r="AY624"/>
    </row>
    <row r="625" spans="1:51" x14ac:dyDescent="0.25">
      <c r="A625" t="s">
        <v>1782</v>
      </c>
      <c r="B625" t="s">
        <v>1154</v>
      </c>
      <c r="C625" t="s">
        <v>1391</v>
      </c>
      <c r="D625" t="s">
        <v>1732</v>
      </c>
      <c r="E625" s="32">
        <v>105.1</v>
      </c>
      <c r="F625" s="32">
        <v>455.62399999999991</v>
      </c>
      <c r="G625" s="32">
        <v>7.261000000000001</v>
      </c>
      <c r="H625" s="37">
        <v>1.5936386142959991E-2</v>
      </c>
      <c r="I625" s="32">
        <v>429.09288888888875</v>
      </c>
      <c r="J625" s="32">
        <v>7.261000000000001</v>
      </c>
      <c r="K625" s="37">
        <v>1.692174395805519E-2</v>
      </c>
      <c r="L625" s="32">
        <v>63.240999999999993</v>
      </c>
      <c r="M625" s="32">
        <v>1.7333333333333334</v>
      </c>
      <c r="N625" s="37">
        <v>2.7408379584973889E-2</v>
      </c>
      <c r="O625" s="32">
        <v>42.185666666666656</v>
      </c>
      <c r="P625" s="32">
        <v>1.7333333333333334</v>
      </c>
      <c r="Q625" s="37">
        <v>4.1088205314601341E-2</v>
      </c>
      <c r="R625" s="32">
        <v>15.721999999999998</v>
      </c>
      <c r="S625" s="32">
        <v>0</v>
      </c>
      <c r="T625" s="37">
        <v>0</v>
      </c>
      <c r="U625" s="32">
        <v>5.333333333333333</v>
      </c>
      <c r="V625" s="32">
        <v>0</v>
      </c>
      <c r="W625" s="37">
        <v>0</v>
      </c>
      <c r="X625" s="32">
        <v>143.32366666666664</v>
      </c>
      <c r="Y625" s="32">
        <v>3.1721111111111111</v>
      </c>
      <c r="Z625" s="37">
        <v>2.2132500408942313E-2</v>
      </c>
      <c r="AA625" s="32">
        <v>5.4757777777777781</v>
      </c>
      <c r="AB625" s="32">
        <v>0</v>
      </c>
      <c r="AC625" s="37">
        <v>0</v>
      </c>
      <c r="AD625" s="32">
        <v>227.40788888888883</v>
      </c>
      <c r="AE625" s="32">
        <v>2.3555555555555556</v>
      </c>
      <c r="AF625" s="37">
        <v>1.0358284257704343E-2</v>
      </c>
      <c r="AG625" s="32">
        <v>16.175666666666665</v>
      </c>
      <c r="AH625" s="32">
        <v>0</v>
      </c>
      <c r="AI625" s="37">
        <v>0</v>
      </c>
      <c r="AJ625" s="32">
        <v>0</v>
      </c>
      <c r="AK625" s="32">
        <v>0</v>
      </c>
      <c r="AL625" s="37" t="s">
        <v>1881</v>
      </c>
      <c r="AM625" t="s">
        <v>472</v>
      </c>
      <c r="AN625" s="34">
        <v>3</v>
      </c>
      <c r="AX625"/>
      <c r="AY625"/>
    </row>
    <row r="626" spans="1:51" x14ac:dyDescent="0.25">
      <c r="A626" t="s">
        <v>1782</v>
      </c>
      <c r="B626" t="s">
        <v>1223</v>
      </c>
      <c r="C626" t="s">
        <v>1543</v>
      </c>
      <c r="D626" t="s">
        <v>1736</v>
      </c>
      <c r="E626" s="32">
        <v>118.1</v>
      </c>
      <c r="F626" s="32">
        <v>475.18333333333334</v>
      </c>
      <c r="G626" s="32">
        <v>0</v>
      </c>
      <c r="H626" s="37">
        <v>0</v>
      </c>
      <c r="I626" s="32">
        <v>452.26666666666665</v>
      </c>
      <c r="J626" s="32">
        <v>0</v>
      </c>
      <c r="K626" s="37">
        <v>0</v>
      </c>
      <c r="L626" s="32">
        <v>52.88055555555556</v>
      </c>
      <c r="M626" s="32">
        <v>0</v>
      </c>
      <c r="N626" s="37">
        <v>0</v>
      </c>
      <c r="O626" s="32">
        <v>40.94166666666667</v>
      </c>
      <c r="P626" s="32">
        <v>0</v>
      </c>
      <c r="Q626" s="37">
        <v>0</v>
      </c>
      <c r="R626" s="32">
        <v>6.9222222222222225</v>
      </c>
      <c r="S626" s="32">
        <v>0</v>
      </c>
      <c r="T626" s="37">
        <v>0</v>
      </c>
      <c r="U626" s="32">
        <v>5.0166666666666666</v>
      </c>
      <c r="V626" s="32">
        <v>0</v>
      </c>
      <c r="W626" s="37">
        <v>0</v>
      </c>
      <c r="X626" s="32">
        <v>137.86388888888888</v>
      </c>
      <c r="Y626" s="32">
        <v>0</v>
      </c>
      <c r="Z626" s="37">
        <v>0</v>
      </c>
      <c r="AA626" s="32">
        <v>10.977777777777778</v>
      </c>
      <c r="AB626" s="32">
        <v>0</v>
      </c>
      <c r="AC626" s="37">
        <v>0</v>
      </c>
      <c r="AD626" s="32">
        <v>273.46111111111111</v>
      </c>
      <c r="AE626" s="32">
        <v>0</v>
      </c>
      <c r="AF626" s="37">
        <v>0</v>
      </c>
      <c r="AG626" s="32">
        <v>0</v>
      </c>
      <c r="AH626" s="32">
        <v>0</v>
      </c>
      <c r="AI626" s="37" t="s">
        <v>1881</v>
      </c>
      <c r="AJ626" s="32">
        <v>0</v>
      </c>
      <c r="AK626" s="32">
        <v>0</v>
      </c>
      <c r="AL626" s="37" t="s">
        <v>1881</v>
      </c>
      <c r="AM626" t="s">
        <v>542</v>
      </c>
      <c r="AN626" s="34">
        <v>3</v>
      </c>
      <c r="AX626"/>
      <c r="AY626"/>
    </row>
    <row r="627" spans="1:51" x14ac:dyDescent="0.25">
      <c r="A627" t="s">
        <v>1782</v>
      </c>
      <c r="B627" t="s">
        <v>1335</v>
      </c>
      <c r="C627" t="s">
        <v>1546</v>
      </c>
      <c r="D627" t="s">
        <v>1698</v>
      </c>
      <c r="E627" s="32">
        <v>40.366666666666667</v>
      </c>
      <c r="F627" s="32">
        <v>166.11222222222221</v>
      </c>
      <c r="G627" s="32">
        <v>79.142777777777781</v>
      </c>
      <c r="H627" s="37">
        <v>0.47644162915298227</v>
      </c>
      <c r="I627" s="32">
        <v>148.80000000000001</v>
      </c>
      <c r="J627" s="32">
        <v>77.163888888888891</v>
      </c>
      <c r="K627" s="37">
        <v>0.5185745221027479</v>
      </c>
      <c r="L627" s="32">
        <v>45.164999999999999</v>
      </c>
      <c r="M627" s="32">
        <v>8.8038888888888884</v>
      </c>
      <c r="N627" s="37">
        <v>0.19492724208765391</v>
      </c>
      <c r="O627" s="32">
        <v>32.68611111111111</v>
      </c>
      <c r="P627" s="32">
        <v>6.8250000000000002</v>
      </c>
      <c r="Q627" s="37">
        <v>0.20880428316478289</v>
      </c>
      <c r="R627" s="32">
        <v>7.1455555555555561</v>
      </c>
      <c r="S627" s="32">
        <v>1.9788888888888889</v>
      </c>
      <c r="T627" s="37">
        <v>0.27693982273363393</v>
      </c>
      <c r="U627" s="32">
        <v>5.333333333333333</v>
      </c>
      <c r="V627" s="32">
        <v>0</v>
      </c>
      <c r="W627" s="37">
        <v>0</v>
      </c>
      <c r="X627" s="32">
        <v>40.338888888888889</v>
      </c>
      <c r="Y627" s="32">
        <v>17.56388888888889</v>
      </c>
      <c r="Z627" s="37">
        <v>0.4354083459578571</v>
      </c>
      <c r="AA627" s="32">
        <v>4.833333333333333</v>
      </c>
      <c r="AB627" s="32">
        <v>0</v>
      </c>
      <c r="AC627" s="37">
        <v>0</v>
      </c>
      <c r="AD627" s="32">
        <v>75.775000000000006</v>
      </c>
      <c r="AE627" s="32">
        <v>52.774999999999999</v>
      </c>
      <c r="AF627" s="37">
        <v>0.69646981194325297</v>
      </c>
      <c r="AG627" s="32">
        <v>0</v>
      </c>
      <c r="AH627" s="32">
        <v>0</v>
      </c>
      <c r="AI627" s="37" t="s">
        <v>1881</v>
      </c>
      <c r="AJ627" s="32">
        <v>0</v>
      </c>
      <c r="AK627" s="32">
        <v>0</v>
      </c>
      <c r="AL627" s="37" t="s">
        <v>1881</v>
      </c>
      <c r="AM627" t="s">
        <v>657</v>
      </c>
      <c r="AN627" s="34">
        <v>3</v>
      </c>
      <c r="AX627"/>
      <c r="AY627"/>
    </row>
    <row r="628" spans="1:51" x14ac:dyDescent="0.25">
      <c r="A628" t="s">
        <v>1782</v>
      </c>
      <c r="B628" t="s">
        <v>1346</v>
      </c>
      <c r="C628" t="s">
        <v>1439</v>
      </c>
      <c r="D628" t="s">
        <v>1738</v>
      </c>
      <c r="E628" s="32">
        <v>10.933333333333334</v>
      </c>
      <c r="F628" s="32">
        <v>66.805555555555543</v>
      </c>
      <c r="G628" s="32">
        <v>0</v>
      </c>
      <c r="H628" s="37">
        <v>0</v>
      </c>
      <c r="I628" s="32">
        <v>60.723333333333329</v>
      </c>
      <c r="J628" s="32">
        <v>0</v>
      </c>
      <c r="K628" s="37">
        <v>0</v>
      </c>
      <c r="L628" s="32">
        <v>24.905555555555551</v>
      </c>
      <c r="M628" s="32">
        <v>0</v>
      </c>
      <c r="N628" s="37">
        <v>0</v>
      </c>
      <c r="O628" s="32">
        <v>18.823333333333327</v>
      </c>
      <c r="P628" s="32">
        <v>0</v>
      </c>
      <c r="Q628" s="37">
        <v>0</v>
      </c>
      <c r="R628" s="32">
        <v>0.39333333333333331</v>
      </c>
      <c r="S628" s="32">
        <v>0</v>
      </c>
      <c r="T628" s="37">
        <v>0</v>
      </c>
      <c r="U628" s="32">
        <v>5.6888888888888891</v>
      </c>
      <c r="V628" s="32">
        <v>0</v>
      </c>
      <c r="W628" s="37">
        <v>0</v>
      </c>
      <c r="X628" s="32">
        <v>13.836666666666661</v>
      </c>
      <c r="Y628" s="32">
        <v>0</v>
      </c>
      <c r="Z628" s="37">
        <v>0</v>
      </c>
      <c r="AA628" s="32">
        <v>0</v>
      </c>
      <c r="AB628" s="32">
        <v>0</v>
      </c>
      <c r="AC628" s="37" t="s">
        <v>1881</v>
      </c>
      <c r="AD628" s="32">
        <v>28.06333333333334</v>
      </c>
      <c r="AE628" s="32">
        <v>0</v>
      </c>
      <c r="AF628" s="37">
        <v>0</v>
      </c>
      <c r="AG628" s="32">
        <v>0</v>
      </c>
      <c r="AH628" s="32">
        <v>0</v>
      </c>
      <c r="AI628" s="37" t="s">
        <v>1881</v>
      </c>
      <c r="AJ628" s="32">
        <v>0</v>
      </c>
      <c r="AK628" s="32">
        <v>0</v>
      </c>
      <c r="AL628" s="37" t="s">
        <v>1881</v>
      </c>
      <c r="AM628" t="s">
        <v>668</v>
      </c>
      <c r="AN628" s="34">
        <v>3</v>
      </c>
      <c r="AX628"/>
      <c r="AY628"/>
    </row>
    <row r="629" spans="1:51" x14ac:dyDescent="0.25">
      <c r="A629" t="s">
        <v>1782</v>
      </c>
      <c r="B629" t="s">
        <v>1310</v>
      </c>
      <c r="C629" t="s">
        <v>1625</v>
      </c>
      <c r="D629" t="s">
        <v>1741</v>
      </c>
      <c r="E629" s="32">
        <v>29.977777777777778</v>
      </c>
      <c r="F629" s="32">
        <v>141.34777777777776</v>
      </c>
      <c r="G629" s="32">
        <v>0</v>
      </c>
      <c r="H629" s="37">
        <v>0</v>
      </c>
      <c r="I629" s="32">
        <v>131.03666666666666</v>
      </c>
      <c r="J629" s="32">
        <v>0</v>
      </c>
      <c r="K629" s="37">
        <v>0</v>
      </c>
      <c r="L629" s="32">
        <v>32.39222222222223</v>
      </c>
      <c r="M629" s="32">
        <v>0</v>
      </c>
      <c r="N629" s="37">
        <v>0</v>
      </c>
      <c r="O629" s="32">
        <v>22.081111111111117</v>
      </c>
      <c r="P629" s="32">
        <v>0</v>
      </c>
      <c r="Q629" s="37">
        <v>0</v>
      </c>
      <c r="R629" s="32">
        <v>0</v>
      </c>
      <c r="S629" s="32">
        <v>0</v>
      </c>
      <c r="T629" s="37" t="s">
        <v>1881</v>
      </c>
      <c r="U629" s="32">
        <v>10.311111111111112</v>
      </c>
      <c r="V629" s="32">
        <v>0</v>
      </c>
      <c r="W629" s="37">
        <v>0</v>
      </c>
      <c r="X629" s="32">
        <v>24.49</v>
      </c>
      <c r="Y629" s="32">
        <v>0</v>
      </c>
      <c r="Z629" s="37">
        <v>0</v>
      </c>
      <c r="AA629" s="32">
        <v>0</v>
      </c>
      <c r="AB629" s="32">
        <v>0</v>
      </c>
      <c r="AC629" s="37" t="s">
        <v>1881</v>
      </c>
      <c r="AD629" s="32">
        <v>84.465555555555554</v>
      </c>
      <c r="AE629" s="32">
        <v>0</v>
      </c>
      <c r="AF629" s="37">
        <v>0</v>
      </c>
      <c r="AG629" s="32">
        <v>0</v>
      </c>
      <c r="AH629" s="32">
        <v>0</v>
      </c>
      <c r="AI629" s="37" t="s">
        <v>1881</v>
      </c>
      <c r="AJ629" s="32">
        <v>0</v>
      </c>
      <c r="AK629" s="32">
        <v>0</v>
      </c>
      <c r="AL629" s="37" t="s">
        <v>1881</v>
      </c>
      <c r="AM629" t="s">
        <v>631</v>
      </c>
      <c r="AN629" s="34">
        <v>3</v>
      </c>
      <c r="AX629"/>
      <c r="AY629"/>
    </row>
    <row r="630" spans="1:51" x14ac:dyDescent="0.25">
      <c r="A630" t="s">
        <v>1782</v>
      </c>
      <c r="B630" t="s">
        <v>1189</v>
      </c>
      <c r="C630" t="s">
        <v>1459</v>
      </c>
      <c r="D630" t="s">
        <v>1711</v>
      </c>
      <c r="E630" s="32">
        <v>43</v>
      </c>
      <c r="F630" s="32">
        <v>169.66944444444442</v>
      </c>
      <c r="G630" s="32">
        <v>19.544444444444444</v>
      </c>
      <c r="H630" s="37">
        <v>0.11519130335128765</v>
      </c>
      <c r="I630" s="32">
        <v>157.31944444444446</v>
      </c>
      <c r="J630" s="32">
        <v>19.544444444444444</v>
      </c>
      <c r="K630" s="37">
        <v>0.12423413083782113</v>
      </c>
      <c r="L630" s="32">
        <v>34.130555555555553</v>
      </c>
      <c r="M630" s="32">
        <v>0.72777777777777775</v>
      </c>
      <c r="N630" s="37">
        <v>2.1323349881989095E-2</v>
      </c>
      <c r="O630" s="32">
        <v>21.780555555555555</v>
      </c>
      <c r="P630" s="32">
        <v>0.72777777777777775</v>
      </c>
      <c r="Q630" s="37">
        <v>3.341410534370616E-2</v>
      </c>
      <c r="R630" s="32">
        <v>7.4944444444444445</v>
      </c>
      <c r="S630" s="32">
        <v>0</v>
      </c>
      <c r="T630" s="37">
        <v>0</v>
      </c>
      <c r="U630" s="32">
        <v>4.8555555555555552</v>
      </c>
      <c r="V630" s="32">
        <v>0</v>
      </c>
      <c r="W630" s="37">
        <v>0</v>
      </c>
      <c r="X630" s="32">
        <v>31.444444444444443</v>
      </c>
      <c r="Y630" s="32">
        <v>6.2583333333333337</v>
      </c>
      <c r="Z630" s="37">
        <v>0.19902826855123676</v>
      </c>
      <c r="AA630" s="32">
        <v>0</v>
      </c>
      <c r="AB630" s="32">
        <v>0</v>
      </c>
      <c r="AC630" s="37" t="s">
        <v>1881</v>
      </c>
      <c r="AD630" s="32">
        <v>104.09444444444445</v>
      </c>
      <c r="AE630" s="32">
        <v>12.558333333333334</v>
      </c>
      <c r="AF630" s="37">
        <v>0.1206436462614079</v>
      </c>
      <c r="AG630" s="32">
        <v>0</v>
      </c>
      <c r="AH630" s="32">
        <v>0</v>
      </c>
      <c r="AI630" s="37" t="s">
        <v>1881</v>
      </c>
      <c r="AJ630" s="32">
        <v>0</v>
      </c>
      <c r="AK630" s="32">
        <v>0</v>
      </c>
      <c r="AL630" s="37" t="s">
        <v>1881</v>
      </c>
      <c r="AM630" t="s">
        <v>508</v>
      </c>
      <c r="AN630" s="34">
        <v>3</v>
      </c>
      <c r="AX630"/>
      <c r="AY630"/>
    </row>
    <row r="631" spans="1:51" x14ac:dyDescent="0.25">
      <c r="A631" t="s">
        <v>1782</v>
      </c>
      <c r="B631" t="s">
        <v>707</v>
      </c>
      <c r="C631" t="s">
        <v>1459</v>
      </c>
      <c r="D631" t="s">
        <v>1711</v>
      </c>
      <c r="E631" s="32">
        <v>132.34444444444443</v>
      </c>
      <c r="F631" s="32">
        <v>534.31277777777768</v>
      </c>
      <c r="G631" s="32">
        <v>113.02388888888888</v>
      </c>
      <c r="H631" s="37">
        <v>0.21153132320540508</v>
      </c>
      <c r="I631" s="32">
        <v>467.46555555555557</v>
      </c>
      <c r="J631" s="32">
        <v>113.02388888888888</v>
      </c>
      <c r="K631" s="37">
        <v>0.24178014304084194</v>
      </c>
      <c r="L631" s="32">
        <v>141.48611111111111</v>
      </c>
      <c r="M631" s="32">
        <v>24.066666666666666</v>
      </c>
      <c r="N631" s="37">
        <v>0.17009914597035436</v>
      </c>
      <c r="O631" s="32">
        <v>79.786111111111111</v>
      </c>
      <c r="P631" s="32">
        <v>24.066666666666666</v>
      </c>
      <c r="Q631" s="37">
        <v>0.30163980085645647</v>
      </c>
      <c r="R631" s="32">
        <v>56.65</v>
      </c>
      <c r="S631" s="32">
        <v>0</v>
      </c>
      <c r="T631" s="37">
        <v>0</v>
      </c>
      <c r="U631" s="32">
        <v>5.05</v>
      </c>
      <c r="V631" s="32">
        <v>0</v>
      </c>
      <c r="W631" s="37">
        <v>0</v>
      </c>
      <c r="X631" s="32">
        <v>102.96299999999999</v>
      </c>
      <c r="Y631" s="32">
        <v>43.415777777777777</v>
      </c>
      <c r="Z631" s="37">
        <v>0.42166387709932479</v>
      </c>
      <c r="AA631" s="32">
        <v>5.1472222222222221</v>
      </c>
      <c r="AB631" s="32">
        <v>0</v>
      </c>
      <c r="AC631" s="37">
        <v>0</v>
      </c>
      <c r="AD631" s="32">
        <v>279.20533333333333</v>
      </c>
      <c r="AE631" s="32">
        <v>45.541444444444437</v>
      </c>
      <c r="AF631" s="37">
        <v>0.16311094025583717</v>
      </c>
      <c r="AG631" s="32">
        <v>5.5111111111111111</v>
      </c>
      <c r="AH631" s="32">
        <v>0</v>
      </c>
      <c r="AI631" s="37">
        <v>0</v>
      </c>
      <c r="AJ631" s="32">
        <v>0</v>
      </c>
      <c r="AK631" s="32">
        <v>0</v>
      </c>
      <c r="AL631" s="37" t="s">
        <v>1881</v>
      </c>
      <c r="AM631" t="s">
        <v>16</v>
      </c>
      <c r="AN631" s="34">
        <v>3</v>
      </c>
      <c r="AX631"/>
      <c r="AY631"/>
    </row>
    <row r="632" spans="1:51" x14ac:dyDescent="0.25">
      <c r="A632" t="s">
        <v>1782</v>
      </c>
      <c r="B632" t="s">
        <v>763</v>
      </c>
      <c r="C632" t="s">
        <v>1463</v>
      </c>
      <c r="D632" t="s">
        <v>1706</v>
      </c>
      <c r="E632" s="32">
        <v>101.06666666666666</v>
      </c>
      <c r="F632" s="32">
        <v>369.96666666666664</v>
      </c>
      <c r="G632" s="32">
        <v>74.402777777777771</v>
      </c>
      <c r="H632" s="37">
        <v>0.20110670630987776</v>
      </c>
      <c r="I632" s="32">
        <v>344.97222222222223</v>
      </c>
      <c r="J632" s="32">
        <v>69.213888888888889</v>
      </c>
      <c r="K632" s="37">
        <v>0.20063612207102022</v>
      </c>
      <c r="L632" s="32">
        <v>72.588888888888889</v>
      </c>
      <c r="M632" s="32">
        <v>19.008333333333333</v>
      </c>
      <c r="N632" s="37">
        <v>0.2618628501454156</v>
      </c>
      <c r="O632" s="32">
        <v>47.594444444444441</v>
      </c>
      <c r="P632" s="32">
        <v>13.819444444444445</v>
      </c>
      <c r="Q632" s="37">
        <v>0.2903583518151045</v>
      </c>
      <c r="R632" s="32">
        <v>19.872222222222224</v>
      </c>
      <c r="S632" s="32">
        <v>5.1888888888888891</v>
      </c>
      <c r="T632" s="37">
        <v>0.26111266424377971</v>
      </c>
      <c r="U632" s="32">
        <v>5.1222222222222218</v>
      </c>
      <c r="V632" s="32">
        <v>0</v>
      </c>
      <c r="W632" s="37">
        <v>0</v>
      </c>
      <c r="X632" s="32">
        <v>103.13055555555556</v>
      </c>
      <c r="Y632" s="32">
        <v>43.363888888888887</v>
      </c>
      <c r="Z632" s="37">
        <v>0.42047566461066066</v>
      </c>
      <c r="AA632" s="32">
        <v>0</v>
      </c>
      <c r="AB632" s="32">
        <v>0</v>
      </c>
      <c r="AC632" s="37" t="s">
        <v>1881</v>
      </c>
      <c r="AD632" s="32">
        <v>160.57222222222222</v>
      </c>
      <c r="AE632" s="32">
        <v>12.030555555555555</v>
      </c>
      <c r="AF632" s="37">
        <v>7.4923018371795311E-2</v>
      </c>
      <c r="AG632" s="32">
        <v>33.674999999999997</v>
      </c>
      <c r="AH632" s="32">
        <v>0</v>
      </c>
      <c r="AI632" s="37">
        <v>0</v>
      </c>
      <c r="AJ632" s="32">
        <v>0</v>
      </c>
      <c r="AK632" s="32">
        <v>0</v>
      </c>
      <c r="AL632" s="37" t="s">
        <v>1881</v>
      </c>
      <c r="AM632" t="s">
        <v>72</v>
      </c>
      <c r="AN632" s="34">
        <v>3</v>
      </c>
      <c r="AX632"/>
      <c r="AY632"/>
    </row>
    <row r="633" spans="1:51" x14ac:dyDescent="0.25">
      <c r="A633" t="s">
        <v>1782</v>
      </c>
      <c r="B633" t="s">
        <v>1059</v>
      </c>
      <c r="C633" t="s">
        <v>1362</v>
      </c>
      <c r="D633" t="s">
        <v>1694</v>
      </c>
      <c r="E633" s="32">
        <v>97.333333333333329</v>
      </c>
      <c r="F633" s="32">
        <v>354.78944444444437</v>
      </c>
      <c r="G633" s="32">
        <v>71.50277777777778</v>
      </c>
      <c r="H633" s="37">
        <v>0.20153580918886169</v>
      </c>
      <c r="I633" s="32">
        <v>305.03111111111099</v>
      </c>
      <c r="J633" s="32">
        <v>66.222222222222229</v>
      </c>
      <c r="K633" s="37">
        <v>0.21709989509266825</v>
      </c>
      <c r="L633" s="32">
        <v>71.346666666666678</v>
      </c>
      <c r="M633" s="32">
        <v>5.2805555555555559</v>
      </c>
      <c r="N633" s="37">
        <v>7.4012645611412187E-2</v>
      </c>
      <c r="O633" s="32">
        <v>21.588333333333317</v>
      </c>
      <c r="P633" s="32">
        <v>0</v>
      </c>
      <c r="Q633" s="37">
        <v>0</v>
      </c>
      <c r="R633" s="32">
        <v>43.625000000000014</v>
      </c>
      <c r="S633" s="32">
        <v>5.2805555555555559</v>
      </c>
      <c r="T633" s="37">
        <v>0.12104425342247689</v>
      </c>
      <c r="U633" s="32">
        <v>6.1333333333333337</v>
      </c>
      <c r="V633" s="32">
        <v>0</v>
      </c>
      <c r="W633" s="37">
        <v>0</v>
      </c>
      <c r="X633" s="32">
        <v>99.106111111111105</v>
      </c>
      <c r="Y633" s="32">
        <v>31.18888888888889</v>
      </c>
      <c r="Z633" s="37">
        <v>0.31470197487541413</v>
      </c>
      <c r="AA633" s="32">
        <v>0</v>
      </c>
      <c r="AB633" s="32">
        <v>0</v>
      </c>
      <c r="AC633" s="37" t="s">
        <v>1881</v>
      </c>
      <c r="AD633" s="32">
        <v>177.15111111111102</v>
      </c>
      <c r="AE633" s="32">
        <v>35.033333333333331</v>
      </c>
      <c r="AF633" s="37">
        <v>0.19775960259916214</v>
      </c>
      <c r="AG633" s="32">
        <v>7.185555555555557</v>
      </c>
      <c r="AH633" s="32">
        <v>0</v>
      </c>
      <c r="AI633" s="37">
        <v>0</v>
      </c>
      <c r="AJ633" s="32">
        <v>0</v>
      </c>
      <c r="AK633" s="32">
        <v>0</v>
      </c>
      <c r="AL633" s="37" t="s">
        <v>1881</v>
      </c>
      <c r="AM633" t="s">
        <v>374</v>
      </c>
      <c r="AN633" s="34">
        <v>3</v>
      </c>
      <c r="AX633"/>
      <c r="AY633"/>
    </row>
    <row r="634" spans="1:51" x14ac:dyDescent="0.25">
      <c r="A634" t="s">
        <v>1782</v>
      </c>
      <c r="B634" t="s">
        <v>1178</v>
      </c>
      <c r="C634" t="s">
        <v>1641</v>
      </c>
      <c r="D634" t="s">
        <v>1713</v>
      </c>
      <c r="E634" s="32">
        <v>102.27777777777777</v>
      </c>
      <c r="F634" s="32">
        <v>347.74677777777771</v>
      </c>
      <c r="G634" s="32">
        <v>67.328333333333333</v>
      </c>
      <c r="H634" s="37">
        <v>0.19361310481030103</v>
      </c>
      <c r="I634" s="32">
        <v>332.70955555555554</v>
      </c>
      <c r="J634" s="32">
        <v>67.328333333333333</v>
      </c>
      <c r="K634" s="37">
        <v>0.20236368991840065</v>
      </c>
      <c r="L634" s="32">
        <v>43.652777777777771</v>
      </c>
      <c r="M634" s="32">
        <v>7.3066666666666666</v>
      </c>
      <c r="N634" s="37">
        <v>0.16738148265987912</v>
      </c>
      <c r="O634" s="32">
        <v>28.615555555555552</v>
      </c>
      <c r="P634" s="32">
        <v>7.3066666666666666</v>
      </c>
      <c r="Q634" s="37">
        <v>0.25533897646967463</v>
      </c>
      <c r="R634" s="32">
        <v>10.237222222222222</v>
      </c>
      <c r="S634" s="32">
        <v>0</v>
      </c>
      <c r="T634" s="37">
        <v>0</v>
      </c>
      <c r="U634" s="32">
        <v>4.8</v>
      </c>
      <c r="V634" s="32">
        <v>0</v>
      </c>
      <c r="W634" s="37">
        <v>0</v>
      </c>
      <c r="X634" s="32">
        <v>93.477777777777774</v>
      </c>
      <c r="Y634" s="32">
        <v>33.5</v>
      </c>
      <c r="Z634" s="37">
        <v>0.35837394508498754</v>
      </c>
      <c r="AA634" s="32">
        <v>0</v>
      </c>
      <c r="AB634" s="32">
        <v>0</v>
      </c>
      <c r="AC634" s="37" t="s">
        <v>1881</v>
      </c>
      <c r="AD634" s="32">
        <v>210.61622222222218</v>
      </c>
      <c r="AE634" s="32">
        <v>26.521666666666665</v>
      </c>
      <c r="AF634" s="37">
        <v>0.1259241400630742</v>
      </c>
      <c r="AG634" s="32">
        <v>0</v>
      </c>
      <c r="AH634" s="32">
        <v>0</v>
      </c>
      <c r="AI634" s="37" t="s">
        <v>1881</v>
      </c>
      <c r="AJ634" s="32">
        <v>0</v>
      </c>
      <c r="AK634" s="32">
        <v>0</v>
      </c>
      <c r="AL634" s="37" t="s">
        <v>1881</v>
      </c>
      <c r="AM634" t="s">
        <v>497</v>
      </c>
      <c r="AN634" s="34">
        <v>3</v>
      </c>
      <c r="AX634"/>
      <c r="AY634"/>
    </row>
    <row r="635" spans="1:51" x14ac:dyDescent="0.25">
      <c r="A635" t="s">
        <v>1782</v>
      </c>
      <c r="B635" t="s">
        <v>1107</v>
      </c>
      <c r="C635" t="s">
        <v>1623</v>
      </c>
      <c r="D635" t="s">
        <v>1679</v>
      </c>
      <c r="E635" s="32">
        <v>28.133333333333333</v>
      </c>
      <c r="F635" s="32">
        <v>163.54722222222222</v>
      </c>
      <c r="G635" s="32">
        <v>0</v>
      </c>
      <c r="H635" s="37">
        <v>0</v>
      </c>
      <c r="I635" s="32">
        <v>150.43611111111113</v>
      </c>
      <c r="J635" s="32">
        <v>0</v>
      </c>
      <c r="K635" s="37">
        <v>0</v>
      </c>
      <c r="L635" s="32">
        <v>62.469444444444449</v>
      </c>
      <c r="M635" s="32">
        <v>0</v>
      </c>
      <c r="N635" s="37">
        <v>0</v>
      </c>
      <c r="O635" s="32">
        <v>49.358333333333334</v>
      </c>
      <c r="P635" s="32">
        <v>0</v>
      </c>
      <c r="Q635" s="37">
        <v>0</v>
      </c>
      <c r="R635" s="32">
        <v>8.2222222222222214</v>
      </c>
      <c r="S635" s="32">
        <v>0</v>
      </c>
      <c r="T635" s="37">
        <v>0</v>
      </c>
      <c r="U635" s="32">
        <v>4.8888888888888893</v>
      </c>
      <c r="V635" s="32">
        <v>0</v>
      </c>
      <c r="W635" s="37">
        <v>0</v>
      </c>
      <c r="X635" s="32">
        <v>0</v>
      </c>
      <c r="Y635" s="32">
        <v>0</v>
      </c>
      <c r="Z635" s="37" t="s">
        <v>1881</v>
      </c>
      <c r="AA635" s="32">
        <v>0</v>
      </c>
      <c r="AB635" s="32">
        <v>0</v>
      </c>
      <c r="AC635" s="37" t="s">
        <v>1881</v>
      </c>
      <c r="AD635" s="32">
        <v>101.07777777777778</v>
      </c>
      <c r="AE635" s="32">
        <v>0</v>
      </c>
      <c r="AF635" s="37">
        <v>0</v>
      </c>
      <c r="AG635" s="32">
        <v>0</v>
      </c>
      <c r="AH635" s="32">
        <v>0</v>
      </c>
      <c r="AI635" s="37" t="s">
        <v>1881</v>
      </c>
      <c r="AJ635" s="32">
        <v>0</v>
      </c>
      <c r="AK635" s="32">
        <v>0</v>
      </c>
      <c r="AL635" s="37" t="s">
        <v>1881</v>
      </c>
      <c r="AM635" t="s">
        <v>423</v>
      </c>
      <c r="AN635" s="34">
        <v>3</v>
      </c>
      <c r="AX635"/>
      <c r="AY635"/>
    </row>
    <row r="636" spans="1:51" x14ac:dyDescent="0.25">
      <c r="A636" t="s">
        <v>1782</v>
      </c>
      <c r="B636" t="s">
        <v>832</v>
      </c>
      <c r="C636" t="s">
        <v>1425</v>
      </c>
      <c r="D636" t="s">
        <v>1721</v>
      </c>
      <c r="E636" s="32">
        <v>99.422222222222217</v>
      </c>
      <c r="F636" s="32">
        <v>350.51888888888891</v>
      </c>
      <c r="G636" s="32">
        <v>91.665333333333336</v>
      </c>
      <c r="H636" s="37">
        <v>0.26151324861237468</v>
      </c>
      <c r="I636" s="32">
        <v>328.48488888888892</v>
      </c>
      <c r="J636" s="32">
        <v>91.665333333333336</v>
      </c>
      <c r="K636" s="37">
        <v>0.27905494722571372</v>
      </c>
      <c r="L636" s="32">
        <v>80.195000000000022</v>
      </c>
      <c r="M636" s="32">
        <v>0.81833333333333336</v>
      </c>
      <c r="N636" s="37">
        <v>1.0204293700771035E-2</v>
      </c>
      <c r="O636" s="32">
        <v>63.454333333333359</v>
      </c>
      <c r="P636" s="32">
        <v>0.81833333333333336</v>
      </c>
      <c r="Q636" s="37">
        <v>1.2896413693837558E-2</v>
      </c>
      <c r="R636" s="32">
        <v>12.651777777777779</v>
      </c>
      <c r="S636" s="32">
        <v>0</v>
      </c>
      <c r="T636" s="37">
        <v>0</v>
      </c>
      <c r="U636" s="32">
        <v>4.0888888888888886</v>
      </c>
      <c r="V636" s="32">
        <v>0</v>
      </c>
      <c r="W636" s="37">
        <v>0</v>
      </c>
      <c r="X636" s="32">
        <v>78.953444444444429</v>
      </c>
      <c r="Y636" s="32">
        <v>20.951111111111118</v>
      </c>
      <c r="Z636" s="37">
        <v>0.26536031782442832</v>
      </c>
      <c r="AA636" s="32">
        <v>5.293333333333333</v>
      </c>
      <c r="AB636" s="32">
        <v>0</v>
      </c>
      <c r="AC636" s="37">
        <v>0</v>
      </c>
      <c r="AD636" s="32">
        <v>186.07711111111115</v>
      </c>
      <c r="AE636" s="32">
        <v>69.895888888888891</v>
      </c>
      <c r="AF636" s="37">
        <v>0.37562862230353716</v>
      </c>
      <c r="AG636" s="32">
        <v>0</v>
      </c>
      <c r="AH636" s="32">
        <v>0</v>
      </c>
      <c r="AI636" s="37" t="s">
        <v>1881</v>
      </c>
      <c r="AJ636" s="32">
        <v>0</v>
      </c>
      <c r="AK636" s="32">
        <v>0</v>
      </c>
      <c r="AL636" s="37" t="s">
        <v>1881</v>
      </c>
      <c r="AM636" t="s">
        <v>142</v>
      </c>
      <c r="AN636" s="34">
        <v>3</v>
      </c>
      <c r="AX636"/>
      <c r="AY636"/>
    </row>
    <row r="637" spans="1:51" x14ac:dyDescent="0.25">
      <c r="A637" t="s">
        <v>1782</v>
      </c>
      <c r="B637" t="s">
        <v>1247</v>
      </c>
      <c r="C637" t="s">
        <v>1659</v>
      </c>
      <c r="D637" t="s">
        <v>1695</v>
      </c>
      <c r="E637" s="32">
        <v>63.088888888888889</v>
      </c>
      <c r="F637" s="32">
        <v>251.83055555555555</v>
      </c>
      <c r="G637" s="32">
        <v>0</v>
      </c>
      <c r="H637" s="37">
        <v>0</v>
      </c>
      <c r="I637" s="32">
        <v>237.46388888888887</v>
      </c>
      <c r="J637" s="32">
        <v>0</v>
      </c>
      <c r="K637" s="37">
        <v>0</v>
      </c>
      <c r="L637" s="32">
        <v>34.594444444444449</v>
      </c>
      <c r="M637" s="32">
        <v>0</v>
      </c>
      <c r="N637" s="37">
        <v>0</v>
      </c>
      <c r="O637" s="32">
        <v>25.1</v>
      </c>
      <c r="P637" s="32">
        <v>0</v>
      </c>
      <c r="Q637" s="37">
        <v>0</v>
      </c>
      <c r="R637" s="32">
        <v>3.8055555555555554</v>
      </c>
      <c r="S637" s="32">
        <v>0</v>
      </c>
      <c r="T637" s="37">
        <v>0</v>
      </c>
      <c r="U637" s="32">
        <v>5.6888888888888891</v>
      </c>
      <c r="V637" s="32">
        <v>0</v>
      </c>
      <c r="W637" s="37">
        <v>0</v>
      </c>
      <c r="X637" s="32">
        <v>62.230555555555554</v>
      </c>
      <c r="Y637" s="32">
        <v>0</v>
      </c>
      <c r="Z637" s="37">
        <v>0</v>
      </c>
      <c r="AA637" s="32">
        <v>4.8722222222222218</v>
      </c>
      <c r="AB637" s="32">
        <v>0</v>
      </c>
      <c r="AC637" s="37">
        <v>0</v>
      </c>
      <c r="AD637" s="32">
        <v>150.13333333333333</v>
      </c>
      <c r="AE637" s="32">
        <v>0</v>
      </c>
      <c r="AF637" s="37">
        <v>0</v>
      </c>
      <c r="AG637" s="32">
        <v>0</v>
      </c>
      <c r="AH637" s="32">
        <v>0</v>
      </c>
      <c r="AI637" s="37" t="s">
        <v>1881</v>
      </c>
      <c r="AJ637" s="32">
        <v>0</v>
      </c>
      <c r="AK637" s="32">
        <v>0</v>
      </c>
      <c r="AL637" s="37" t="s">
        <v>1881</v>
      </c>
      <c r="AM637" t="s">
        <v>566</v>
      </c>
      <c r="AN637" s="34">
        <v>3</v>
      </c>
      <c r="AX637"/>
      <c r="AY637"/>
    </row>
    <row r="638" spans="1:51" x14ac:dyDescent="0.25">
      <c r="A638" t="s">
        <v>1782</v>
      </c>
      <c r="B638" t="s">
        <v>1074</v>
      </c>
      <c r="C638" t="s">
        <v>1604</v>
      </c>
      <c r="D638" t="s">
        <v>1689</v>
      </c>
      <c r="E638" s="32">
        <v>102.77777777777777</v>
      </c>
      <c r="F638" s="32">
        <v>326.28666666666663</v>
      </c>
      <c r="G638" s="32">
        <v>12.833333333333332</v>
      </c>
      <c r="H638" s="37">
        <v>3.9331467216966676E-2</v>
      </c>
      <c r="I638" s="32">
        <v>310.98333333333335</v>
      </c>
      <c r="J638" s="32">
        <v>12.833333333333332</v>
      </c>
      <c r="K638" s="37">
        <v>4.1266948925451519E-2</v>
      </c>
      <c r="L638" s="32">
        <v>46.036666666666669</v>
      </c>
      <c r="M638" s="32">
        <v>0.84166666666666667</v>
      </c>
      <c r="N638" s="37">
        <v>1.828252841937586E-2</v>
      </c>
      <c r="O638" s="32">
        <v>30.733333333333334</v>
      </c>
      <c r="P638" s="32">
        <v>0.84166666666666667</v>
      </c>
      <c r="Q638" s="37">
        <v>2.7386117136659435E-2</v>
      </c>
      <c r="R638" s="32">
        <v>11.48111111111111</v>
      </c>
      <c r="S638" s="32">
        <v>0</v>
      </c>
      <c r="T638" s="37">
        <v>0</v>
      </c>
      <c r="U638" s="32">
        <v>3.8222222222222224</v>
      </c>
      <c r="V638" s="32">
        <v>0</v>
      </c>
      <c r="W638" s="37">
        <v>0</v>
      </c>
      <c r="X638" s="32">
        <v>96.61944444444444</v>
      </c>
      <c r="Y638" s="32">
        <v>9.5861111111111104</v>
      </c>
      <c r="Z638" s="37">
        <v>9.9215133829744409E-2</v>
      </c>
      <c r="AA638" s="32">
        <v>0</v>
      </c>
      <c r="AB638" s="32">
        <v>0</v>
      </c>
      <c r="AC638" s="37" t="s">
        <v>1881</v>
      </c>
      <c r="AD638" s="32">
        <v>131.64722222222221</v>
      </c>
      <c r="AE638" s="32">
        <v>2.4055555555555554</v>
      </c>
      <c r="AF638" s="37">
        <v>1.8272740700103391E-2</v>
      </c>
      <c r="AG638" s="32">
        <v>51.983333333333334</v>
      </c>
      <c r="AH638" s="32">
        <v>0</v>
      </c>
      <c r="AI638" s="37">
        <v>0</v>
      </c>
      <c r="AJ638" s="32">
        <v>0</v>
      </c>
      <c r="AK638" s="32">
        <v>0</v>
      </c>
      <c r="AL638" s="37" t="s">
        <v>1881</v>
      </c>
      <c r="AM638" t="s">
        <v>389</v>
      </c>
      <c r="AN638" s="34">
        <v>3</v>
      </c>
      <c r="AX638"/>
      <c r="AY638"/>
    </row>
    <row r="639" spans="1:51" x14ac:dyDescent="0.25">
      <c r="A639" t="s">
        <v>1782</v>
      </c>
      <c r="B639" t="s">
        <v>928</v>
      </c>
      <c r="C639" t="s">
        <v>1567</v>
      </c>
      <c r="D639" t="s">
        <v>1703</v>
      </c>
      <c r="E639" s="32">
        <v>171.9111111111111</v>
      </c>
      <c r="F639" s="32">
        <v>532.8555555555555</v>
      </c>
      <c r="G639" s="32">
        <v>38.394444444444446</v>
      </c>
      <c r="H639" s="37">
        <v>7.205413182642785E-2</v>
      </c>
      <c r="I639" s="32">
        <v>503.2861111111111</v>
      </c>
      <c r="J639" s="32">
        <v>38.394444444444446</v>
      </c>
      <c r="K639" s="37">
        <v>7.6287510417644047E-2</v>
      </c>
      <c r="L639" s="32">
        <v>77.566666666666663</v>
      </c>
      <c r="M639" s="32">
        <v>0</v>
      </c>
      <c r="N639" s="37">
        <v>0</v>
      </c>
      <c r="O639" s="32">
        <v>53.419444444444444</v>
      </c>
      <c r="P639" s="32">
        <v>0</v>
      </c>
      <c r="Q639" s="37">
        <v>0</v>
      </c>
      <c r="R639" s="32">
        <v>19.791666666666668</v>
      </c>
      <c r="S639" s="32">
        <v>0</v>
      </c>
      <c r="T639" s="37">
        <v>0</v>
      </c>
      <c r="U639" s="32">
        <v>4.3555555555555552</v>
      </c>
      <c r="V639" s="32">
        <v>0</v>
      </c>
      <c r="W639" s="37">
        <v>0</v>
      </c>
      <c r="X639" s="32">
        <v>150.65833333333333</v>
      </c>
      <c r="Y639" s="32">
        <v>18.058333333333334</v>
      </c>
      <c r="Z639" s="37">
        <v>0.11986282427125394</v>
      </c>
      <c r="AA639" s="32">
        <v>5.4222222222222225</v>
      </c>
      <c r="AB639" s="32">
        <v>0</v>
      </c>
      <c r="AC639" s="37">
        <v>0</v>
      </c>
      <c r="AD639" s="32">
        <v>199.76944444444445</v>
      </c>
      <c r="AE639" s="32">
        <v>20.336111111111112</v>
      </c>
      <c r="AF639" s="37">
        <v>0.10179790591932367</v>
      </c>
      <c r="AG639" s="32">
        <v>99.438888888888883</v>
      </c>
      <c r="AH639" s="32">
        <v>0</v>
      </c>
      <c r="AI639" s="37">
        <v>0</v>
      </c>
      <c r="AJ639" s="32">
        <v>0</v>
      </c>
      <c r="AK639" s="32">
        <v>0</v>
      </c>
      <c r="AL639" s="37" t="s">
        <v>1881</v>
      </c>
      <c r="AM639" t="s">
        <v>239</v>
      </c>
      <c r="AN639" s="34">
        <v>3</v>
      </c>
      <c r="AX639"/>
      <c r="AY639"/>
    </row>
    <row r="640" spans="1:51" x14ac:dyDescent="0.25">
      <c r="A640" t="s">
        <v>1782</v>
      </c>
      <c r="B640" t="s">
        <v>810</v>
      </c>
      <c r="C640" t="s">
        <v>1432</v>
      </c>
      <c r="D640" t="s">
        <v>1688</v>
      </c>
      <c r="E640" s="32">
        <v>143.44444444444446</v>
      </c>
      <c r="F640" s="32">
        <v>510.13755555555559</v>
      </c>
      <c r="G640" s="32">
        <v>47.106000000000002</v>
      </c>
      <c r="H640" s="37">
        <v>9.2339800289159474E-2</v>
      </c>
      <c r="I640" s="32">
        <v>448.23444444444448</v>
      </c>
      <c r="J640" s="32">
        <v>47.106000000000002</v>
      </c>
      <c r="K640" s="37">
        <v>0.10509232519688357</v>
      </c>
      <c r="L640" s="32">
        <v>66.259777777777771</v>
      </c>
      <c r="M640" s="32">
        <v>0</v>
      </c>
      <c r="N640" s="37">
        <v>0</v>
      </c>
      <c r="O640" s="32">
        <v>33.202888888888886</v>
      </c>
      <c r="P640" s="32">
        <v>0</v>
      </c>
      <c r="Q640" s="37">
        <v>0</v>
      </c>
      <c r="R640" s="32">
        <v>27.279111111111114</v>
      </c>
      <c r="S640" s="32">
        <v>0</v>
      </c>
      <c r="T640" s="37">
        <v>0</v>
      </c>
      <c r="U640" s="32">
        <v>5.7777777777777777</v>
      </c>
      <c r="V640" s="32">
        <v>0</v>
      </c>
      <c r="W640" s="37">
        <v>0</v>
      </c>
      <c r="X640" s="32">
        <v>166.00377777777777</v>
      </c>
      <c r="Y640" s="32">
        <v>16.566666666666666</v>
      </c>
      <c r="Z640" s="37">
        <v>9.9796925638907824E-2</v>
      </c>
      <c r="AA640" s="32">
        <v>28.846222222222234</v>
      </c>
      <c r="AB640" s="32">
        <v>0</v>
      </c>
      <c r="AC640" s="37">
        <v>0</v>
      </c>
      <c r="AD640" s="32">
        <v>244.27500000000003</v>
      </c>
      <c r="AE640" s="32">
        <v>25.786555555555555</v>
      </c>
      <c r="AF640" s="37">
        <v>0.10556362933397012</v>
      </c>
      <c r="AG640" s="32">
        <v>4.7527777777777782</v>
      </c>
      <c r="AH640" s="32">
        <v>4.7527777777777782</v>
      </c>
      <c r="AI640" s="37">
        <v>1</v>
      </c>
      <c r="AJ640" s="32">
        <v>0</v>
      </c>
      <c r="AK640" s="32">
        <v>0</v>
      </c>
      <c r="AL640" s="37" t="s">
        <v>1881</v>
      </c>
      <c r="AM640" t="s">
        <v>120</v>
      </c>
      <c r="AN640" s="34">
        <v>3</v>
      </c>
      <c r="AX640"/>
      <c r="AY640"/>
    </row>
    <row r="641" spans="1:51" x14ac:dyDescent="0.25">
      <c r="A641" t="s">
        <v>1782</v>
      </c>
      <c r="B641" t="s">
        <v>1104</v>
      </c>
      <c r="C641" t="s">
        <v>1431</v>
      </c>
      <c r="D641" t="s">
        <v>1717</v>
      </c>
      <c r="E641" s="32">
        <v>104.16666666666667</v>
      </c>
      <c r="F641" s="32">
        <v>378.21111111111111</v>
      </c>
      <c r="G641" s="32">
        <v>0</v>
      </c>
      <c r="H641" s="37">
        <v>0</v>
      </c>
      <c r="I641" s="32">
        <v>356.78888888888889</v>
      </c>
      <c r="J641" s="32">
        <v>0</v>
      </c>
      <c r="K641" s="37">
        <v>0</v>
      </c>
      <c r="L641" s="32">
        <v>62.274999999999999</v>
      </c>
      <c r="M641" s="32">
        <v>0</v>
      </c>
      <c r="N641" s="37">
        <v>0</v>
      </c>
      <c r="O641" s="32">
        <v>40.852777777777774</v>
      </c>
      <c r="P641" s="32">
        <v>0</v>
      </c>
      <c r="Q641" s="37">
        <v>0</v>
      </c>
      <c r="R641" s="32">
        <v>15.911111111111111</v>
      </c>
      <c r="S641" s="32">
        <v>0</v>
      </c>
      <c r="T641" s="37">
        <v>0</v>
      </c>
      <c r="U641" s="32">
        <v>5.5111111111111111</v>
      </c>
      <c r="V641" s="32">
        <v>0</v>
      </c>
      <c r="W641" s="37">
        <v>0</v>
      </c>
      <c r="X641" s="32">
        <v>98.49444444444444</v>
      </c>
      <c r="Y641" s="32">
        <v>0</v>
      </c>
      <c r="Z641" s="37">
        <v>0</v>
      </c>
      <c r="AA641" s="32">
        <v>0</v>
      </c>
      <c r="AB641" s="32">
        <v>0</v>
      </c>
      <c r="AC641" s="37" t="s">
        <v>1881</v>
      </c>
      <c r="AD641" s="32">
        <v>217.44166666666666</v>
      </c>
      <c r="AE641" s="32">
        <v>0</v>
      </c>
      <c r="AF641" s="37">
        <v>0</v>
      </c>
      <c r="AG641" s="32">
        <v>0</v>
      </c>
      <c r="AH641" s="32">
        <v>0</v>
      </c>
      <c r="AI641" s="37" t="s">
        <v>1881</v>
      </c>
      <c r="AJ641" s="32">
        <v>0</v>
      </c>
      <c r="AK641" s="32">
        <v>0</v>
      </c>
      <c r="AL641" s="37" t="s">
        <v>1881</v>
      </c>
      <c r="AM641" t="s">
        <v>420</v>
      </c>
      <c r="AN641" s="34">
        <v>3</v>
      </c>
      <c r="AX641"/>
      <c r="AY641"/>
    </row>
    <row r="642" spans="1:51" x14ac:dyDescent="0.25">
      <c r="A642" t="s">
        <v>1782</v>
      </c>
      <c r="B642" t="s">
        <v>970</v>
      </c>
      <c r="C642" t="s">
        <v>1446</v>
      </c>
      <c r="D642" t="s">
        <v>1710</v>
      </c>
      <c r="E642" s="32">
        <v>51.088888888888889</v>
      </c>
      <c r="F642" s="32">
        <v>183.49922222222222</v>
      </c>
      <c r="G642" s="32">
        <v>0</v>
      </c>
      <c r="H642" s="37">
        <v>0</v>
      </c>
      <c r="I642" s="32">
        <v>172.82144444444444</v>
      </c>
      <c r="J642" s="32">
        <v>0</v>
      </c>
      <c r="K642" s="37">
        <v>0</v>
      </c>
      <c r="L642" s="32">
        <v>61.577777777777776</v>
      </c>
      <c r="M642" s="32">
        <v>0</v>
      </c>
      <c r="N642" s="37">
        <v>0</v>
      </c>
      <c r="O642" s="32">
        <v>50.9</v>
      </c>
      <c r="P642" s="32">
        <v>0</v>
      </c>
      <c r="Q642" s="37">
        <v>0</v>
      </c>
      <c r="R642" s="32">
        <v>5.6</v>
      </c>
      <c r="S642" s="32">
        <v>0</v>
      </c>
      <c r="T642" s="37">
        <v>0</v>
      </c>
      <c r="U642" s="32">
        <v>5.0777777777777775</v>
      </c>
      <c r="V642" s="32">
        <v>0</v>
      </c>
      <c r="W642" s="37">
        <v>0</v>
      </c>
      <c r="X642" s="32">
        <v>45.999222222222222</v>
      </c>
      <c r="Y642" s="32">
        <v>0</v>
      </c>
      <c r="Z642" s="37">
        <v>0</v>
      </c>
      <c r="AA642" s="32">
        <v>0</v>
      </c>
      <c r="AB642" s="32">
        <v>0</v>
      </c>
      <c r="AC642" s="37" t="s">
        <v>1881</v>
      </c>
      <c r="AD642" s="32">
        <v>75.922222222222217</v>
      </c>
      <c r="AE642" s="32">
        <v>0</v>
      </c>
      <c r="AF642" s="37">
        <v>0</v>
      </c>
      <c r="AG642" s="32">
        <v>0</v>
      </c>
      <c r="AH642" s="32">
        <v>0</v>
      </c>
      <c r="AI642" s="37" t="s">
        <v>1881</v>
      </c>
      <c r="AJ642" s="32">
        <v>0</v>
      </c>
      <c r="AK642" s="32">
        <v>0</v>
      </c>
      <c r="AL642" s="37" t="s">
        <v>1881</v>
      </c>
      <c r="AM642" t="s">
        <v>281</v>
      </c>
      <c r="AN642" s="34">
        <v>3</v>
      </c>
      <c r="AX642"/>
      <c r="AY642"/>
    </row>
    <row r="643" spans="1:51" x14ac:dyDescent="0.25">
      <c r="A643" t="s">
        <v>1782</v>
      </c>
      <c r="B643" t="s">
        <v>957</v>
      </c>
      <c r="C643" t="s">
        <v>1578</v>
      </c>
      <c r="D643" t="s">
        <v>1699</v>
      </c>
      <c r="E643" s="32">
        <v>57.177777777777777</v>
      </c>
      <c r="F643" s="32">
        <v>230.99722222222221</v>
      </c>
      <c r="G643" s="32">
        <v>0</v>
      </c>
      <c r="H643" s="37">
        <v>0</v>
      </c>
      <c r="I643" s="32">
        <v>216.31944444444443</v>
      </c>
      <c r="J643" s="32">
        <v>0</v>
      </c>
      <c r="K643" s="37">
        <v>0</v>
      </c>
      <c r="L643" s="32">
        <v>53.93611111111111</v>
      </c>
      <c r="M643" s="32">
        <v>0</v>
      </c>
      <c r="N643" s="37">
        <v>0</v>
      </c>
      <c r="O643" s="32">
        <v>39.258333333333333</v>
      </c>
      <c r="P643" s="32">
        <v>0</v>
      </c>
      <c r="Q643" s="37">
        <v>0</v>
      </c>
      <c r="R643" s="32">
        <v>9.344444444444445</v>
      </c>
      <c r="S643" s="32">
        <v>0</v>
      </c>
      <c r="T643" s="37">
        <v>0</v>
      </c>
      <c r="U643" s="32">
        <v>5.333333333333333</v>
      </c>
      <c r="V643" s="32">
        <v>0</v>
      </c>
      <c r="W643" s="37">
        <v>0</v>
      </c>
      <c r="X643" s="32">
        <v>42.038888888888891</v>
      </c>
      <c r="Y643" s="32">
        <v>0</v>
      </c>
      <c r="Z643" s="37">
        <v>0</v>
      </c>
      <c r="AA643" s="32">
        <v>0</v>
      </c>
      <c r="AB643" s="32">
        <v>0</v>
      </c>
      <c r="AC643" s="37" t="s">
        <v>1881</v>
      </c>
      <c r="AD643" s="32">
        <v>135.02222222222221</v>
      </c>
      <c r="AE643" s="32">
        <v>0</v>
      </c>
      <c r="AF643" s="37">
        <v>0</v>
      </c>
      <c r="AG643" s="32">
        <v>0</v>
      </c>
      <c r="AH643" s="32">
        <v>0</v>
      </c>
      <c r="AI643" s="37" t="s">
        <v>1881</v>
      </c>
      <c r="AJ643" s="32">
        <v>0</v>
      </c>
      <c r="AK643" s="32">
        <v>0</v>
      </c>
      <c r="AL643" s="37" t="s">
        <v>1881</v>
      </c>
      <c r="AM643" t="s">
        <v>268</v>
      </c>
      <c r="AN643" s="34">
        <v>3</v>
      </c>
      <c r="AX643"/>
      <c r="AY643"/>
    </row>
    <row r="644" spans="1:51" x14ac:dyDescent="0.25">
      <c r="A644" t="s">
        <v>1782</v>
      </c>
      <c r="B644" t="s">
        <v>892</v>
      </c>
      <c r="C644" t="s">
        <v>1431</v>
      </c>
      <c r="D644" t="s">
        <v>1717</v>
      </c>
      <c r="E644" s="32">
        <v>89.466666666666669</v>
      </c>
      <c r="F644" s="32">
        <v>352.30833333333334</v>
      </c>
      <c r="G644" s="32">
        <v>0</v>
      </c>
      <c r="H644" s="37">
        <v>0</v>
      </c>
      <c r="I644" s="32">
        <v>336.21944444444443</v>
      </c>
      <c r="J644" s="32">
        <v>0</v>
      </c>
      <c r="K644" s="37">
        <v>0</v>
      </c>
      <c r="L644" s="32">
        <v>90.977777777777774</v>
      </c>
      <c r="M644" s="32">
        <v>0</v>
      </c>
      <c r="N644" s="37">
        <v>0</v>
      </c>
      <c r="O644" s="32">
        <v>74.888888888888886</v>
      </c>
      <c r="P644" s="32">
        <v>0</v>
      </c>
      <c r="Q644" s="37">
        <v>0</v>
      </c>
      <c r="R644" s="32">
        <v>11.111111111111111</v>
      </c>
      <c r="S644" s="32">
        <v>0</v>
      </c>
      <c r="T644" s="37">
        <v>0</v>
      </c>
      <c r="U644" s="32">
        <v>4.9777777777777779</v>
      </c>
      <c r="V644" s="32">
        <v>0</v>
      </c>
      <c r="W644" s="37">
        <v>0</v>
      </c>
      <c r="X644" s="32">
        <v>83.791666666666671</v>
      </c>
      <c r="Y644" s="32">
        <v>0</v>
      </c>
      <c r="Z644" s="37">
        <v>0</v>
      </c>
      <c r="AA644" s="32">
        <v>0</v>
      </c>
      <c r="AB644" s="32">
        <v>0</v>
      </c>
      <c r="AC644" s="37" t="s">
        <v>1881</v>
      </c>
      <c r="AD644" s="32">
        <v>177.53888888888889</v>
      </c>
      <c r="AE644" s="32">
        <v>0</v>
      </c>
      <c r="AF644" s="37">
        <v>0</v>
      </c>
      <c r="AG644" s="32">
        <v>0</v>
      </c>
      <c r="AH644" s="32">
        <v>0</v>
      </c>
      <c r="AI644" s="37" t="s">
        <v>1881</v>
      </c>
      <c r="AJ644" s="32">
        <v>0</v>
      </c>
      <c r="AK644" s="32">
        <v>0</v>
      </c>
      <c r="AL644" s="37" t="s">
        <v>1881</v>
      </c>
      <c r="AM644" t="s">
        <v>203</v>
      </c>
      <c r="AN644" s="34">
        <v>3</v>
      </c>
      <c r="AX644"/>
      <c r="AY644"/>
    </row>
    <row r="645" spans="1:51" x14ac:dyDescent="0.25">
      <c r="A645" t="s">
        <v>1782</v>
      </c>
      <c r="B645" t="s">
        <v>681</v>
      </c>
      <c r="C645" t="s">
        <v>1596</v>
      </c>
      <c r="D645" t="s">
        <v>1720</v>
      </c>
      <c r="E645" s="32">
        <v>137.74444444444444</v>
      </c>
      <c r="F645" s="32">
        <v>564.75800000000004</v>
      </c>
      <c r="G645" s="32">
        <v>159.85177777777778</v>
      </c>
      <c r="H645" s="37">
        <v>0.28304473381125683</v>
      </c>
      <c r="I645" s="32">
        <v>477.214</v>
      </c>
      <c r="J645" s="32">
        <v>159.85177777777778</v>
      </c>
      <c r="K645" s="37">
        <v>0.33496875149886168</v>
      </c>
      <c r="L645" s="32">
        <v>82.997888888888909</v>
      </c>
      <c r="M645" s="32">
        <v>7.7777777777777779E-2</v>
      </c>
      <c r="N645" s="37">
        <v>9.3710549532049657E-4</v>
      </c>
      <c r="O645" s="32">
        <v>19.899999999999999</v>
      </c>
      <c r="P645" s="32">
        <v>7.7777777777777779E-2</v>
      </c>
      <c r="Q645" s="37">
        <v>3.9084310441094361E-3</v>
      </c>
      <c r="R645" s="32">
        <v>57.581222222222237</v>
      </c>
      <c r="S645" s="32">
        <v>0</v>
      </c>
      <c r="T645" s="37">
        <v>0</v>
      </c>
      <c r="U645" s="32">
        <v>5.5166666666666666</v>
      </c>
      <c r="V645" s="32">
        <v>0</v>
      </c>
      <c r="W645" s="37">
        <v>0</v>
      </c>
      <c r="X645" s="32">
        <v>185.91500000000002</v>
      </c>
      <c r="Y645" s="32">
        <v>61.232777777777784</v>
      </c>
      <c r="Z645" s="37">
        <v>0.32935899619599157</v>
      </c>
      <c r="AA645" s="32">
        <v>24.446111111111112</v>
      </c>
      <c r="AB645" s="32">
        <v>0</v>
      </c>
      <c r="AC645" s="37">
        <v>0</v>
      </c>
      <c r="AD645" s="32">
        <v>271.06566666666663</v>
      </c>
      <c r="AE645" s="32">
        <v>98.541222222222231</v>
      </c>
      <c r="AF645" s="37">
        <v>0.36353265772828325</v>
      </c>
      <c r="AG645" s="32">
        <v>0.33333333333333331</v>
      </c>
      <c r="AH645" s="32">
        <v>0</v>
      </c>
      <c r="AI645" s="37">
        <v>0</v>
      </c>
      <c r="AJ645" s="32">
        <v>0</v>
      </c>
      <c r="AK645" s="32">
        <v>0</v>
      </c>
      <c r="AL645" s="37" t="s">
        <v>1881</v>
      </c>
      <c r="AM645" t="s">
        <v>337</v>
      </c>
      <c r="AN645" s="34">
        <v>3</v>
      </c>
      <c r="AX645"/>
      <c r="AY645"/>
    </row>
    <row r="646" spans="1:51" x14ac:dyDescent="0.25">
      <c r="A646" t="s">
        <v>1782</v>
      </c>
      <c r="B646" t="s">
        <v>1038</v>
      </c>
      <c r="C646" t="s">
        <v>1597</v>
      </c>
      <c r="D646" t="s">
        <v>1711</v>
      </c>
      <c r="E646" s="32">
        <v>109.67777777777778</v>
      </c>
      <c r="F646" s="32">
        <v>419.22499999999997</v>
      </c>
      <c r="G646" s="32">
        <v>177.79999999999995</v>
      </c>
      <c r="H646" s="37">
        <v>0.4241159282008467</v>
      </c>
      <c r="I646" s="32">
        <v>374.48611111111109</v>
      </c>
      <c r="J646" s="32">
        <v>177.79999999999995</v>
      </c>
      <c r="K646" s="37">
        <v>0.47478396320884164</v>
      </c>
      <c r="L646" s="32">
        <v>87.24144444444444</v>
      </c>
      <c r="M646" s="32">
        <v>24.872000000000007</v>
      </c>
      <c r="N646" s="37">
        <v>0.28509385829619721</v>
      </c>
      <c r="O646" s="32">
        <v>61.474777777777774</v>
      </c>
      <c r="P646" s="32">
        <v>24.872000000000007</v>
      </c>
      <c r="Q646" s="37">
        <v>0.40458869310448925</v>
      </c>
      <c r="R646" s="32">
        <v>20.788888888888888</v>
      </c>
      <c r="S646" s="32">
        <v>0</v>
      </c>
      <c r="T646" s="37">
        <v>0</v>
      </c>
      <c r="U646" s="32">
        <v>4.9777777777777779</v>
      </c>
      <c r="V646" s="32">
        <v>0</v>
      </c>
      <c r="W646" s="37">
        <v>0</v>
      </c>
      <c r="X646" s="32">
        <v>82.398111111111078</v>
      </c>
      <c r="Y646" s="32">
        <v>45.692555555555543</v>
      </c>
      <c r="Z646" s="37">
        <v>0.55453401709586125</v>
      </c>
      <c r="AA646" s="32">
        <v>18.972222222222221</v>
      </c>
      <c r="AB646" s="32">
        <v>0</v>
      </c>
      <c r="AC646" s="37">
        <v>0</v>
      </c>
      <c r="AD646" s="32">
        <v>230.61322222222222</v>
      </c>
      <c r="AE646" s="32">
        <v>107.23544444444441</v>
      </c>
      <c r="AF646" s="37">
        <v>0.46500128401619051</v>
      </c>
      <c r="AG646" s="32">
        <v>0</v>
      </c>
      <c r="AH646" s="32">
        <v>0</v>
      </c>
      <c r="AI646" s="37" t="s">
        <v>1881</v>
      </c>
      <c r="AJ646" s="32">
        <v>0</v>
      </c>
      <c r="AK646" s="32">
        <v>0</v>
      </c>
      <c r="AL646" s="37" t="s">
        <v>1881</v>
      </c>
      <c r="AM646" t="s">
        <v>352</v>
      </c>
      <c r="AN646" s="34">
        <v>3</v>
      </c>
      <c r="AX646"/>
      <c r="AY646"/>
    </row>
    <row r="647" spans="1:51" x14ac:dyDescent="0.25">
      <c r="A647" t="s">
        <v>1782</v>
      </c>
      <c r="B647" t="s">
        <v>793</v>
      </c>
      <c r="C647" t="s">
        <v>1463</v>
      </c>
      <c r="D647" t="s">
        <v>1706</v>
      </c>
      <c r="E647" s="32">
        <v>74.666666666666671</v>
      </c>
      <c r="F647" s="32">
        <v>227.9361111111111</v>
      </c>
      <c r="G647" s="32">
        <v>17.927777777777777</v>
      </c>
      <c r="H647" s="37">
        <v>7.8652643893878646E-2</v>
      </c>
      <c r="I647" s="32">
        <v>216.11944444444444</v>
      </c>
      <c r="J647" s="32">
        <v>17.927777777777777</v>
      </c>
      <c r="K647" s="37">
        <v>8.2953099494878085E-2</v>
      </c>
      <c r="L647" s="32">
        <v>57.016666666666666</v>
      </c>
      <c r="M647" s="32">
        <v>0</v>
      </c>
      <c r="N647" s="37">
        <v>0</v>
      </c>
      <c r="O647" s="32">
        <v>45.2</v>
      </c>
      <c r="P647" s="32">
        <v>0</v>
      </c>
      <c r="Q647" s="37">
        <v>0</v>
      </c>
      <c r="R647" s="32">
        <v>8.3277777777777775</v>
      </c>
      <c r="S647" s="32">
        <v>0</v>
      </c>
      <c r="T647" s="37">
        <v>0</v>
      </c>
      <c r="U647" s="32">
        <v>3.4888888888888889</v>
      </c>
      <c r="V647" s="32">
        <v>0</v>
      </c>
      <c r="W647" s="37">
        <v>0</v>
      </c>
      <c r="X647" s="32">
        <v>54.924999999999997</v>
      </c>
      <c r="Y647" s="32">
        <v>14.569444444444445</v>
      </c>
      <c r="Z647" s="37">
        <v>0.26526070904769133</v>
      </c>
      <c r="AA647" s="32">
        <v>0</v>
      </c>
      <c r="AB647" s="32">
        <v>0</v>
      </c>
      <c r="AC647" s="37" t="s">
        <v>1881</v>
      </c>
      <c r="AD647" s="32">
        <v>89.572222222222223</v>
      </c>
      <c r="AE647" s="32">
        <v>3.3583333333333334</v>
      </c>
      <c r="AF647" s="37">
        <v>3.7493022390373998E-2</v>
      </c>
      <c r="AG647" s="32">
        <v>26.422222222222221</v>
      </c>
      <c r="AH647" s="32">
        <v>0</v>
      </c>
      <c r="AI647" s="37">
        <v>0</v>
      </c>
      <c r="AJ647" s="32">
        <v>0</v>
      </c>
      <c r="AK647" s="32">
        <v>0</v>
      </c>
      <c r="AL647" s="37" t="s">
        <v>1881</v>
      </c>
      <c r="AM647" t="s">
        <v>102</v>
      </c>
      <c r="AN647" s="34">
        <v>3</v>
      </c>
      <c r="AX647"/>
      <c r="AY647"/>
    </row>
    <row r="648" spans="1:51" x14ac:dyDescent="0.25">
      <c r="A648" t="s">
        <v>1782</v>
      </c>
      <c r="B648" t="s">
        <v>753</v>
      </c>
      <c r="C648" t="s">
        <v>1484</v>
      </c>
      <c r="D648" t="s">
        <v>1699</v>
      </c>
      <c r="E648" s="32">
        <v>100.96666666666667</v>
      </c>
      <c r="F648" s="32">
        <v>345.91333333333336</v>
      </c>
      <c r="G648" s="32">
        <v>55.682222222222222</v>
      </c>
      <c r="H648" s="37">
        <v>0.16097159853784826</v>
      </c>
      <c r="I648" s="32">
        <v>324.66000000000003</v>
      </c>
      <c r="J648" s="32">
        <v>55.682222222222222</v>
      </c>
      <c r="K648" s="37">
        <v>0.17150933968527757</v>
      </c>
      <c r="L648" s="32">
        <v>78.922222222222203</v>
      </c>
      <c r="M648" s="32">
        <v>4.072222222222222</v>
      </c>
      <c r="N648" s="37">
        <v>5.1597916373363376E-2</v>
      </c>
      <c r="O648" s="32">
        <v>57.668888888888866</v>
      </c>
      <c r="P648" s="32">
        <v>4.072222222222222</v>
      </c>
      <c r="Q648" s="37">
        <v>7.0613849177295698E-2</v>
      </c>
      <c r="R648" s="32">
        <v>15.553333333333331</v>
      </c>
      <c r="S648" s="32">
        <v>0</v>
      </c>
      <c r="T648" s="37">
        <v>0</v>
      </c>
      <c r="U648" s="32">
        <v>5.7</v>
      </c>
      <c r="V648" s="32">
        <v>0</v>
      </c>
      <c r="W648" s="37">
        <v>0</v>
      </c>
      <c r="X648" s="32">
        <v>69.742222222222253</v>
      </c>
      <c r="Y648" s="32">
        <v>22.446666666666658</v>
      </c>
      <c r="Z648" s="37">
        <v>0.32185189905684397</v>
      </c>
      <c r="AA648" s="32">
        <v>0</v>
      </c>
      <c r="AB648" s="32">
        <v>0</v>
      </c>
      <c r="AC648" s="37" t="s">
        <v>1881</v>
      </c>
      <c r="AD648" s="32">
        <v>197.2488888888889</v>
      </c>
      <c r="AE648" s="32">
        <v>29.163333333333338</v>
      </c>
      <c r="AF648" s="37">
        <v>0.14785043149095334</v>
      </c>
      <c r="AG648" s="32">
        <v>0</v>
      </c>
      <c r="AH648" s="32">
        <v>0</v>
      </c>
      <c r="AI648" s="37" t="s">
        <v>1881</v>
      </c>
      <c r="AJ648" s="32">
        <v>0</v>
      </c>
      <c r="AK648" s="32">
        <v>0</v>
      </c>
      <c r="AL648" s="37" t="s">
        <v>1881</v>
      </c>
      <c r="AM648" t="s">
        <v>62</v>
      </c>
      <c r="AN648" s="34">
        <v>3</v>
      </c>
      <c r="AX648"/>
      <c r="AY648"/>
    </row>
    <row r="649" spans="1:51" x14ac:dyDescent="0.25">
      <c r="A649" t="s">
        <v>1782</v>
      </c>
      <c r="B649" t="s">
        <v>1274</v>
      </c>
      <c r="C649" t="s">
        <v>1515</v>
      </c>
      <c r="D649" t="s">
        <v>1729</v>
      </c>
      <c r="E649" s="32">
        <v>45.655555555555559</v>
      </c>
      <c r="F649" s="32">
        <v>171.77499999999998</v>
      </c>
      <c r="G649" s="32">
        <v>1.3083333333333333</v>
      </c>
      <c r="H649" s="37">
        <v>7.6165526609421252E-3</v>
      </c>
      <c r="I649" s="32">
        <v>164.25555555555553</v>
      </c>
      <c r="J649" s="32">
        <v>1.3083333333333333</v>
      </c>
      <c r="K649" s="37">
        <v>7.9652303321382685E-3</v>
      </c>
      <c r="L649" s="32">
        <v>32.713888888888889</v>
      </c>
      <c r="M649" s="32">
        <v>0.78333333333333333</v>
      </c>
      <c r="N649" s="37">
        <v>2.3944977498514052E-2</v>
      </c>
      <c r="O649" s="32">
        <v>25.194444444444443</v>
      </c>
      <c r="P649" s="32">
        <v>0.78333333333333333</v>
      </c>
      <c r="Q649" s="37">
        <v>3.1091510474090409E-2</v>
      </c>
      <c r="R649" s="32">
        <v>3.5555555555555554</v>
      </c>
      <c r="S649" s="32">
        <v>0</v>
      </c>
      <c r="T649" s="37">
        <v>0</v>
      </c>
      <c r="U649" s="32">
        <v>3.963888888888889</v>
      </c>
      <c r="V649" s="32">
        <v>0</v>
      </c>
      <c r="W649" s="37">
        <v>0</v>
      </c>
      <c r="X649" s="32">
        <v>39.388888888888886</v>
      </c>
      <c r="Y649" s="32">
        <v>0.52500000000000002</v>
      </c>
      <c r="Z649" s="37">
        <v>1.3328631875881524E-2</v>
      </c>
      <c r="AA649" s="32">
        <v>0</v>
      </c>
      <c r="AB649" s="32">
        <v>0</v>
      </c>
      <c r="AC649" s="37" t="s">
        <v>1881</v>
      </c>
      <c r="AD649" s="32">
        <v>90.211111111111109</v>
      </c>
      <c r="AE649" s="32">
        <v>0</v>
      </c>
      <c r="AF649" s="37">
        <v>0</v>
      </c>
      <c r="AG649" s="32">
        <v>9.4611111111111104</v>
      </c>
      <c r="AH649" s="32">
        <v>0</v>
      </c>
      <c r="AI649" s="37">
        <v>0</v>
      </c>
      <c r="AJ649" s="32">
        <v>0</v>
      </c>
      <c r="AK649" s="32">
        <v>0</v>
      </c>
      <c r="AL649" s="37" t="s">
        <v>1881</v>
      </c>
      <c r="AM649" t="s">
        <v>594</v>
      </c>
      <c r="AN649" s="34">
        <v>3</v>
      </c>
      <c r="AX649"/>
      <c r="AY649"/>
    </row>
    <row r="650" spans="1:51" x14ac:dyDescent="0.25">
      <c r="A650" t="s">
        <v>1782</v>
      </c>
      <c r="B650" t="s">
        <v>909</v>
      </c>
      <c r="C650" t="s">
        <v>1397</v>
      </c>
      <c r="D650" t="s">
        <v>1724</v>
      </c>
      <c r="E650" s="32">
        <v>275.88888888888891</v>
      </c>
      <c r="F650" s="32">
        <v>905.02911111111121</v>
      </c>
      <c r="G650" s="32">
        <v>186.15277777777777</v>
      </c>
      <c r="H650" s="37">
        <v>0.20568706077226243</v>
      </c>
      <c r="I650" s="32">
        <v>831.76233333333346</v>
      </c>
      <c r="J650" s="32">
        <v>186.15277777777777</v>
      </c>
      <c r="K650" s="37">
        <v>0.22380525099250437</v>
      </c>
      <c r="L650" s="32">
        <v>154.61911111111115</v>
      </c>
      <c r="M650" s="32">
        <v>0</v>
      </c>
      <c r="N650" s="37">
        <v>0</v>
      </c>
      <c r="O650" s="32">
        <v>92.377333333333382</v>
      </c>
      <c r="P650" s="32">
        <v>0</v>
      </c>
      <c r="Q650" s="37">
        <v>0</v>
      </c>
      <c r="R650" s="32">
        <v>48.341777777777779</v>
      </c>
      <c r="S650" s="32">
        <v>0</v>
      </c>
      <c r="T650" s="37">
        <v>0</v>
      </c>
      <c r="U650" s="32">
        <v>13.9</v>
      </c>
      <c r="V650" s="32">
        <v>0</v>
      </c>
      <c r="W650" s="37">
        <v>0</v>
      </c>
      <c r="X650" s="32">
        <v>279.59611111111127</v>
      </c>
      <c r="Y650" s="32">
        <v>75.863888888888894</v>
      </c>
      <c r="Z650" s="37">
        <v>0.27133384862688825</v>
      </c>
      <c r="AA650" s="32">
        <v>11.025000000000004</v>
      </c>
      <c r="AB650" s="32">
        <v>0</v>
      </c>
      <c r="AC650" s="37">
        <v>0</v>
      </c>
      <c r="AD650" s="32">
        <v>428.89555555555546</v>
      </c>
      <c r="AE650" s="32">
        <v>110.28888888888889</v>
      </c>
      <c r="AF650" s="37">
        <v>0.25714626197520252</v>
      </c>
      <c r="AG650" s="32">
        <v>30.89333333333332</v>
      </c>
      <c r="AH650" s="32">
        <v>0</v>
      </c>
      <c r="AI650" s="37">
        <v>0</v>
      </c>
      <c r="AJ650" s="32">
        <v>0</v>
      </c>
      <c r="AK650" s="32">
        <v>0</v>
      </c>
      <c r="AL650" s="37" t="s">
        <v>1881</v>
      </c>
      <c r="AM650" t="s">
        <v>220</v>
      </c>
      <c r="AN650" s="34">
        <v>3</v>
      </c>
      <c r="AX650"/>
      <c r="AY650"/>
    </row>
    <row r="651" spans="1:51" x14ac:dyDescent="0.25">
      <c r="A651" t="s">
        <v>1782</v>
      </c>
      <c r="B651" t="s">
        <v>815</v>
      </c>
      <c r="C651" t="s">
        <v>1517</v>
      </c>
      <c r="D651" t="s">
        <v>1711</v>
      </c>
      <c r="E651" s="32">
        <v>154.48888888888888</v>
      </c>
      <c r="F651" s="32">
        <v>489.53011111111107</v>
      </c>
      <c r="G651" s="32">
        <v>50.533333333333339</v>
      </c>
      <c r="H651" s="37">
        <v>0.10322824313837467</v>
      </c>
      <c r="I651" s="32">
        <v>478.06066666666663</v>
      </c>
      <c r="J651" s="32">
        <v>50.533333333333339</v>
      </c>
      <c r="K651" s="37">
        <v>0.10570485475344135</v>
      </c>
      <c r="L651" s="32">
        <v>124.19466666666668</v>
      </c>
      <c r="M651" s="32">
        <v>27.697222222222223</v>
      </c>
      <c r="N651" s="37">
        <v>0.22301458641988561</v>
      </c>
      <c r="O651" s="32">
        <v>117.78355555555557</v>
      </c>
      <c r="P651" s="32">
        <v>27.697222222222223</v>
      </c>
      <c r="Q651" s="37">
        <v>0.23515355850467712</v>
      </c>
      <c r="R651" s="32">
        <v>0.9</v>
      </c>
      <c r="S651" s="32">
        <v>0</v>
      </c>
      <c r="T651" s="37">
        <v>0</v>
      </c>
      <c r="U651" s="32">
        <v>5.5111111111111111</v>
      </c>
      <c r="V651" s="32">
        <v>0</v>
      </c>
      <c r="W651" s="37">
        <v>0</v>
      </c>
      <c r="X651" s="32">
        <v>73.319444444444443</v>
      </c>
      <c r="Y651" s="32">
        <v>22.683333333333334</v>
      </c>
      <c r="Z651" s="37">
        <v>0.30937677590452739</v>
      </c>
      <c r="AA651" s="32">
        <v>5.0583333333333336</v>
      </c>
      <c r="AB651" s="32">
        <v>0</v>
      </c>
      <c r="AC651" s="37">
        <v>0</v>
      </c>
      <c r="AD651" s="32">
        <v>181.07766666666666</v>
      </c>
      <c r="AE651" s="32">
        <v>0.15277777777777779</v>
      </c>
      <c r="AF651" s="37">
        <v>8.4371408462544323E-4</v>
      </c>
      <c r="AG651" s="32">
        <v>105.88000000000001</v>
      </c>
      <c r="AH651" s="32">
        <v>0</v>
      </c>
      <c r="AI651" s="37">
        <v>0</v>
      </c>
      <c r="AJ651" s="32">
        <v>0</v>
      </c>
      <c r="AK651" s="32">
        <v>0</v>
      </c>
      <c r="AL651" s="37" t="s">
        <v>1881</v>
      </c>
      <c r="AM651" t="s">
        <v>125</v>
      </c>
      <c r="AN651" s="34">
        <v>3</v>
      </c>
      <c r="AX651"/>
      <c r="AY651"/>
    </row>
    <row r="652" spans="1:51" x14ac:dyDescent="0.25">
      <c r="A652" t="s">
        <v>1782</v>
      </c>
      <c r="B652" t="s">
        <v>1333</v>
      </c>
      <c r="C652" t="s">
        <v>1574</v>
      </c>
      <c r="D652" t="s">
        <v>1686</v>
      </c>
      <c r="E652" s="32">
        <v>55.288888888888891</v>
      </c>
      <c r="F652" s="32">
        <v>191.32711111111112</v>
      </c>
      <c r="G652" s="32">
        <v>12.42711111111111</v>
      </c>
      <c r="H652" s="37">
        <v>6.4952170337711321E-2</v>
      </c>
      <c r="I652" s="32">
        <v>174.36600000000001</v>
      </c>
      <c r="J652" s="32">
        <v>8.3159999999999989</v>
      </c>
      <c r="K652" s="37">
        <v>4.7692784143697729E-2</v>
      </c>
      <c r="L652" s="32">
        <v>35.913888888888884</v>
      </c>
      <c r="M652" s="32">
        <v>4.1111111111111107</v>
      </c>
      <c r="N652" s="37">
        <v>0.11447134349137598</v>
      </c>
      <c r="O652" s="32">
        <v>27.444444444444443</v>
      </c>
      <c r="P652" s="32">
        <v>0</v>
      </c>
      <c r="Q652" s="37">
        <v>0</v>
      </c>
      <c r="R652" s="32">
        <v>3.7361111111111112</v>
      </c>
      <c r="S652" s="32">
        <v>0</v>
      </c>
      <c r="T652" s="37">
        <v>0</v>
      </c>
      <c r="U652" s="32">
        <v>4.7333333333333334</v>
      </c>
      <c r="V652" s="32">
        <v>4.1111111111111107</v>
      </c>
      <c r="W652" s="37">
        <v>0.86854460093896702</v>
      </c>
      <c r="X652" s="32">
        <v>54.743222222222229</v>
      </c>
      <c r="Y652" s="32">
        <v>0.35433333333333333</v>
      </c>
      <c r="Z652" s="37">
        <v>6.4726429857374524E-3</v>
      </c>
      <c r="AA652" s="32">
        <v>8.4916666666666671</v>
      </c>
      <c r="AB652" s="32">
        <v>0</v>
      </c>
      <c r="AC652" s="37">
        <v>0</v>
      </c>
      <c r="AD652" s="32">
        <v>85.886666666666684</v>
      </c>
      <c r="AE652" s="32">
        <v>7.961666666666666</v>
      </c>
      <c r="AF652" s="37">
        <v>9.2699681751144888E-2</v>
      </c>
      <c r="AG652" s="32">
        <v>6.291666666666667</v>
      </c>
      <c r="AH652" s="32">
        <v>0</v>
      </c>
      <c r="AI652" s="37">
        <v>0</v>
      </c>
      <c r="AJ652" s="32">
        <v>0</v>
      </c>
      <c r="AK652" s="32">
        <v>0</v>
      </c>
      <c r="AL652" s="37" t="s">
        <v>1881</v>
      </c>
      <c r="AM652" t="s">
        <v>655</v>
      </c>
      <c r="AN652" s="34">
        <v>3</v>
      </c>
      <c r="AX652"/>
      <c r="AY652"/>
    </row>
    <row r="653" spans="1:51" x14ac:dyDescent="0.25">
      <c r="A653" t="s">
        <v>1782</v>
      </c>
      <c r="B653" t="s">
        <v>829</v>
      </c>
      <c r="C653" t="s">
        <v>1526</v>
      </c>
      <c r="D653" t="s">
        <v>1699</v>
      </c>
      <c r="E653" s="32">
        <v>53.3</v>
      </c>
      <c r="F653" s="32">
        <v>327.43055555555554</v>
      </c>
      <c r="G653" s="32">
        <v>0</v>
      </c>
      <c r="H653" s="37">
        <v>0</v>
      </c>
      <c r="I653" s="32">
        <v>273.8416666666667</v>
      </c>
      <c r="J653" s="32">
        <v>0</v>
      </c>
      <c r="K653" s="37">
        <v>0</v>
      </c>
      <c r="L653" s="32">
        <v>97.513888888888872</v>
      </c>
      <c r="M653" s="32">
        <v>0</v>
      </c>
      <c r="N653" s="37">
        <v>0</v>
      </c>
      <c r="O653" s="32">
        <v>43.924999999999997</v>
      </c>
      <c r="P653" s="32">
        <v>0</v>
      </c>
      <c r="Q653" s="37">
        <v>0</v>
      </c>
      <c r="R653" s="32">
        <v>48.255555555555553</v>
      </c>
      <c r="S653" s="32">
        <v>0</v>
      </c>
      <c r="T653" s="37">
        <v>0</v>
      </c>
      <c r="U653" s="32">
        <v>5.333333333333333</v>
      </c>
      <c r="V653" s="32">
        <v>0</v>
      </c>
      <c r="W653" s="37">
        <v>0</v>
      </c>
      <c r="X653" s="32">
        <v>61.522222222222226</v>
      </c>
      <c r="Y653" s="32">
        <v>0</v>
      </c>
      <c r="Z653" s="37">
        <v>0</v>
      </c>
      <c r="AA653" s="32">
        <v>0</v>
      </c>
      <c r="AB653" s="32">
        <v>0</v>
      </c>
      <c r="AC653" s="37" t="s">
        <v>1881</v>
      </c>
      <c r="AD653" s="32">
        <v>168.39444444444445</v>
      </c>
      <c r="AE653" s="32">
        <v>0</v>
      </c>
      <c r="AF653" s="37">
        <v>0</v>
      </c>
      <c r="AG653" s="32">
        <v>0</v>
      </c>
      <c r="AH653" s="32">
        <v>0</v>
      </c>
      <c r="AI653" s="37" t="s">
        <v>1881</v>
      </c>
      <c r="AJ653" s="32">
        <v>0</v>
      </c>
      <c r="AK653" s="32">
        <v>0</v>
      </c>
      <c r="AL653" s="37" t="s">
        <v>1881</v>
      </c>
      <c r="AM653" t="s">
        <v>139</v>
      </c>
      <c r="AN653" s="34">
        <v>3</v>
      </c>
      <c r="AX653"/>
      <c r="AY653"/>
    </row>
    <row r="654" spans="1:51" x14ac:dyDescent="0.25">
      <c r="A654" t="s">
        <v>1782</v>
      </c>
      <c r="B654" t="s">
        <v>1283</v>
      </c>
      <c r="C654" t="s">
        <v>1667</v>
      </c>
      <c r="D654" t="s">
        <v>1724</v>
      </c>
      <c r="E654" s="32">
        <v>74.12222222222222</v>
      </c>
      <c r="F654" s="32">
        <v>244.03455555555553</v>
      </c>
      <c r="G654" s="32">
        <v>38.629444444444445</v>
      </c>
      <c r="H654" s="37">
        <v>0.15829497735065756</v>
      </c>
      <c r="I654" s="32">
        <v>220.11933333333332</v>
      </c>
      <c r="J654" s="32">
        <v>38.629444444444445</v>
      </c>
      <c r="K654" s="37">
        <v>0.17549319207662109</v>
      </c>
      <c r="L654" s="32">
        <v>86.484555555555559</v>
      </c>
      <c r="M654" s="32">
        <v>22.150222222222222</v>
      </c>
      <c r="N654" s="37">
        <v>0.25611766262698155</v>
      </c>
      <c r="O654" s="32">
        <v>62.569333333333333</v>
      </c>
      <c r="P654" s="32">
        <v>22.150222222222222</v>
      </c>
      <c r="Q654" s="37">
        <v>0.35401083953090262</v>
      </c>
      <c r="R654" s="32">
        <v>19.976222222222219</v>
      </c>
      <c r="S654" s="32">
        <v>0</v>
      </c>
      <c r="T654" s="37">
        <v>0</v>
      </c>
      <c r="U654" s="32">
        <v>3.9390000000000005</v>
      </c>
      <c r="V654" s="32">
        <v>0</v>
      </c>
      <c r="W654" s="37">
        <v>0</v>
      </c>
      <c r="X654" s="32">
        <v>32.804999999999986</v>
      </c>
      <c r="Y654" s="32">
        <v>1.6682222222222221</v>
      </c>
      <c r="Z654" s="37">
        <v>5.0852681671154483E-2</v>
      </c>
      <c r="AA654" s="32">
        <v>0</v>
      </c>
      <c r="AB654" s="32">
        <v>0</v>
      </c>
      <c r="AC654" s="37" t="s">
        <v>1881</v>
      </c>
      <c r="AD654" s="32">
        <v>124.74499999999999</v>
      </c>
      <c r="AE654" s="32">
        <v>14.811</v>
      </c>
      <c r="AF654" s="37">
        <v>0.1187302096276404</v>
      </c>
      <c r="AG654" s="32">
        <v>0</v>
      </c>
      <c r="AH654" s="32">
        <v>0</v>
      </c>
      <c r="AI654" s="37" t="s">
        <v>1881</v>
      </c>
      <c r="AJ654" s="32">
        <v>0</v>
      </c>
      <c r="AK654" s="32">
        <v>0</v>
      </c>
      <c r="AL654" s="37" t="s">
        <v>1881</v>
      </c>
      <c r="AM654" t="s">
        <v>603</v>
      </c>
      <c r="AN654" s="34">
        <v>3</v>
      </c>
      <c r="AX654"/>
      <c r="AY654"/>
    </row>
    <row r="655" spans="1:51" x14ac:dyDescent="0.25">
      <c r="A655" t="s">
        <v>1782</v>
      </c>
      <c r="B655" t="s">
        <v>835</v>
      </c>
      <c r="C655" t="s">
        <v>1435</v>
      </c>
      <c r="D655" t="s">
        <v>1732</v>
      </c>
      <c r="E655" s="32">
        <v>117.36666666666666</v>
      </c>
      <c r="F655" s="32">
        <v>387.52222222222218</v>
      </c>
      <c r="G655" s="32">
        <v>0.38333333333333336</v>
      </c>
      <c r="H655" s="37">
        <v>9.8919058405252751E-4</v>
      </c>
      <c r="I655" s="32">
        <v>363.78333333333336</v>
      </c>
      <c r="J655" s="32">
        <v>0.38333333333333336</v>
      </c>
      <c r="K655" s="37">
        <v>1.053740779768177E-3</v>
      </c>
      <c r="L655" s="32">
        <v>53.925000000000004</v>
      </c>
      <c r="M655" s="32">
        <v>0</v>
      </c>
      <c r="N655" s="37">
        <v>0</v>
      </c>
      <c r="O655" s="32">
        <v>30.18611111111111</v>
      </c>
      <c r="P655" s="32">
        <v>0</v>
      </c>
      <c r="Q655" s="37">
        <v>0</v>
      </c>
      <c r="R655" s="32">
        <v>18.461111111111112</v>
      </c>
      <c r="S655" s="32">
        <v>0</v>
      </c>
      <c r="T655" s="37">
        <v>0</v>
      </c>
      <c r="U655" s="32">
        <v>5.2777777777777777</v>
      </c>
      <c r="V655" s="32">
        <v>0</v>
      </c>
      <c r="W655" s="37">
        <v>0</v>
      </c>
      <c r="X655" s="32">
        <v>107.825</v>
      </c>
      <c r="Y655" s="32">
        <v>0.38333333333333336</v>
      </c>
      <c r="Z655" s="37">
        <v>3.555143365020481E-3</v>
      </c>
      <c r="AA655" s="32">
        <v>0</v>
      </c>
      <c r="AB655" s="32">
        <v>0</v>
      </c>
      <c r="AC655" s="37" t="s">
        <v>1881</v>
      </c>
      <c r="AD655" s="32">
        <v>201.50277777777777</v>
      </c>
      <c r="AE655" s="32">
        <v>0</v>
      </c>
      <c r="AF655" s="37">
        <v>0</v>
      </c>
      <c r="AG655" s="32">
        <v>24.269444444444446</v>
      </c>
      <c r="AH655" s="32">
        <v>0</v>
      </c>
      <c r="AI655" s="37">
        <v>0</v>
      </c>
      <c r="AJ655" s="32">
        <v>0</v>
      </c>
      <c r="AK655" s="32">
        <v>0</v>
      </c>
      <c r="AL655" s="37" t="s">
        <v>1881</v>
      </c>
      <c r="AM655" t="s">
        <v>145</v>
      </c>
      <c r="AN655" s="34">
        <v>3</v>
      </c>
      <c r="AX655"/>
      <c r="AY655"/>
    </row>
    <row r="656" spans="1:51" x14ac:dyDescent="0.25">
      <c r="A656" t="s">
        <v>1782</v>
      </c>
      <c r="B656" t="s">
        <v>1076</v>
      </c>
      <c r="C656" t="s">
        <v>1401</v>
      </c>
      <c r="D656" t="s">
        <v>1736</v>
      </c>
      <c r="E656" s="32">
        <v>100.1</v>
      </c>
      <c r="F656" s="32">
        <v>486.58655555555538</v>
      </c>
      <c r="G656" s="32">
        <v>22.683777777777777</v>
      </c>
      <c r="H656" s="37">
        <v>4.661817618836344E-2</v>
      </c>
      <c r="I656" s="32">
        <v>446.2587777777776</v>
      </c>
      <c r="J656" s="32">
        <v>22.683777777777777</v>
      </c>
      <c r="K656" s="37">
        <v>5.0830995169967419E-2</v>
      </c>
      <c r="L656" s="32">
        <v>92.319444444444457</v>
      </c>
      <c r="M656" s="32">
        <v>0</v>
      </c>
      <c r="N656" s="37">
        <v>0</v>
      </c>
      <c r="O656" s="32">
        <v>51.991666666666667</v>
      </c>
      <c r="P656" s="32">
        <v>0</v>
      </c>
      <c r="Q656" s="37">
        <v>0</v>
      </c>
      <c r="R656" s="32">
        <v>35.038888888888891</v>
      </c>
      <c r="S656" s="32">
        <v>0</v>
      </c>
      <c r="T656" s="37">
        <v>0</v>
      </c>
      <c r="U656" s="32">
        <v>5.2888888888888888</v>
      </c>
      <c r="V656" s="32">
        <v>0</v>
      </c>
      <c r="W656" s="37">
        <v>0</v>
      </c>
      <c r="X656" s="32">
        <v>93.961111111111109</v>
      </c>
      <c r="Y656" s="32">
        <v>4.1861111111111109</v>
      </c>
      <c r="Z656" s="37">
        <v>4.455152841009874E-2</v>
      </c>
      <c r="AA656" s="32">
        <v>0</v>
      </c>
      <c r="AB656" s="32">
        <v>0</v>
      </c>
      <c r="AC656" s="37" t="s">
        <v>1881</v>
      </c>
      <c r="AD656" s="32">
        <v>300.30599999999981</v>
      </c>
      <c r="AE656" s="32">
        <v>18.497666666666667</v>
      </c>
      <c r="AF656" s="37">
        <v>6.1596060906764033E-2</v>
      </c>
      <c r="AG656" s="32">
        <v>0</v>
      </c>
      <c r="AH656" s="32">
        <v>0</v>
      </c>
      <c r="AI656" s="37" t="s">
        <v>1881</v>
      </c>
      <c r="AJ656" s="32">
        <v>0</v>
      </c>
      <c r="AK656" s="32">
        <v>0</v>
      </c>
      <c r="AL656" s="37" t="s">
        <v>1881</v>
      </c>
      <c r="AM656" t="s">
        <v>391</v>
      </c>
      <c r="AN656" s="34">
        <v>3</v>
      </c>
      <c r="AX656"/>
      <c r="AY656"/>
    </row>
    <row r="657" spans="1:51" x14ac:dyDescent="0.25">
      <c r="A657" t="s">
        <v>1782</v>
      </c>
      <c r="B657" t="s">
        <v>857</v>
      </c>
      <c r="C657" t="s">
        <v>1401</v>
      </c>
      <c r="D657" t="s">
        <v>1736</v>
      </c>
      <c r="E657" s="32">
        <v>108.83333333333333</v>
      </c>
      <c r="F657" s="32">
        <v>353.83888888888902</v>
      </c>
      <c r="G657" s="32">
        <v>45.109999999999985</v>
      </c>
      <c r="H657" s="37">
        <v>0.12748740010362522</v>
      </c>
      <c r="I657" s="32">
        <v>342.63888888888903</v>
      </c>
      <c r="J657" s="32">
        <v>45.109999999999985</v>
      </c>
      <c r="K657" s="37">
        <v>0.13165464126469387</v>
      </c>
      <c r="L657" s="32">
        <v>61.838888888888903</v>
      </c>
      <c r="M657" s="32">
        <v>0</v>
      </c>
      <c r="N657" s="37">
        <v>0</v>
      </c>
      <c r="O657" s="32">
        <v>50.6388888888889</v>
      </c>
      <c r="P657" s="32">
        <v>0</v>
      </c>
      <c r="Q657" s="37">
        <v>0</v>
      </c>
      <c r="R657" s="32">
        <v>5.6</v>
      </c>
      <c r="S657" s="32">
        <v>0</v>
      </c>
      <c r="T657" s="37">
        <v>0</v>
      </c>
      <c r="U657" s="32">
        <v>5.6</v>
      </c>
      <c r="V657" s="32">
        <v>0</v>
      </c>
      <c r="W657" s="37">
        <v>0</v>
      </c>
      <c r="X657" s="32">
        <v>84.158888888888896</v>
      </c>
      <c r="Y657" s="32">
        <v>19.914444444444431</v>
      </c>
      <c r="Z657" s="37">
        <v>0.23662912744412007</v>
      </c>
      <c r="AA657" s="32">
        <v>0</v>
      </c>
      <c r="AB657" s="32">
        <v>0</v>
      </c>
      <c r="AC657" s="37" t="s">
        <v>1881</v>
      </c>
      <c r="AD657" s="32">
        <v>197.10444444444454</v>
      </c>
      <c r="AE657" s="32">
        <v>25.195555555555551</v>
      </c>
      <c r="AF657" s="37">
        <v>0.12782844966571577</v>
      </c>
      <c r="AG657" s="32">
        <v>10.736666666666663</v>
      </c>
      <c r="AH657" s="32">
        <v>0</v>
      </c>
      <c r="AI657" s="37">
        <v>0</v>
      </c>
      <c r="AJ657" s="32">
        <v>0</v>
      </c>
      <c r="AK657" s="32">
        <v>0</v>
      </c>
      <c r="AL657" s="37" t="s">
        <v>1881</v>
      </c>
      <c r="AM657" t="s">
        <v>168</v>
      </c>
      <c r="AN657" s="34">
        <v>3</v>
      </c>
      <c r="AX657"/>
      <c r="AY657"/>
    </row>
    <row r="658" spans="1:51" x14ac:dyDescent="0.25">
      <c r="A658" t="s">
        <v>1782</v>
      </c>
      <c r="B658" t="s">
        <v>879</v>
      </c>
      <c r="C658" t="s">
        <v>1401</v>
      </c>
      <c r="D658" t="s">
        <v>1736</v>
      </c>
      <c r="E658" s="32">
        <v>87.288888888888891</v>
      </c>
      <c r="F658" s="32">
        <v>302.27</v>
      </c>
      <c r="G658" s="32">
        <v>51.71111111111108</v>
      </c>
      <c r="H658" s="37">
        <v>0.17107589608995627</v>
      </c>
      <c r="I658" s="32">
        <v>292.00888888888886</v>
      </c>
      <c r="J658" s="32">
        <v>51.71111111111108</v>
      </c>
      <c r="K658" s="37">
        <v>0.1770874554808072</v>
      </c>
      <c r="L658" s="32">
        <v>40.830000000000013</v>
      </c>
      <c r="M658" s="32">
        <v>7.4755555555555562</v>
      </c>
      <c r="N658" s="37">
        <v>0.18308977603613896</v>
      </c>
      <c r="O658" s="32">
        <v>30.568888888888903</v>
      </c>
      <c r="P658" s="32">
        <v>7.4755555555555562</v>
      </c>
      <c r="Q658" s="37">
        <v>0.24454783367257915</v>
      </c>
      <c r="R658" s="32">
        <v>5.6</v>
      </c>
      <c r="S658" s="32">
        <v>0</v>
      </c>
      <c r="T658" s="37">
        <v>0</v>
      </c>
      <c r="U658" s="32">
        <v>4.6611111111111114</v>
      </c>
      <c r="V658" s="32">
        <v>0</v>
      </c>
      <c r="W658" s="37">
        <v>0</v>
      </c>
      <c r="X658" s="32">
        <v>80.817777777777749</v>
      </c>
      <c r="Y658" s="32">
        <v>24.221111111111092</v>
      </c>
      <c r="Z658" s="37">
        <v>0.29970028596568399</v>
      </c>
      <c r="AA658" s="32">
        <v>0</v>
      </c>
      <c r="AB658" s="32">
        <v>0</v>
      </c>
      <c r="AC658" s="37" t="s">
        <v>1881</v>
      </c>
      <c r="AD658" s="32">
        <v>177.16666666666666</v>
      </c>
      <c r="AE658" s="32">
        <v>20.014444444444432</v>
      </c>
      <c r="AF658" s="37">
        <v>0.11296958294136086</v>
      </c>
      <c r="AG658" s="32">
        <v>3.4555555555555562</v>
      </c>
      <c r="AH658" s="32">
        <v>0</v>
      </c>
      <c r="AI658" s="37">
        <v>0</v>
      </c>
      <c r="AJ658" s="32">
        <v>0</v>
      </c>
      <c r="AK658" s="32">
        <v>0</v>
      </c>
      <c r="AL658" s="37" t="s">
        <v>1881</v>
      </c>
      <c r="AM658" t="s">
        <v>190</v>
      </c>
      <c r="AN658" s="34">
        <v>3</v>
      </c>
      <c r="AX658"/>
      <c r="AY658"/>
    </row>
    <row r="659" spans="1:51" x14ac:dyDescent="0.25">
      <c r="A659" t="s">
        <v>1782</v>
      </c>
      <c r="B659" t="s">
        <v>1078</v>
      </c>
      <c r="C659" t="s">
        <v>1615</v>
      </c>
      <c r="D659" t="s">
        <v>1719</v>
      </c>
      <c r="E659" s="32">
        <v>102.04444444444445</v>
      </c>
      <c r="F659" s="32">
        <v>313.31777777777779</v>
      </c>
      <c r="G659" s="32">
        <v>9.6566666666666663</v>
      </c>
      <c r="H659" s="37">
        <v>3.0820679040803441E-2</v>
      </c>
      <c r="I659" s="32">
        <v>302.4088888888889</v>
      </c>
      <c r="J659" s="32">
        <v>9.6566666666666663</v>
      </c>
      <c r="K659" s="37">
        <v>3.1932482878222271E-2</v>
      </c>
      <c r="L659" s="32">
        <v>51.976666666666681</v>
      </c>
      <c r="M659" s="32">
        <v>8.8888888888888892E-2</v>
      </c>
      <c r="N659" s="37">
        <v>1.710169092969067E-3</v>
      </c>
      <c r="O659" s="32">
        <v>41.067777777777792</v>
      </c>
      <c r="P659" s="32">
        <v>8.8888888888888892E-2</v>
      </c>
      <c r="Q659" s="37">
        <v>2.1644436027163762E-3</v>
      </c>
      <c r="R659" s="32">
        <v>10.908888888888889</v>
      </c>
      <c r="S659" s="32">
        <v>0</v>
      </c>
      <c r="T659" s="37">
        <v>0</v>
      </c>
      <c r="U659" s="32">
        <v>0</v>
      </c>
      <c r="V659" s="32">
        <v>0</v>
      </c>
      <c r="W659" s="37" t="s">
        <v>1881</v>
      </c>
      <c r="X659" s="32">
        <v>98.565555555555591</v>
      </c>
      <c r="Y659" s="32">
        <v>0.21111111111111111</v>
      </c>
      <c r="Z659" s="37">
        <v>2.1418345376455596E-3</v>
      </c>
      <c r="AA659" s="32">
        <v>0</v>
      </c>
      <c r="AB659" s="32">
        <v>0</v>
      </c>
      <c r="AC659" s="37" t="s">
        <v>1881</v>
      </c>
      <c r="AD659" s="32">
        <v>151.46444444444438</v>
      </c>
      <c r="AE659" s="32">
        <v>9.3566666666666656</v>
      </c>
      <c r="AF659" s="37">
        <v>6.1774673924206651E-2</v>
      </c>
      <c r="AG659" s="32">
        <v>11.311111111111106</v>
      </c>
      <c r="AH659" s="32">
        <v>0</v>
      </c>
      <c r="AI659" s="37">
        <v>0</v>
      </c>
      <c r="AJ659" s="32">
        <v>0</v>
      </c>
      <c r="AK659" s="32">
        <v>0</v>
      </c>
      <c r="AL659" s="37" t="s">
        <v>1881</v>
      </c>
      <c r="AM659" t="s">
        <v>393</v>
      </c>
      <c r="AN659" s="34">
        <v>3</v>
      </c>
      <c r="AX659"/>
      <c r="AY659"/>
    </row>
    <row r="660" spans="1:51" x14ac:dyDescent="0.25">
      <c r="A660" t="s">
        <v>1782</v>
      </c>
      <c r="B660" t="s">
        <v>1332</v>
      </c>
      <c r="C660" t="s">
        <v>1431</v>
      </c>
      <c r="D660" t="s">
        <v>1717</v>
      </c>
      <c r="E660" s="32">
        <v>164.7</v>
      </c>
      <c r="F660" s="32">
        <v>549.82922222222237</v>
      </c>
      <c r="G660" s="32">
        <v>159.78977777777777</v>
      </c>
      <c r="H660" s="37">
        <v>0.29061710676628272</v>
      </c>
      <c r="I660" s="32">
        <v>474.04511111111128</v>
      </c>
      <c r="J660" s="32">
        <v>147.23699999999997</v>
      </c>
      <c r="K660" s="37">
        <v>0.31059702241183779</v>
      </c>
      <c r="L660" s="32">
        <v>68.507333333333349</v>
      </c>
      <c r="M660" s="32">
        <v>12.552777777777777</v>
      </c>
      <c r="N660" s="37">
        <v>0.18323261418891079</v>
      </c>
      <c r="O660" s="32">
        <v>8.3176666666666677</v>
      </c>
      <c r="P660" s="32">
        <v>0</v>
      </c>
      <c r="Q660" s="37">
        <v>0</v>
      </c>
      <c r="R660" s="32">
        <v>54.945222222222242</v>
      </c>
      <c r="S660" s="32">
        <v>12.552777777777777</v>
      </c>
      <c r="T660" s="37">
        <v>0.22845986002220384</v>
      </c>
      <c r="U660" s="32">
        <v>5.2444444444444445</v>
      </c>
      <c r="V660" s="32">
        <v>0</v>
      </c>
      <c r="W660" s="37">
        <v>0</v>
      </c>
      <c r="X660" s="32">
        <v>130.20833333333334</v>
      </c>
      <c r="Y660" s="32">
        <v>53.290444444444447</v>
      </c>
      <c r="Z660" s="37">
        <v>0.40927061333333331</v>
      </c>
      <c r="AA660" s="32">
        <v>15.594444444444445</v>
      </c>
      <c r="AB660" s="32">
        <v>0</v>
      </c>
      <c r="AC660" s="37">
        <v>0</v>
      </c>
      <c r="AD660" s="32">
        <v>329.05977777777792</v>
      </c>
      <c r="AE660" s="32">
        <v>93.946555555555534</v>
      </c>
      <c r="AF660" s="37">
        <v>0.28549996657142318</v>
      </c>
      <c r="AG660" s="32">
        <v>6.4593333333333334</v>
      </c>
      <c r="AH660" s="32">
        <v>0</v>
      </c>
      <c r="AI660" s="37">
        <v>0</v>
      </c>
      <c r="AJ660" s="32">
        <v>0</v>
      </c>
      <c r="AK660" s="32">
        <v>0</v>
      </c>
      <c r="AL660" s="37" t="s">
        <v>1881</v>
      </c>
      <c r="AM660" t="s">
        <v>654</v>
      </c>
      <c r="AN660" s="34">
        <v>3</v>
      </c>
      <c r="AX660"/>
      <c r="AY660"/>
    </row>
    <row r="661" spans="1:51" x14ac:dyDescent="0.25">
      <c r="A661" t="s">
        <v>1782</v>
      </c>
      <c r="B661" t="s">
        <v>951</v>
      </c>
      <c r="C661" t="s">
        <v>1442</v>
      </c>
      <c r="D661" t="s">
        <v>1699</v>
      </c>
      <c r="E661" s="32">
        <v>37.477777777777774</v>
      </c>
      <c r="F661" s="32">
        <v>137.78333333333333</v>
      </c>
      <c r="G661" s="32">
        <v>0</v>
      </c>
      <c r="H661" s="37">
        <v>0</v>
      </c>
      <c r="I661" s="32">
        <v>124.16388888888889</v>
      </c>
      <c r="J661" s="32">
        <v>0</v>
      </c>
      <c r="K661" s="37">
        <v>0</v>
      </c>
      <c r="L661" s="32">
        <v>29.558333333333334</v>
      </c>
      <c r="M661" s="32">
        <v>0</v>
      </c>
      <c r="N661" s="37">
        <v>0</v>
      </c>
      <c r="O661" s="32">
        <v>15.938888888888888</v>
      </c>
      <c r="P661" s="32">
        <v>0</v>
      </c>
      <c r="Q661" s="37">
        <v>0</v>
      </c>
      <c r="R661" s="32">
        <v>7.8861111111111111</v>
      </c>
      <c r="S661" s="32">
        <v>0</v>
      </c>
      <c r="T661" s="37">
        <v>0</v>
      </c>
      <c r="U661" s="32">
        <v>5.7333333333333334</v>
      </c>
      <c r="V661" s="32">
        <v>0</v>
      </c>
      <c r="W661" s="37">
        <v>0</v>
      </c>
      <c r="X661" s="32">
        <v>26.616666666666667</v>
      </c>
      <c r="Y661" s="32">
        <v>0</v>
      </c>
      <c r="Z661" s="37">
        <v>0</v>
      </c>
      <c r="AA661" s="32">
        <v>0</v>
      </c>
      <c r="AB661" s="32">
        <v>0</v>
      </c>
      <c r="AC661" s="37" t="s">
        <v>1881</v>
      </c>
      <c r="AD661" s="32">
        <v>81.608333333333334</v>
      </c>
      <c r="AE661" s="32">
        <v>0</v>
      </c>
      <c r="AF661" s="37">
        <v>0</v>
      </c>
      <c r="AG661" s="32">
        <v>0</v>
      </c>
      <c r="AH661" s="32">
        <v>0</v>
      </c>
      <c r="AI661" s="37" t="s">
        <v>1881</v>
      </c>
      <c r="AJ661" s="32">
        <v>0</v>
      </c>
      <c r="AK661" s="32">
        <v>0</v>
      </c>
      <c r="AL661" s="37" t="s">
        <v>1881</v>
      </c>
      <c r="AM661" t="s">
        <v>262</v>
      </c>
      <c r="AN661" s="34">
        <v>3</v>
      </c>
      <c r="AX661"/>
      <c r="AY661"/>
    </row>
    <row r="662" spans="1:51" x14ac:dyDescent="0.25">
      <c r="A662" t="s">
        <v>1782</v>
      </c>
      <c r="B662" t="s">
        <v>1135</v>
      </c>
      <c r="C662" t="s">
        <v>1500</v>
      </c>
      <c r="D662" t="s">
        <v>1679</v>
      </c>
      <c r="E662" s="32">
        <v>77.766666666666666</v>
      </c>
      <c r="F662" s="32">
        <v>295.58477777777773</v>
      </c>
      <c r="G662" s="32">
        <v>0</v>
      </c>
      <c r="H662" s="37">
        <v>0</v>
      </c>
      <c r="I662" s="32">
        <v>277.31533333333334</v>
      </c>
      <c r="J662" s="32">
        <v>0</v>
      </c>
      <c r="K662" s="37">
        <v>0</v>
      </c>
      <c r="L662" s="32">
        <v>76.48888888888888</v>
      </c>
      <c r="M662" s="32">
        <v>0</v>
      </c>
      <c r="N662" s="37">
        <v>0</v>
      </c>
      <c r="O662" s="32">
        <v>60.636111111111113</v>
      </c>
      <c r="P662" s="32">
        <v>0</v>
      </c>
      <c r="Q662" s="37">
        <v>0</v>
      </c>
      <c r="R662" s="32">
        <v>10.786111111111111</v>
      </c>
      <c r="S662" s="32">
        <v>0</v>
      </c>
      <c r="T662" s="37">
        <v>0</v>
      </c>
      <c r="U662" s="32">
        <v>5.0666666666666664</v>
      </c>
      <c r="V662" s="32">
        <v>0</v>
      </c>
      <c r="W662" s="37">
        <v>0</v>
      </c>
      <c r="X662" s="32">
        <v>51.112777777777772</v>
      </c>
      <c r="Y662" s="32">
        <v>0</v>
      </c>
      <c r="Z662" s="37">
        <v>0</v>
      </c>
      <c r="AA662" s="32">
        <v>2.4166666666666665</v>
      </c>
      <c r="AB662" s="32">
        <v>0</v>
      </c>
      <c r="AC662" s="37">
        <v>0</v>
      </c>
      <c r="AD662" s="32">
        <v>165.56644444444444</v>
      </c>
      <c r="AE662" s="32">
        <v>0</v>
      </c>
      <c r="AF662" s="37">
        <v>0</v>
      </c>
      <c r="AG662" s="32">
        <v>0</v>
      </c>
      <c r="AH662" s="32">
        <v>0</v>
      </c>
      <c r="AI662" s="37" t="s">
        <v>1881</v>
      </c>
      <c r="AJ662" s="32">
        <v>0</v>
      </c>
      <c r="AK662" s="32">
        <v>0</v>
      </c>
      <c r="AL662" s="37" t="s">
        <v>1881</v>
      </c>
      <c r="AM662" t="s">
        <v>452</v>
      </c>
      <c r="AN662" s="34">
        <v>3</v>
      </c>
      <c r="AX662"/>
      <c r="AY662"/>
    </row>
    <row r="663" spans="1:51" x14ac:dyDescent="0.25">
      <c r="A663" t="s">
        <v>1782</v>
      </c>
      <c r="B663" t="s">
        <v>1119</v>
      </c>
      <c r="C663" t="s">
        <v>1578</v>
      </c>
      <c r="D663" t="s">
        <v>1699</v>
      </c>
      <c r="E663" s="32">
        <v>49.266666666666666</v>
      </c>
      <c r="F663" s="32">
        <v>188.98888888888888</v>
      </c>
      <c r="G663" s="32">
        <v>0</v>
      </c>
      <c r="H663" s="37">
        <v>0</v>
      </c>
      <c r="I663" s="32">
        <v>177.80833333333334</v>
      </c>
      <c r="J663" s="32">
        <v>0</v>
      </c>
      <c r="K663" s="37">
        <v>0</v>
      </c>
      <c r="L663" s="32">
        <v>47.083333333333336</v>
      </c>
      <c r="M663" s="32">
        <v>0</v>
      </c>
      <c r="N663" s="37">
        <v>0</v>
      </c>
      <c r="O663" s="32">
        <v>35.902777777777779</v>
      </c>
      <c r="P663" s="32">
        <v>0</v>
      </c>
      <c r="Q663" s="37">
        <v>0</v>
      </c>
      <c r="R663" s="32">
        <v>5.8472222222222223</v>
      </c>
      <c r="S663" s="32">
        <v>0</v>
      </c>
      <c r="T663" s="37">
        <v>0</v>
      </c>
      <c r="U663" s="32">
        <v>5.333333333333333</v>
      </c>
      <c r="V663" s="32">
        <v>0</v>
      </c>
      <c r="W663" s="37">
        <v>0</v>
      </c>
      <c r="X663" s="32">
        <v>38.102777777777774</v>
      </c>
      <c r="Y663" s="32">
        <v>0</v>
      </c>
      <c r="Z663" s="37">
        <v>0</v>
      </c>
      <c r="AA663" s="32">
        <v>0</v>
      </c>
      <c r="AB663" s="32">
        <v>0</v>
      </c>
      <c r="AC663" s="37" t="s">
        <v>1881</v>
      </c>
      <c r="AD663" s="32">
        <v>103.80277777777778</v>
      </c>
      <c r="AE663" s="32">
        <v>0</v>
      </c>
      <c r="AF663" s="37">
        <v>0</v>
      </c>
      <c r="AG663" s="32">
        <v>0</v>
      </c>
      <c r="AH663" s="32">
        <v>0</v>
      </c>
      <c r="AI663" s="37" t="s">
        <v>1881</v>
      </c>
      <c r="AJ663" s="32">
        <v>0</v>
      </c>
      <c r="AK663" s="32">
        <v>0</v>
      </c>
      <c r="AL663" s="37" t="s">
        <v>1881</v>
      </c>
      <c r="AM663" t="s">
        <v>436</v>
      </c>
      <c r="AN663" s="34">
        <v>3</v>
      </c>
      <c r="AX663"/>
      <c r="AY663"/>
    </row>
    <row r="664" spans="1:51" x14ac:dyDescent="0.25">
      <c r="A664" t="s">
        <v>1782</v>
      </c>
      <c r="B664" t="s">
        <v>949</v>
      </c>
      <c r="C664" t="s">
        <v>1573</v>
      </c>
      <c r="D664" t="s">
        <v>1710</v>
      </c>
      <c r="E664" s="32">
        <v>81</v>
      </c>
      <c r="F664" s="32">
        <v>287.37777777777774</v>
      </c>
      <c r="G664" s="32">
        <v>0</v>
      </c>
      <c r="H664" s="37">
        <v>0</v>
      </c>
      <c r="I664" s="32">
        <v>271.49166666666667</v>
      </c>
      <c r="J664" s="32">
        <v>0</v>
      </c>
      <c r="K664" s="37">
        <v>0</v>
      </c>
      <c r="L664" s="32">
        <v>67.055555555555557</v>
      </c>
      <c r="M664" s="32">
        <v>0</v>
      </c>
      <c r="N664" s="37">
        <v>0</v>
      </c>
      <c r="O664" s="32">
        <v>51.169444444444444</v>
      </c>
      <c r="P664" s="32">
        <v>0</v>
      </c>
      <c r="Q664" s="37">
        <v>0</v>
      </c>
      <c r="R664" s="32">
        <v>10.641666666666667</v>
      </c>
      <c r="S664" s="32">
        <v>0</v>
      </c>
      <c r="T664" s="37">
        <v>0</v>
      </c>
      <c r="U664" s="32">
        <v>5.2444444444444445</v>
      </c>
      <c r="V664" s="32">
        <v>0</v>
      </c>
      <c r="W664" s="37">
        <v>0</v>
      </c>
      <c r="X664" s="32">
        <v>49.333333333333336</v>
      </c>
      <c r="Y664" s="32">
        <v>0</v>
      </c>
      <c r="Z664" s="37">
        <v>0</v>
      </c>
      <c r="AA664" s="32">
        <v>0</v>
      </c>
      <c r="AB664" s="32">
        <v>0</v>
      </c>
      <c r="AC664" s="37" t="s">
        <v>1881</v>
      </c>
      <c r="AD664" s="32">
        <v>170.98888888888888</v>
      </c>
      <c r="AE664" s="32">
        <v>0</v>
      </c>
      <c r="AF664" s="37">
        <v>0</v>
      </c>
      <c r="AG664" s="32">
        <v>0</v>
      </c>
      <c r="AH664" s="32">
        <v>0</v>
      </c>
      <c r="AI664" s="37" t="s">
        <v>1881</v>
      </c>
      <c r="AJ664" s="32">
        <v>0</v>
      </c>
      <c r="AK664" s="32">
        <v>0</v>
      </c>
      <c r="AL664" s="37" t="s">
        <v>1881</v>
      </c>
      <c r="AM664" t="s">
        <v>260</v>
      </c>
      <c r="AN664" s="34">
        <v>3</v>
      </c>
      <c r="AX664"/>
      <c r="AY664"/>
    </row>
    <row r="665" spans="1:51" x14ac:dyDescent="0.25">
      <c r="A665" t="s">
        <v>1782</v>
      </c>
      <c r="B665" t="s">
        <v>954</v>
      </c>
      <c r="C665" t="s">
        <v>1576</v>
      </c>
      <c r="D665" t="s">
        <v>1679</v>
      </c>
      <c r="E665" s="32">
        <v>15.111111111111111</v>
      </c>
      <c r="F665" s="32">
        <v>52.273333333333326</v>
      </c>
      <c r="G665" s="32">
        <v>0</v>
      </c>
      <c r="H665" s="37">
        <v>0</v>
      </c>
      <c r="I665" s="32">
        <v>49.809111111111108</v>
      </c>
      <c r="J665" s="32">
        <v>0</v>
      </c>
      <c r="K665" s="37">
        <v>0</v>
      </c>
      <c r="L665" s="32">
        <v>16.774666666666661</v>
      </c>
      <c r="M665" s="32">
        <v>0</v>
      </c>
      <c r="N665" s="37">
        <v>0</v>
      </c>
      <c r="O665" s="32">
        <v>14.310444444444441</v>
      </c>
      <c r="P665" s="32">
        <v>0</v>
      </c>
      <c r="Q665" s="37">
        <v>0</v>
      </c>
      <c r="R665" s="32">
        <v>1.1495555555555548</v>
      </c>
      <c r="S665" s="32">
        <v>0</v>
      </c>
      <c r="T665" s="37">
        <v>0</v>
      </c>
      <c r="U665" s="32">
        <v>1.3146666666666667</v>
      </c>
      <c r="V665" s="32">
        <v>0</v>
      </c>
      <c r="W665" s="37">
        <v>0</v>
      </c>
      <c r="X665" s="32">
        <v>8.6876666666666686</v>
      </c>
      <c r="Y665" s="32">
        <v>0</v>
      </c>
      <c r="Z665" s="37">
        <v>0</v>
      </c>
      <c r="AA665" s="32">
        <v>0</v>
      </c>
      <c r="AB665" s="32">
        <v>0</v>
      </c>
      <c r="AC665" s="37" t="s">
        <v>1881</v>
      </c>
      <c r="AD665" s="32">
        <v>26.810999999999996</v>
      </c>
      <c r="AE665" s="32">
        <v>0</v>
      </c>
      <c r="AF665" s="37">
        <v>0</v>
      </c>
      <c r="AG665" s="32">
        <v>0</v>
      </c>
      <c r="AH665" s="32">
        <v>0</v>
      </c>
      <c r="AI665" s="37" t="s">
        <v>1881</v>
      </c>
      <c r="AJ665" s="32">
        <v>0</v>
      </c>
      <c r="AK665" s="32">
        <v>0</v>
      </c>
      <c r="AL665" s="37" t="s">
        <v>1881</v>
      </c>
      <c r="AM665" t="s">
        <v>265</v>
      </c>
      <c r="AN665" s="34">
        <v>3</v>
      </c>
      <c r="AX665"/>
      <c r="AY665"/>
    </row>
    <row r="666" spans="1:51" x14ac:dyDescent="0.25">
      <c r="A666" t="s">
        <v>1782</v>
      </c>
      <c r="B666" t="s">
        <v>955</v>
      </c>
      <c r="C666" t="s">
        <v>1415</v>
      </c>
      <c r="D666" t="s">
        <v>1679</v>
      </c>
      <c r="E666" s="32">
        <v>32.977777777777774</v>
      </c>
      <c r="F666" s="32">
        <v>129.58633333333333</v>
      </c>
      <c r="G666" s="32">
        <v>0</v>
      </c>
      <c r="H666" s="37">
        <v>0</v>
      </c>
      <c r="I666" s="32">
        <v>117.203</v>
      </c>
      <c r="J666" s="32">
        <v>0</v>
      </c>
      <c r="K666" s="37">
        <v>0</v>
      </c>
      <c r="L666" s="32">
        <v>31.486111111111111</v>
      </c>
      <c r="M666" s="32">
        <v>0</v>
      </c>
      <c r="N666" s="37">
        <v>0</v>
      </c>
      <c r="O666" s="32">
        <v>25.086111111111112</v>
      </c>
      <c r="P666" s="32">
        <v>0</v>
      </c>
      <c r="Q666" s="37">
        <v>0</v>
      </c>
      <c r="R666" s="32">
        <v>1.1555555555555554</v>
      </c>
      <c r="S666" s="32">
        <v>0</v>
      </c>
      <c r="T666" s="37">
        <v>0</v>
      </c>
      <c r="U666" s="32">
        <v>5.2444444444444445</v>
      </c>
      <c r="V666" s="32">
        <v>0</v>
      </c>
      <c r="W666" s="37">
        <v>0</v>
      </c>
      <c r="X666" s="32">
        <v>19.258333333333333</v>
      </c>
      <c r="Y666" s="32">
        <v>0</v>
      </c>
      <c r="Z666" s="37">
        <v>0</v>
      </c>
      <c r="AA666" s="32">
        <v>5.9833333333333334</v>
      </c>
      <c r="AB666" s="32">
        <v>0</v>
      </c>
      <c r="AC666" s="37">
        <v>0</v>
      </c>
      <c r="AD666" s="32">
        <v>72.858555555555554</v>
      </c>
      <c r="AE666" s="32">
        <v>0</v>
      </c>
      <c r="AF666" s="37">
        <v>0</v>
      </c>
      <c r="AG666" s="32">
        <v>0</v>
      </c>
      <c r="AH666" s="32">
        <v>0</v>
      </c>
      <c r="AI666" s="37" t="s">
        <v>1881</v>
      </c>
      <c r="AJ666" s="32">
        <v>0</v>
      </c>
      <c r="AK666" s="32">
        <v>0</v>
      </c>
      <c r="AL666" s="37" t="s">
        <v>1881</v>
      </c>
      <c r="AM666" t="s">
        <v>266</v>
      </c>
      <c r="AN666" s="34">
        <v>3</v>
      </c>
      <c r="AX666"/>
      <c r="AY666"/>
    </row>
    <row r="667" spans="1:51" x14ac:dyDescent="0.25">
      <c r="A667" t="s">
        <v>1782</v>
      </c>
      <c r="B667" t="s">
        <v>1068</v>
      </c>
      <c r="C667" t="s">
        <v>1614</v>
      </c>
      <c r="D667" t="s">
        <v>1679</v>
      </c>
      <c r="E667" s="32">
        <v>61.911111111111111</v>
      </c>
      <c r="F667" s="32">
        <v>256.13055555555553</v>
      </c>
      <c r="G667" s="32">
        <v>0</v>
      </c>
      <c r="H667" s="37">
        <v>0</v>
      </c>
      <c r="I667" s="32">
        <v>240.94444444444443</v>
      </c>
      <c r="J667" s="32">
        <v>0</v>
      </c>
      <c r="K667" s="37">
        <v>0</v>
      </c>
      <c r="L667" s="32">
        <v>81.133333333333326</v>
      </c>
      <c r="M667" s="32">
        <v>0</v>
      </c>
      <c r="N667" s="37">
        <v>0</v>
      </c>
      <c r="O667" s="32">
        <v>65.947222222222223</v>
      </c>
      <c r="P667" s="32">
        <v>0</v>
      </c>
      <c r="Q667" s="37">
        <v>0</v>
      </c>
      <c r="R667" s="32">
        <v>9.8527777777777779</v>
      </c>
      <c r="S667" s="32">
        <v>0</v>
      </c>
      <c r="T667" s="37">
        <v>0</v>
      </c>
      <c r="U667" s="32">
        <v>5.333333333333333</v>
      </c>
      <c r="V667" s="32">
        <v>0</v>
      </c>
      <c r="W667" s="37">
        <v>0</v>
      </c>
      <c r="X667" s="32">
        <v>38.527777777777779</v>
      </c>
      <c r="Y667" s="32">
        <v>0</v>
      </c>
      <c r="Z667" s="37">
        <v>0</v>
      </c>
      <c r="AA667" s="32">
        <v>0</v>
      </c>
      <c r="AB667" s="32">
        <v>0</v>
      </c>
      <c r="AC667" s="37" t="s">
        <v>1881</v>
      </c>
      <c r="AD667" s="32">
        <v>136.46944444444443</v>
      </c>
      <c r="AE667" s="32">
        <v>0</v>
      </c>
      <c r="AF667" s="37">
        <v>0</v>
      </c>
      <c r="AG667" s="32">
        <v>0</v>
      </c>
      <c r="AH667" s="32">
        <v>0</v>
      </c>
      <c r="AI667" s="37" t="s">
        <v>1881</v>
      </c>
      <c r="AJ667" s="32">
        <v>0</v>
      </c>
      <c r="AK667" s="32">
        <v>0</v>
      </c>
      <c r="AL667" s="37" t="s">
        <v>1881</v>
      </c>
      <c r="AM667" t="s">
        <v>383</v>
      </c>
      <c r="AN667" s="34">
        <v>3</v>
      </c>
      <c r="AX667"/>
      <c r="AY667"/>
    </row>
    <row r="668" spans="1:51" x14ac:dyDescent="0.25">
      <c r="A668" t="s">
        <v>1782</v>
      </c>
      <c r="B668" t="s">
        <v>967</v>
      </c>
      <c r="C668" t="s">
        <v>1431</v>
      </c>
      <c r="D668" t="s">
        <v>1717</v>
      </c>
      <c r="E668" s="32">
        <v>24.155555555555555</v>
      </c>
      <c r="F668" s="32">
        <v>155.6081111111111</v>
      </c>
      <c r="G668" s="32">
        <v>0</v>
      </c>
      <c r="H668" s="37">
        <v>0</v>
      </c>
      <c r="I668" s="32">
        <v>145.63033333333331</v>
      </c>
      <c r="J668" s="32">
        <v>0</v>
      </c>
      <c r="K668" s="37">
        <v>0</v>
      </c>
      <c r="L668" s="32">
        <v>55.32844444444445</v>
      </c>
      <c r="M668" s="32">
        <v>0</v>
      </c>
      <c r="N668" s="37">
        <v>0</v>
      </c>
      <c r="O668" s="32">
        <v>45.350666666666669</v>
      </c>
      <c r="P668" s="32">
        <v>0</v>
      </c>
      <c r="Q668" s="37">
        <v>0</v>
      </c>
      <c r="R668" s="32">
        <v>5.6</v>
      </c>
      <c r="S668" s="32">
        <v>0</v>
      </c>
      <c r="T668" s="37">
        <v>0</v>
      </c>
      <c r="U668" s="32">
        <v>4.3777777777777782</v>
      </c>
      <c r="V668" s="32">
        <v>0</v>
      </c>
      <c r="W668" s="37">
        <v>0</v>
      </c>
      <c r="X668" s="32">
        <v>34.286888888888882</v>
      </c>
      <c r="Y668" s="32">
        <v>0</v>
      </c>
      <c r="Z668" s="37">
        <v>0</v>
      </c>
      <c r="AA668" s="32">
        <v>0</v>
      </c>
      <c r="AB668" s="32">
        <v>0</v>
      </c>
      <c r="AC668" s="37" t="s">
        <v>1881</v>
      </c>
      <c r="AD668" s="32">
        <v>65.992777777777761</v>
      </c>
      <c r="AE668" s="32">
        <v>0</v>
      </c>
      <c r="AF668" s="37">
        <v>0</v>
      </c>
      <c r="AG668" s="32">
        <v>0</v>
      </c>
      <c r="AH668" s="32">
        <v>0</v>
      </c>
      <c r="AI668" s="37" t="s">
        <v>1881</v>
      </c>
      <c r="AJ668" s="32">
        <v>0</v>
      </c>
      <c r="AK668" s="32">
        <v>0</v>
      </c>
      <c r="AL668" s="37" t="s">
        <v>1881</v>
      </c>
      <c r="AM668" t="s">
        <v>278</v>
      </c>
      <c r="AN668" s="34">
        <v>3</v>
      </c>
      <c r="AX668"/>
      <c r="AY668"/>
    </row>
    <row r="669" spans="1:51" x14ac:dyDescent="0.25">
      <c r="A669" t="s">
        <v>1782</v>
      </c>
      <c r="B669" t="s">
        <v>1103</v>
      </c>
      <c r="C669" t="s">
        <v>1622</v>
      </c>
      <c r="D669" t="s">
        <v>1711</v>
      </c>
      <c r="E669" s="32">
        <v>152.25555555555556</v>
      </c>
      <c r="F669" s="32">
        <v>609.58811111111106</v>
      </c>
      <c r="G669" s="32">
        <v>133.20199999999997</v>
      </c>
      <c r="H669" s="37">
        <v>0.21851147942700105</v>
      </c>
      <c r="I669" s="32">
        <v>567.19366666666656</v>
      </c>
      <c r="J669" s="32">
        <v>133.20199999999997</v>
      </c>
      <c r="K669" s="37">
        <v>0.23484394806947184</v>
      </c>
      <c r="L669" s="32">
        <v>107.72777777777777</v>
      </c>
      <c r="M669" s="32">
        <v>11.322222222222223</v>
      </c>
      <c r="N669" s="37">
        <v>0.10510030426486515</v>
      </c>
      <c r="O669" s="32">
        <v>77.641666666666666</v>
      </c>
      <c r="P669" s="32">
        <v>11.322222222222223</v>
      </c>
      <c r="Q669" s="37">
        <v>0.14582662516546815</v>
      </c>
      <c r="R669" s="32">
        <v>19.241666666666667</v>
      </c>
      <c r="S669" s="32">
        <v>0</v>
      </c>
      <c r="T669" s="37">
        <v>0</v>
      </c>
      <c r="U669" s="32">
        <v>10.844444444444445</v>
      </c>
      <c r="V669" s="32">
        <v>0</v>
      </c>
      <c r="W669" s="37">
        <v>0</v>
      </c>
      <c r="X669" s="32">
        <v>114.67055555555557</v>
      </c>
      <c r="Y669" s="32">
        <v>20.759444444444444</v>
      </c>
      <c r="Z669" s="37">
        <v>0.18103552689589014</v>
      </c>
      <c r="AA669" s="32">
        <v>12.308333333333334</v>
      </c>
      <c r="AB669" s="32">
        <v>0</v>
      </c>
      <c r="AC669" s="37">
        <v>0</v>
      </c>
      <c r="AD669" s="32">
        <v>365.30922222222216</v>
      </c>
      <c r="AE669" s="32">
        <v>100.94255555555553</v>
      </c>
      <c r="AF669" s="37">
        <v>0.27632085207569962</v>
      </c>
      <c r="AG669" s="32">
        <v>9.5722222222222229</v>
      </c>
      <c r="AH669" s="32">
        <v>0.17777777777777778</v>
      </c>
      <c r="AI669" s="37">
        <v>1.857225769007545E-2</v>
      </c>
      <c r="AJ669" s="32">
        <v>0</v>
      </c>
      <c r="AK669" s="32">
        <v>0</v>
      </c>
      <c r="AL669" s="37" t="s">
        <v>1881</v>
      </c>
      <c r="AM669" t="s">
        <v>419</v>
      </c>
      <c r="AN669" s="34">
        <v>3</v>
      </c>
      <c r="AX669"/>
      <c r="AY669"/>
    </row>
    <row r="670" spans="1:51" x14ac:dyDescent="0.25">
      <c r="A670" t="s">
        <v>1782</v>
      </c>
      <c r="B670" t="s">
        <v>725</v>
      </c>
      <c r="C670" t="s">
        <v>1470</v>
      </c>
      <c r="D670" t="s">
        <v>1702</v>
      </c>
      <c r="E670" s="32">
        <v>84.944444444444443</v>
      </c>
      <c r="F670" s="32">
        <v>335.5481111111111</v>
      </c>
      <c r="G670" s="32">
        <v>12.137</v>
      </c>
      <c r="H670" s="37">
        <v>3.617067001155324E-2</v>
      </c>
      <c r="I670" s="32">
        <v>316.48066666666671</v>
      </c>
      <c r="J670" s="32">
        <v>12.137</v>
      </c>
      <c r="K670" s="37">
        <v>3.8349893937702349E-2</v>
      </c>
      <c r="L670" s="32">
        <v>55.46766666666668</v>
      </c>
      <c r="M670" s="32">
        <v>7.4619999999999989</v>
      </c>
      <c r="N670" s="37">
        <v>0.13452882460051796</v>
      </c>
      <c r="O670" s="32">
        <v>36.400222222222233</v>
      </c>
      <c r="P670" s="32">
        <v>7.4619999999999989</v>
      </c>
      <c r="Q670" s="37">
        <v>0.20499874848138891</v>
      </c>
      <c r="R670" s="32">
        <v>13.411888888888889</v>
      </c>
      <c r="S670" s="32">
        <v>0</v>
      </c>
      <c r="T670" s="37">
        <v>0</v>
      </c>
      <c r="U670" s="32">
        <v>5.6555555555555559</v>
      </c>
      <c r="V670" s="32">
        <v>0</v>
      </c>
      <c r="W670" s="37">
        <v>0</v>
      </c>
      <c r="X670" s="32">
        <v>94.879111111111087</v>
      </c>
      <c r="Y670" s="32">
        <v>0.78333333333333333</v>
      </c>
      <c r="Z670" s="37">
        <v>8.2561200685784975E-3</v>
      </c>
      <c r="AA670" s="32">
        <v>0</v>
      </c>
      <c r="AB670" s="32">
        <v>0</v>
      </c>
      <c r="AC670" s="37" t="s">
        <v>1881</v>
      </c>
      <c r="AD670" s="32">
        <v>185.20133333333337</v>
      </c>
      <c r="AE670" s="32">
        <v>3.8916666666666666</v>
      </c>
      <c r="AF670" s="37">
        <v>2.1013167651780761E-2</v>
      </c>
      <c r="AG670" s="32">
        <v>0</v>
      </c>
      <c r="AH670" s="32">
        <v>0</v>
      </c>
      <c r="AI670" s="37" t="s">
        <v>1881</v>
      </c>
      <c r="AJ670" s="32">
        <v>0</v>
      </c>
      <c r="AK670" s="32">
        <v>0</v>
      </c>
      <c r="AL670" s="37" t="s">
        <v>1881</v>
      </c>
      <c r="AM670" t="s">
        <v>34</v>
      </c>
      <c r="AN670" s="34">
        <v>3</v>
      </c>
      <c r="AX670"/>
      <c r="AY670"/>
    </row>
    <row r="671" spans="1:51" x14ac:dyDescent="0.25">
      <c r="A671" t="s">
        <v>1782</v>
      </c>
      <c r="B671" t="s">
        <v>976</v>
      </c>
      <c r="C671" t="s">
        <v>1581</v>
      </c>
      <c r="D671" t="s">
        <v>1741</v>
      </c>
      <c r="E671" s="32">
        <v>69.566666666666663</v>
      </c>
      <c r="F671" s="32">
        <v>231.58055555555558</v>
      </c>
      <c r="G671" s="32">
        <v>5.875</v>
      </c>
      <c r="H671" s="37">
        <v>2.5369142007220909E-2</v>
      </c>
      <c r="I671" s="32">
        <v>219.9638888888889</v>
      </c>
      <c r="J671" s="32">
        <v>5.4111111111111114</v>
      </c>
      <c r="K671" s="37">
        <v>2.4599997474332908E-2</v>
      </c>
      <c r="L671" s="32">
        <v>41.722222222222221</v>
      </c>
      <c r="M671" s="32">
        <v>2.2972222222222221</v>
      </c>
      <c r="N671" s="37">
        <v>5.5059920106524628E-2</v>
      </c>
      <c r="O671" s="32">
        <v>30.105555555555554</v>
      </c>
      <c r="P671" s="32">
        <v>1.8333333333333333</v>
      </c>
      <c r="Q671" s="37">
        <v>6.0896844436242846E-2</v>
      </c>
      <c r="R671" s="32">
        <v>5.2</v>
      </c>
      <c r="S671" s="32">
        <v>0</v>
      </c>
      <c r="T671" s="37">
        <v>0</v>
      </c>
      <c r="U671" s="32">
        <v>6.416666666666667</v>
      </c>
      <c r="V671" s="32">
        <v>0.46388888888888891</v>
      </c>
      <c r="W671" s="37">
        <v>7.22943722943723E-2</v>
      </c>
      <c r="X671" s="32">
        <v>61.322222222222223</v>
      </c>
      <c r="Y671" s="32">
        <v>3.0472222222222221</v>
      </c>
      <c r="Z671" s="37">
        <v>4.969197318354774E-2</v>
      </c>
      <c r="AA671" s="32">
        <v>0</v>
      </c>
      <c r="AB671" s="32">
        <v>0</v>
      </c>
      <c r="AC671" s="37" t="s">
        <v>1881</v>
      </c>
      <c r="AD671" s="32">
        <v>117.51666666666667</v>
      </c>
      <c r="AE671" s="32">
        <v>0.53055555555555556</v>
      </c>
      <c r="AF671" s="37">
        <v>4.5147260435871982E-3</v>
      </c>
      <c r="AG671" s="32">
        <v>11.019444444444444</v>
      </c>
      <c r="AH671" s="32">
        <v>0</v>
      </c>
      <c r="AI671" s="37">
        <v>0</v>
      </c>
      <c r="AJ671" s="32">
        <v>0</v>
      </c>
      <c r="AK671" s="32">
        <v>0</v>
      </c>
      <c r="AL671" s="37" t="s">
        <v>1881</v>
      </c>
      <c r="AM671" t="s">
        <v>287</v>
      </c>
      <c r="AN671" s="34">
        <v>3</v>
      </c>
      <c r="AX671"/>
      <c r="AY671"/>
    </row>
    <row r="672" spans="1:51" x14ac:dyDescent="0.25">
      <c r="A672" t="s">
        <v>1782</v>
      </c>
      <c r="B672" t="s">
        <v>1062</v>
      </c>
      <c r="C672" t="s">
        <v>1360</v>
      </c>
      <c r="D672" t="s">
        <v>1711</v>
      </c>
      <c r="E672" s="32">
        <v>82.37777777777778</v>
      </c>
      <c r="F672" s="32">
        <v>282.09455555555553</v>
      </c>
      <c r="G672" s="32">
        <v>113.73622222222224</v>
      </c>
      <c r="H672" s="37">
        <v>0.40318474774612617</v>
      </c>
      <c r="I672" s="32">
        <v>242.32788888888888</v>
      </c>
      <c r="J672" s="32">
        <v>113.73622222222224</v>
      </c>
      <c r="K672" s="37">
        <v>0.46934846312457279</v>
      </c>
      <c r="L672" s="32">
        <v>82.010777777777761</v>
      </c>
      <c r="M672" s="32">
        <v>27.144111111111108</v>
      </c>
      <c r="N672" s="37">
        <v>0.33098224217142197</v>
      </c>
      <c r="O672" s="32">
        <v>42.244111111111103</v>
      </c>
      <c r="P672" s="32">
        <v>27.144111111111108</v>
      </c>
      <c r="Q672" s="37">
        <v>0.6425537287248454</v>
      </c>
      <c r="R672" s="32">
        <v>34.611111111111114</v>
      </c>
      <c r="S672" s="32">
        <v>0</v>
      </c>
      <c r="T672" s="37">
        <v>0</v>
      </c>
      <c r="U672" s="32">
        <v>5.1555555555555559</v>
      </c>
      <c r="V672" s="32">
        <v>0</v>
      </c>
      <c r="W672" s="37">
        <v>0</v>
      </c>
      <c r="X672" s="32">
        <v>63.270555555555546</v>
      </c>
      <c r="Y672" s="32">
        <v>33.953888888888891</v>
      </c>
      <c r="Z672" s="37">
        <v>0.53664597364053856</v>
      </c>
      <c r="AA672" s="32">
        <v>0</v>
      </c>
      <c r="AB672" s="32">
        <v>0</v>
      </c>
      <c r="AC672" s="37" t="s">
        <v>1881</v>
      </c>
      <c r="AD672" s="32">
        <v>136.81322222222224</v>
      </c>
      <c r="AE672" s="32">
        <v>52.63822222222224</v>
      </c>
      <c r="AF672" s="37">
        <v>0.3847451391556535</v>
      </c>
      <c r="AG672" s="32">
        <v>0</v>
      </c>
      <c r="AH672" s="32">
        <v>0</v>
      </c>
      <c r="AI672" s="37" t="s">
        <v>1881</v>
      </c>
      <c r="AJ672" s="32">
        <v>0</v>
      </c>
      <c r="AK672" s="32">
        <v>0</v>
      </c>
      <c r="AL672" s="37" t="s">
        <v>1881</v>
      </c>
      <c r="AM672" t="s">
        <v>377</v>
      </c>
      <c r="AN672" s="34">
        <v>3</v>
      </c>
      <c r="AX672"/>
      <c r="AY672"/>
    </row>
    <row r="673" spans="1:51" x14ac:dyDescent="0.25">
      <c r="A673" t="s">
        <v>1782</v>
      </c>
      <c r="B673" t="s">
        <v>1325</v>
      </c>
      <c r="C673" t="s">
        <v>1529</v>
      </c>
      <c r="D673" t="s">
        <v>1679</v>
      </c>
      <c r="E673" s="32">
        <v>61.866666666666667</v>
      </c>
      <c r="F673" s="32">
        <v>225.25</v>
      </c>
      <c r="G673" s="32">
        <v>119.01111111111112</v>
      </c>
      <c r="H673" s="37">
        <v>0.52835121469971635</v>
      </c>
      <c r="I673" s="32">
        <v>202.39722222222224</v>
      </c>
      <c r="J673" s="32">
        <v>119.01111111111112</v>
      </c>
      <c r="K673" s="37">
        <v>0.58800763075909579</v>
      </c>
      <c r="L673" s="32">
        <v>53.99722222222222</v>
      </c>
      <c r="M673" s="32">
        <v>10.205555555555556</v>
      </c>
      <c r="N673" s="37">
        <v>0.18900149184628839</v>
      </c>
      <c r="O673" s="32">
        <v>34.125</v>
      </c>
      <c r="P673" s="32">
        <v>10.205555555555556</v>
      </c>
      <c r="Q673" s="37">
        <v>0.29906389906389907</v>
      </c>
      <c r="R673" s="32">
        <v>11.783333333333333</v>
      </c>
      <c r="S673" s="32">
        <v>0</v>
      </c>
      <c r="T673" s="37">
        <v>0</v>
      </c>
      <c r="U673" s="32">
        <v>8.0888888888888886</v>
      </c>
      <c r="V673" s="32">
        <v>0</v>
      </c>
      <c r="W673" s="37">
        <v>0</v>
      </c>
      <c r="X673" s="32">
        <v>59.888888888888886</v>
      </c>
      <c r="Y673" s="32">
        <v>23.144444444444446</v>
      </c>
      <c r="Z673" s="37">
        <v>0.38645640074211507</v>
      </c>
      <c r="AA673" s="32">
        <v>2.9805555555555556</v>
      </c>
      <c r="AB673" s="32">
        <v>0</v>
      </c>
      <c r="AC673" s="37">
        <v>0</v>
      </c>
      <c r="AD673" s="32">
        <v>103.75555555555556</v>
      </c>
      <c r="AE673" s="32">
        <v>85.661111111111111</v>
      </c>
      <c r="AF673" s="37">
        <v>0.82560505461554934</v>
      </c>
      <c r="AG673" s="32">
        <v>2.7083333333333335</v>
      </c>
      <c r="AH673" s="32">
        <v>0</v>
      </c>
      <c r="AI673" s="37">
        <v>0</v>
      </c>
      <c r="AJ673" s="32">
        <v>1.9194444444444445</v>
      </c>
      <c r="AK673" s="32">
        <v>0</v>
      </c>
      <c r="AL673" s="37">
        <v>0</v>
      </c>
      <c r="AM673" t="s">
        <v>646</v>
      </c>
      <c r="AN673" s="34">
        <v>3</v>
      </c>
      <c r="AX673"/>
      <c r="AY673"/>
    </row>
    <row r="674" spans="1:51" x14ac:dyDescent="0.25">
      <c r="A674" t="s">
        <v>1782</v>
      </c>
      <c r="B674" t="s">
        <v>778</v>
      </c>
      <c r="C674" t="s">
        <v>1417</v>
      </c>
      <c r="D674" t="s">
        <v>1719</v>
      </c>
      <c r="E674" s="32">
        <v>91.24444444444444</v>
      </c>
      <c r="F674" s="32">
        <v>292.48022222222227</v>
      </c>
      <c r="G674" s="32">
        <v>80.588888888888889</v>
      </c>
      <c r="H674" s="37">
        <v>0.27553619959868125</v>
      </c>
      <c r="I674" s="32">
        <v>269.53522222222222</v>
      </c>
      <c r="J674" s="32">
        <v>80.588888888888889</v>
      </c>
      <c r="K674" s="37">
        <v>0.29899205092552322</v>
      </c>
      <c r="L674" s="32">
        <v>33.31111111111111</v>
      </c>
      <c r="M674" s="32">
        <v>7.822222222222222</v>
      </c>
      <c r="N674" s="37">
        <v>0.23482321547698465</v>
      </c>
      <c r="O674" s="32">
        <v>16.255555555555556</v>
      </c>
      <c r="P674" s="32">
        <v>7.822222222222222</v>
      </c>
      <c r="Q674" s="37">
        <v>0.48120300751879697</v>
      </c>
      <c r="R674" s="32">
        <v>11.544444444444444</v>
      </c>
      <c r="S674" s="32">
        <v>0</v>
      </c>
      <c r="T674" s="37">
        <v>0</v>
      </c>
      <c r="U674" s="32">
        <v>5.5111111111111111</v>
      </c>
      <c r="V674" s="32">
        <v>0</v>
      </c>
      <c r="W674" s="37">
        <v>0</v>
      </c>
      <c r="X674" s="32">
        <v>100.92333333333332</v>
      </c>
      <c r="Y674" s="32">
        <v>36.711111111111109</v>
      </c>
      <c r="Z674" s="37">
        <v>0.36375246336603145</v>
      </c>
      <c r="AA674" s="32">
        <v>5.889444444444444</v>
      </c>
      <c r="AB674" s="32">
        <v>0</v>
      </c>
      <c r="AC674" s="37">
        <v>0</v>
      </c>
      <c r="AD674" s="32">
        <v>144.7368888888889</v>
      </c>
      <c r="AE674" s="32">
        <v>36.055555555555557</v>
      </c>
      <c r="AF674" s="37">
        <v>0.24911103059037396</v>
      </c>
      <c r="AG674" s="32">
        <v>7.6194444444444445</v>
      </c>
      <c r="AH674" s="32">
        <v>0</v>
      </c>
      <c r="AI674" s="37">
        <v>0</v>
      </c>
      <c r="AJ674" s="32">
        <v>0</v>
      </c>
      <c r="AK674" s="32">
        <v>0</v>
      </c>
      <c r="AL674" s="37" t="s">
        <v>1881</v>
      </c>
      <c r="AM674" t="s">
        <v>87</v>
      </c>
      <c r="AN674" s="34">
        <v>3</v>
      </c>
      <c r="AX674"/>
      <c r="AY674"/>
    </row>
    <row r="675" spans="1:51" x14ac:dyDescent="0.25">
      <c r="A675" t="s">
        <v>1782</v>
      </c>
      <c r="B675" t="s">
        <v>865</v>
      </c>
      <c r="C675" t="s">
        <v>1541</v>
      </c>
      <c r="D675" t="s">
        <v>1699</v>
      </c>
      <c r="E675" s="32">
        <v>179.65555555555557</v>
      </c>
      <c r="F675" s="32">
        <v>393.8677777777778</v>
      </c>
      <c r="G675" s="32">
        <v>14.644444444444444</v>
      </c>
      <c r="H675" s="37">
        <v>3.7181118310995506E-2</v>
      </c>
      <c r="I675" s="32">
        <v>372.80333333333334</v>
      </c>
      <c r="J675" s="32">
        <v>14.644444444444444</v>
      </c>
      <c r="K675" s="37">
        <v>3.928195682561255E-2</v>
      </c>
      <c r="L675" s="32">
        <v>55.987777777777772</v>
      </c>
      <c r="M675" s="32">
        <v>0.27</v>
      </c>
      <c r="N675" s="37">
        <v>4.8224810970648362E-3</v>
      </c>
      <c r="O675" s="32">
        <v>34.923333333333332</v>
      </c>
      <c r="P675" s="32">
        <v>0.27</v>
      </c>
      <c r="Q675" s="37">
        <v>7.7312207693041911E-3</v>
      </c>
      <c r="R675" s="32">
        <v>12.797777777777775</v>
      </c>
      <c r="S675" s="32">
        <v>0</v>
      </c>
      <c r="T675" s="37">
        <v>0</v>
      </c>
      <c r="U675" s="32">
        <v>8.2666666666666675</v>
      </c>
      <c r="V675" s="32">
        <v>0</v>
      </c>
      <c r="W675" s="37">
        <v>0</v>
      </c>
      <c r="X675" s="32">
        <v>100.0866666666667</v>
      </c>
      <c r="Y675" s="32">
        <v>5.3166666666666682</v>
      </c>
      <c r="Z675" s="37">
        <v>5.3120628788383396E-2</v>
      </c>
      <c r="AA675" s="32">
        <v>0</v>
      </c>
      <c r="AB675" s="32">
        <v>0</v>
      </c>
      <c r="AC675" s="37" t="s">
        <v>1881</v>
      </c>
      <c r="AD675" s="32">
        <v>192.1</v>
      </c>
      <c r="AE675" s="32">
        <v>9.0577777777777762</v>
      </c>
      <c r="AF675" s="37">
        <v>4.7151367921799983E-2</v>
      </c>
      <c r="AG675" s="32">
        <v>45.693333333333321</v>
      </c>
      <c r="AH675" s="32">
        <v>0</v>
      </c>
      <c r="AI675" s="37">
        <v>0</v>
      </c>
      <c r="AJ675" s="32">
        <v>0</v>
      </c>
      <c r="AK675" s="32">
        <v>0</v>
      </c>
      <c r="AL675" s="37" t="s">
        <v>1881</v>
      </c>
      <c r="AM675" t="s">
        <v>176</v>
      </c>
      <c r="AN675" s="34">
        <v>3</v>
      </c>
      <c r="AX675"/>
      <c r="AY675"/>
    </row>
    <row r="676" spans="1:51" x14ac:dyDescent="0.25">
      <c r="A676" t="s">
        <v>1782</v>
      </c>
      <c r="B676" t="s">
        <v>1083</v>
      </c>
      <c r="C676" t="s">
        <v>1431</v>
      </c>
      <c r="D676" t="s">
        <v>1679</v>
      </c>
      <c r="E676" s="32">
        <v>203.64444444444445</v>
      </c>
      <c r="F676" s="32">
        <v>648.74000000000012</v>
      </c>
      <c r="G676" s="32">
        <v>228.39477777777788</v>
      </c>
      <c r="H676" s="37">
        <v>0.3520590340934393</v>
      </c>
      <c r="I676" s="32">
        <v>625.16777777777793</v>
      </c>
      <c r="J676" s="32">
        <v>228.39477777777788</v>
      </c>
      <c r="K676" s="37">
        <v>0.36533357267649047</v>
      </c>
      <c r="L676" s="32">
        <v>80.355777777777789</v>
      </c>
      <c r="M676" s="32">
        <v>18.380777777777773</v>
      </c>
      <c r="N676" s="37">
        <v>0.22874245369896645</v>
      </c>
      <c r="O676" s="32">
        <v>56.783555555555573</v>
      </c>
      <c r="P676" s="32">
        <v>18.380777777777773</v>
      </c>
      <c r="Q676" s="37">
        <v>0.32369895822734263</v>
      </c>
      <c r="R676" s="32">
        <v>18.416666666666668</v>
      </c>
      <c r="S676" s="32">
        <v>0</v>
      </c>
      <c r="T676" s="37">
        <v>0</v>
      </c>
      <c r="U676" s="32">
        <v>5.1555555555555559</v>
      </c>
      <c r="V676" s="32">
        <v>0</v>
      </c>
      <c r="W676" s="37">
        <v>0</v>
      </c>
      <c r="X676" s="32">
        <v>160.99266666666671</v>
      </c>
      <c r="Y676" s="32">
        <v>70.370444444444431</v>
      </c>
      <c r="Z676" s="37">
        <v>0.4371034153384486</v>
      </c>
      <c r="AA676" s="32">
        <v>0</v>
      </c>
      <c r="AB676" s="32">
        <v>0</v>
      </c>
      <c r="AC676" s="37" t="s">
        <v>1881</v>
      </c>
      <c r="AD676" s="32">
        <v>407.39155555555561</v>
      </c>
      <c r="AE676" s="32">
        <v>139.64355555555568</v>
      </c>
      <c r="AF676" s="37">
        <v>0.34277479160098256</v>
      </c>
      <c r="AG676" s="32">
        <v>0</v>
      </c>
      <c r="AH676" s="32">
        <v>0</v>
      </c>
      <c r="AI676" s="37" t="s">
        <v>1881</v>
      </c>
      <c r="AJ676" s="32">
        <v>0</v>
      </c>
      <c r="AK676" s="32">
        <v>0</v>
      </c>
      <c r="AL676" s="37" t="s">
        <v>1881</v>
      </c>
      <c r="AM676" t="s">
        <v>399</v>
      </c>
      <c r="AN676" s="34">
        <v>3</v>
      </c>
      <c r="AX676"/>
      <c r="AY676"/>
    </row>
    <row r="677" spans="1:51" x14ac:dyDescent="0.25">
      <c r="A677" t="s">
        <v>1782</v>
      </c>
      <c r="B677" t="s">
        <v>750</v>
      </c>
      <c r="C677" t="s">
        <v>1436</v>
      </c>
      <c r="D677" t="s">
        <v>1701</v>
      </c>
      <c r="E677" s="32">
        <v>137.74444444444444</v>
      </c>
      <c r="F677" s="32">
        <v>443.92500000000007</v>
      </c>
      <c r="G677" s="32">
        <v>42.455555555555556</v>
      </c>
      <c r="H677" s="37">
        <v>9.5636775481343805E-2</v>
      </c>
      <c r="I677" s="32">
        <v>397.79166666666669</v>
      </c>
      <c r="J677" s="32">
        <v>40.630555555555553</v>
      </c>
      <c r="K677" s="37">
        <v>0.10214028839775147</v>
      </c>
      <c r="L677" s="32">
        <v>66.644444444444446</v>
      </c>
      <c r="M677" s="32">
        <v>3.833333333333333</v>
      </c>
      <c r="N677" s="37">
        <v>5.7519173057685891E-2</v>
      </c>
      <c r="O677" s="32">
        <v>25.488888888888887</v>
      </c>
      <c r="P677" s="32">
        <v>2.0083333333333333</v>
      </c>
      <c r="Q677" s="37">
        <v>7.8792502179598961E-2</v>
      </c>
      <c r="R677" s="32">
        <v>36.625</v>
      </c>
      <c r="S677" s="32">
        <v>1.825</v>
      </c>
      <c r="T677" s="37">
        <v>4.9829351535836175E-2</v>
      </c>
      <c r="U677" s="32">
        <v>4.5305555555555559</v>
      </c>
      <c r="V677" s="32">
        <v>0</v>
      </c>
      <c r="W677" s="37">
        <v>0</v>
      </c>
      <c r="X677" s="32">
        <v>146.38055555555556</v>
      </c>
      <c r="Y677" s="32">
        <v>13.613888888888889</v>
      </c>
      <c r="Z677" s="37">
        <v>9.3003396777805183E-2</v>
      </c>
      <c r="AA677" s="32">
        <v>4.9777777777777779</v>
      </c>
      <c r="AB677" s="32">
        <v>0</v>
      </c>
      <c r="AC677" s="37">
        <v>0</v>
      </c>
      <c r="AD677" s="32">
        <v>204.65</v>
      </c>
      <c r="AE677" s="32">
        <v>25.008333333333333</v>
      </c>
      <c r="AF677" s="37">
        <v>0.12220050492711132</v>
      </c>
      <c r="AG677" s="32">
        <v>21.272222222222222</v>
      </c>
      <c r="AH677" s="32">
        <v>0</v>
      </c>
      <c r="AI677" s="37">
        <v>0</v>
      </c>
      <c r="AJ677" s="32">
        <v>0</v>
      </c>
      <c r="AK677" s="32">
        <v>0</v>
      </c>
      <c r="AL677" s="37" t="s">
        <v>1881</v>
      </c>
      <c r="AM677" t="s">
        <v>59</v>
      </c>
      <c r="AN677" s="34">
        <v>3</v>
      </c>
      <c r="AX677"/>
      <c r="AY677"/>
    </row>
    <row r="678" spans="1:51" x14ac:dyDescent="0.25">
      <c r="A678" t="s">
        <v>1782</v>
      </c>
      <c r="B678" t="s">
        <v>827</v>
      </c>
      <c r="C678" t="s">
        <v>1525</v>
      </c>
      <c r="D678" t="s">
        <v>1704</v>
      </c>
      <c r="E678" s="32">
        <v>72.422222222222217</v>
      </c>
      <c r="F678" s="32">
        <v>302.68299999999999</v>
      </c>
      <c r="G678" s="32">
        <v>64.619111111111124</v>
      </c>
      <c r="H678" s="37">
        <v>0.21348774497117817</v>
      </c>
      <c r="I678" s="32">
        <v>285.84966666666668</v>
      </c>
      <c r="J678" s="32">
        <v>64.619111111111124</v>
      </c>
      <c r="K678" s="37">
        <v>0.22605977423253173</v>
      </c>
      <c r="L678" s="32">
        <v>46.703444444444457</v>
      </c>
      <c r="M678" s="32">
        <v>3.7062222222222228</v>
      </c>
      <c r="N678" s="37">
        <v>7.9356507133663698E-2</v>
      </c>
      <c r="O678" s="32">
        <v>34.65066666666668</v>
      </c>
      <c r="P678" s="32">
        <v>3.7062222222222228</v>
      </c>
      <c r="Q678" s="37">
        <v>0.10695962238982092</v>
      </c>
      <c r="R678" s="32">
        <v>6.9388888888888891</v>
      </c>
      <c r="S678" s="32">
        <v>0</v>
      </c>
      <c r="T678" s="37">
        <v>0</v>
      </c>
      <c r="U678" s="32">
        <v>5.1138888888888889</v>
      </c>
      <c r="V678" s="32">
        <v>0</v>
      </c>
      <c r="W678" s="37">
        <v>0</v>
      </c>
      <c r="X678" s="32">
        <v>83.937888888888892</v>
      </c>
      <c r="Y678" s="32">
        <v>7.1239999999999988</v>
      </c>
      <c r="Z678" s="37">
        <v>8.4872279900084835E-2</v>
      </c>
      <c r="AA678" s="32">
        <v>4.7805555555555559</v>
      </c>
      <c r="AB678" s="32">
        <v>0</v>
      </c>
      <c r="AC678" s="37">
        <v>0</v>
      </c>
      <c r="AD678" s="32">
        <v>167.26111111111109</v>
      </c>
      <c r="AE678" s="32">
        <v>53.788888888888899</v>
      </c>
      <c r="AF678" s="37">
        <v>0.32158634204670022</v>
      </c>
      <c r="AG678" s="32">
        <v>0</v>
      </c>
      <c r="AH678" s="32">
        <v>0</v>
      </c>
      <c r="AI678" s="37" t="s">
        <v>1881</v>
      </c>
      <c r="AJ678" s="32">
        <v>0</v>
      </c>
      <c r="AK678" s="32">
        <v>0</v>
      </c>
      <c r="AL678" s="37" t="s">
        <v>1881</v>
      </c>
      <c r="AM678" t="s">
        <v>137</v>
      </c>
      <c r="AN678" s="34">
        <v>3</v>
      </c>
      <c r="AX678"/>
      <c r="AY678"/>
    </row>
    <row r="679" spans="1:51" x14ac:dyDescent="0.25">
      <c r="AX679"/>
      <c r="AY679"/>
    </row>
    <row r="680" spans="1:51" x14ac:dyDescent="0.25">
      <c r="AX680"/>
      <c r="AY680"/>
    </row>
    <row r="681" spans="1:51" x14ac:dyDescent="0.25">
      <c r="AX681"/>
      <c r="AY681"/>
    </row>
    <row r="682" spans="1:51" x14ac:dyDescent="0.25">
      <c r="AX682"/>
      <c r="AY682"/>
    </row>
    <row r="683" spans="1:51" x14ac:dyDescent="0.25">
      <c r="AX683"/>
      <c r="AY683"/>
    </row>
    <row r="684" spans="1:51" x14ac:dyDescent="0.25">
      <c r="AX684"/>
      <c r="AY684"/>
    </row>
    <row r="685" spans="1:51" x14ac:dyDescent="0.25">
      <c r="AX685"/>
      <c r="AY685"/>
    </row>
    <row r="686" spans="1:51" x14ac:dyDescent="0.25">
      <c r="AX686"/>
      <c r="AY686"/>
    </row>
    <row r="687" spans="1:51" x14ac:dyDescent="0.25">
      <c r="AX687"/>
      <c r="AY687"/>
    </row>
    <row r="688" spans="1:51" x14ac:dyDescent="0.25">
      <c r="AX688"/>
      <c r="AY688"/>
    </row>
    <row r="689" spans="50:51" x14ac:dyDescent="0.25">
      <c r="AX689"/>
      <c r="AY689"/>
    </row>
    <row r="690" spans="50:51" x14ac:dyDescent="0.25">
      <c r="AX690"/>
      <c r="AY690"/>
    </row>
    <row r="691" spans="50:51" x14ac:dyDescent="0.25">
      <c r="AX691"/>
      <c r="AY691"/>
    </row>
    <row r="692" spans="50:51" x14ac:dyDescent="0.25">
      <c r="AX692"/>
      <c r="AY692"/>
    </row>
    <row r="693" spans="50:51" x14ac:dyDescent="0.25">
      <c r="AX693"/>
      <c r="AY693"/>
    </row>
    <row r="694" spans="50:51" x14ac:dyDescent="0.25">
      <c r="AX694"/>
      <c r="AY694"/>
    </row>
    <row r="695" spans="50:51" x14ac:dyDescent="0.25">
      <c r="AX695"/>
      <c r="AY695"/>
    </row>
    <row r="696" spans="50:51" x14ac:dyDescent="0.25">
      <c r="AX696"/>
      <c r="AY696"/>
    </row>
    <row r="697" spans="50:51" x14ac:dyDescent="0.25">
      <c r="AX697"/>
      <c r="AY697"/>
    </row>
    <row r="698" spans="50:51" x14ac:dyDescent="0.25">
      <c r="AX698"/>
      <c r="AY698"/>
    </row>
    <row r="699" spans="50:51" x14ac:dyDescent="0.25">
      <c r="AX699"/>
      <c r="AY699"/>
    </row>
    <row r="700" spans="50:51" x14ac:dyDescent="0.25">
      <c r="AX700"/>
      <c r="AY700"/>
    </row>
    <row r="701" spans="50:51" x14ac:dyDescent="0.25">
      <c r="AX701"/>
      <c r="AY701"/>
    </row>
    <row r="702" spans="50:51" x14ac:dyDescent="0.25">
      <c r="AX702"/>
      <c r="AY702"/>
    </row>
    <row r="703" spans="50:51" x14ac:dyDescent="0.25">
      <c r="AX703"/>
      <c r="AY703"/>
    </row>
    <row r="704" spans="50:51" x14ac:dyDescent="0.25">
      <c r="AX704"/>
      <c r="AY704"/>
    </row>
    <row r="705" spans="50:51" x14ac:dyDescent="0.25">
      <c r="AX705"/>
      <c r="AY705"/>
    </row>
    <row r="706" spans="50:51" x14ac:dyDescent="0.25">
      <c r="AX706"/>
      <c r="AY706"/>
    </row>
    <row r="707" spans="50:51" x14ac:dyDescent="0.25">
      <c r="AX707"/>
      <c r="AY707"/>
    </row>
    <row r="708" spans="50:51" x14ac:dyDescent="0.25">
      <c r="AX708"/>
      <c r="AY708"/>
    </row>
    <row r="709" spans="50:51" x14ac:dyDescent="0.25">
      <c r="AX709"/>
      <c r="AY709"/>
    </row>
    <row r="710" spans="50:51" x14ac:dyDescent="0.25">
      <c r="AX710"/>
      <c r="AY710"/>
    </row>
    <row r="711" spans="50:51" x14ac:dyDescent="0.25">
      <c r="AX711"/>
      <c r="AY711"/>
    </row>
    <row r="712" spans="50:51" x14ac:dyDescent="0.25">
      <c r="AX712"/>
      <c r="AY712"/>
    </row>
    <row r="713" spans="50:51" x14ac:dyDescent="0.25">
      <c r="AX713"/>
      <c r="AY713"/>
    </row>
    <row r="714" spans="50:51" x14ac:dyDescent="0.25">
      <c r="AX714"/>
      <c r="AY714"/>
    </row>
    <row r="715" spans="50:51" x14ac:dyDescent="0.25">
      <c r="AX715"/>
      <c r="AY715"/>
    </row>
    <row r="716" spans="50:51" x14ac:dyDescent="0.25">
      <c r="AX716"/>
      <c r="AY716"/>
    </row>
    <row r="717" spans="50:51" x14ac:dyDescent="0.25">
      <c r="AX717"/>
      <c r="AY717"/>
    </row>
    <row r="718" spans="50:51" x14ac:dyDescent="0.25">
      <c r="AX718"/>
      <c r="AY718"/>
    </row>
    <row r="719" spans="50:51" x14ac:dyDescent="0.25">
      <c r="AX719"/>
      <c r="AY719"/>
    </row>
    <row r="720" spans="50:51" x14ac:dyDescent="0.25">
      <c r="AX720"/>
      <c r="AY720"/>
    </row>
    <row r="721" spans="50:51" x14ac:dyDescent="0.25">
      <c r="AX721"/>
      <c r="AY721"/>
    </row>
    <row r="722" spans="50:51" x14ac:dyDescent="0.25">
      <c r="AX722"/>
      <c r="AY722"/>
    </row>
    <row r="723" spans="50:51" x14ac:dyDescent="0.25">
      <c r="AX723"/>
      <c r="AY723"/>
    </row>
    <row r="724" spans="50:51" x14ac:dyDescent="0.25">
      <c r="AX724"/>
      <c r="AY724"/>
    </row>
    <row r="725" spans="50:51" x14ac:dyDescent="0.25">
      <c r="AX725"/>
      <c r="AY725"/>
    </row>
    <row r="726" spans="50:51" x14ac:dyDescent="0.25">
      <c r="AX726"/>
      <c r="AY726"/>
    </row>
    <row r="727" spans="50:51" x14ac:dyDescent="0.25">
      <c r="AX727"/>
      <c r="AY727"/>
    </row>
    <row r="728" spans="50:51" x14ac:dyDescent="0.25">
      <c r="AX728"/>
      <c r="AY728"/>
    </row>
    <row r="729" spans="50:51" x14ac:dyDescent="0.25">
      <c r="AX729"/>
      <c r="AY729"/>
    </row>
    <row r="730" spans="50:51" x14ac:dyDescent="0.25">
      <c r="AX730"/>
      <c r="AY730"/>
    </row>
    <row r="731" spans="50:51" x14ac:dyDescent="0.25">
      <c r="AX731"/>
      <c r="AY731"/>
    </row>
    <row r="732" spans="50:51" x14ac:dyDescent="0.25">
      <c r="AX732"/>
      <c r="AY732"/>
    </row>
    <row r="733" spans="50:51" x14ac:dyDescent="0.25">
      <c r="AX733"/>
      <c r="AY733"/>
    </row>
    <row r="734" spans="50:51" x14ac:dyDescent="0.25">
      <c r="AX734"/>
      <c r="AY734"/>
    </row>
    <row r="735" spans="50:51" x14ac:dyDescent="0.25">
      <c r="AX735"/>
      <c r="AY735"/>
    </row>
    <row r="736" spans="50:51" x14ac:dyDescent="0.25">
      <c r="AX736"/>
      <c r="AY736"/>
    </row>
    <row r="737" spans="50:51" x14ac:dyDescent="0.25">
      <c r="AX737"/>
      <c r="AY737"/>
    </row>
    <row r="738" spans="50:51" x14ac:dyDescent="0.25">
      <c r="AX738"/>
      <c r="AY738"/>
    </row>
    <row r="739" spans="50:51" x14ac:dyDescent="0.25">
      <c r="AX739"/>
      <c r="AY739"/>
    </row>
    <row r="740" spans="50:51" x14ac:dyDescent="0.25">
      <c r="AX740"/>
      <c r="AY740"/>
    </row>
    <row r="741" spans="50:51" x14ac:dyDescent="0.25">
      <c r="AX741"/>
      <c r="AY741"/>
    </row>
    <row r="742" spans="50:51" x14ac:dyDescent="0.25">
      <c r="AX742"/>
      <c r="AY742"/>
    </row>
    <row r="743" spans="50:51" x14ac:dyDescent="0.25">
      <c r="AX743"/>
      <c r="AY743"/>
    </row>
    <row r="744" spans="50:51" x14ac:dyDescent="0.25">
      <c r="AX744"/>
      <c r="AY744"/>
    </row>
    <row r="745" spans="50:51" x14ac:dyDescent="0.25">
      <c r="AX745"/>
      <c r="AY745"/>
    </row>
    <row r="746" spans="50:51" x14ac:dyDescent="0.25">
      <c r="AX746"/>
      <c r="AY746"/>
    </row>
    <row r="747" spans="50:51" x14ac:dyDescent="0.25">
      <c r="AX747"/>
      <c r="AY747"/>
    </row>
    <row r="748" spans="50:51" x14ac:dyDescent="0.25">
      <c r="AX748"/>
      <c r="AY748"/>
    </row>
    <row r="749" spans="50:51" x14ac:dyDescent="0.25">
      <c r="AX749"/>
      <c r="AY749"/>
    </row>
    <row r="750" spans="50:51" x14ac:dyDescent="0.25">
      <c r="AX750"/>
      <c r="AY750"/>
    </row>
    <row r="751" spans="50:51" x14ac:dyDescent="0.25">
      <c r="AX751"/>
      <c r="AY751"/>
    </row>
    <row r="752" spans="50:51" x14ac:dyDescent="0.25">
      <c r="AX752"/>
      <c r="AY752"/>
    </row>
    <row r="753" spans="50:51" x14ac:dyDescent="0.25">
      <c r="AX753"/>
      <c r="AY753"/>
    </row>
    <row r="754" spans="50:51" x14ac:dyDescent="0.25">
      <c r="AX754"/>
      <c r="AY754"/>
    </row>
    <row r="755" spans="50:51" x14ac:dyDescent="0.25">
      <c r="AX755"/>
      <c r="AY755"/>
    </row>
    <row r="756" spans="50:51" x14ac:dyDescent="0.25">
      <c r="AX756"/>
      <c r="AY756"/>
    </row>
    <row r="757" spans="50:51" x14ac:dyDescent="0.25">
      <c r="AX757"/>
      <c r="AY757"/>
    </row>
    <row r="758" spans="50:51" x14ac:dyDescent="0.25">
      <c r="AX758"/>
      <c r="AY758"/>
    </row>
    <row r="759" spans="50:51" x14ac:dyDescent="0.25">
      <c r="AX759"/>
      <c r="AY759"/>
    </row>
    <row r="760" spans="50:51" x14ac:dyDescent="0.25">
      <c r="AX760"/>
      <c r="AY760"/>
    </row>
    <row r="761" spans="50:51" x14ac:dyDescent="0.25">
      <c r="AX761"/>
      <c r="AY761"/>
    </row>
    <row r="762" spans="50:51" x14ac:dyDescent="0.25">
      <c r="AX762"/>
      <c r="AY762"/>
    </row>
    <row r="763" spans="50:51" x14ac:dyDescent="0.25">
      <c r="AX763"/>
      <c r="AY763"/>
    </row>
    <row r="764" spans="50:51" x14ac:dyDescent="0.25">
      <c r="AX764"/>
      <c r="AY764"/>
    </row>
    <row r="765" spans="50:51" x14ac:dyDescent="0.25">
      <c r="AX765"/>
      <c r="AY765"/>
    </row>
    <row r="766" spans="50:51" x14ac:dyDescent="0.25">
      <c r="AX766"/>
      <c r="AY766"/>
    </row>
    <row r="767" spans="50:51" x14ac:dyDescent="0.25">
      <c r="AX767"/>
      <c r="AY767"/>
    </row>
    <row r="768" spans="50:51" x14ac:dyDescent="0.25">
      <c r="AX768"/>
      <c r="AY768"/>
    </row>
    <row r="769" spans="50:51" x14ac:dyDescent="0.25">
      <c r="AX769"/>
      <c r="AY769"/>
    </row>
    <row r="770" spans="50:51" x14ac:dyDescent="0.25">
      <c r="AX770"/>
      <c r="AY770"/>
    </row>
    <row r="771" spans="50:51" x14ac:dyDescent="0.25">
      <c r="AX771"/>
      <c r="AY771"/>
    </row>
    <row r="772" spans="50:51" x14ac:dyDescent="0.25">
      <c r="AX772"/>
      <c r="AY772"/>
    </row>
    <row r="773" spans="50:51" x14ac:dyDescent="0.25">
      <c r="AX773"/>
      <c r="AY773"/>
    </row>
    <row r="774" spans="50:51" x14ac:dyDescent="0.25">
      <c r="AX774"/>
      <c r="AY774"/>
    </row>
    <row r="775" spans="50:51" x14ac:dyDescent="0.25">
      <c r="AX775"/>
      <c r="AY775"/>
    </row>
    <row r="776" spans="50:51" x14ac:dyDescent="0.25">
      <c r="AX776"/>
      <c r="AY776"/>
    </row>
    <row r="777" spans="50:51" x14ac:dyDescent="0.25">
      <c r="AX777"/>
      <c r="AY777"/>
    </row>
    <row r="778" spans="50:51" x14ac:dyDescent="0.25">
      <c r="AX778"/>
      <c r="AY778"/>
    </row>
    <row r="779" spans="50:51" x14ac:dyDescent="0.25">
      <c r="AX779"/>
      <c r="AY779"/>
    </row>
    <row r="780" spans="50:51" x14ac:dyDescent="0.25">
      <c r="AX780"/>
      <c r="AY780"/>
    </row>
    <row r="781" spans="50:51" x14ac:dyDescent="0.25">
      <c r="AX781"/>
      <c r="AY781"/>
    </row>
    <row r="782" spans="50:51" x14ac:dyDescent="0.25">
      <c r="AX782"/>
      <c r="AY782"/>
    </row>
    <row r="783" spans="50:51" x14ac:dyDescent="0.25">
      <c r="AX783"/>
      <c r="AY783"/>
    </row>
    <row r="784" spans="50:51" x14ac:dyDescent="0.25">
      <c r="AX784"/>
      <c r="AY784"/>
    </row>
    <row r="785" spans="50:51" x14ac:dyDescent="0.25">
      <c r="AX785"/>
      <c r="AY785"/>
    </row>
    <row r="786" spans="50:51" x14ac:dyDescent="0.25">
      <c r="AX786"/>
      <c r="AY786"/>
    </row>
    <row r="787" spans="50:51" x14ac:dyDescent="0.25">
      <c r="AX787"/>
      <c r="AY787"/>
    </row>
    <row r="788" spans="50:51" x14ac:dyDescent="0.25">
      <c r="AX788"/>
      <c r="AY788"/>
    </row>
    <row r="789" spans="50:51" x14ac:dyDescent="0.25">
      <c r="AX789"/>
      <c r="AY789"/>
    </row>
    <row r="790" spans="50:51" x14ac:dyDescent="0.25">
      <c r="AX790"/>
      <c r="AY790"/>
    </row>
    <row r="791" spans="50:51" x14ac:dyDescent="0.25">
      <c r="AX791"/>
      <c r="AY791"/>
    </row>
    <row r="792" spans="50:51" x14ac:dyDescent="0.25">
      <c r="AX792"/>
      <c r="AY792"/>
    </row>
    <row r="793" spans="50:51" x14ac:dyDescent="0.25">
      <c r="AX793"/>
      <c r="AY793"/>
    </row>
    <row r="794" spans="50:51" x14ac:dyDescent="0.25">
      <c r="AX794"/>
      <c r="AY794"/>
    </row>
    <row r="795" spans="50:51" x14ac:dyDescent="0.25">
      <c r="AX795"/>
      <c r="AY795"/>
    </row>
    <row r="796" spans="50:51" x14ac:dyDescent="0.25">
      <c r="AX796"/>
      <c r="AY796"/>
    </row>
    <row r="797" spans="50:51" x14ac:dyDescent="0.25">
      <c r="AX797"/>
      <c r="AY797"/>
    </row>
    <row r="798" spans="50:51" x14ac:dyDescent="0.25">
      <c r="AX798"/>
      <c r="AY798"/>
    </row>
    <row r="799" spans="50:51" x14ac:dyDescent="0.25">
      <c r="AX799"/>
      <c r="AY799"/>
    </row>
    <row r="800" spans="50:51" x14ac:dyDescent="0.25">
      <c r="AX800"/>
      <c r="AY800"/>
    </row>
    <row r="801" spans="50:51" x14ac:dyDescent="0.25">
      <c r="AX801"/>
      <c r="AY801"/>
    </row>
    <row r="802" spans="50:51" x14ac:dyDescent="0.25">
      <c r="AX802"/>
      <c r="AY802"/>
    </row>
    <row r="803" spans="50:51" x14ac:dyDescent="0.25">
      <c r="AX803"/>
      <c r="AY803"/>
    </row>
    <row r="804" spans="50:51" x14ac:dyDescent="0.25">
      <c r="AX804"/>
      <c r="AY804"/>
    </row>
    <row r="805" spans="50:51" x14ac:dyDescent="0.25">
      <c r="AX805"/>
      <c r="AY805"/>
    </row>
    <row r="806" spans="50:51" x14ac:dyDescent="0.25">
      <c r="AX806"/>
      <c r="AY806"/>
    </row>
    <row r="807" spans="50:51" x14ac:dyDescent="0.25">
      <c r="AX807"/>
      <c r="AY807"/>
    </row>
    <row r="808" spans="50:51" x14ac:dyDescent="0.25">
      <c r="AX808"/>
      <c r="AY808"/>
    </row>
    <row r="809" spans="50:51" x14ac:dyDescent="0.25">
      <c r="AX809"/>
      <c r="AY809"/>
    </row>
    <row r="810" spans="50:51" x14ac:dyDescent="0.25">
      <c r="AX810"/>
      <c r="AY810"/>
    </row>
    <row r="811" spans="50:51" x14ac:dyDescent="0.25">
      <c r="AX811"/>
      <c r="AY811"/>
    </row>
    <row r="812" spans="50:51" x14ac:dyDescent="0.25">
      <c r="AX812"/>
      <c r="AY812"/>
    </row>
    <row r="813" spans="50:51" x14ac:dyDescent="0.25">
      <c r="AX813"/>
      <c r="AY813"/>
    </row>
    <row r="814" spans="50:51" x14ac:dyDescent="0.25">
      <c r="AX814"/>
      <c r="AY814"/>
    </row>
    <row r="815" spans="50:51" x14ac:dyDescent="0.25">
      <c r="AX815"/>
      <c r="AY815"/>
    </row>
    <row r="816" spans="50:51" x14ac:dyDescent="0.25">
      <c r="AX816"/>
      <c r="AY816"/>
    </row>
    <row r="817" spans="50:51" x14ac:dyDescent="0.25">
      <c r="AX817"/>
      <c r="AY817"/>
    </row>
    <row r="818" spans="50:51" x14ac:dyDescent="0.25">
      <c r="AX818"/>
      <c r="AY818"/>
    </row>
    <row r="819" spans="50:51" x14ac:dyDescent="0.25">
      <c r="AX819"/>
      <c r="AY819"/>
    </row>
    <row r="820" spans="50:51" x14ac:dyDescent="0.25">
      <c r="AX820"/>
      <c r="AY820"/>
    </row>
    <row r="821" spans="50:51" x14ac:dyDescent="0.25">
      <c r="AX821"/>
      <c r="AY821"/>
    </row>
    <row r="822" spans="50:51" x14ac:dyDescent="0.25">
      <c r="AX822"/>
      <c r="AY822"/>
    </row>
    <row r="823" spans="50:51" x14ac:dyDescent="0.25">
      <c r="AX823"/>
      <c r="AY823"/>
    </row>
    <row r="824" spans="50:51" x14ac:dyDescent="0.25">
      <c r="AX824"/>
      <c r="AY824"/>
    </row>
    <row r="825" spans="50:51" x14ac:dyDescent="0.25">
      <c r="AX825"/>
      <c r="AY825"/>
    </row>
    <row r="826" spans="50:51" x14ac:dyDescent="0.25">
      <c r="AX826"/>
      <c r="AY826"/>
    </row>
    <row r="827" spans="50:51" x14ac:dyDescent="0.25">
      <c r="AX827"/>
      <c r="AY827"/>
    </row>
    <row r="828" spans="50:51" x14ac:dyDescent="0.25">
      <c r="AX828"/>
      <c r="AY828"/>
    </row>
    <row r="829" spans="50:51" x14ac:dyDescent="0.25">
      <c r="AX829"/>
      <c r="AY829"/>
    </row>
    <row r="830" spans="50:51" x14ac:dyDescent="0.25">
      <c r="AX830"/>
      <c r="AY830"/>
    </row>
    <row r="831" spans="50:51" x14ac:dyDescent="0.25">
      <c r="AX831"/>
      <c r="AY831"/>
    </row>
    <row r="832" spans="50:51" x14ac:dyDescent="0.25">
      <c r="AX832"/>
      <c r="AY832"/>
    </row>
    <row r="833" spans="50:51" x14ac:dyDescent="0.25">
      <c r="AX833"/>
      <c r="AY833"/>
    </row>
    <row r="834" spans="50:51" x14ac:dyDescent="0.25">
      <c r="AX834"/>
      <c r="AY834"/>
    </row>
    <row r="835" spans="50:51" x14ac:dyDescent="0.25">
      <c r="AX835"/>
      <c r="AY835"/>
    </row>
    <row r="836" spans="50:51" x14ac:dyDescent="0.25">
      <c r="AX836"/>
      <c r="AY836"/>
    </row>
    <row r="837" spans="50:51" x14ac:dyDescent="0.25">
      <c r="AX837"/>
      <c r="AY837"/>
    </row>
    <row r="838" spans="50:51" x14ac:dyDescent="0.25">
      <c r="AX838"/>
      <c r="AY838"/>
    </row>
    <row r="839" spans="50:51" x14ac:dyDescent="0.25">
      <c r="AX839"/>
      <c r="AY839"/>
    </row>
    <row r="840" spans="50:51" x14ac:dyDescent="0.25">
      <c r="AX840"/>
      <c r="AY840"/>
    </row>
    <row r="841" spans="50:51" x14ac:dyDescent="0.25">
      <c r="AX841"/>
      <c r="AY841"/>
    </row>
    <row r="842" spans="50:51" x14ac:dyDescent="0.25">
      <c r="AX842"/>
      <c r="AY842"/>
    </row>
    <row r="843" spans="50:51" x14ac:dyDescent="0.25">
      <c r="AX843"/>
      <c r="AY843"/>
    </row>
    <row r="844" spans="50:51" x14ac:dyDescent="0.25">
      <c r="AX844"/>
      <c r="AY844"/>
    </row>
    <row r="845" spans="50:51" x14ac:dyDescent="0.25">
      <c r="AX845"/>
      <c r="AY845"/>
    </row>
    <row r="846" spans="50:51" x14ac:dyDescent="0.25">
      <c r="AX846"/>
      <c r="AY846"/>
    </row>
    <row r="847" spans="50:51" x14ac:dyDescent="0.25">
      <c r="AX847"/>
      <c r="AY847"/>
    </row>
    <row r="848" spans="50:51" x14ac:dyDescent="0.25">
      <c r="AX848"/>
      <c r="AY848"/>
    </row>
    <row r="849" spans="50:51" x14ac:dyDescent="0.25">
      <c r="AX849"/>
      <c r="AY849"/>
    </row>
    <row r="850" spans="50:51" x14ac:dyDescent="0.25">
      <c r="AX850"/>
      <c r="AY850"/>
    </row>
    <row r="851" spans="50:51" x14ac:dyDescent="0.25">
      <c r="AX851"/>
      <c r="AY851"/>
    </row>
    <row r="852" spans="50:51" x14ac:dyDescent="0.25">
      <c r="AX852"/>
      <c r="AY852"/>
    </row>
    <row r="853" spans="50:51" x14ac:dyDescent="0.25">
      <c r="AX853"/>
      <c r="AY853"/>
    </row>
    <row r="854" spans="50:51" x14ac:dyDescent="0.25">
      <c r="AX854"/>
      <c r="AY854"/>
    </row>
    <row r="855" spans="50:51" x14ac:dyDescent="0.25">
      <c r="AX855"/>
      <c r="AY855"/>
    </row>
    <row r="856" spans="50:51" x14ac:dyDescent="0.25">
      <c r="AX856"/>
      <c r="AY856"/>
    </row>
    <row r="857" spans="50:51" x14ac:dyDescent="0.25">
      <c r="AX857"/>
      <c r="AY857"/>
    </row>
    <row r="858" spans="50:51" x14ac:dyDescent="0.25">
      <c r="AX858"/>
      <c r="AY858"/>
    </row>
    <row r="859" spans="50:51" x14ac:dyDescent="0.25">
      <c r="AX859"/>
      <c r="AY859"/>
    </row>
    <row r="860" spans="50:51" x14ac:dyDescent="0.25">
      <c r="AX860"/>
      <c r="AY860"/>
    </row>
    <row r="861" spans="50:51" x14ac:dyDescent="0.25">
      <c r="AX861"/>
      <c r="AY861"/>
    </row>
    <row r="862" spans="50:51" x14ac:dyDescent="0.25">
      <c r="AX862"/>
      <c r="AY862"/>
    </row>
    <row r="863" spans="50:51" x14ac:dyDescent="0.25">
      <c r="AX863"/>
      <c r="AY863"/>
    </row>
    <row r="864" spans="50:51" x14ac:dyDescent="0.25">
      <c r="AX864"/>
      <c r="AY864"/>
    </row>
    <row r="865" spans="50:51" x14ac:dyDescent="0.25">
      <c r="AX865"/>
      <c r="AY865"/>
    </row>
    <row r="866" spans="50:51" x14ac:dyDescent="0.25">
      <c r="AX866"/>
      <c r="AY866"/>
    </row>
    <row r="867" spans="50:51" x14ac:dyDescent="0.25">
      <c r="AX867"/>
      <c r="AY867"/>
    </row>
    <row r="868" spans="50:51" x14ac:dyDescent="0.25">
      <c r="AX868"/>
      <c r="AY868"/>
    </row>
    <row r="869" spans="50:51" x14ac:dyDescent="0.25">
      <c r="AX869"/>
      <c r="AY869"/>
    </row>
    <row r="870" spans="50:51" x14ac:dyDescent="0.25">
      <c r="AX870"/>
      <c r="AY870"/>
    </row>
    <row r="871" spans="50:51" x14ac:dyDescent="0.25">
      <c r="AX871"/>
      <c r="AY871"/>
    </row>
    <row r="872" spans="50:51" x14ac:dyDescent="0.25">
      <c r="AX872"/>
      <c r="AY872"/>
    </row>
    <row r="873" spans="50:51" x14ac:dyDescent="0.25">
      <c r="AX873"/>
      <c r="AY873"/>
    </row>
    <row r="874" spans="50:51" x14ac:dyDescent="0.25">
      <c r="AX874"/>
      <c r="AY874"/>
    </row>
    <row r="875" spans="50:51" x14ac:dyDescent="0.25">
      <c r="AX875"/>
      <c r="AY875"/>
    </row>
    <row r="876" spans="50:51" x14ac:dyDescent="0.25">
      <c r="AX876"/>
      <c r="AY876"/>
    </row>
    <row r="877" spans="50:51" x14ac:dyDescent="0.25">
      <c r="AX877"/>
      <c r="AY877"/>
    </row>
    <row r="878" spans="50:51" x14ac:dyDescent="0.25">
      <c r="AX878"/>
      <c r="AY878"/>
    </row>
    <row r="879" spans="50:51" x14ac:dyDescent="0.25">
      <c r="AX879"/>
      <c r="AY879"/>
    </row>
    <row r="880" spans="50:51" x14ac:dyDescent="0.25">
      <c r="AX880"/>
      <c r="AY880"/>
    </row>
    <row r="881" spans="50:51" x14ac:dyDescent="0.25">
      <c r="AX881"/>
      <c r="AY881"/>
    </row>
    <row r="882" spans="50:51" x14ac:dyDescent="0.25">
      <c r="AX882"/>
      <c r="AY882"/>
    </row>
    <row r="883" spans="50:51" x14ac:dyDescent="0.25">
      <c r="AX883"/>
      <c r="AY883"/>
    </row>
    <row r="884" spans="50:51" x14ac:dyDescent="0.25">
      <c r="AX884"/>
      <c r="AY884"/>
    </row>
    <row r="885" spans="50:51" x14ac:dyDescent="0.25">
      <c r="AX885"/>
      <c r="AY885"/>
    </row>
    <row r="886" spans="50:51" x14ac:dyDescent="0.25">
      <c r="AX886"/>
      <c r="AY886"/>
    </row>
    <row r="887" spans="50:51" x14ac:dyDescent="0.25">
      <c r="AX887"/>
      <c r="AY887"/>
    </row>
    <row r="888" spans="50:51" x14ac:dyDescent="0.25">
      <c r="AX888"/>
      <c r="AY888"/>
    </row>
    <row r="889" spans="50:51" x14ac:dyDescent="0.25">
      <c r="AX889"/>
      <c r="AY889"/>
    </row>
    <row r="890" spans="50:51" x14ac:dyDescent="0.25">
      <c r="AX890"/>
      <c r="AY890"/>
    </row>
    <row r="891" spans="50:51" x14ac:dyDescent="0.25">
      <c r="AX891"/>
      <c r="AY891"/>
    </row>
    <row r="892" spans="50:51" x14ac:dyDescent="0.25">
      <c r="AX892"/>
      <c r="AY892"/>
    </row>
    <row r="893" spans="50:51" x14ac:dyDescent="0.25">
      <c r="AX893"/>
      <c r="AY893"/>
    </row>
    <row r="894" spans="50:51" x14ac:dyDescent="0.25">
      <c r="AX894"/>
      <c r="AY894"/>
    </row>
    <row r="895" spans="50:51" x14ac:dyDescent="0.25">
      <c r="AX895"/>
      <c r="AY895"/>
    </row>
    <row r="896" spans="50:51" x14ac:dyDescent="0.25">
      <c r="AX896"/>
      <c r="AY896"/>
    </row>
    <row r="897" spans="50:51" x14ac:dyDescent="0.25">
      <c r="AX897"/>
      <c r="AY897"/>
    </row>
    <row r="898" spans="50:51" x14ac:dyDescent="0.25">
      <c r="AX898"/>
      <c r="AY898"/>
    </row>
    <row r="899" spans="50:51" x14ac:dyDescent="0.25">
      <c r="AX899"/>
      <c r="AY899"/>
    </row>
    <row r="900" spans="50:51" x14ac:dyDescent="0.25">
      <c r="AX900"/>
      <c r="AY900"/>
    </row>
    <row r="901" spans="50:51" x14ac:dyDescent="0.25">
      <c r="AX901"/>
      <c r="AY901"/>
    </row>
    <row r="902" spans="50:51" x14ac:dyDescent="0.25">
      <c r="AX902"/>
      <c r="AY902"/>
    </row>
    <row r="903" spans="50:51" x14ac:dyDescent="0.25">
      <c r="AX903"/>
      <c r="AY903"/>
    </row>
    <row r="904" spans="50:51" x14ac:dyDescent="0.25">
      <c r="AX904"/>
      <c r="AY904"/>
    </row>
    <row r="905" spans="50:51" x14ac:dyDescent="0.25">
      <c r="AX905"/>
      <c r="AY905"/>
    </row>
    <row r="906" spans="50:51" x14ac:dyDescent="0.25">
      <c r="AX906"/>
      <c r="AY906"/>
    </row>
    <row r="907" spans="50:51" x14ac:dyDescent="0.25">
      <c r="AX907"/>
      <c r="AY907"/>
    </row>
    <row r="908" spans="50:51" x14ac:dyDescent="0.25">
      <c r="AX908"/>
      <c r="AY908"/>
    </row>
    <row r="909" spans="50:51" x14ac:dyDescent="0.25">
      <c r="AX909"/>
      <c r="AY909"/>
    </row>
    <row r="910" spans="50:51" x14ac:dyDescent="0.25">
      <c r="AX910"/>
      <c r="AY910"/>
    </row>
    <row r="911" spans="50:51" x14ac:dyDescent="0.25">
      <c r="AX911"/>
      <c r="AY911"/>
    </row>
    <row r="912" spans="50:51" x14ac:dyDescent="0.25">
      <c r="AX912"/>
      <c r="AY912"/>
    </row>
    <row r="913" spans="50:51" x14ac:dyDescent="0.25">
      <c r="AX913"/>
      <c r="AY913"/>
    </row>
    <row r="914" spans="50:51" x14ac:dyDescent="0.25">
      <c r="AX914"/>
      <c r="AY914"/>
    </row>
    <row r="915" spans="50:51" x14ac:dyDescent="0.25">
      <c r="AX915"/>
      <c r="AY915"/>
    </row>
    <row r="916" spans="50:51" x14ac:dyDescent="0.25">
      <c r="AX916"/>
      <c r="AY916"/>
    </row>
    <row r="917" spans="50:51" x14ac:dyDescent="0.25">
      <c r="AX917"/>
      <c r="AY917"/>
    </row>
    <row r="918" spans="50:51" x14ac:dyDescent="0.25">
      <c r="AX918"/>
      <c r="AY918"/>
    </row>
    <row r="919" spans="50:51" x14ac:dyDescent="0.25">
      <c r="AX919"/>
      <c r="AY919"/>
    </row>
    <row r="920" spans="50:51" x14ac:dyDescent="0.25">
      <c r="AX920"/>
      <c r="AY920"/>
    </row>
    <row r="921" spans="50:51" x14ac:dyDescent="0.25">
      <c r="AX921"/>
      <c r="AY921"/>
    </row>
    <row r="922" spans="50:51" x14ac:dyDescent="0.25">
      <c r="AX922"/>
      <c r="AY922"/>
    </row>
    <row r="923" spans="50:51" x14ac:dyDescent="0.25">
      <c r="AX923"/>
      <c r="AY923"/>
    </row>
    <row r="924" spans="50:51" x14ac:dyDescent="0.25">
      <c r="AX924"/>
      <c r="AY924"/>
    </row>
    <row r="925" spans="50:51" x14ac:dyDescent="0.25">
      <c r="AX925"/>
      <c r="AY925"/>
    </row>
    <row r="926" spans="50:51" x14ac:dyDescent="0.25">
      <c r="AX926"/>
      <c r="AY926"/>
    </row>
    <row r="927" spans="50:51" x14ac:dyDescent="0.25">
      <c r="AX927"/>
      <c r="AY927"/>
    </row>
    <row r="928" spans="50:51" x14ac:dyDescent="0.25">
      <c r="AX928"/>
      <c r="AY928"/>
    </row>
    <row r="929" spans="50:51" x14ac:dyDescent="0.25">
      <c r="AX929"/>
      <c r="AY929"/>
    </row>
    <row r="930" spans="50:51" x14ac:dyDescent="0.25">
      <c r="AX930"/>
      <c r="AY930"/>
    </row>
    <row r="931" spans="50:51" x14ac:dyDescent="0.25">
      <c r="AX931"/>
      <c r="AY931"/>
    </row>
    <row r="932" spans="50:51" x14ac:dyDescent="0.25">
      <c r="AX932"/>
      <c r="AY932"/>
    </row>
    <row r="933" spans="50:51" x14ac:dyDescent="0.25">
      <c r="AX933"/>
      <c r="AY933"/>
    </row>
    <row r="934" spans="50:51" x14ac:dyDescent="0.25">
      <c r="AX934"/>
      <c r="AY934"/>
    </row>
    <row r="935" spans="50:51" x14ac:dyDescent="0.25">
      <c r="AX935"/>
      <c r="AY935"/>
    </row>
    <row r="936" spans="50:51" x14ac:dyDescent="0.25">
      <c r="AX936"/>
      <c r="AY936"/>
    </row>
    <row r="937" spans="50:51" x14ac:dyDescent="0.25">
      <c r="AX937"/>
      <c r="AY937"/>
    </row>
    <row r="938" spans="50:51" x14ac:dyDescent="0.25">
      <c r="AX938"/>
      <c r="AY938"/>
    </row>
    <row r="939" spans="50:51" x14ac:dyDescent="0.25">
      <c r="AX939"/>
      <c r="AY939"/>
    </row>
    <row r="940" spans="50:51" x14ac:dyDescent="0.25">
      <c r="AX940"/>
      <c r="AY940"/>
    </row>
    <row r="941" spans="50:51" x14ac:dyDescent="0.25">
      <c r="AX941"/>
      <c r="AY941"/>
    </row>
    <row r="942" spans="50:51" x14ac:dyDescent="0.25">
      <c r="AX942"/>
      <c r="AY942"/>
    </row>
    <row r="943" spans="50:51" x14ac:dyDescent="0.25">
      <c r="AX943"/>
      <c r="AY943"/>
    </row>
    <row r="944" spans="50:51" x14ac:dyDescent="0.25">
      <c r="AX944"/>
      <c r="AY944"/>
    </row>
    <row r="945" spans="50:51" x14ac:dyDescent="0.25">
      <c r="AX945"/>
      <c r="AY945"/>
    </row>
    <row r="946" spans="50:51" x14ac:dyDescent="0.25">
      <c r="AX946"/>
      <c r="AY946"/>
    </row>
    <row r="947" spans="50:51" x14ac:dyDescent="0.25">
      <c r="AX947"/>
      <c r="AY947"/>
    </row>
    <row r="948" spans="50:51" x14ac:dyDescent="0.25">
      <c r="AX948"/>
      <c r="AY948"/>
    </row>
    <row r="949" spans="50:51" x14ac:dyDescent="0.25">
      <c r="AX949"/>
      <c r="AY949"/>
    </row>
    <row r="950" spans="50:51" x14ac:dyDescent="0.25">
      <c r="AX950"/>
      <c r="AY950"/>
    </row>
    <row r="951" spans="50:51" x14ac:dyDescent="0.25">
      <c r="AX951"/>
      <c r="AY951"/>
    </row>
    <row r="952" spans="50:51" x14ac:dyDescent="0.25">
      <c r="AX952"/>
      <c r="AY952"/>
    </row>
    <row r="953" spans="50:51" x14ac:dyDescent="0.25">
      <c r="AX953"/>
      <c r="AY953"/>
    </row>
    <row r="954" spans="50:51" x14ac:dyDescent="0.25">
      <c r="AX954"/>
      <c r="AY954"/>
    </row>
    <row r="955" spans="50:51" x14ac:dyDescent="0.25">
      <c r="AX955"/>
      <c r="AY955"/>
    </row>
    <row r="956" spans="50:51" x14ac:dyDescent="0.25">
      <c r="AX956"/>
      <c r="AY956"/>
    </row>
    <row r="957" spans="50:51" x14ac:dyDescent="0.25">
      <c r="AX957"/>
      <c r="AY957"/>
    </row>
    <row r="958" spans="50:51" x14ac:dyDescent="0.25">
      <c r="AX958"/>
      <c r="AY958"/>
    </row>
    <row r="959" spans="50:51" x14ac:dyDescent="0.25">
      <c r="AX959"/>
      <c r="AY959"/>
    </row>
    <row r="960" spans="50:51" x14ac:dyDescent="0.25">
      <c r="AX960"/>
      <c r="AY960"/>
    </row>
    <row r="961" spans="50:51" x14ac:dyDescent="0.25">
      <c r="AX961"/>
      <c r="AY961"/>
    </row>
    <row r="962" spans="50:51" x14ac:dyDescent="0.25">
      <c r="AX962"/>
      <c r="AY962"/>
    </row>
    <row r="963" spans="50:51" x14ac:dyDescent="0.25">
      <c r="AX963"/>
      <c r="AY963"/>
    </row>
    <row r="964" spans="50:51" x14ac:dyDescent="0.25">
      <c r="AX964"/>
      <c r="AY964"/>
    </row>
    <row r="965" spans="50:51" x14ac:dyDescent="0.25">
      <c r="AX965"/>
      <c r="AY965"/>
    </row>
    <row r="966" spans="50:51" x14ac:dyDescent="0.25">
      <c r="AX966"/>
      <c r="AY966"/>
    </row>
    <row r="967" spans="50:51" x14ac:dyDescent="0.25">
      <c r="AX967"/>
      <c r="AY967"/>
    </row>
    <row r="968" spans="50:51" x14ac:dyDescent="0.25">
      <c r="AX968"/>
      <c r="AY968"/>
    </row>
    <row r="969" spans="50:51" x14ac:dyDescent="0.25">
      <c r="AX969"/>
      <c r="AY969"/>
    </row>
    <row r="970" spans="50:51" x14ac:dyDescent="0.25">
      <c r="AX970"/>
      <c r="AY970"/>
    </row>
    <row r="971" spans="50:51" x14ac:dyDescent="0.25">
      <c r="AX971"/>
      <c r="AY971"/>
    </row>
    <row r="972" spans="50:51" x14ac:dyDescent="0.25">
      <c r="AX972"/>
      <c r="AY972"/>
    </row>
    <row r="973" spans="50:51" x14ac:dyDescent="0.25">
      <c r="AX973"/>
      <c r="AY973"/>
    </row>
    <row r="974" spans="50:51" x14ac:dyDescent="0.25">
      <c r="AX974"/>
      <c r="AY974"/>
    </row>
    <row r="975" spans="50:51" x14ac:dyDescent="0.25">
      <c r="AX975"/>
      <c r="AY975"/>
    </row>
    <row r="976" spans="50:51" x14ac:dyDescent="0.25">
      <c r="AX976"/>
      <c r="AY976"/>
    </row>
    <row r="977" spans="50:51" x14ac:dyDescent="0.25">
      <c r="AX977"/>
      <c r="AY977"/>
    </row>
    <row r="978" spans="50:51" x14ac:dyDescent="0.25">
      <c r="AX978"/>
      <c r="AY978"/>
    </row>
    <row r="979" spans="50:51" x14ac:dyDescent="0.25">
      <c r="AX979"/>
      <c r="AY979"/>
    </row>
    <row r="980" spans="50:51" x14ac:dyDescent="0.25">
      <c r="AX980"/>
      <c r="AY980"/>
    </row>
    <row r="981" spans="50:51" x14ac:dyDescent="0.25">
      <c r="AX981"/>
      <c r="AY981"/>
    </row>
    <row r="982" spans="50:51" x14ac:dyDescent="0.25">
      <c r="AX982"/>
      <c r="AY982"/>
    </row>
    <row r="983" spans="50:51" x14ac:dyDescent="0.25">
      <c r="AX983"/>
      <c r="AY983"/>
    </row>
    <row r="984" spans="50:51" x14ac:dyDescent="0.25">
      <c r="AX984"/>
      <c r="AY984"/>
    </row>
    <row r="985" spans="50:51" x14ac:dyDescent="0.25">
      <c r="AX985"/>
      <c r="AY985"/>
    </row>
    <row r="986" spans="50:51" x14ac:dyDescent="0.25">
      <c r="AX986"/>
      <c r="AY986"/>
    </row>
    <row r="987" spans="50:51" x14ac:dyDescent="0.25">
      <c r="AX987"/>
      <c r="AY987"/>
    </row>
    <row r="988" spans="50:51" x14ac:dyDescent="0.25">
      <c r="AX988"/>
      <c r="AY988"/>
    </row>
    <row r="989" spans="50:51" x14ac:dyDescent="0.25">
      <c r="AX989"/>
      <c r="AY989"/>
    </row>
    <row r="990" spans="50:51" x14ac:dyDescent="0.25">
      <c r="AX990"/>
      <c r="AY990"/>
    </row>
    <row r="991" spans="50:51" x14ac:dyDescent="0.25">
      <c r="AX991"/>
      <c r="AY991"/>
    </row>
    <row r="992" spans="50:51" x14ac:dyDescent="0.25">
      <c r="AX992"/>
      <c r="AY992"/>
    </row>
    <row r="993" spans="50:51" x14ac:dyDescent="0.25">
      <c r="AX993"/>
      <c r="AY993"/>
    </row>
    <row r="994" spans="50:51" x14ac:dyDescent="0.25">
      <c r="AX994"/>
      <c r="AY994"/>
    </row>
    <row r="995" spans="50:51" x14ac:dyDescent="0.25">
      <c r="AX995"/>
      <c r="AY995"/>
    </row>
    <row r="996" spans="50:51" x14ac:dyDescent="0.25">
      <c r="AX996"/>
      <c r="AY996"/>
    </row>
    <row r="997" spans="50:51" x14ac:dyDescent="0.25">
      <c r="AX997"/>
      <c r="AY997"/>
    </row>
    <row r="998" spans="50:51" x14ac:dyDescent="0.25">
      <c r="AX998"/>
      <c r="AY998"/>
    </row>
    <row r="999" spans="50:51" x14ac:dyDescent="0.25">
      <c r="AX999"/>
      <c r="AY999"/>
    </row>
    <row r="1000" spans="50:51" x14ac:dyDescent="0.25">
      <c r="AX1000"/>
      <c r="AY1000"/>
    </row>
    <row r="1001" spans="50:51" x14ac:dyDescent="0.25">
      <c r="AX1001"/>
      <c r="AY1001"/>
    </row>
    <row r="1002" spans="50:51" x14ac:dyDescent="0.25">
      <c r="AX1002"/>
      <c r="AY1002"/>
    </row>
    <row r="1003" spans="50:51" x14ac:dyDescent="0.25">
      <c r="AX1003"/>
      <c r="AY1003"/>
    </row>
    <row r="1004" spans="50:51" x14ac:dyDescent="0.25">
      <c r="AX1004"/>
      <c r="AY1004"/>
    </row>
    <row r="1005" spans="50:51" x14ac:dyDescent="0.25">
      <c r="AX1005"/>
      <c r="AY1005"/>
    </row>
    <row r="1006" spans="50:51" x14ac:dyDescent="0.25">
      <c r="AX1006"/>
      <c r="AY1006"/>
    </row>
    <row r="1007" spans="50:51" x14ac:dyDescent="0.25">
      <c r="AX1007"/>
      <c r="AY1007"/>
    </row>
    <row r="1008" spans="50:51" x14ac:dyDescent="0.25">
      <c r="AX1008"/>
      <c r="AY1008"/>
    </row>
    <row r="1009" spans="50:51" x14ac:dyDescent="0.25">
      <c r="AX1009"/>
      <c r="AY1009"/>
    </row>
    <row r="1010" spans="50:51" x14ac:dyDescent="0.25">
      <c r="AX1010"/>
      <c r="AY1010"/>
    </row>
    <row r="1011" spans="50:51" x14ac:dyDescent="0.25">
      <c r="AX1011"/>
      <c r="AY1011"/>
    </row>
    <row r="1012" spans="50:51" x14ac:dyDescent="0.25">
      <c r="AX1012"/>
      <c r="AY1012"/>
    </row>
    <row r="1013" spans="50:51" x14ac:dyDescent="0.25">
      <c r="AX1013"/>
      <c r="AY1013"/>
    </row>
    <row r="1014" spans="50:51" x14ac:dyDescent="0.25">
      <c r="AX1014"/>
      <c r="AY1014"/>
    </row>
    <row r="1015" spans="50:51" x14ac:dyDescent="0.25">
      <c r="AX1015"/>
      <c r="AY1015"/>
    </row>
    <row r="1016" spans="50:51" x14ac:dyDescent="0.25">
      <c r="AX1016"/>
      <c r="AY1016"/>
    </row>
    <row r="1017" spans="50:51" x14ac:dyDescent="0.25">
      <c r="AX1017"/>
      <c r="AY1017"/>
    </row>
    <row r="1018" spans="50:51" x14ac:dyDescent="0.25">
      <c r="AX1018"/>
      <c r="AY1018"/>
    </row>
    <row r="1019" spans="50:51" x14ac:dyDescent="0.25">
      <c r="AX1019"/>
      <c r="AY1019"/>
    </row>
    <row r="1020" spans="50:51" x14ac:dyDescent="0.25">
      <c r="AX1020"/>
      <c r="AY1020"/>
    </row>
    <row r="1021" spans="50:51" x14ac:dyDescent="0.25">
      <c r="AX1021"/>
      <c r="AY1021"/>
    </row>
    <row r="1022" spans="50:51" x14ac:dyDescent="0.25">
      <c r="AX1022"/>
      <c r="AY1022"/>
    </row>
    <row r="1023" spans="50:51" x14ac:dyDescent="0.25">
      <c r="AX1023"/>
      <c r="AY1023"/>
    </row>
    <row r="1024" spans="50:51" x14ac:dyDescent="0.25">
      <c r="AX1024"/>
      <c r="AY1024"/>
    </row>
    <row r="1025" spans="50:51" x14ac:dyDescent="0.25">
      <c r="AX1025"/>
      <c r="AY1025"/>
    </row>
    <row r="1026" spans="50:51" x14ac:dyDescent="0.25">
      <c r="AX1026"/>
      <c r="AY1026"/>
    </row>
    <row r="1027" spans="50:51" x14ac:dyDescent="0.25">
      <c r="AX1027"/>
      <c r="AY1027"/>
    </row>
    <row r="1028" spans="50:51" x14ac:dyDescent="0.25">
      <c r="AX1028"/>
      <c r="AY1028"/>
    </row>
    <row r="1029" spans="50:51" x14ac:dyDescent="0.25">
      <c r="AX1029"/>
      <c r="AY1029"/>
    </row>
    <row r="1030" spans="50:51" x14ac:dyDescent="0.25">
      <c r="AX1030"/>
      <c r="AY1030"/>
    </row>
    <row r="1031" spans="50:51" x14ac:dyDescent="0.25">
      <c r="AX1031"/>
      <c r="AY1031"/>
    </row>
    <row r="1032" spans="50:51" x14ac:dyDescent="0.25">
      <c r="AX1032"/>
      <c r="AY1032"/>
    </row>
    <row r="1033" spans="50:51" x14ac:dyDescent="0.25">
      <c r="AX1033"/>
      <c r="AY1033"/>
    </row>
    <row r="1034" spans="50:51" x14ac:dyDescent="0.25">
      <c r="AX1034"/>
      <c r="AY1034"/>
    </row>
    <row r="1035" spans="50:51" x14ac:dyDescent="0.25">
      <c r="AX1035"/>
      <c r="AY1035"/>
    </row>
    <row r="1036" spans="50:51" x14ac:dyDescent="0.25">
      <c r="AX1036"/>
      <c r="AY1036"/>
    </row>
    <row r="1037" spans="50:51" x14ac:dyDescent="0.25">
      <c r="AX1037"/>
      <c r="AY1037"/>
    </row>
    <row r="1038" spans="50:51" x14ac:dyDescent="0.25">
      <c r="AX1038"/>
      <c r="AY1038"/>
    </row>
    <row r="1039" spans="50:51" x14ac:dyDescent="0.25">
      <c r="AX1039"/>
      <c r="AY1039"/>
    </row>
    <row r="1040" spans="50:51" x14ac:dyDescent="0.25">
      <c r="AX1040"/>
      <c r="AY1040"/>
    </row>
    <row r="1041" spans="50:51" x14ac:dyDescent="0.25">
      <c r="AX1041"/>
      <c r="AY1041"/>
    </row>
    <row r="1042" spans="50:51" x14ac:dyDescent="0.25">
      <c r="AX1042"/>
      <c r="AY1042"/>
    </row>
    <row r="1043" spans="50:51" x14ac:dyDescent="0.25">
      <c r="AX1043"/>
      <c r="AY1043"/>
    </row>
    <row r="1044" spans="50:51" x14ac:dyDescent="0.25">
      <c r="AX1044"/>
      <c r="AY1044"/>
    </row>
    <row r="1045" spans="50:51" x14ac:dyDescent="0.25">
      <c r="AX1045"/>
      <c r="AY1045"/>
    </row>
    <row r="1046" spans="50:51" x14ac:dyDescent="0.25">
      <c r="AX1046"/>
      <c r="AY1046"/>
    </row>
    <row r="1047" spans="50:51" x14ac:dyDescent="0.25">
      <c r="AX1047"/>
      <c r="AY1047"/>
    </row>
    <row r="1048" spans="50:51" x14ac:dyDescent="0.25">
      <c r="AX1048"/>
      <c r="AY1048"/>
    </row>
    <row r="1049" spans="50:51" x14ac:dyDescent="0.25">
      <c r="AX1049"/>
      <c r="AY1049"/>
    </row>
    <row r="1050" spans="50:51" x14ac:dyDescent="0.25">
      <c r="AX1050"/>
      <c r="AY1050"/>
    </row>
    <row r="1051" spans="50:51" x14ac:dyDescent="0.25">
      <c r="AX1051"/>
      <c r="AY1051"/>
    </row>
    <row r="1052" spans="50:51" x14ac:dyDescent="0.25">
      <c r="AX1052"/>
      <c r="AY1052"/>
    </row>
    <row r="1053" spans="50:51" x14ac:dyDescent="0.25">
      <c r="AX1053"/>
      <c r="AY1053"/>
    </row>
    <row r="1054" spans="50:51" x14ac:dyDescent="0.25">
      <c r="AX1054"/>
      <c r="AY1054"/>
    </row>
    <row r="1055" spans="50:51" x14ac:dyDescent="0.25">
      <c r="AX1055"/>
      <c r="AY1055"/>
    </row>
    <row r="1056" spans="50:51" x14ac:dyDescent="0.25">
      <c r="AX1056"/>
      <c r="AY1056"/>
    </row>
    <row r="1057" spans="50:51" x14ac:dyDescent="0.25">
      <c r="AX1057"/>
      <c r="AY1057"/>
    </row>
    <row r="1058" spans="50:51" x14ac:dyDescent="0.25">
      <c r="AX1058"/>
      <c r="AY1058"/>
    </row>
    <row r="1059" spans="50:51" x14ac:dyDescent="0.25">
      <c r="AX1059"/>
      <c r="AY1059"/>
    </row>
    <row r="1060" spans="50:51" x14ac:dyDescent="0.25">
      <c r="AX1060"/>
      <c r="AY1060"/>
    </row>
    <row r="1061" spans="50:51" x14ac:dyDescent="0.25">
      <c r="AX1061"/>
      <c r="AY1061"/>
    </row>
    <row r="1062" spans="50:51" x14ac:dyDescent="0.25">
      <c r="AX1062"/>
      <c r="AY1062"/>
    </row>
    <row r="1063" spans="50:51" x14ac:dyDescent="0.25">
      <c r="AX1063"/>
      <c r="AY1063"/>
    </row>
    <row r="1064" spans="50:51" x14ac:dyDescent="0.25">
      <c r="AX1064"/>
      <c r="AY1064"/>
    </row>
    <row r="1065" spans="50:51" x14ac:dyDescent="0.25">
      <c r="AX1065"/>
      <c r="AY1065"/>
    </row>
    <row r="1066" spans="50:51" x14ac:dyDescent="0.25">
      <c r="AX1066"/>
      <c r="AY1066"/>
    </row>
    <row r="1067" spans="50:51" x14ac:dyDescent="0.25">
      <c r="AX1067"/>
      <c r="AY1067"/>
    </row>
    <row r="1068" spans="50:51" x14ac:dyDescent="0.25">
      <c r="AX1068"/>
      <c r="AY1068"/>
    </row>
    <row r="1069" spans="50:51" x14ac:dyDescent="0.25">
      <c r="AX1069"/>
      <c r="AY1069"/>
    </row>
    <row r="1070" spans="50:51" x14ac:dyDescent="0.25">
      <c r="AX1070"/>
      <c r="AY1070"/>
    </row>
    <row r="1071" spans="50:51" x14ac:dyDescent="0.25">
      <c r="AX1071"/>
      <c r="AY1071"/>
    </row>
    <row r="1072" spans="50:51" x14ac:dyDescent="0.25">
      <c r="AX1072"/>
      <c r="AY1072"/>
    </row>
    <row r="1073" spans="50:51" x14ac:dyDescent="0.25">
      <c r="AX1073"/>
      <c r="AY1073"/>
    </row>
    <row r="1074" spans="50:51" x14ac:dyDescent="0.25">
      <c r="AX1074"/>
      <c r="AY1074"/>
    </row>
    <row r="1075" spans="50:51" x14ac:dyDescent="0.25">
      <c r="AX1075"/>
      <c r="AY1075"/>
    </row>
    <row r="1076" spans="50:51" x14ac:dyDescent="0.25">
      <c r="AX1076"/>
      <c r="AY1076"/>
    </row>
    <row r="1077" spans="50:51" x14ac:dyDescent="0.25">
      <c r="AX1077"/>
      <c r="AY1077"/>
    </row>
    <row r="1078" spans="50:51" x14ac:dyDescent="0.25">
      <c r="AX1078"/>
      <c r="AY1078"/>
    </row>
    <row r="1079" spans="50:51" x14ac:dyDescent="0.25">
      <c r="AX1079"/>
      <c r="AY1079"/>
    </row>
    <row r="1080" spans="50:51" x14ac:dyDescent="0.25">
      <c r="AX1080"/>
      <c r="AY1080"/>
    </row>
    <row r="1081" spans="50:51" x14ac:dyDescent="0.25">
      <c r="AX1081"/>
      <c r="AY1081"/>
    </row>
    <row r="1082" spans="50:51" x14ac:dyDescent="0.25">
      <c r="AX1082"/>
      <c r="AY1082"/>
    </row>
    <row r="1083" spans="50:51" x14ac:dyDescent="0.25">
      <c r="AX1083"/>
      <c r="AY1083"/>
    </row>
    <row r="1084" spans="50:51" x14ac:dyDescent="0.25">
      <c r="AX1084"/>
      <c r="AY1084"/>
    </row>
    <row r="1085" spans="50:51" x14ac:dyDescent="0.25">
      <c r="AX1085"/>
      <c r="AY1085"/>
    </row>
    <row r="1086" spans="50:51" x14ac:dyDescent="0.25">
      <c r="AX1086"/>
      <c r="AY1086"/>
    </row>
    <row r="1087" spans="50:51" x14ac:dyDescent="0.25">
      <c r="AX1087"/>
      <c r="AY1087"/>
    </row>
    <row r="1088" spans="50:51" x14ac:dyDescent="0.25">
      <c r="AX1088"/>
      <c r="AY1088"/>
    </row>
    <row r="1089" spans="50:51" x14ac:dyDescent="0.25">
      <c r="AX1089"/>
      <c r="AY1089"/>
    </row>
    <row r="1090" spans="50:51" x14ac:dyDescent="0.25">
      <c r="AX1090"/>
      <c r="AY1090"/>
    </row>
    <row r="1091" spans="50:51" x14ac:dyDescent="0.25">
      <c r="AX1091"/>
      <c r="AY1091"/>
    </row>
    <row r="1092" spans="50:51" x14ac:dyDescent="0.25">
      <c r="AX1092"/>
      <c r="AY1092"/>
    </row>
    <row r="1093" spans="50:51" x14ac:dyDescent="0.25">
      <c r="AX1093"/>
      <c r="AY1093"/>
    </row>
    <row r="1094" spans="50:51" x14ac:dyDescent="0.25">
      <c r="AX1094"/>
      <c r="AY1094"/>
    </row>
    <row r="1095" spans="50:51" x14ac:dyDescent="0.25">
      <c r="AX1095"/>
      <c r="AY1095"/>
    </row>
    <row r="1096" spans="50:51" x14ac:dyDescent="0.25">
      <c r="AX1096"/>
      <c r="AY1096"/>
    </row>
    <row r="1097" spans="50:51" x14ac:dyDescent="0.25">
      <c r="AX1097"/>
      <c r="AY1097"/>
    </row>
    <row r="1098" spans="50:51" x14ac:dyDescent="0.25">
      <c r="AX1098"/>
      <c r="AY1098"/>
    </row>
    <row r="1099" spans="50:51" x14ac:dyDescent="0.25">
      <c r="AX1099"/>
      <c r="AY1099"/>
    </row>
    <row r="1100" spans="50:51" x14ac:dyDescent="0.25">
      <c r="AX1100"/>
      <c r="AY1100"/>
    </row>
    <row r="1101" spans="50:51" x14ac:dyDescent="0.25">
      <c r="AX1101"/>
      <c r="AY1101"/>
    </row>
    <row r="1102" spans="50:51" x14ac:dyDescent="0.25">
      <c r="AX1102"/>
      <c r="AY1102"/>
    </row>
    <row r="1103" spans="50:51" x14ac:dyDescent="0.25">
      <c r="AX1103"/>
      <c r="AY1103"/>
    </row>
    <row r="1104" spans="50:51" x14ac:dyDescent="0.25">
      <c r="AX1104"/>
      <c r="AY1104"/>
    </row>
    <row r="1105" spans="50:51" x14ac:dyDescent="0.25">
      <c r="AX1105"/>
      <c r="AY1105"/>
    </row>
    <row r="1106" spans="50:51" x14ac:dyDescent="0.25">
      <c r="AX1106"/>
      <c r="AY1106"/>
    </row>
    <row r="1107" spans="50:51" x14ac:dyDescent="0.25">
      <c r="AX1107"/>
      <c r="AY1107"/>
    </row>
    <row r="1108" spans="50:51" x14ac:dyDescent="0.25">
      <c r="AX1108"/>
      <c r="AY1108"/>
    </row>
    <row r="1109" spans="50:51" x14ac:dyDescent="0.25">
      <c r="AX1109"/>
      <c r="AY1109"/>
    </row>
    <row r="1110" spans="50:51" x14ac:dyDescent="0.25">
      <c r="AX1110"/>
      <c r="AY1110"/>
    </row>
    <row r="1111" spans="50:51" x14ac:dyDescent="0.25">
      <c r="AX1111"/>
      <c r="AY1111"/>
    </row>
    <row r="1112" spans="50:51" x14ac:dyDescent="0.25">
      <c r="AX1112"/>
      <c r="AY1112"/>
    </row>
    <row r="1113" spans="50:51" x14ac:dyDescent="0.25">
      <c r="AX1113"/>
      <c r="AY1113"/>
    </row>
    <row r="1114" spans="50:51" x14ac:dyDescent="0.25">
      <c r="AX1114"/>
      <c r="AY1114"/>
    </row>
    <row r="1115" spans="50:51" x14ac:dyDescent="0.25">
      <c r="AX1115"/>
      <c r="AY1115"/>
    </row>
    <row r="1116" spans="50:51" x14ac:dyDescent="0.25">
      <c r="AX1116"/>
      <c r="AY1116"/>
    </row>
    <row r="1117" spans="50:51" x14ac:dyDescent="0.25">
      <c r="AX1117"/>
      <c r="AY1117"/>
    </row>
    <row r="1118" spans="50:51" x14ac:dyDescent="0.25">
      <c r="AX1118"/>
      <c r="AY1118"/>
    </row>
    <row r="1119" spans="50:51" x14ac:dyDescent="0.25">
      <c r="AX1119"/>
      <c r="AY1119"/>
    </row>
    <row r="1120" spans="50:51" x14ac:dyDescent="0.25">
      <c r="AX1120"/>
      <c r="AY1120"/>
    </row>
    <row r="1121" spans="50:51" x14ac:dyDescent="0.25">
      <c r="AX1121"/>
      <c r="AY1121"/>
    </row>
    <row r="1122" spans="50:51" x14ac:dyDescent="0.25">
      <c r="AX1122"/>
      <c r="AY1122"/>
    </row>
    <row r="1123" spans="50:51" x14ac:dyDescent="0.25">
      <c r="AX1123"/>
      <c r="AY1123"/>
    </row>
    <row r="1124" spans="50:51" x14ac:dyDescent="0.25">
      <c r="AX1124"/>
      <c r="AY1124"/>
    </row>
    <row r="1125" spans="50:51" x14ac:dyDescent="0.25">
      <c r="AX1125"/>
      <c r="AY1125"/>
    </row>
    <row r="1126" spans="50:51" x14ac:dyDescent="0.25">
      <c r="AX1126"/>
      <c r="AY1126"/>
    </row>
    <row r="1127" spans="50:51" x14ac:dyDescent="0.25">
      <c r="AX1127"/>
      <c r="AY1127"/>
    </row>
    <row r="1128" spans="50:51" x14ac:dyDescent="0.25">
      <c r="AX1128"/>
      <c r="AY1128"/>
    </row>
    <row r="1129" spans="50:51" x14ac:dyDescent="0.25">
      <c r="AX1129"/>
      <c r="AY1129"/>
    </row>
    <row r="1130" spans="50:51" x14ac:dyDescent="0.25">
      <c r="AX1130"/>
      <c r="AY1130"/>
    </row>
    <row r="1131" spans="50:51" x14ac:dyDescent="0.25">
      <c r="AX1131"/>
      <c r="AY1131"/>
    </row>
    <row r="1132" spans="50:51" x14ac:dyDescent="0.25">
      <c r="AX1132"/>
      <c r="AY1132"/>
    </row>
    <row r="1133" spans="50:51" x14ac:dyDescent="0.25">
      <c r="AX1133"/>
      <c r="AY1133"/>
    </row>
    <row r="1134" spans="50:51" x14ac:dyDescent="0.25">
      <c r="AX1134"/>
      <c r="AY1134"/>
    </row>
    <row r="1135" spans="50:51" x14ac:dyDescent="0.25">
      <c r="AX1135"/>
      <c r="AY1135"/>
    </row>
    <row r="1136" spans="50:51" x14ac:dyDescent="0.25">
      <c r="AX1136"/>
      <c r="AY1136"/>
    </row>
    <row r="1137" spans="50:51" x14ac:dyDescent="0.25">
      <c r="AX1137"/>
      <c r="AY1137"/>
    </row>
    <row r="1138" spans="50:51" x14ac:dyDescent="0.25">
      <c r="AX1138"/>
      <c r="AY1138"/>
    </row>
    <row r="1139" spans="50:51" x14ac:dyDescent="0.25">
      <c r="AX1139"/>
      <c r="AY1139"/>
    </row>
    <row r="1140" spans="50:51" x14ac:dyDescent="0.25">
      <c r="AX1140"/>
      <c r="AY1140"/>
    </row>
    <row r="1141" spans="50:51" x14ac:dyDescent="0.25">
      <c r="AX1141"/>
      <c r="AY1141"/>
    </row>
    <row r="1142" spans="50:51" x14ac:dyDescent="0.25">
      <c r="AX1142"/>
      <c r="AY1142"/>
    </row>
    <row r="1143" spans="50:51" x14ac:dyDescent="0.25">
      <c r="AX1143"/>
      <c r="AY1143"/>
    </row>
    <row r="1144" spans="50:51" x14ac:dyDescent="0.25">
      <c r="AX1144"/>
      <c r="AY1144"/>
    </row>
    <row r="1145" spans="50:51" x14ac:dyDescent="0.25">
      <c r="AX1145"/>
      <c r="AY1145"/>
    </row>
    <row r="1146" spans="50:51" x14ac:dyDescent="0.25">
      <c r="AX1146"/>
      <c r="AY1146"/>
    </row>
    <row r="1147" spans="50:51" x14ac:dyDescent="0.25">
      <c r="AX1147"/>
      <c r="AY1147"/>
    </row>
    <row r="1148" spans="50:51" x14ac:dyDescent="0.25">
      <c r="AX1148"/>
      <c r="AY1148"/>
    </row>
    <row r="1149" spans="50:51" x14ac:dyDescent="0.25">
      <c r="AX1149"/>
      <c r="AY1149"/>
    </row>
    <row r="1150" spans="50:51" x14ac:dyDescent="0.25">
      <c r="AX1150"/>
      <c r="AY1150"/>
    </row>
    <row r="1151" spans="50:51" x14ac:dyDescent="0.25">
      <c r="AX1151"/>
      <c r="AY1151"/>
    </row>
    <row r="1152" spans="50:51" x14ac:dyDescent="0.25">
      <c r="AX1152"/>
      <c r="AY1152"/>
    </row>
    <row r="1153" spans="50:51" x14ac:dyDescent="0.25">
      <c r="AX1153"/>
      <c r="AY1153"/>
    </row>
    <row r="1154" spans="50:51" x14ac:dyDescent="0.25">
      <c r="AX1154"/>
      <c r="AY1154"/>
    </row>
    <row r="1155" spans="50:51" x14ac:dyDescent="0.25">
      <c r="AX1155"/>
      <c r="AY1155"/>
    </row>
    <row r="1156" spans="50:51" x14ac:dyDescent="0.25">
      <c r="AX1156"/>
      <c r="AY1156"/>
    </row>
    <row r="1157" spans="50:51" x14ac:dyDescent="0.25">
      <c r="AX1157"/>
      <c r="AY1157"/>
    </row>
    <row r="1158" spans="50:51" x14ac:dyDescent="0.25">
      <c r="AX1158"/>
      <c r="AY1158"/>
    </row>
    <row r="1159" spans="50:51" x14ac:dyDescent="0.25">
      <c r="AX1159"/>
      <c r="AY1159"/>
    </row>
    <row r="1160" spans="50:51" x14ac:dyDescent="0.25">
      <c r="AX1160"/>
      <c r="AY1160"/>
    </row>
    <row r="1161" spans="50:51" x14ac:dyDescent="0.25">
      <c r="AX1161"/>
      <c r="AY1161"/>
    </row>
    <row r="1162" spans="50:51" x14ac:dyDescent="0.25">
      <c r="AX1162"/>
      <c r="AY1162"/>
    </row>
    <row r="1163" spans="50:51" x14ac:dyDescent="0.25">
      <c r="AX1163"/>
      <c r="AY1163"/>
    </row>
    <row r="1164" spans="50:51" x14ac:dyDescent="0.25">
      <c r="AX1164"/>
      <c r="AY1164"/>
    </row>
    <row r="1165" spans="50:51" x14ac:dyDescent="0.25">
      <c r="AX1165"/>
      <c r="AY1165"/>
    </row>
    <row r="1166" spans="50:51" x14ac:dyDescent="0.25">
      <c r="AX1166"/>
      <c r="AY1166"/>
    </row>
    <row r="1167" spans="50:51" x14ac:dyDescent="0.25">
      <c r="AX1167"/>
      <c r="AY1167"/>
    </row>
    <row r="1168" spans="50:51" x14ac:dyDescent="0.25">
      <c r="AX1168"/>
      <c r="AY1168"/>
    </row>
    <row r="1169" spans="50:51" x14ac:dyDescent="0.25">
      <c r="AX1169"/>
      <c r="AY1169"/>
    </row>
    <row r="1170" spans="50:51" x14ac:dyDescent="0.25">
      <c r="AX1170"/>
      <c r="AY1170"/>
    </row>
    <row r="1171" spans="50:51" x14ac:dyDescent="0.25">
      <c r="AX1171"/>
      <c r="AY1171"/>
    </row>
    <row r="1172" spans="50:51" x14ac:dyDescent="0.25">
      <c r="AX1172"/>
      <c r="AY1172"/>
    </row>
    <row r="1173" spans="50:51" x14ac:dyDescent="0.25">
      <c r="AX1173"/>
      <c r="AY1173"/>
    </row>
    <row r="1174" spans="50:51" x14ac:dyDescent="0.25">
      <c r="AX1174"/>
      <c r="AY1174"/>
    </row>
    <row r="1175" spans="50:51" x14ac:dyDescent="0.25">
      <c r="AX1175"/>
      <c r="AY1175"/>
    </row>
    <row r="1176" spans="50:51" x14ac:dyDescent="0.25">
      <c r="AX1176"/>
      <c r="AY1176"/>
    </row>
    <row r="1177" spans="50:51" x14ac:dyDescent="0.25">
      <c r="AX1177"/>
      <c r="AY1177"/>
    </row>
    <row r="1178" spans="50:51" x14ac:dyDescent="0.25">
      <c r="AX1178"/>
      <c r="AY1178"/>
    </row>
    <row r="1179" spans="50:51" x14ac:dyDescent="0.25">
      <c r="AX1179"/>
      <c r="AY1179"/>
    </row>
    <row r="1180" spans="50:51" x14ac:dyDescent="0.25">
      <c r="AX1180"/>
      <c r="AY1180"/>
    </row>
    <row r="1181" spans="50:51" x14ac:dyDescent="0.25">
      <c r="AX1181"/>
      <c r="AY1181"/>
    </row>
    <row r="1182" spans="50:51" x14ac:dyDescent="0.25">
      <c r="AX1182"/>
      <c r="AY1182"/>
    </row>
    <row r="1183" spans="50:51" x14ac:dyDescent="0.25">
      <c r="AX1183"/>
      <c r="AY1183"/>
    </row>
    <row r="1184" spans="50:51" x14ac:dyDescent="0.25">
      <c r="AX1184"/>
      <c r="AY1184"/>
    </row>
    <row r="1185" spans="50:51" x14ac:dyDescent="0.25">
      <c r="AX1185"/>
      <c r="AY1185"/>
    </row>
    <row r="1186" spans="50:51" x14ac:dyDescent="0.25">
      <c r="AX1186"/>
      <c r="AY1186"/>
    </row>
    <row r="1187" spans="50:51" x14ac:dyDescent="0.25">
      <c r="AX1187"/>
      <c r="AY1187"/>
    </row>
    <row r="1188" spans="50:51" x14ac:dyDescent="0.25">
      <c r="AX1188"/>
      <c r="AY1188"/>
    </row>
    <row r="1189" spans="50:51" x14ac:dyDescent="0.25">
      <c r="AX1189"/>
      <c r="AY1189"/>
    </row>
    <row r="1190" spans="50:51" x14ac:dyDescent="0.25">
      <c r="AX1190"/>
      <c r="AY1190"/>
    </row>
    <row r="1191" spans="50:51" x14ac:dyDescent="0.25">
      <c r="AX1191"/>
      <c r="AY1191"/>
    </row>
    <row r="1192" spans="50:51" x14ac:dyDescent="0.25">
      <c r="AX1192"/>
      <c r="AY1192"/>
    </row>
    <row r="1193" spans="50:51" x14ac:dyDescent="0.25">
      <c r="AX1193"/>
      <c r="AY1193"/>
    </row>
    <row r="1194" spans="50:51" x14ac:dyDescent="0.25">
      <c r="AX1194"/>
      <c r="AY1194"/>
    </row>
    <row r="1195" spans="50:51" x14ac:dyDescent="0.25">
      <c r="AX1195"/>
      <c r="AY1195"/>
    </row>
    <row r="1196" spans="50:51" x14ac:dyDescent="0.25">
      <c r="AX1196"/>
      <c r="AY1196"/>
    </row>
    <row r="1197" spans="50:51" x14ac:dyDescent="0.25">
      <c r="AX1197"/>
      <c r="AY1197"/>
    </row>
    <row r="1198" spans="50:51" x14ac:dyDescent="0.25">
      <c r="AX1198"/>
      <c r="AY1198"/>
    </row>
    <row r="1199" spans="50:51" x14ac:dyDescent="0.25">
      <c r="AX1199"/>
      <c r="AY1199"/>
    </row>
    <row r="1200" spans="50:51" x14ac:dyDescent="0.25">
      <c r="AX1200"/>
      <c r="AY1200"/>
    </row>
    <row r="1201" spans="50:51" x14ac:dyDescent="0.25">
      <c r="AX1201"/>
      <c r="AY1201"/>
    </row>
    <row r="1202" spans="50:51" x14ac:dyDescent="0.25">
      <c r="AX1202"/>
      <c r="AY1202"/>
    </row>
    <row r="1203" spans="50:51" x14ac:dyDescent="0.25">
      <c r="AX1203"/>
      <c r="AY1203"/>
    </row>
    <row r="1204" spans="50:51" x14ac:dyDescent="0.25">
      <c r="AX1204"/>
      <c r="AY1204"/>
    </row>
    <row r="1205" spans="50:51" x14ac:dyDescent="0.25">
      <c r="AX1205"/>
      <c r="AY1205"/>
    </row>
    <row r="1206" spans="50:51" x14ac:dyDescent="0.25">
      <c r="AX1206"/>
      <c r="AY1206"/>
    </row>
    <row r="1207" spans="50:51" x14ac:dyDescent="0.25">
      <c r="AX1207"/>
      <c r="AY1207"/>
    </row>
    <row r="1208" spans="50:51" x14ac:dyDescent="0.25">
      <c r="AX1208"/>
      <c r="AY1208"/>
    </row>
    <row r="1209" spans="50:51" x14ac:dyDescent="0.25">
      <c r="AX1209"/>
      <c r="AY1209"/>
    </row>
    <row r="1210" spans="50:51" x14ac:dyDescent="0.25">
      <c r="AX1210"/>
      <c r="AY1210"/>
    </row>
    <row r="1211" spans="50:51" x14ac:dyDescent="0.25">
      <c r="AX1211"/>
      <c r="AY1211"/>
    </row>
    <row r="1212" spans="50:51" x14ac:dyDescent="0.25">
      <c r="AX1212"/>
      <c r="AY1212"/>
    </row>
    <row r="1213" spans="50:51" x14ac:dyDescent="0.25">
      <c r="AX1213"/>
      <c r="AY1213"/>
    </row>
    <row r="1214" spans="50:51" x14ac:dyDescent="0.25">
      <c r="AX1214"/>
      <c r="AY1214"/>
    </row>
    <row r="1215" spans="50:51" x14ac:dyDescent="0.25">
      <c r="AX1215"/>
      <c r="AY1215"/>
    </row>
    <row r="1216" spans="50:51" x14ac:dyDescent="0.25">
      <c r="AX1216"/>
      <c r="AY1216"/>
    </row>
    <row r="1217" spans="50:51" x14ac:dyDescent="0.25">
      <c r="AX1217"/>
      <c r="AY1217"/>
    </row>
    <row r="1218" spans="50:51" x14ac:dyDescent="0.25">
      <c r="AX1218"/>
      <c r="AY1218"/>
    </row>
    <row r="1219" spans="50:51" x14ac:dyDescent="0.25">
      <c r="AX1219"/>
      <c r="AY1219"/>
    </row>
    <row r="1220" spans="50:51" x14ac:dyDescent="0.25">
      <c r="AX1220"/>
      <c r="AY1220"/>
    </row>
    <row r="1221" spans="50:51" x14ac:dyDescent="0.25">
      <c r="AX1221"/>
      <c r="AY1221"/>
    </row>
    <row r="1222" spans="50:51" x14ac:dyDescent="0.25">
      <c r="AX1222"/>
      <c r="AY1222"/>
    </row>
    <row r="1223" spans="50:51" x14ac:dyDescent="0.25">
      <c r="AX1223"/>
      <c r="AY1223"/>
    </row>
    <row r="1224" spans="50:51" x14ac:dyDescent="0.25">
      <c r="AX1224"/>
      <c r="AY1224"/>
    </row>
    <row r="1225" spans="50:51" x14ac:dyDescent="0.25">
      <c r="AX1225"/>
      <c r="AY1225"/>
    </row>
    <row r="1226" spans="50:51" x14ac:dyDescent="0.25">
      <c r="AX1226"/>
      <c r="AY1226"/>
    </row>
    <row r="1227" spans="50:51" x14ac:dyDescent="0.25">
      <c r="AX1227"/>
      <c r="AY1227"/>
    </row>
    <row r="1228" spans="50:51" x14ac:dyDescent="0.25">
      <c r="AX1228"/>
      <c r="AY1228"/>
    </row>
    <row r="1229" spans="50:51" x14ac:dyDescent="0.25">
      <c r="AX1229"/>
      <c r="AY1229"/>
    </row>
    <row r="1230" spans="50:51" x14ac:dyDescent="0.25">
      <c r="AX1230"/>
      <c r="AY1230"/>
    </row>
    <row r="1231" spans="50:51" x14ac:dyDescent="0.25">
      <c r="AX1231"/>
      <c r="AY1231"/>
    </row>
    <row r="1232" spans="50:51" x14ac:dyDescent="0.25">
      <c r="AX1232"/>
      <c r="AY1232"/>
    </row>
    <row r="1233" spans="50:51" x14ac:dyDescent="0.25">
      <c r="AX1233"/>
      <c r="AY1233"/>
    </row>
    <row r="1234" spans="50:51" x14ac:dyDescent="0.25">
      <c r="AX1234"/>
      <c r="AY1234"/>
    </row>
    <row r="1235" spans="50:51" x14ac:dyDescent="0.25">
      <c r="AX1235"/>
      <c r="AY1235"/>
    </row>
    <row r="1236" spans="50:51" x14ac:dyDescent="0.25">
      <c r="AX1236"/>
      <c r="AY1236"/>
    </row>
    <row r="1237" spans="50:51" x14ac:dyDescent="0.25">
      <c r="AX1237"/>
      <c r="AY1237"/>
    </row>
    <row r="1238" spans="50:51" x14ac:dyDescent="0.25">
      <c r="AX1238"/>
      <c r="AY1238"/>
    </row>
    <row r="1239" spans="50:51" x14ac:dyDescent="0.25">
      <c r="AX1239"/>
      <c r="AY1239"/>
    </row>
    <row r="1240" spans="50:51" x14ac:dyDescent="0.25">
      <c r="AX1240"/>
      <c r="AY1240"/>
    </row>
    <row r="1241" spans="50:51" x14ac:dyDescent="0.25">
      <c r="AX1241"/>
      <c r="AY1241"/>
    </row>
    <row r="1242" spans="50:51" x14ac:dyDescent="0.25">
      <c r="AX1242"/>
      <c r="AY1242"/>
    </row>
    <row r="1243" spans="50:51" x14ac:dyDescent="0.25">
      <c r="AX1243"/>
      <c r="AY1243"/>
    </row>
    <row r="1244" spans="50:51" x14ac:dyDescent="0.25">
      <c r="AX1244"/>
      <c r="AY1244"/>
    </row>
    <row r="1245" spans="50:51" x14ac:dyDescent="0.25">
      <c r="AX1245"/>
      <c r="AY1245"/>
    </row>
    <row r="1246" spans="50:51" x14ac:dyDescent="0.25">
      <c r="AX1246"/>
      <c r="AY1246"/>
    </row>
    <row r="1247" spans="50:51" x14ac:dyDescent="0.25">
      <c r="AX1247"/>
      <c r="AY1247"/>
    </row>
    <row r="1248" spans="50:51" x14ac:dyDescent="0.25">
      <c r="AX1248"/>
      <c r="AY1248"/>
    </row>
    <row r="1249" spans="50:51" x14ac:dyDescent="0.25">
      <c r="AX1249"/>
      <c r="AY1249"/>
    </row>
    <row r="1250" spans="50:51" x14ac:dyDescent="0.25">
      <c r="AX1250"/>
      <c r="AY1250"/>
    </row>
    <row r="1251" spans="50:51" x14ac:dyDescent="0.25">
      <c r="AX1251"/>
      <c r="AY1251"/>
    </row>
    <row r="1252" spans="50:51" x14ac:dyDescent="0.25">
      <c r="AX1252"/>
      <c r="AY1252"/>
    </row>
    <row r="1253" spans="50:51" x14ac:dyDescent="0.25">
      <c r="AX1253"/>
      <c r="AY1253"/>
    </row>
    <row r="1254" spans="50:51" x14ac:dyDescent="0.25">
      <c r="AX1254"/>
      <c r="AY1254"/>
    </row>
    <row r="1255" spans="50:51" x14ac:dyDescent="0.25">
      <c r="AX1255"/>
      <c r="AY1255"/>
    </row>
    <row r="1256" spans="50:51" x14ac:dyDescent="0.25">
      <c r="AX1256"/>
      <c r="AY1256"/>
    </row>
    <row r="1257" spans="50:51" x14ac:dyDescent="0.25">
      <c r="AX1257"/>
      <c r="AY1257"/>
    </row>
    <row r="1258" spans="50:51" x14ac:dyDescent="0.25">
      <c r="AX1258"/>
      <c r="AY1258"/>
    </row>
    <row r="1259" spans="50:51" x14ac:dyDescent="0.25">
      <c r="AX1259"/>
      <c r="AY1259"/>
    </row>
    <row r="1260" spans="50:51" x14ac:dyDescent="0.25">
      <c r="AX1260"/>
      <c r="AY1260"/>
    </row>
    <row r="1261" spans="50:51" x14ac:dyDescent="0.25">
      <c r="AX1261"/>
      <c r="AY1261"/>
    </row>
    <row r="1262" spans="50:51" x14ac:dyDescent="0.25">
      <c r="AX1262"/>
      <c r="AY1262"/>
    </row>
    <row r="1263" spans="50:51" x14ac:dyDescent="0.25">
      <c r="AX1263"/>
      <c r="AY1263"/>
    </row>
    <row r="1264" spans="50:51" x14ac:dyDescent="0.25">
      <c r="AX1264"/>
      <c r="AY1264"/>
    </row>
    <row r="1265" spans="50:51" x14ac:dyDescent="0.25">
      <c r="AX1265"/>
      <c r="AY1265"/>
    </row>
    <row r="1266" spans="50:51" x14ac:dyDescent="0.25">
      <c r="AX1266"/>
      <c r="AY1266"/>
    </row>
    <row r="1267" spans="50:51" x14ac:dyDescent="0.25">
      <c r="AX1267"/>
      <c r="AY1267"/>
    </row>
    <row r="1268" spans="50:51" x14ac:dyDescent="0.25">
      <c r="AX1268"/>
      <c r="AY1268"/>
    </row>
    <row r="1269" spans="50:51" x14ac:dyDescent="0.25">
      <c r="AX1269"/>
      <c r="AY1269"/>
    </row>
    <row r="1270" spans="50:51" x14ac:dyDescent="0.25">
      <c r="AX1270"/>
      <c r="AY1270"/>
    </row>
    <row r="1271" spans="50:51" x14ac:dyDescent="0.25">
      <c r="AX1271"/>
      <c r="AY1271"/>
    </row>
    <row r="1272" spans="50:51" x14ac:dyDescent="0.25">
      <c r="AX1272"/>
      <c r="AY1272"/>
    </row>
    <row r="1273" spans="50:51" x14ac:dyDescent="0.25">
      <c r="AX1273"/>
      <c r="AY1273"/>
    </row>
    <row r="1274" spans="50:51" x14ac:dyDescent="0.25">
      <c r="AX1274"/>
      <c r="AY1274"/>
    </row>
    <row r="1275" spans="50:51" x14ac:dyDescent="0.25">
      <c r="AX1275"/>
      <c r="AY1275"/>
    </row>
    <row r="1276" spans="50:51" x14ac:dyDescent="0.25">
      <c r="AX1276"/>
      <c r="AY1276"/>
    </row>
    <row r="1277" spans="50:51" x14ac:dyDescent="0.25">
      <c r="AX1277"/>
      <c r="AY1277"/>
    </row>
    <row r="1278" spans="50:51" x14ac:dyDescent="0.25">
      <c r="AX1278"/>
      <c r="AY1278"/>
    </row>
    <row r="1279" spans="50:51" x14ac:dyDescent="0.25">
      <c r="AX1279"/>
      <c r="AY1279"/>
    </row>
    <row r="1280" spans="50:51" x14ac:dyDescent="0.25">
      <c r="AX1280"/>
      <c r="AY1280"/>
    </row>
    <row r="1281" spans="50:51" x14ac:dyDescent="0.25">
      <c r="AX1281"/>
      <c r="AY1281"/>
    </row>
    <row r="1282" spans="50:51" x14ac:dyDescent="0.25">
      <c r="AX1282"/>
      <c r="AY1282"/>
    </row>
    <row r="1283" spans="50:51" x14ac:dyDescent="0.25">
      <c r="AX1283"/>
      <c r="AY1283"/>
    </row>
    <row r="1284" spans="50:51" x14ac:dyDescent="0.25">
      <c r="AX1284"/>
      <c r="AY1284"/>
    </row>
    <row r="1285" spans="50:51" x14ac:dyDescent="0.25">
      <c r="AX1285"/>
      <c r="AY1285"/>
    </row>
    <row r="1286" spans="50:51" x14ac:dyDescent="0.25">
      <c r="AX1286"/>
      <c r="AY1286"/>
    </row>
    <row r="1287" spans="50:51" x14ac:dyDescent="0.25">
      <c r="AX1287"/>
      <c r="AY1287"/>
    </row>
    <row r="1288" spans="50:51" x14ac:dyDescent="0.25">
      <c r="AX1288"/>
      <c r="AY1288"/>
    </row>
    <row r="1289" spans="50:51" x14ac:dyDescent="0.25">
      <c r="AX1289"/>
      <c r="AY1289"/>
    </row>
    <row r="1290" spans="50:51" x14ac:dyDescent="0.25">
      <c r="AX1290"/>
      <c r="AY1290"/>
    </row>
    <row r="1291" spans="50:51" x14ac:dyDescent="0.25">
      <c r="AX1291"/>
      <c r="AY1291"/>
    </row>
    <row r="1292" spans="50:51" x14ac:dyDescent="0.25">
      <c r="AX1292"/>
      <c r="AY1292"/>
    </row>
    <row r="1293" spans="50:51" x14ac:dyDescent="0.25">
      <c r="AX1293"/>
      <c r="AY1293"/>
    </row>
    <row r="1294" spans="50:51" x14ac:dyDescent="0.25">
      <c r="AX1294"/>
      <c r="AY1294"/>
    </row>
    <row r="1295" spans="50:51" x14ac:dyDescent="0.25">
      <c r="AX1295"/>
      <c r="AY1295"/>
    </row>
    <row r="1296" spans="50:51" x14ac:dyDescent="0.25">
      <c r="AX1296"/>
      <c r="AY1296"/>
    </row>
    <row r="1297" spans="50:51" x14ac:dyDescent="0.25">
      <c r="AX1297"/>
      <c r="AY1297"/>
    </row>
    <row r="1298" spans="50:51" x14ac:dyDescent="0.25">
      <c r="AX1298"/>
      <c r="AY1298"/>
    </row>
    <row r="1299" spans="50:51" x14ac:dyDescent="0.25">
      <c r="AX1299"/>
      <c r="AY1299"/>
    </row>
    <row r="1300" spans="50:51" x14ac:dyDescent="0.25">
      <c r="AX1300"/>
      <c r="AY1300"/>
    </row>
    <row r="1301" spans="50:51" x14ac:dyDescent="0.25">
      <c r="AX1301"/>
      <c r="AY1301"/>
    </row>
    <row r="1302" spans="50:51" x14ac:dyDescent="0.25">
      <c r="AX1302"/>
      <c r="AY1302"/>
    </row>
    <row r="1303" spans="50:51" x14ac:dyDescent="0.25">
      <c r="AX1303"/>
      <c r="AY1303"/>
    </row>
    <row r="1304" spans="50:51" x14ac:dyDescent="0.25">
      <c r="AX1304"/>
      <c r="AY1304"/>
    </row>
    <row r="1305" spans="50:51" x14ac:dyDescent="0.25">
      <c r="AX1305"/>
      <c r="AY1305"/>
    </row>
    <row r="1306" spans="50:51" x14ac:dyDescent="0.25">
      <c r="AX1306"/>
      <c r="AY1306"/>
    </row>
    <row r="1307" spans="50:51" x14ac:dyDescent="0.25">
      <c r="AX1307"/>
      <c r="AY1307"/>
    </row>
    <row r="1308" spans="50:51" x14ac:dyDescent="0.25">
      <c r="AX1308"/>
      <c r="AY1308"/>
    </row>
    <row r="1309" spans="50:51" x14ac:dyDescent="0.25">
      <c r="AX1309"/>
      <c r="AY1309"/>
    </row>
    <row r="1310" spans="50:51" x14ac:dyDescent="0.25">
      <c r="AX1310"/>
      <c r="AY1310"/>
    </row>
    <row r="1311" spans="50:51" x14ac:dyDescent="0.25">
      <c r="AX1311"/>
      <c r="AY1311"/>
    </row>
    <row r="1312" spans="50:51" x14ac:dyDescent="0.25">
      <c r="AX1312"/>
      <c r="AY1312"/>
    </row>
    <row r="1313" spans="50:51" x14ac:dyDescent="0.25">
      <c r="AX1313"/>
      <c r="AY1313"/>
    </row>
    <row r="1314" spans="50:51" x14ac:dyDescent="0.25">
      <c r="AX1314"/>
      <c r="AY1314"/>
    </row>
    <row r="1315" spans="50:51" x14ac:dyDescent="0.25">
      <c r="AX1315"/>
      <c r="AY1315"/>
    </row>
    <row r="1316" spans="50:51" x14ac:dyDescent="0.25">
      <c r="AX1316"/>
      <c r="AY1316"/>
    </row>
    <row r="1317" spans="50:51" x14ac:dyDescent="0.25">
      <c r="AX1317"/>
      <c r="AY1317"/>
    </row>
    <row r="1318" spans="50:51" x14ac:dyDescent="0.25">
      <c r="AX1318"/>
      <c r="AY1318"/>
    </row>
    <row r="1319" spans="50:51" x14ac:dyDescent="0.25">
      <c r="AX1319"/>
      <c r="AY1319"/>
    </row>
    <row r="1320" spans="50:51" x14ac:dyDescent="0.25">
      <c r="AX1320"/>
      <c r="AY1320"/>
    </row>
    <row r="1321" spans="50:51" x14ac:dyDescent="0.25">
      <c r="AX1321"/>
      <c r="AY1321"/>
    </row>
    <row r="1322" spans="50:51" x14ac:dyDescent="0.25">
      <c r="AX1322"/>
      <c r="AY1322"/>
    </row>
    <row r="1323" spans="50:51" x14ac:dyDescent="0.25">
      <c r="AX1323"/>
      <c r="AY1323"/>
    </row>
    <row r="1324" spans="50:51" x14ac:dyDescent="0.25">
      <c r="AX1324"/>
      <c r="AY1324"/>
    </row>
    <row r="1325" spans="50:51" x14ac:dyDescent="0.25">
      <c r="AX1325"/>
      <c r="AY1325"/>
    </row>
    <row r="1326" spans="50:51" x14ac:dyDescent="0.25">
      <c r="AX1326"/>
      <c r="AY1326"/>
    </row>
    <row r="1327" spans="50:51" x14ac:dyDescent="0.25">
      <c r="AX1327"/>
      <c r="AY1327"/>
    </row>
    <row r="1328" spans="50:51" x14ac:dyDescent="0.25">
      <c r="AX1328"/>
      <c r="AY1328"/>
    </row>
    <row r="1329" spans="50:51" x14ac:dyDescent="0.25">
      <c r="AX1329"/>
      <c r="AY1329"/>
    </row>
    <row r="1330" spans="50:51" x14ac:dyDescent="0.25">
      <c r="AX1330"/>
      <c r="AY1330"/>
    </row>
    <row r="1331" spans="50:51" x14ac:dyDescent="0.25">
      <c r="AX1331"/>
      <c r="AY1331"/>
    </row>
    <row r="1332" spans="50:51" x14ac:dyDescent="0.25">
      <c r="AX1332"/>
      <c r="AY1332"/>
    </row>
    <row r="1333" spans="50:51" x14ac:dyDescent="0.25">
      <c r="AX1333"/>
      <c r="AY1333"/>
    </row>
    <row r="1334" spans="50:51" x14ac:dyDescent="0.25">
      <c r="AX1334"/>
      <c r="AY1334"/>
    </row>
    <row r="1335" spans="50:51" x14ac:dyDescent="0.25">
      <c r="AX1335"/>
      <c r="AY1335"/>
    </row>
    <row r="1336" spans="50:51" x14ac:dyDescent="0.25">
      <c r="AX1336"/>
      <c r="AY1336"/>
    </row>
    <row r="1337" spans="50:51" x14ac:dyDescent="0.25">
      <c r="AX1337"/>
      <c r="AY1337"/>
    </row>
    <row r="1338" spans="50:51" x14ac:dyDescent="0.25">
      <c r="AX1338"/>
      <c r="AY1338"/>
    </row>
    <row r="1339" spans="50:51" x14ac:dyDescent="0.25">
      <c r="AX1339"/>
      <c r="AY1339"/>
    </row>
    <row r="1340" spans="50:51" x14ac:dyDescent="0.25">
      <c r="AX1340"/>
      <c r="AY1340"/>
    </row>
    <row r="1341" spans="50:51" x14ac:dyDescent="0.25">
      <c r="AX1341"/>
      <c r="AY1341"/>
    </row>
    <row r="1342" spans="50:51" x14ac:dyDescent="0.25">
      <c r="AX1342"/>
      <c r="AY1342"/>
    </row>
    <row r="1343" spans="50:51" x14ac:dyDescent="0.25">
      <c r="AX1343"/>
      <c r="AY1343"/>
    </row>
    <row r="1344" spans="50:51" x14ac:dyDescent="0.25">
      <c r="AX1344"/>
      <c r="AY1344"/>
    </row>
    <row r="1345" spans="50:51" x14ac:dyDescent="0.25">
      <c r="AX1345"/>
      <c r="AY1345"/>
    </row>
    <row r="1346" spans="50:51" x14ac:dyDescent="0.25">
      <c r="AX1346"/>
      <c r="AY1346"/>
    </row>
    <row r="1347" spans="50:51" x14ac:dyDescent="0.25">
      <c r="AX1347"/>
      <c r="AY1347"/>
    </row>
    <row r="1348" spans="50:51" x14ac:dyDescent="0.25">
      <c r="AX1348"/>
      <c r="AY1348"/>
    </row>
    <row r="1349" spans="50:51" x14ac:dyDescent="0.25">
      <c r="AX1349"/>
      <c r="AY1349"/>
    </row>
    <row r="1350" spans="50:51" x14ac:dyDescent="0.25">
      <c r="AX1350"/>
      <c r="AY1350"/>
    </row>
    <row r="1351" spans="50:51" x14ac:dyDescent="0.25">
      <c r="AX1351"/>
      <c r="AY1351"/>
    </row>
    <row r="1352" spans="50:51" x14ac:dyDescent="0.25">
      <c r="AX1352"/>
      <c r="AY1352"/>
    </row>
    <row r="1353" spans="50:51" x14ac:dyDescent="0.25">
      <c r="AX1353"/>
      <c r="AY1353"/>
    </row>
    <row r="1354" spans="50:51" x14ac:dyDescent="0.25">
      <c r="AX1354"/>
      <c r="AY1354"/>
    </row>
    <row r="1355" spans="50:51" x14ac:dyDescent="0.25">
      <c r="AX1355"/>
      <c r="AY1355"/>
    </row>
    <row r="1356" spans="50:51" x14ac:dyDescent="0.25">
      <c r="AX1356"/>
      <c r="AY1356"/>
    </row>
    <row r="1357" spans="50:51" x14ac:dyDescent="0.25">
      <c r="AX1357"/>
      <c r="AY1357"/>
    </row>
    <row r="1358" spans="50:51" x14ac:dyDescent="0.25">
      <c r="AX1358"/>
      <c r="AY1358"/>
    </row>
    <row r="1359" spans="50:51" x14ac:dyDescent="0.25">
      <c r="AX1359"/>
      <c r="AY1359"/>
    </row>
    <row r="1360" spans="50:51" x14ac:dyDescent="0.25">
      <c r="AX1360"/>
      <c r="AY1360"/>
    </row>
    <row r="1361" spans="50:51" x14ac:dyDescent="0.25">
      <c r="AX1361"/>
      <c r="AY1361"/>
    </row>
    <row r="1362" spans="50:51" x14ac:dyDescent="0.25">
      <c r="AX1362"/>
      <c r="AY1362"/>
    </row>
    <row r="1363" spans="50:51" x14ac:dyDescent="0.25">
      <c r="AX1363"/>
      <c r="AY1363"/>
    </row>
    <row r="1364" spans="50:51" x14ac:dyDescent="0.25">
      <c r="AX1364"/>
      <c r="AY1364"/>
    </row>
    <row r="1365" spans="50:51" x14ac:dyDescent="0.25">
      <c r="AX1365"/>
      <c r="AY1365"/>
    </row>
    <row r="1366" spans="50:51" x14ac:dyDescent="0.25">
      <c r="AX1366"/>
      <c r="AY1366"/>
    </row>
    <row r="1367" spans="50:51" x14ac:dyDescent="0.25">
      <c r="AX1367"/>
      <c r="AY1367"/>
    </row>
    <row r="1368" spans="50:51" x14ac:dyDescent="0.25">
      <c r="AX1368"/>
      <c r="AY1368"/>
    </row>
    <row r="1369" spans="50:51" x14ac:dyDescent="0.25">
      <c r="AX1369"/>
      <c r="AY1369"/>
    </row>
    <row r="1370" spans="50:51" x14ac:dyDescent="0.25">
      <c r="AX1370"/>
      <c r="AY1370"/>
    </row>
    <row r="1371" spans="50:51" x14ac:dyDescent="0.25">
      <c r="AX1371"/>
      <c r="AY1371"/>
    </row>
    <row r="1372" spans="50:51" x14ac:dyDescent="0.25">
      <c r="AX1372"/>
      <c r="AY1372"/>
    </row>
    <row r="1373" spans="50:51" x14ac:dyDescent="0.25">
      <c r="AX1373"/>
      <c r="AY1373"/>
    </row>
    <row r="1374" spans="50:51" x14ac:dyDescent="0.25">
      <c r="AX1374"/>
      <c r="AY1374"/>
    </row>
    <row r="1375" spans="50:51" x14ac:dyDescent="0.25">
      <c r="AX1375"/>
      <c r="AY1375"/>
    </row>
    <row r="1376" spans="50:51" x14ac:dyDescent="0.25">
      <c r="AX1376"/>
      <c r="AY1376"/>
    </row>
    <row r="1377" spans="50:51" x14ac:dyDescent="0.25">
      <c r="AX1377"/>
      <c r="AY1377"/>
    </row>
    <row r="1378" spans="50:51" x14ac:dyDescent="0.25">
      <c r="AX1378"/>
      <c r="AY1378"/>
    </row>
    <row r="1379" spans="50:51" x14ac:dyDescent="0.25">
      <c r="AX1379"/>
      <c r="AY1379"/>
    </row>
    <row r="1380" spans="50:51" x14ac:dyDescent="0.25">
      <c r="AX1380"/>
      <c r="AY1380"/>
    </row>
    <row r="1381" spans="50:51" x14ac:dyDescent="0.25">
      <c r="AX1381"/>
      <c r="AY1381"/>
    </row>
    <row r="1382" spans="50:51" x14ac:dyDescent="0.25">
      <c r="AX1382"/>
      <c r="AY1382"/>
    </row>
    <row r="1383" spans="50:51" x14ac:dyDescent="0.25">
      <c r="AX1383"/>
      <c r="AY1383"/>
    </row>
    <row r="1384" spans="50:51" x14ac:dyDescent="0.25">
      <c r="AX1384"/>
      <c r="AY1384"/>
    </row>
    <row r="1385" spans="50:51" x14ac:dyDescent="0.25">
      <c r="AX1385"/>
      <c r="AY1385"/>
    </row>
    <row r="1386" spans="50:51" x14ac:dyDescent="0.25">
      <c r="AX1386"/>
      <c r="AY1386"/>
    </row>
    <row r="1387" spans="50:51" x14ac:dyDescent="0.25">
      <c r="AX1387"/>
      <c r="AY1387"/>
    </row>
    <row r="1388" spans="50:51" x14ac:dyDescent="0.25">
      <c r="AX1388"/>
      <c r="AY1388"/>
    </row>
    <row r="1389" spans="50:51" x14ac:dyDescent="0.25">
      <c r="AX1389"/>
      <c r="AY1389"/>
    </row>
    <row r="1390" spans="50:51" x14ac:dyDescent="0.25">
      <c r="AX1390"/>
      <c r="AY1390"/>
    </row>
    <row r="1391" spans="50:51" x14ac:dyDescent="0.25">
      <c r="AX1391"/>
      <c r="AY1391"/>
    </row>
    <row r="1392" spans="50:51" x14ac:dyDescent="0.25">
      <c r="AX1392"/>
      <c r="AY1392"/>
    </row>
    <row r="1393" spans="50:51" x14ac:dyDescent="0.25">
      <c r="AX1393"/>
      <c r="AY1393"/>
    </row>
    <row r="1394" spans="50:51" x14ac:dyDescent="0.25">
      <c r="AX1394"/>
      <c r="AY1394"/>
    </row>
    <row r="1395" spans="50:51" x14ac:dyDescent="0.25">
      <c r="AX1395"/>
      <c r="AY1395"/>
    </row>
    <row r="1396" spans="50:51" x14ac:dyDescent="0.25">
      <c r="AX1396"/>
      <c r="AY1396"/>
    </row>
    <row r="1397" spans="50:51" x14ac:dyDescent="0.25">
      <c r="AX1397"/>
      <c r="AY1397"/>
    </row>
    <row r="1398" spans="50:51" x14ac:dyDescent="0.25">
      <c r="AX1398"/>
      <c r="AY1398"/>
    </row>
    <row r="1399" spans="50:51" x14ac:dyDescent="0.25">
      <c r="AX1399"/>
      <c r="AY1399"/>
    </row>
    <row r="1400" spans="50:51" x14ac:dyDescent="0.25">
      <c r="AX1400"/>
      <c r="AY1400"/>
    </row>
    <row r="1401" spans="50:51" x14ac:dyDescent="0.25">
      <c r="AX1401"/>
      <c r="AY1401"/>
    </row>
    <row r="1402" spans="50:51" x14ac:dyDescent="0.25">
      <c r="AX1402"/>
      <c r="AY1402"/>
    </row>
    <row r="1403" spans="50:51" x14ac:dyDescent="0.25">
      <c r="AX1403"/>
      <c r="AY1403"/>
    </row>
    <row r="1404" spans="50:51" x14ac:dyDescent="0.25">
      <c r="AX1404"/>
      <c r="AY1404"/>
    </row>
    <row r="1405" spans="50:51" x14ac:dyDescent="0.25">
      <c r="AX1405"/>
      <c r="AY1405"/>
    </row>
    <row r="1406" spans="50:51" x14ac:dyDescent="0.25">
      <c r="AX1406"/>
      <c r="AY1406"/>
    </row>
    <row r="1407" spans="50:51" x14ac:dyDescent="0.25">
      <c r="AX1407"/>
      <c r="AY1407"/>
    </row>
    <row r="1408" spans="50:51" x14ac:dyDescent="0.25">
      <c r="AX1408"/>
      <c r="AY1408"/>
    </row>
    <row r="1409" spans="50:51" x14ac:dyDescent="0.25">
      <c r="AX1409"/>
      <c r="AY1409"/>
    </row>
    <row r="1410" spans="50:51" x14ac:dyDescent="0.25">
      <c r="AX1410"/>
      <c r="AY1410"/>
    </row>
    <row r="1411" spans="50:51" x14ac:dyDescent="0.25">
      <c r="AX1411"/>
      <c r="AY1411"/>
    </row>
    <row r="1412" spans="50:51" x14ac:dyDescent="0.25">
      <c r="AX1412"/>
      <c r="AY1412"/>
    </row>
    <row r="1413" spans="50:51" x14ac:dyDescent="0.25">
      <c r="AX1413"/>
      <c r="AY1413"/>
    </row>
    <row r="1414" spans="50:51" x14ac:dyDescent="0.25">
      <c r="AX1414"/>
      <c r="AY1414"/>
    </row>
    <row r="1415" spans="50:51" x14ac:dyDescent="0.25">
      <c r="AX1415"/>
      <c r="AY1415"/>
    </row>
    <row r="1416" spans="50:51" x14ac:dyDescent="0.25">
      <c r="AX1416"/>
      <c r="AY1416"/>
    </row>
    <row r="1417" spans="50:51" x14ac:dyDescent="0.25">
      <c r="AX1417"/>
      <c r="AY1417"/>
    </row>
    <row r="1418" spans="50:51" x14ac:dyDescent="0.25">
      <c r="AX1418"/>
      <c r="AY1418"/>
    </row>
    <row r="1419" spans="50:51" x14ac:dyDescent="0.25">
      <c r="AX1419"/>
      <c r="AY1419"/>
    </row>
    <row r="1420" spans="50:51" x14ac:dyDescent="0.25">
      <c r="AX1420"/>
      <c r="AY1420"/>
    </row>
    <row r="1421" spans="50:51" x14ac:dyDescent="0.25">
      <c r="AX1421"/>
      <c r="AY1421"/>
    </row>
    <row r="1422" spans="50:51" x14ac:dyDescent="0.25">
      <c r="AX1422"/>
      <c r="AY1422"/>
    </row>
    <row r="1423" spans="50:51" x14ac:dyDescent="0.25">
      <c r="AX1423"/>
      <c r="AY1423"/>
    </row>
    <row r="1424" spans="50:51" x14ac:dyDescent="0.25">
      <c r="AX1424"/>
      <c r="AY1424"/>
    </row>
    <row r="1425" spans="50:51" x14ac:dyDescent="0.25">
      <c r="AX1425"/>
      <c r="AY1425"/>
    </row>
    <row r="1426" spans="50:51" x14ac:dyDescent="0.25">
      <c r="AX1426"/>
      <c r="AY1426"/>
    </row>
    <row r="1427" spans="50:51" x14ac:dyDescent="0.25">
      <c r="AX1427"/>
      <c r="AY1427"/>
    </row>
    <row r="1428" spans="50:51" x14ac:dyDescent="0.25">
      <c r="AX1428"/>
      <c r="AY1428"/>
    </row>
    <row r="1429" spans="50:51" x14ac:dyDescent="0.25">
      <c r="AX1429"/>
      <c r="AY1429"/>
    </row>
    <row r="1430" spans="50:51" x14ac:dyDescent="0.25">
      <c r="AX1430"/>
      <c r="AY1430"/>
    </row>
    <row r="1431" spans="50:51" x14ac:dyDescent="0.25">
      <c r="AX1431"/>
      <c r="AY1431"/>
    </row>
    <row r="1432" spans="50:51" x14ac:dyDescent="0.25">
      <c r="AX1432"/>
      <c r="AY1432"/>
    </row>
    <row r="1433" spans="50:51" x14ac:dyDescent="0.25">
      <c r="AX1433"/>
      <c r="AY1433"/>
    </row>
    <row r="1434" spans="50:51" x14ac:dyDescent="0.25">
      <c r="AX1434"/>
      <c r="AY1434"/>
    </row>
    <row r="1435" spans="50:51" x14ac:dyDescent="0.25">
      <c r="AX1435"/>
      <c r="AY1435"/>
    </row>
    <row r="1436" spans="50:51" x14ac:dyDescent="0.25">
      <c r="AX1436"/>
      <c r="AY1436"/>
    </row>
    <row r="1437" spans="50:51" x14ac:dyDescent="0.25">
      <c r="AX1437"/>
      <c r="AY1437"/>
    </row>
    <row r="1438" spans="50:51" x14ac:dyDescent="0.25">
      <c r="AX1438"/>
      <c r="AY1438"/>
    </row>
    <row r="1439" spans="50:51" x14ac:dyDescent="0.25">
      <c r="AX1439"/>
      <c r="AY1439"/>
    </row>
    <row r="1440" spans="50:51" x14ac:dyDescent="0.25">
      <c r="AX1440"/>
      <c r="AY1440"/>
    </row>
    <row r="1441" spans="50:51" x14ac:dyDescent="0.25">
      <c r="AX1441"/>
      <c r="AY1441"/>
    </row>
    <row r="1442" spans="50:51" x14ac:dyDescent="0.25">
      <c r="AX1442"/>
      <c r="AY1442"/>
    </row>
    <row r="1443" spans="50:51" x14ac:dyDescent="0.25">
      <c r="AX1443"/>
      <c r="AY1443"/>
    </row>
    <row r="1444" spans="50:51" x14ac:dyDescent="0.25">
      <c r="AX1444"/>
      <c r="AY1444"/>
    </row>
    <row r="1445" spans="50:51" x14ac:dyDescent="0.25">
      <c r="AX1445"/>
      <c r="AY1445"/>
    </row>
    <row r="1446" spans="50:51" x14ac:dyDescent="0.25">
      <c r="AX1446"/>
      <c r="AY1446"/>
    </row>
    <row r="1447" spans="50:51" x14ac:dyDescent="0.25">
      <c r="AX1447"/>
      <c r="AY1447"/>
    </row>
    <row r="1448" spans="50:51" x14ac:dyDescent="0.25">
      <c r="AX1448"/>
      <c r="AY1448"/>
    </row>
    <row r="1449" spans="50:51" x14ac:dyDescent="0.25">
      <c r="AX1449"/>
      <c r="AY1449"/>
    </row>
    <row r="1450" spans="50:51" x14ac:dyDescent="0.25">
      <c r="AX1450"/>
      <c r="AY1450"/>
    </row>
    <row r="1451" spans="50:51" x14ac:dyDescent="0.25">
      <c r="AX1451"/>
      <c r="AY1451"/>
    </row>
    <row r="1452" spans="50:51" x14ac:dyDescent="0.25">
      <c r="AX1452"/>
      <c r="AY1452"/>
    </row>
    <row r="1453" spans="50:51" x14ac:dyDescent="0.25">
      <c r="AX1453"/>
      <c r="AY1453"/>
    </row>
    <row r="1454" spans="50:51" x14ac:dyDescent="0.25">
      <c r="AX1454"/>
      <c r="AY1454"/>
    </row>
    <row r="1455" spans="50:51" x14ac:dyDescent="0.25">
      <c r="AX1455"/>
      <c r="AY1455"/>
    </row>
    <row r="1456" spans="50:51" x14ac:dyDescent="0.25">
      <c r="AX1456"/>
      <c r="AY1456"/>
    </row>
    <row r="1457" spans="50:51" x14ac:dyDescent="0.25">
      <c r="AX1457"/>
      <c r="AY1457"/>
    </row>
    <row r="1458" spans="50:51" x14ac:dyDescent="0.25">
      <c r="AX1458"/>
      <c r="AY1458"/>
    </row>
    <row r="1459" spans="50:51" x14ac:dyDescent="0.25">
      <c r="AX1459"/>
      <c r="AY1459"/>
    </row>
    <row r="1460" spans="50:51" x14ac:dyDescent="0.25">
      <c r="AX1460"/>
      <c r="AY1460"/>
    </row>
    <row r="1461" spans="50:51" x14ac:dyDescent="0.25">
      <c r="AX1461"/>
      <c r="AY1461"/>
    </row>
    <row r="1462" spans="50:51" x14ac:dyDescent="0.25">
      <c r="AX1462"/>
      <c r="AY1462"/>
    </row>
    <row r="1463" spans="50:51" x14ac:dyDescent="0.25">
      <c r="AX1463"/>
      <c r="AY1463"/>
    </row>
    <row r="1464" spans="50:51" x14ac:dyDescent="0.25">
      <c r="AX1464"/>
      <c r="AY1464"/>
    </row>
    <row r="1465" spans="50:51" x14ac:dyDescent="0.25">
      <c r="AX1465"/>
      <c r="AY1465"/>
    </row>
    <row r="1466" spans="50:51" x14ac:dyDescent="0.25">
      <c r="AX1466"/>
      <c r="AY1466"/>
    </row>
    <row r="1467" spans="50:51" x14ac:dyDescent="0.25">
      <c r="AX1467"/>
      <c r="AY1467"/>
    </row>
    <row r="1468" spans="50:51" x14ac:dyDescent="0.25">
      <c r="AX1468"/>
      <c r="AY1468"/>
    </row>
    <row r="1469" spans="50:51" x14ac:dyDescent="0.25">
      <c r="AX1469"/>
      <c r="AY1469"/>
    </row>
    <row r="1470" spans="50:51" x14ac:dyDescent="0.25">
      <c r="AX1470"/>
      <c r="AY1470"/>
    </row>
    <row r="1471" spans="50:51" x14ac:dyDescent="0.25">
      <c r="AX1471"/>
      <c r="AY1471"/>
    </row>
    <row r="1472" spans="50:51" x14ac:dyDescent="0.25">
      <c r="AX1472"/>
      <c r="AY1472"/>
    </row>
    <row r="1473" spans="50:51" x14ac:dyDescent="0.25">
      <c r="AX1473"/>
      <c r="AY1473"/>
    </row>
    <row r="1474" spans="50:51" x14ac:dyDescent="0.25">
      <c r="AX1474"/>
      <c r="AY1474"/>
    </row>
    <row r="1475" spans="50:51" x14ac:dyDescent="0.25">
      <c r="AX1475"/>
      <c r="AY1475"/>
    </row>
    <row r="1476" spans="50:51" x14ac:dyDescent="0.25">
      <c r="AX1476"/>
      <c r="AY1476"/>
    </row>
    <row r="1477" spans="50:51" x14ac:dyDescent="0.25">
      <c r="AX1477"/>
      <c r="AY1477"/>
    </row>
    <row r="1478" spans="50:51" x14ac:dyDescent="0.25">
      <c r="AX1478"/>
      <c r="AY1478"/>
    </row>
    <row r="1479" spans="50:51" x14ac:dyDescent="0.25">
      <c r="AX1479"/>
      <c r="AY1479"/>
    </row>
    <row r="1480" spans="50:51" x14ac:dyDescent="0.25">
      <c r="AX1480"/>
      <c r="AY1480"/>
    </row>
    <row r="1481" spans="50:51" x14ac:dyDescent="0.25">
      <c r="AX1481"/>
      <c r="AY1481"/>
    </row>
    <row r="1482" spans="50:51" x14ac:dyDescent="0.25">
      <c r="AX1482"/>
      <c r="AY1482"/>
    </row>
    <row r="1483" spans="50:51" x14ac:dyDescent="0.25">
      <c r="AX1483"/>
      <c r="AY1483"/>
    </row>
    <row r="1484" spans="50:51" x14ac:dyDescent="0.25">
      <c r="AX1484"/>
      <c r="AY1484"/>
    </row>
    <row r="1485" spans="50:51" x14ac:dyDescent="0.25">
      <c r="AX1485"/>
      <c r="AY1485"/>
    </row>
    <row r="1486" spans="50:51" x14ac:dyDescent="0.25">
      <c r="AX1486"/>
      <c r="AY1486"/>
    </row>
    <row r="1487" spans="50:51" x14ac:dyDescent="0.25">
      <c r="AX1487"/>
      <c r="AY1487"/>
    </row>
    <row r="1488" spans="50:51" x14ac:dyDescent="0.25">
      <c r="AX1488"/>
      <c r="AY1488"/>
    </row>
    <row r="1489" spans="50:51" x14ac:dyDescent="0.25">
      <c r="AX1489"/>
      <c r="AY1489"/>
    </row>
    <row r="1490" spans="50:51" x14ac:dyDescent="0.25">
      <c r="AX1490"/>
      <c r="AY1490"/>
    </row>
    <row r="1491" spans="50:51" x14ac:dyDescent="0.25">
      <c r="AX1491"/>
      <c r="AY1491"/>
    </row>
    <row r="1492" spans="50:51" x14ac:dyDescent="0.25">
      <c r="AX1492"/>
      <c r="AY1492"/>
    </row>
    <row r="1493" spans="50:51" x14ac:dyDescent="0.25">
      <c r="AX1493"/>
      <c r="AY1493"/>
    </row>
    <row r="1494" spans="50:51" x14ac:dyDescent="0.25">
      <c r="AX1494"/>
      <c r="AY1494"/>
    </row>
    <row r="1495" spans="50:51" x14ac:dyDescent="0.25">
      <c r="AX1495"/>
      <c r="AY1495"/>
    </row>
    <row r="1496" spans="50:51" x14ac:dyDescent="0.25">
      <c r="AX1496"/>
      <c r="AY1496"/>
    </row>
    <row r="1497" spans="50:51" x14ac:dyDescent="0.25">
      <c r="AX1497"/>
      <c r="AY1497"/>
    </row>
    <row r="1498" spans="50:51" x14ac:dyDescent="0.25">
      <c r="AX1498"/>
      <c r="AY1498"/>
    </row>
    <row r="1499" spans="50:51" x14ac:dyDescent="0.25">
      <c r="AX1499"/>
      <c r="AY1499"/>
    </row>
    <row r="1500" spans="50:51" x14ac:dyDescent="0.25">
      <c r="AX1500"/>
      <c r="AY1500"/>
    </row>
    <row r="1501" spans="50:51" x14ac:dyDescent="0.25">
      <c r="AX1501"/>
      <c r="AY1501"/>
    </row>
    <row r="1502" spans="50:51" x14ac:dyDescent="0.25">
      <c r="AX1502"/>
      <c r="AY1502"/>
    </row>
    <row r="1503" spans="50:51" x14ac:dyDescent="0.25">
      <c r="AX1503"/>
      <c r="AY1503"/>
    </row>
    <row r="1504" spans="50:51" x14ac:dyDescent="0.25">
      <c r="AX1504"/>
      <c r="AY1504"/>
    </row>
    <row r="1505" spans="50:51" x14ac:dyDescent="0.25">
      <c r="AX1505"/>
      <c r="AY1505"/>
    </row>
    <row r="1506" spans="50:51" x14ac:dyDescent="0.25">
      <c r="AX1506"/>
      <c r="AY1506"/>
    </row>
    <row r="1507" spans="50:51" x14ac:dyDescent="0.25">
      <c r="AX1507"/>
      <c r="AY1507"/>
    </row>
    <row r="1508" spans="50:51" x14ac:dyDescent="0.25">
      <c r="AX1508"/>
      <c r="AY1508"/>
    </row>
    <row r="1509" spans="50:51" x14ac:dyDescent="0.25">
      <c r="AX1509"/>
      <c r="AY1509"/>
    </row>
    <row r="1510" spans="50:51" x14ac:dyDescent="0.25">
      <c r="AX1510"/>
      <c r="AY1510"/>
    </row>
    <row r="1511" spans="50:51" x14ac:dyDescent="0.25">
      <c r="AX1511"/>
      <c r="AY1511"/>
    </row>
    <row r="1512" spans="50:51" x14ac:dyDescent="0.25">
      <c r="AX1512"/>
      <c r="AY1512"/>
    </row>
    <row r="1513" spans="50:51" x14ac:dyDescent="0.25">
      <c r="AX1513"/>
      <c r="AY1513"/>
    </row>
    <row r="1514" spans="50:51" x14ac:dyDescent="0.25">
      <c r="AX1514"/>
      <c r="AY1514"/>
    </row>
    <row r="1515" spans="50:51" x14ac:dyDescent="0.25">
      <c r="AX1515"/>
      <c r="AY1515"/>
    </row>
    <row r="1516" spans="50:51" x14ac:dyDescent="0.25">
      <c r="AX1516"/>
      <c r="AY1516"/>
    </row>
    <row r="1517" spans="50:51" x14ac:dyDescent="0.25">
      <c r="AX1517"/>
      <c r="AY1517"/>
    </row>
    <row r="1518" spans="50:51" x14ac:dyDescent="0.25">
      <c r="AX1518"/>
      <c r="AY1518"/>
    </row>
    <row r="1519" spans="50:51" x14ac:dyDescent="0.25">
      <c r="AX1519"/>
      <c r="AY1519"/>
    </row>
    <row r="1520" spans="50:51" x14ac:dyDescent="0.25">
      <c r="AX1520"/>
      <c r="AY1520"/>
    </row>
    <row r="1521" spans="50:51" x14ac:dyDescent="0.25">
      <c r="AX1521"/>
      <c r="AY1521"/>
    </row>
    <row r="1522" spans="50:51" x14ac:dyDescent="0.25">
      <c r="AX1522"/>
      <c r="AY1522"/>
    </row>
    <row r="1523" spans="50:51" x14ac:dyDescent="0.25">
      <c r="AX1523"/>
      <c r="AY1523"/>
    </row>
    <row r="1524" spans="50:51" x14ac:dyDescent="0.25">
      <c r="AX1524"/>
      <c r="AY1524"/>
    </row>
    <row r="1525" spans="50:51" x14ac:dyDescent="0.25">
      <c r="AX1525"/>
      <c r="AY1525"/>
    </row>
    <row r="1526" spans="50:51" x14ac:dyDescent="0.25">
      <c r="AX1526"/>
      <c r="AY1526"/>
    </row>
    <row r="1527" spans="50:51" x14ac:dyDescent="0.25">
      <c r="AX1527"/>
      <c r="AY1527"/>
    </row>
    <row r="1528" spans="50:51" x14ac:dyDescent="0.25">
      <c r="AX1528"/>
      <c r="AY1528"/>
    </row>
    <row r="1529" spans="50:51" x14ac:dyDescent="0.25">
      <c r="AX1529"/>
      <c r="AY1529"/>
    </row>
    <row r="1530" spans="50:51" x14ac:dyDescent="0.25">
      <c r="AX1530"/>
      <c r="AY1530"/>
    </row>
    <row r="1531" spans="50:51" x14ac:dyDescent="0.25">
      <c r="AX1531"/>
      <c r="AY1531"/>
    </row>
    <row r="1532" spans="50:51" x14ac:dyDescent="0.25">
      <c r="AX1532"/>
      <c r="AY1532"/>
    </row>
    <row r="1533" spans="50:51" x14ac:dyDescent="0.25">
      <c r="AX1533"/>
      <c r="AY1533"/>
    </row>
    <row r="1534" spans="50:51" x14ac:dyDescent="0.25">
      <c r="AX1534"/>
      <c r="AY1534"/>
    </row>
    <row r="1535" spans="50:51" x14ac:dyDescent="0.25">
      <c r="AX1535"/>
      <c r="AY1535"/>
    </row>
    <row r="1536" spans="50:51" x14ac:dyDescent="0.25">
      <c r="AX1536"/>
      <c r="AY1536"/>
    </row>
    <row r="1537" spans="50:51" x14ac:dyDescent="0.25">
      <c r="AX1537"/>
      <c r="AY1537"/>
    </row>
    <row r="1538" spans="50:51" x14ac:dyDescent="0.25">
      <c r="AX1538"/>
      <c r="AY1538"/>
    </row>
    <row r="1539" spans="50:51" x14ac:dyDescent="0.25">
      <c r="AX1539"/>
      <c r="AY1539"/>
    </row>
    <row r="1540" spans="50:51" x14ac:dyDescent="0.25">
      <c r="AX1540"/>
      <c r="AY1540"/>
    </row>
    <row r="1541" spans="50:51" x14ac:dyDescent="0.25">
      <c r="AX1541"/>
      <c r="AY1541"/>
    </row>
    <row r="1542" spans="50:51" x14ac:dyDescent="0.25">
      <c r="AX1542"/>
      <c r="AY1542"/>
    </row>
    <row r="1543" spans="50:51" x14ac:dyDescent="0.25">
      <c r="AX1543"/>
      <c r="AY1543"/>
    </row>
    <row r="1544" spans="50:51" x14ac:dyDescent="0.25">
      <c r="AX1544"/>
      <c r="AY1544"/>
    </row>
    <row r="1545" spans="50:51" x14ac:dyDescent="0.25">
      <c r="AX1545"/>
      <c r="AY1545"/>
    </row>
    <row r="1546" spans="50:51" x14ac:dyDescent="0.25">
      <c r="AX1546"/>
      <c r="AY1546"/>
    </row>
    <row r="1547" spans="50:51" x14ac:dyDescent="0.25">
      <c r="AX1547"/>
      <c r="AY1547"/>
    </row>
    <row r="1548" spans="50:51" x14ac:dyDescent="0.25">
      <c r="AX1548"/>
      <c r="AY1548"/>
    </row>
    <row r="1549" spans="50:51" x14ac:dyDescent="0.25">
      <c r="AX1549"/>
      <c r="AY1549"/>
    </row>
    <row r="1550" spans="50:51" x14ac:dyDescent="0.25">
      <c r="AX1550"/>
      <c r="AY1550"/>
    </row>
    <row r="1551" spans="50:51" x14ac:dyDescent="0.25">
      <c r="AX1551"/>
      <c r="AY1551"/>
    </row>
    <row r="1552" spans="50:51" x14ac:dyDescent="0.25">
      <c r="AX1552"/>
      <c r="AY1552"/>
    </row>
    <row r="1553" spans="50:51" x14ac:dyDescent="0.25">
      <c r="AX1553"/>
      <c r="AY1553"/>
    </row>
    <row r="1554" spans="50:51" x14ac:dyDescent="0.25">
      <c r="AX1554"/>
      <c r="AY1554"/>
    </row>
    <row r="1555" spans="50:51" x14ac:dyDescent="0.25">
      <c r="AX1555"/>
      <c r="AY1555"/>
    </row>
    <row r="1556" spans="50:51" x14ac:dyDescent="0.25">
      <c r="AX1556"/>
      <c r="AY1556"/>
    </row>
    <row r="1557" spans="50:51" x14ac:dyDescent="0.25">
      <c r="AX1557"/>
      <c r="AY1557"/>
    </row>
    <row r="1558" spans="50:51" x14ac:dyDescent="0.25">
      <c r="AX1558"/>
      <c r="AY1558"/>
    </row>
    <row r="1559" spans="50:51" x14ac:dyDescent="0.25">
      <c r="AX1559"/>
      <c r="AY1559"/>
    </row>
    <row r="1560" spans="50:51" x14ac:dyDescent="0.25">
      <c r="AX1560"/>
      <c r="AY1560"/>
    </row>
    <row r="1561" spans="50:51" x14ac:dyDescent="0.25">
      <c r="AX1561"/>
      <c r="AY1561"/>
    </row>
    <row r="1562" spans="50:51" x14ac:dyDescent="0.25">
      <c r="AX1562"/>
      <c r="AY1562"/>
    </row>
    <row r="1563" spans="50:51" x14ac:dyDescent="0.25">
      <c r="AX1563"/>
      <c r="AY1563"/>
    </row>
    <row r="1564" spans="50:51" x14ac:dyDescent="0.25">
      <c r="AX1564"/>
      <c r="AY1564"/>
    </row>
    <row r="1565" spans="50:51" x14ac:dyDescent="0.25">
      <c r="AX1565"/>
      <c r="AY1565"/>
    </row>
    <row r="1566" spans="50:51" x14ac:dyDescent="0.25">
      <c r="AX1566"/>
      <c r="AY1566"/>
    </row>
    <row r="1567" spans="50:51" x14ac:dyDescent="0.25">
      <c r="AX1567"/>
      <c r="AY1567"/>
    </row>
    <row r="1568" spans="50:51" x14ac:dyDescent="0.25">
      <c r="AX1568"/>
      <c r="AY1568"/>
    </row>
    <row r="1569" spans="50:51" x14ac:dyDescent="0.25">
      <c r="AX1569"/>
      <c r="AY1569"/>
    </row>
    <row r="1570" spans="50:51" x14ac:dyDescent="0.25">
      <c r="AX1570"/>
      <c r="AY1570"/>
    </row>
    <row r="1571" spans="50:51" x14ac:dyDescent="0.25">
      <c r="AX1571"/>
      <c r="AY1571"/>
    </row>
    <row r="1572" spans="50:51" x14ac:dyDescent="0.25">
      <c r="AX1572"/>
      <c r="AY1572"/>
    </row>
    <row r="1573" spans="50:51" x14ac:dyDescent="0.25">
      <c r="AX1573"/>
      <c r="AY1573"/>
    </row>
    <row r="1574" spans="50:51" x14ac:dyDescent="0.25">
      <c r="AX1574"/>
      <c r="AY1574"/>
    </row>
    <row r="1575" spans="50:51" x14ac:dyDescent="0.25">
      <c r="AX1575"/>
      <c r="AY1575"/>
    </row>
    <row r="1576" spans="50:51" x14ac:dyDescent="0.25">
      <c r="AX1576"/>
      <c r="AY1576"/>
    </row>
    <row r="1577" spans="50:51" x14ac:dyDescent="0.25">
      <c r="AX1577"/>
      <c r="AY1577"/>
    </row>
    <row r="1578" spans="50:51" x14ac:dyDescent="0.25">
      <c r="AX1578"/>
      <c r="AY1578"/>
    </row>
    <row r="1579" spans="50:51" x14ac:dyDescent="0.25">
      <c r="AX1579"/>
      <c r="AY1579"/>
    </row>
    <row r="1580" spans="50:51" x14ac:dyDescent="0.25">
      <c r="AX1580"/>
      <c r="AY1580"/>
    </row>
    <row r="1581" spans="50:51" x14ac:dyDescent="0.25">
      <c r="AX1581"/>
      <c r="AY1581"/>
    </row>
    <row r="1582" spans="50:51" x14ac:dyDescent="0.25">
      <c r="AX1582"/>
      <c r="AY1582"/>
    </row>
    <row r="1583" spans="50:51" x14ac:dyDescent="0.25">
      <c r="AX1583"/>
      <c r="AY1583"/>
    </row>
    <row r="1584" spans="50:51" x14ac:dyDescent="0.25">
      <c r="AX1584"/>
      <c r="AY1584"/>
    </row>
    <row r="1585" spans="50:51" x14ac:dyDescent="0.25">
      <c r="AX1585"/>
      <c r="AY1585"/>
    </row>
    <row r="1586" spans="50:51" x14ac:dyDescent="0.25">
      <c r="AX1586"/>
      <c r="AY1586"/>
    </row>
    <row r="1587" spans="50:51" x14ac:dyDescent="0.25">
      <c r="AX1587"/>
      <c r="AY1587"/>
    </row>
    <row r="1588" spans="50:51" x14ac:dyDescent="0.25">
      <c r="AX1588"/>
      <c r="AY1588"/>
    </row>
    <row r="1589" spans="50:51" x14ac:dyDescent="0.25">
      <c r="AX1589"/>
      <c r="AY1589"/>
    </row>
    <row r="1590" spans="50:51" x14ac:dyDescent="0.25">
      <c r="AX1590"/>
      <c r="AY1590"/>
    </row>
    <row r="1591" spans="50:51" x14ac:dyDescent="0.25">
      <c r="AX1591"/>
      <c r="AY1591"/>
    </row>
    <row r="1592" spans="50:51" x14ac:dyDescent="0.25">
      <c r="AX1592"/>
      <c r="AY1592"/>
    </row>
    <row r="1593" spans="50:51" x14ac:dyDescent="0.25">
      <c r="AX1593"/>
      <c r="AY1593"/>
    </row>
    <row r="1594" spans="50:51" x14ac:dyDescent="0.25">
      <c r="AX1594"/>
      <c r="AY1594"/>
    </row>
    <row r="1595" spans="50:51" x14ac:dyDescent="0.25">
      <c r="AX1595"/>
      <c r="AY1595"/>
    </row>
    <row r="1596" spans="50:51" x14ac:dyDescent="0.25">
      <c r="AX1596"/>
      <c r="AY1596"/>
    </row>
    <row r="1597" spans="50:51" x14ac:dyDescent="0.25">
      <c r="AX1597"/>
      <c r="AY1597"/>
    </row>
    <row r="1598" spans="50:51" x14ac:dyDescent="0.25">
      <c r="AX1598"/>
      <c r="AY1598"/>
    </row>
    <row r="1599" spans="50:51" x14ac:dyDescent="0.25">
      <c r="AX1599"/>
      <c r="AY1599"/>
    </row>
    <row r="1600" spans="50:51" x14ac:dyDescent="0.25">
      <c r="AX1600"/>
      <c r="AY1600"/>
    </row>
    <row r="1601" spans="50:51" x14ac:dyDescent="0.25">
      <c r="AX1601"/>
      <c r="AY1601"/>
    </row>
    <row r="1602" spans="50:51" x14ac:dyDescent="0.25">
      <c r="AX1602"/>
      <c r="AY1602"/>
    </row>
    <row r="1603" spans="50:51" x14ac:dyDescent="0.25">
      <c r="AX1603"/>
      <c r="AY1603"/>
    </row>
    <row r="1604" spans="50:51" x14ac:dyDescent="0.25">
      <c r="AX1604"/>
      <c r="AY1604"/>
    </row>
    <row r="1605" spans="50:51" x14ac:dyDescent="0.25">
      <c r="AX1605"/>
      <c r="AY1605"/>
    </row>
    <row r="1606" spans="50:51" x14ac:dyDescent="0.25">
      <c r="AX1606"/>
      <c r="AY1606"/>
    </row>
    <row r="1607" spans="50:51" x14ac:dyDescent="0.25">
      <c r="AX1607"/>
      <c r="AY1607"/>
    </row>
    <row r="1608" spans="50:51" x14ac:dyDescent="0.25">
      <c r="AX1608"/>
      <c r="AY1608"/>
    </row>
    <row r="1609" spans="50:51" x14ac:dyDescent="0.25">
      <c r="AX1609"/>
      <c r="AY1609"/>
    </row>
    <row r="1610" spans="50:51" x14ac:dyDescent="0.25">
      <c r="AX1610"/>
      <c r="AY1610"/>
    </row>
    <row r="1611" spans="50:51" x14ac:dyDescent="0.25">
      <c r="AX1611"/>
      <c r="AY1611"/>
    </row>
    <row r="1612" spans="50:51" x14ac:dyDescent="0.25">
      <c r="AX1612"/>
      <c r="AY1612"/>
    </row>
    <row r="1613" spans="50:51" x14ac:dyDescent="0.25">
      <c r="AX1613"/>
      <c r="AY1613"/>
    </row>
    <row r="1614" spans="50:51" x14ac:dyDescent="0.25">
      <c r="AX1614"/>
      <c r="AY1614"/>
    </row>
    <row r="1615" spans="50:51" x14ac:dyDescent="0.25">
      <c r="AX1615"/>
      <c r="AY1615"/>
    </row>
    <row r="1616" spans="50:51" x14ac:dyDescent="0.25">
      <c r="AX1616"/>
      <c r="AY1616"/>
    </row>
    <row r="1617" spans="50:51" x14ac:dyDescent="0.25">
      <c r="AX1617"/>
      <c r="AY1617"/>
    </row>
    <row r="1618" spans="50:51" x14ac:dyDescent="0.25">
      <c r="AX1618"/>
      <c r="AY1618"/>
    </row>
    <row r="1619" spans="50:51" x14ac:dyDescent="0.25">
      <c r="AX1619"/>
      <c r="AY1619"/>
    </row>
    <row r="1620" spans="50:51" x14ac:dyDescent="0.25">
      <c r="AX1620"/>
      <c r="AY1620"/>
    </row>
    <row r="1621" spans="50:51" x14ac:dyDescent="0.25">
      <c r="AX1621"/>
      <c r="AY1621"/>
    </row>
    <row r="1622" spans="50:51" x14ac:dyDescent="0.25">
      <c r="AX1622"/>
      <c r="AY1622"/>
    </row>
    <row r="1623" spans="50:51" x14ac:dyDescent="0.25">
      <c r="AX1623"/>
      <c r="AY1623"/>
    </row>
    <row r="1624" spans="50:51" x14ac:dyDescent="0.25">
      <c r="AX1624"/>
      <c r="AY1624"/>
    </row>
    <row r="1625" spans="50:51" x14ac:dyDescent="0.25">
      <c r="AX1625"/>
      <c r="AY1625"/>
    </row>
    <row r="1626" spans="50:51" x14ac:dyDescent="0.25">
      <c r="AX1626"/>
      <c r="AY1626"/>
    </row>
    <row r="1627" spans="50:51" x14ac:dyDescent="0.25">
      <c r="AX1627"/>
      <c r="AY1627"/>
    </row>
    <row r="1628" spans="50:51" x14ac:dyDescent="0.25">
      <c r="AX1628"/>
      <c r="AY1628"/>
    </row>
    <row r="1629" spans="50:51" x14ac:dyDescent="0.25">
      <c r="AX1629"/>
      <c r="AY1629"/>
    </row>
    <row r="1630" spans="50:51" x14ac:dyDescent="0.25">
      <c r="AX1630"/>
      <c r="AY1630"/>
    </row>
    <row r="1631" spans="50:51" x14ac:dyDescent="0.25">
      <c r="AX1631"/>
      <c r="AY1631"/>
    </row>
    <row r="1632" spans="50:51" x14ac:dyDescent="0.25">
      <c r="AX1632"/>
      <c r="AY1632"/>
    </row>
    <row r="1633" spans="50:51" x14ac:dyDescent="0.25">
      <c r="AX1633"/>
      <c r="AY1633"/>
    </row>
    <row r="1634" spans="50:51" x14ac:dyDescent="0.25">
      <c r="AX1634"/>
      <c r="AY1634"/>
    </row>
    <row r="1635" spans="50:51" x14ac:dyDescent="0.25">
      <c r="AX1635"/>
      <c r="AY1635"/>
    </row>
    <row r="1636" spans="50:51" x14ac:dyDescent="0.25">
      <c r="AX1636"/>
      <c r="AY1636"/>
    </row>
    <row r="1637" spans="50:51" x14ac:dyDescent="0.25">
      <c r="AX1637"/>
      <c r="AY1637"/>
    </row>
    <row r="1638" spans="50:51" x14ac:dyDescent="0.25">
      <c r="AX1638"/>
      <c r="AY1638"/>
    </row>
    <row r="1639" spans="50:51" x14ac:dyDescent="0.25">
      <c r="AX1639"/>
      <c r="AY1639"/>
    </row>
    <row r="1640" spans="50:51" x14ac:dyDescent="0.25">
      <c r="AX1640"/>
      <c r="AY1640"/>
    </row>
    <row r="1641" spans="50:51" x14ac:dyDescent="0.25">
      <c r="AX1641"/>
      <c r="AY1641"/>
    </row>
    <row r="1642" spans="50:51" x14ac:dyDescent="0.25">
      <c r="AX1642"/>
      <c r="AY1642"/>
    </row>
    <row r="1643" spans="50:51" x14ac:dyDescent="0.25">
      <c r="AX1643"/>
      <c r="AY1643"/>
    </row>
    <row r="1644" spans="50:51" x14ac:dyDescent="0.25">
      <c r="AX1644"/>
      <c r="AY1644"/>
    </row>
    <row r="1645" spans="50:51" x14ac:dyDescent="0.25">
      <c r="AX1645"/>
      <c r="AY1645"/>
    </row>
    <row r="1646" spans="50:51" x14ac:dyDescent="0.25">
      <c r="AX1646"/>
      <c r="AY1646"/>
    </row>
    <row r="1647" spans="50:51" x14ac:dyDescent="0.25">
      <c r="AX1647"/>
      <c r="AY1647"/>
    </row>
    <row r="1648" spans="50:51" x14ac:dyDescent="0.25">
      <c r="AX1648"/>
      <c r="AY1648"/>
    </row>
    <row r="1649" spans="50:51" x14ac:dyDescent="0.25">
      <c r="AX1649"/>
      <c r="AY1649"/>
    </row>
    <row r="1650" spans="50:51" x14ac:dyDescent="0.25">
      <c r="AX1650"/>
      <c r="AY1650"/>
    </row>
    <row r="1651" spans="50:51" x14ac:dyDescent="0.25">
      <c r="AX1651"/>
      <c r="AY1651"/>
    </row>
    <row r="1652" spans="50:51" x14ac:dyDescent="0.25">
      <c r="AX1652"/>
      <c r="AY1652"/>
    </row>
    <row r="1653" spans="50:51" x14ac:dyDescent="0.25">
      <c r="AX1653"/>
      <c r="AY1653"/>
    </row>
    <row r="1654" spans="50:51" x14ac:dyDescent="0.25">
      <c r="AX1654"/>
      <c r="AY1654"/>
    </row>
    <row r="1655" spans="50:51" x14ac:dyDescent="0.25">
      <c r="AX1655"/>
      <c r="AY1655"/>
    </row>
    <row r="1656" spans="50:51" x14ac:dyDescent="0.25">
      <c r="AX1656"/>
      <c r="AY1656"/>
    </row>
    <row r="1657" spans="50:51" x14ac:dyDescent="0.25">
      <c r="AX1657"/>
      <c r="AY1657"/>
    </row>
    <row r="1658" spans="50:51" x14ac:dyDescent="0.25">
      <c r="AX1658"/>
      <c r="AY1658"/>
    </row>
    <row r="1659" spans="50:51" x14ac:dyDescent="0.25">
      <c r="AX1659"/>
      <c r="AY1659"/>
    </row>
    <row r="1660" spans="50:51" x14ac:dyDescent="0.25">
      <c r="AX1660"/>
      <c r="AY1660"/>
    </row>
    <row r="1661" spans="50:51" x14ac:dyDescent="0.25">
      <c r="AX1661"/>
      <c r="AY1661"/>
    </row>
    <row r="1662" spans="50:51" x14ac:dyDescent="0.25">
      <c r="AX1662"/>
      <c r="AY1662"/>
    </row>
    <row r="1663" spans="50:51" x14ac:dyDescent="0.25">
      <c r="AX1663"/>
      <c r="AY1663"/>
    </row>
    <row r="1664" spans="50:51" x14ac:dyDescent="0.25">
      <c r="AX1664"/>
      <c r="AY1664"/>
    </row>
    <row r="1665" spans="50:51" x14ac:dyDescent="0.25">
      <c r="AX1665"/>
      <c r="AY1665"/>
    </row>
    <row r="1666" spans="50:51" x14ac:dyDescent="0.25">
      <c r="AX1666"/>
      <c r="AY1666"/>
    </row>
    <row r="1667" spans="50:51" x14ac:dyDescent="0.25">
      <c r="AX1667"/>
      <c r="AY1667"/>
    </row>
    <row r="1668" spans="50:51" x14ac:dyDescent="0.25">
      <c r="AX1668"/>
      <c r="AY1668"/>
    </row>
    <row r="1669" spans="50:51" x14ac:dyDescent="0.25">
      <c r="AX1669"/>
      <c r="AY1669"/>
    </row>
    <row r="1670" spans="50:51" x14ac:dyDescent="0.25">
      <c r="AX1670"/>
      <c r="AY1670"/>
    </row>
    <row r="1671" spans="50:51" x14ac:dyDescent="0.25">
      <c r="AX1671"/>
      <c r="AY1671"/>
    </row>
    <row r="1672" spans="50:51" x14ac:dyDescent="0.25">
      <c r="AX1672"/>
      <c r="AY1672"/>
    </row>
    <row r="1673" spans="50:51" x14ac:dyDescent="0.25">
      <c r="AX1673"/>
      <c r="AY1673"/>
    </row>
    <row r="1674" spans="50:51" x14ac:dyDescent="0.25">
      <c r="AX1674"/>
      <c r="AY1674"/>
    </row>
    <row r="1675" spans="50:51" x14ac:dyDescent="0.25">
      <c r="AX1675"/>
      <c r="AY1675"/>
    </row>
    <row r="1676" spans="50:51" x14ac:dyDescent="0.25">
      <c r="AX1676"/>
      <c r="AY1676"/>
    </row>
    <row r="1677" spans="50:51" x14ac:dyDescent="0.25">
      <c r="AX1677"/>
      <c r="AY1677"/>
    </row>
    <row r="1678" spans="50:51" x14ac:dyDescent="0.25">
      <c r="AX1678"/>
      <c r="AY1678"/>
    </row>
    <row r="1679" spans="50:51" x14ac:dyDescent="0.25">
      <c r="AX1679"/>
      <c r="AY1679"/>
    </row>
    <row r="1680" spans="50:51" x14ac:dyDescent="0.25">
      <c r="AX1680"/>
      <c r="AY1680"/>
    </row>
    <row r="1681" spans="50:51" x14ac:dyDescent="0.25">
      <c r="AX1681"/>
      <c r="AY1681"/>
    </row>
    <row r="1682" spans="50:51" x14ac:dyDescent="0.25">
      <c r="AX1682"/>
      <c r="AY1682"/>
    </row>
    <row r="1683" spans="50:51" x14ac:dyDescent="0.25">
      <c r="AX1683"/>
      <c r="AY1683"/>
    </row>
    <row r="1684" spans="50:51" x14ac:dyDescent="0.25">
      <c r="AX1684"/>
      <c r="AY1684"/>
    </row>
    <row r="1685" spans="50:51" x14ac:dyDescent="0.25">
      <c r="AX1685"/>
      <c r="AY1685"/>
    </row>
    <row r="1686" spans="50:51" x14ac:dyDescent="0.25">
      <c r="AX1686"/>
      <c r="AY1686"/>
    </row>
    <row r="1687" spans="50:51" x14ac:dyDescent="0.25">
      <c r="AX1687"/>
      <c r="AY1687"/>
    </row>
    <row r="1688" spans="50:51" x14ac:dyDescent="0.25">
      <c r="AX1688"/>
      <c r="AY1688"/>
    </row>
    <row r="1689" spans="50:51" x14ac:dyDescent="0.25">
      <c r="AX1689"/>
      <c r="AY1689"/>
    </row>
    <row r="1690" spans="50:51" x14ac:dyDescent="0.25">
      <c r="AX1690"/>
      <c r="AY1690"/>
    </row>
    <row r="1691" spans="50:51" x14ac:dyDescent="0.25">
      <c r="AX1691"/>
      <c r="AY1691"/>
    </row>
    <row r="1692" spans="50:51" x14ac:dyDescent="0.25">
      <c r="AX1692"/>
      <c r="AY1692"/>
    </row>
    <row r="1693" spans="50:51" x14ac:dyDescent="0.25">
      <c r="AX1693"/>
      <c r="AY1693"/>
    </row>
    <row r="1694" spans="50:51" x14ac:dyDescent="0.25">
      <c r="AX1694"/>
      <c r="AY1694"/>
    </row>
    <row r="1695" spans="50:51" x14ac:dyDescent="0.25">
      <c r="AX1695"/>
      <c r="AY1695"/>
    </row>
    <row r="1696" spans="50:51" x14ac:dyDescent="0.25">
      <c r="AX1696"/>
      <c r="AY1696"/>
    </row>
    <row r="1697" spans="50:51" x14ac:dyDescent="0.25">
      <c r="AX1697"/>
      <c r="AY1697"/>
    </row>
    <row r="1698" spans="50:51" x14ac:dyDescent="0.25">
      <c r="AX1698"/>
      <c r="AY1698"/>
    </row>
    <row r="1699" spans="50:51" x14ac:dyDescent="0.25">
      <c r="AX1699"/>
      <c r="AY1699"/>
    </row>
    <row r="1700" spans="50:51" x14ac:dyDescent="0.25">
      <c r="AX1700"/>
      <c r="AY1700"/>
    </row>
    <row r="1701" spans="50:51" x14ac:dyDescent="0.25">
      <c r="AX1701"/>
      <c r="AY1701"/>
    </row>
    <row r="1702" spans="50:51" x14ac:dyDescent="0.25">
      <c r="AX1702"/>
      <c r="AY1702"/>
    </row>
    <row r="1703" spans="50:51" x14ac:dyDescent="0.25">
      <c r="AX1703"/>
      <c r="AY1703"/>
    </row>
    <row r="1704" spans="50:51" x14ac:dyDescent="0.25">
      <c r="AX1704"/>
      <c r="AY1704"/>
    </row>
    <row r="1705" spans="50:51" x14ac:dyDescent="0.25">
      <c r="AX1705"/>
      <c r="AY1705"/>
    </row>
    <row r="1706" spans="50:51" x14ac:dyDescent="0.25">
      <c r="AX1706"/>
      <c r="AY1706"/>
    </row>
    <row r="1707" spans="50:51" x14ac:dyDescent="0.25">
      <c r="AX1707"/>
      <c r="AY1707"/>
    </row>
    <row r="1708" spans="50:51" x14ac:dyDescent="0.25">
      <c r="AX1708"/>
      <c r="AY1708"/>
    </row>
    <row r="1709" spans="50:51" x14ac:dyDescent="0.25">
      <c r="AX1709"/>
      <c r="AY1709"/>
    </row>
    <row r="1710" spans="50:51" x14ac:dyDescent="0.25">
      <c r="AX1710"/>
      <c r="AY1710"/>
    </row>
    <row r="1711" spans="50:51" x14ac:dyDescent="0.25">
      <c r="AX1711"/>
      <c r="AY1711"/>
    </row>
    <row r="1712" spans="50:51" x14ac:dyDescent="0.25">
      <c r="AX1712"/>
      <c r="AY1712"/>
    </row>
    <row r="1713" spans="50:51" x14ac:dyDescent="0.25">
      <c r="AX1713"/>
      <c r="AY1713"/>
    </row>
    <row r="1714" spans="50:51" x14ac:dyDescent="0.25">
      <c r="AX1714"/>
      <c r="AY1714"/>
    </row>
    <row r="1715" spans="50:51" x14ac:dyDescent="0.25">
      <c r="AX1715"/>
      <c r="AY1715"/>
    </row>
    <row r="1716" spans="50:51" x14ac:dyDescent="0.25">
      <c r="AX1716"/>
      <c r="AY1716"/>
    </row>
    <row r="1717" spans="50:51" x14ac:dyDescent="0.25">
      <c r="AX1717"/>
      <c r="AY1717"/>
    </row>
    <row r="1718" spans="50:51" x14ac:dyDescent="0.25">
      <c r="AX1718"/>
      <c r="AY1718"/>
    </row>
    <row r="1719" spans="50:51" x14ac:dyDescent="0.25">
      <c r="AX1719"/>
      <c r="AY1719"/>
    </row>
    <row r="1720" spans="50:51" x14ac:dyDescent="0.25">
      <c r="AX1720"/>
      <c r="AY1720"/>
    </row>
    <row r="1721" spans="50:51" x14ac:dyDescent="0.25">
      <c r="AX1721"/>
      <c r="AY1721"/>
    </row>
    <row r="1722" spans="50:51" x14ac:dyDescent="0.25">
      <c r="AX1722"/>
      <c r="AY1722"/>
    </row>
    <row r="1723" spans="50:51" x14ac:dyDescent="0.25">
      <c r="AX1723"/>
      <c r="AY1723"/>
    </row>
    <row r="1724" spans="50:51" x14ac:dyDescent="0.25">
      <c r="AX1724"/>
      <c r="AY1724"/>
    </row>
    <row r="1725" spans="50:51" x14ac:dyDescent="0.25">
      <c r="AX1725"/>
      <c r="AY1725"/>
    </row>
    <row r="1726" spans="50:51" x14ac:dyDescent="0.25">
      <c r="AX1726"/>
      <c r="AY1726"/>
    </row>
    <row r="1727" spans="50:51" x14ac:dyDescent="0.25">
      <c r="AX1727"/>
      <c r="AY1727"/>
    </row>
    <row r="1728" spans="50:51" x14ac:dyDescent="0.25">
      <c r="AX1728"/>
      <c r="AY1728"/>
    </row>
    <row r="1729" spans="50:51" x14ac:dyDescent="0.25">
      <c r="AX1729"/>
      <c r="AY1729"/>
    </row>
    <row r="1730" spans="50:51" x14ac:dyDescent="0.25">
      <c r="AX1730"/>
      <c r="AY1730"/>
    </row>
    <row r="1731" spans="50:51" x14ac:dyDescent="0.25">
      <c r="AX1731"/>
      <c r="AY1731"/>
    </row>
    <row r="1732" spans="50:51" x14ac:dyDescent="0.25">
      <c r="AX1732"/>
      <c r="AY1732"/>
    </row>
    <row r="1733" spans="50:51" x14ac:dyDescent="0.25">
      <c r="AX1733"/>
      <c r="AY1733"/>
    </row>
    <row r="1734" spans="50:51" x14ac:dyDescent="0.25">
      <c r="AX1734"/>
      <c r="AY1734"/>
    </row>
    <row r="1735" spans="50:51" x14ac:dyDescent="0.25">
      <c r="AX1735"/>
      <c r="AY1735"/>
    </row>
    <row r="1736" spans="50:51" x14ac:dyDescent="0.25">
      <c r="AX1736"/>
      <c r="AY1736"/>
    </row>
    <row r="1737" spans="50:51" x14ac:dyDescent="0.25">
      <c r="AX1737"/>
      <c r="AY1737"/>
    </row>
    <row r="1738" spans="50:51" x14ac:dyDescent="0.25">
      <c r="AX1738"/>
      <c r="AY1738"/>
    </row>
    <row r="1739" spans="50:51" x14ac:dyDescent="0.25">
      <c r="AX1739"/>
      <c r="AY1739"/>
    </row>
    <row r="1740" spans="50:51" x14ac:dyDescent="0.25">
      <c r="AX1740"/>
      <c r="AY1740"/>
    </row>
    <row r="1741" spans="50:51" x14ac:dyDescent="0.25">
      <c r="AX1741"/>
      <c r="AY1741"/>
    </row>
    <row r="1742" spans="50:51" x14ac:dyDescent="0.25">
      <c r="AX1742"/>
      <c r="AY1742"/>
    </row>
    <row r="1743" spans="50:51" x14ac:dyDescent="0.25">
      <c r="AX1743"/>
      <c r="AY1743"/>
    </row>
    <row r="1744" spans="50:51" x14ac:dyDescent="0.25">
      <c r="AX1744"/>
      <c r="AY1744"/>
    </row>
    <row r="1745" spans="50:51" x14ac:dyDescent="0.25">
      <c r="AX1745"/>
      <c r="AY1745"/>
    </row>
    <row r="1746" spans="50:51" x14ac:dyDescent="0.25">
      <c r="AX1746"/>
      <c r="AY1746"/>
    </row>
    <row r="1747" spans="50:51" x14ac:dyDescent="0.25">
      <c r="AX1747"/>
      <c r="AY1747"/>
    </row>
    <row r="1748" spans="50:51" x14ac:dyDescent="0.25">
      <c r="AX1748"/>
      <c r="AY1748"/>
    </row>
    <row r="1749" spans="50:51" x14ac:dyDescent="0.25">
      <c r="AX1749"/>
      <c r="AY1749"/>
    </row>
    <row r="1750" spans="50:51" x14ac:dyDescent="0.25">
      <c r="AX1750"/>
      <c r="AY1750"/>
    </row>
    <row r="1751" spans="50:51" x14ac:dyDescent="0.25">
      <c r="AX1751"/>
      <c r="AY1751"/>
    </row>
    <row r="1752" spans="50:51" x14ac:dyDescent="0.25">
      <c r="AX1752"/>
      <c r="AY1752"/>
    </row>
    <row r="1753" spans="50:51" x14ac:dyDescent="0.25">
      <c r="AX1753"/>
      <c r="AY1753"/>
    </row>
    <row r="1754" spans="50:51" x14ac:dyDescent="0.25">
      <c r="AX1754"/>
      <c r="AY1754"/>
    </row>
    <row r="1755" spans="50:51" x14ac:dyDescent="0.25">
      <c r="AX1755"/>
      <c r="AY1755"/>
    </row>
    <row r="1756" spans="50:51" x14ac:dyDescent="0.25">
      <c r="AX1756"/>
      <c r="AY1756"/>
    </row>
    <row r="1757" spans="50:51" x14ac:dyDescent="0.25">
      <c r="AX1757"/>
      <c r="AY1757"/>
    </row>
    <row r="1758" spans="50:51" x14ac:dyDescent="0.25">
      <c r="AX1758"/>
      <c r="AY1758"/>
    </row>
    <row r="1759" spans="50:51" x14ac:dyDescent="0.25">
      <c r="AX1759"/>
      <c r="AY1759"/>
    </row>
    <row r="1760" spans="50:51" x14ac:dyDescent="0.25">
      <c r="AX1760"/>
      <c r="AY1760"/>
    </row>
    <row r="1761" spans="50:51" x14ac:dyDescent="0.25">
      <c r="AX1761"/>
      <c r="AY1761"/>
    </row>
    <row r="1762" spans="50:51" x14ac:dyDescent="0.25">
      <c r="AX1762"/>
      <c r="AY1762"/>
    </row>
    <row r="1763" spans="50:51" x14ac:dyDescent="0.25">
      <c r="AX1763"/>
      <c r="AY1763"/>
    </row>
    <row r="1764" spans="50:51" x14ac:dyDescent="0.25">
      <c r="AX1764"/>
      <c r="AY1764"/>
    </row>
    <row r="1765" spans="50:51" x14ac:dyDescent="0.25">
      <c r="AX1765"/>
      <c r="AY1765"/>
    </row>
    <row r="1766" spans="50:51" x14ac:dyDescent="0.25">
      <c r="AX1766"/>
      <c r="AY1766"/>
    </row>
    <row r="1767" spans="50:51" x14ac:dyDescent="0.25">
      <c r="AX1767"/>
      <c r="AY1767"/>
    </row>
    <row r="1768" spans="50:51" x14ac:dyDescent="0.25">
      <c r="AX1768"/>
      <c r="AY1768"/>
    </row>
    <row r="1769" spans="50:51" x14ac:dyDescent="0.25">
      <c r="AX1769"/>
      <c r="AY1769"/>
    </row>
    <row r="1770" spans="50:51" x14ac:dyDescent="0.25">
      <c r="AX1770"/>
      <c r="AY1770"/>
    </row>
    <row r="1771" spans="50:51" x14ac:dyDescent="0.25">
      <c r="AX1771"/>
      <c r="AY1771"/>
    </row>
    <row r="1772" spans="50:51" x14ac:dyDescent="0.25">
      <c r="AX1772"/>
      <c r="AY1772"/>
    </row>
    <row r="1773" spans="50:51" x14ac:dyDescent="0.25">
      <c r="AX1773"/>
      <c r="AY1773"/>
    </row>
    <row r="1774" spans="50:51" x14ac:dyDescent="0.25">
      <c r="AX1774"/>
      <c r="AY1774"/>
    </row>
    <row r="1775" spans="50:51" x14ac:dyDescent="0.25">
      <c r="AX1775"/>
      <c r="AY1775"/>
    </row>
    <row r="1776" spans="50:51" x14ac:dyDescent="0.25">
      <c r="AX1776"/>
      <c r="AY1776"/>
    </row>
    <row r="1777" spans="50:51" x14ac:dyDescent="0.25">
      <c r="AX1777"/>
      <c r="AY1777"/>
    </row>
    <row r="1778" spans="50:51" x14ac:dyDescent="0.25">
      <c r="AX1778"/>
      <c r="AY1778"/>
    </row>
    <row r="1779" spans="50:51" x14ac:dyDescent="0.25">
      <c r="AX1779"/>
      <c r="AY1779"/>
    </row>
    <row r="1780" spans="50:51" x14ac:dyDescent="0.25">
      <c r="AX1780"/>
      <c r="AY1780"/>
    </row>
    <row r="1781" spans="50:51" x14ac:dyDescent="0.25">
      <c r="AX1781"/>
      <c r="AY1781"/>
    </row>
    <row r="1782" spans="50:51" x14ac:dyDescent="0.25">
      <c r="AX1782"/>
      <c r="AY1782"/>
    </row>
    <row r="1783" spans="50:51" x14ac:dyDescent="0.25">
      <c r="AX1783"/>
      <c r="AY1783"/>
    </row>
    <row r="1784" spans="50:51" x14ac:dyDescent="0.25">
      <c r="AX1784"/>
      <c r="AY1784"/>
    </row>
    <row r="1785" spans="50:51" x14ac:dyDescent="0.25">
      <c r="AX1785"/>
      <c r="AY1785"/>
    </row>
    <row r="1786" spans="50:51" x14ac:dyDescent="0.25">
      <c r="AX1786"/>
      <c r="AY1786"/>
    </row>
    <row r="1787" spans="50:51" x14ac:dyDescent="0.25">
      <c r="AX1787"/>
      <c r="AY1787"/>
    </row>
    <row r="1788" spans="50:51" x14ac:dyDescent="0.25">
      <c r="AX1788"/>
      <c r="AY1788"/>
    </row>
    <row r="1789" spans="50:51" x14ac:dyDescent="0.25">
      <c r="AX1789"/>
      <c r="AY1789"/>
    </row>
    <row r="1790" spans="50:51" x14ac:dyDescent="0.25">
      <c r="AX1790"/>
      <c r="AY1790"/>
    </row>
    <row r="1791" spans="50:51" x14ac:dyDescent="0.25">
      <c r="AX1791"/>
      <c r="AY1791"/>
    </row>
    <row r="1792" spans="50:51" x14ac:dyDescent="0.25">
      <c r="AX1792"/>
      <c r="AY1792"/>
    </row>
    <row r="1793" spans="50:51" x14ac:dyDescent="0.25">
      <c r="AX1793"/>
      <c r="AY1793"/>
    </row>
    <row r="1794" spans="50:51" x14ac:dyDescent="0.25">
      <c r="AX1794"/>
      <c r="AY1794"/>
    </row>
    <row r="1795" spans="50:51" x14ac:dyDescent="0.25">
      <c r="AX1795"/>
      <c r="AY1795"/>
    </row>
    <row r="1796" spans="50:51" x14ac:dyDescent="0.25">
      <c r="AX1796"/>
      <c r="AY1796"/>
    </row>
    <row r="1797" spans="50:51" x14ac:dyDescent="0.25">
      <c r="AX1797"/>
      <c r="AY1797"/>
    </row>
    <row r="1798" spans="50:51" x14ac:dyDescent="0.25">
      <c r="AX1798"/>
      <c r="AY1798"/>
    </row>
    <row r="1799" spans="50:51" x14ac:dyDescent="0.25">
      <c r="AX1799"/>
      <c r="AY1799"/>
    </row>
    <row r="1800" spans="50:51" x14ac:dyDescent="0.25">
      <c r="AX1800"/>
      <c r="AY1800"/>
    </row>
    <row r="1801" spans="50:51" x14ac:dyDescent="0.25">
      <c r="AX1801"/>
      <c r="AY1801"/>
    </row>
    <row r="1802" spans="50:51" x14ac:dyDescent="0.25">
      <c r="AX1802"/>
      <c r="AY1802"/>
    </row>
    <row r="1803" spans="50:51" x14ac:dyDescent="0.25">
      <c r="AX1803"/>
      <c r="AY1803"/>
    </row>
    <row r="1804" spans="50:51" x14ac:dyDescent="0.25">
      <c r="AX1804"/>
      <c r="AY1804"/>
    </row>
    <row r="1805" spans="50:51" x14ac:dyDescent="0.25">
      <c r="AX1805"/>
      <c r="AY1805"/>
    </row>
    <row r="1806" spans="50:51" x14ac:dyDescent="0.25">
      <c r="AX1806"/>
      <c r="AY1806"/>
    </row>
    <row r="1807" spans="50:51" x14ac:dyDescent="0.25">
      <c r="AX1807"/>
      <c r="AY1807"/>
    </row>
    <row r="1808" spans="50:51" x14ac:dyDescent="0.25">
      <c r="AX1808"/>
      <c r="AY1808"/>
    </row>
    <row r="1809" spans="50:51" x14ac:dyDescent="0.25">
      <c r="AX1809"/>
      <c r="AY1809"/>
    </row>
    <row r="1810" spans="50:51" x14ac:dyDescent="0.25">
      <c r="AX1810"/>
      <c r="AY1810"/>
    </row>
    <row r="1811" spans="50:51" x14ac:dyDescent="0.25">
      <c r="AX1811"/>
      <c r="AY1811"/>
    </row>
    <row r="1812" spans="50:51" x14ac:dyDescent="0.25">
      <c r="AX1812"/>
      <c r="AY1812"/>
    </row>
    <row r="1813" spans="50:51" x14ac:dyDescent="0.25">
      <c r="AX1813"/>
      <c r="AY1813"/>
    </row>
    <row r="1814" spans="50:51" x14ac:dyDescent="0.25">
      <c r="AX1814"/>
      <c r="AY1814"/>
    </row>
    <row r="1815" spans="50:51" x14ac:dyDescent="0.25">
      <c r="AX1815"/>
      <c r="AY1815"/>
    </row>
    <row r="1816" spans="50:51" x14ac:dyDescent="0.25">
      <c r="AX1816"/>
      <c r="AY1816"/>
    </row>
    <row r="1817" spans="50:51" x14ac:dyDescent="0.25">
      <c r="AX1817"/>
      <c r="AY1817"/>
    </row>
    <row r="1818" spans="50:51" x14ac:dyDescent="0.25">
      <c r="AX1818"/>
      <c r="AY1818"/>
    </row>
    <row r="1819" spans="50:51" x14ac:dyDescent="0.25">
      <c r="AX1819"/>
      <c r="AY1819"/>
    </row>
    <row r="1820" spans="50:51" x14ac:dyDescent="0.25">
      <c r="AX1820"/>
      <c r="AY1820"/>
    </row>
    <row r="1821" spans="50:51" x14ac:dyDescent="0.25">
      <c r="AX1821"/>
      <c r="AY1821"/>
    </row>
    <row r="1822" spans="50:51" x14ac:dyDescent="0.25">
      <c r="AX1822"/>
      <c r="AY1822"/>
    </row>
    <row r="1823" spans="50:51" x14ac:dyDescent="0.25">
      <c r="AX1823"/>
      <c r="AY1823"/>
    </row>
    <row r="1824" spans="50:51" x14ac:dyDescent="0.25">
      <c r="AX1824"/>
      <c r="AY1824"/>
    </row>
    <row r="1825" spans="50:51" x14ac:dyDescent="0.25">
      <c r="AX1825"/>
      <c r="AY1825"/>
    </row>
    <row r="1826" spans="50:51" x14ac:dyDescent="0.25">
      <c r="AX1826"/>
      <c r="AY1826"/>
    </row>
    <row r="1827" spans="50:51" x14ac:dyDescent="0.25">
      <c r="AX1827"/>
      <c r="AY1827"/>
    </row>
    <row r="1828" spans="50:51" x14ac:dyDescent="0.25">
      <c r="AX1828"/>
      <c r="AY1828"/>
    </row>
    <row r="1829" spans="50:51" x14ac:dyDescent="0.25">
      <c r="AX1829"/>
      <c r="AY1829"/>
    </row>
    <row r="1830" spans="50:51" x14ac:dyDescent="0.25">
      <c r="AX1830"/>
      <c r="AY1830"/>
    </row>
    <row r="1831" spans="50:51" x14ac:dyDescent="0.25">
      <c r="AX1831"/>
      <c r="AY1831"/>
    </row>
    <row r="1832" spans="50:51" x14ac:dyDescent="0.25">
      <c r="AX1832"/>
      <c r="AY1832"/>
    </row>
    <row r="1833" spans="50:51" x14ac:dyDescent="0.25">
      <c r="AX1833"/>
      <c r="AY1833"/>
    </row>
    <row r="1834" spans="50:51" x14ac:dyDescent="0.25">
      <c r="AX1834"/>
      <c r="AY1834"/>
    </row>
    <row r="1835" spans="50:51" x14ac:dyDescent="0.25">
      <c r="AX1835"/>
      <c r="AY1835"/>
    </row>
    <row r="1836" spans="50:51" x14ac:dyDescent="0.25">
      <c r="AX1836"/>
      <c r="AY1836"/>
    </row>
    <row r="1837" spans="50:51" x14ac:dyDescent="0.25">
      <c r="AX1837"/>
      <c r="AY1837"/>
    </row>
    <row r="1838" spans="50:51" x14ac:dyDescent="0.25">
      <c r="AX1838"/>
      <c r="AY1838"/>
    </row>
    <row r="1839" spans="50:51" x14ac:dyDescent="0.25">
      <c r="AX1839"/>
      <c r="AY1839"/>
    </row>
    <row r="1840" spans="50:51" x14ac:dyDescent="0.25">
      <c r="AX1840"/>
      <c r="AY1840"/>
    </row>
    <row r="1841" spans="50:51" x14ac:dyDescent="0.25">
      <c r="AX1841"/>
      <c r="AY1841"/>
    </row>
    <row r="1842" spans="50:51" x14ac:dyDescent="0.25">
      <c r="AX1842"/>
      <c r="AY1842"/>
    </row>
    <row r="1843" spans="50:51" x14ac:dyDescent="0.25">
      <c r="AX1843"/>
      <c r="AY1843"/>
    </row>
    <row r="1844" spans="50:51" x14ac:dyDescent="0.25">
      <c r="AX1844"/>
      <c r="AY1844"/>
    </row>
    <row r="1845" spans="50:51" x14ac:dyDescent="0.25">
      <c r="AX1845"/>
      <c r="AY1845"/>
    </row>
    <row r="1846" spans="50:51" x14ac:dyDescent="0.25">
      <c r="AX1846"/>
      <c r="AY1846"/>
    </row>
    <row r="1847" spans="50:51" x14ac:dyDescent="0.25">
      <c r="AX1847"/>
      <c r="AY1847"/>
    </row>
    <row r="1848" spans="50:51" x14ac:dyDescent="0.25">
      <c r="AX1848"/>
      <c r="AY1848"/>
    </row>
    <row r="1849" spans="50:51" x14ac:dyDescent="0.25">
      <c r="AX1849"/>
      <c r="AY1849"/>
    </row>
    <row r="1850" spans="50:51" x14ac:dyDescent="0.25">
      <c r="AX1850"/>
      <c r="AY1850"/>
    </row>
    <row r="1851" spans="50:51" x14ac:dyDescent="0.25">
      <c r="AX1851"/>
      <c r="AY1851"/>
    </row>
    <row r="1852" spans="50:51" x14ac:dyDescent="0.25">
      <c r="AX1852"/>
      <c r="AY1852"/>
    </row>
    <row r="1853" spans="50:51" x14ac:dyDescent="0.25">
      <c r="AX1853"/>
      <c r="AY1853"/>
    </row>
    <row r="1854" spans="50:51" x14ac:dyDescent="0.25">
      <c r="AX1854"/>
      <c r="AY1854"/>
    </row>
    <row r="1855" spans="50:51" x14ac:dyDescent="0.25">
      <c r="AX1855"/>
      <c r="AY1855"/>
    </row>
    <row r="1856" spans="50:51" x14ac:dyDescent="0.25">
      <c r="AX1856"/>
      <c r="AY1856"/>
    </row>
    <row r="1857" spans="50:51" x14ac:dyDescent="0.25">
      <c r="AX1857"/>
      <c r="AY1857"/>
    </row>
    <row r="1858" spans="50:51" x14ac:dyDescent="0.25">
      <c r="AX1858"/>
      <c r="AY1858"/>
    </row>
    <row r="1859" spans="50:51" x14ac:dyDescent="0.25">
      <c r="AX1859"/>
      <c r="AY1859"/>
    </row>
    <row r="1860" spans="50:51" x14ac:dyDescent="0.25">
      <c r="AX1860"/>
      <c r="AY1860"/>
    </row>
    <row r="1861" spans="50:51" x14ac:dyDescent="0.25">
      <c r="AX1861"/>
      <c r="AY1861"/>
    </row>
    <row r="1862" spans="50:51" x14ac:dyDescent="0.25">
      <c r="AX1862"/>
      <c r="AY1862"/>
    </row>
    <row r="1863" spans="50:51" x14ac:dyDescent="0.25">
      <c r="AX1863"/>
      <c r="AY1863"/>
    </row>
    <row r="1864" spans="50:51" x14ac:dyDescent="0.25">
      <c r="AX1864"/>
      <c r="AY1864"/>
    </row>
    <row r="1865" spans="50:51" x14ac:dyDescent="0.25">
      <c r="AX1865"/>
      <c r="AY1865"/>
    </row>
    <row r="1866" spans="50:51" x14ac:dyDescent="0.25">
      <c r="AX1866"/>
      <c r="AY1866"/>
    </row>
    <row r="1867" spans="50:51" x14ac:dyDescent="0.25">
      <c r="AX1867"/>
      <c r="AY1867"/>
    </row>
    <row r="1868" spans="50:51" x14ac:dyDescent="0.25">
      <c r="AX1868"/>
      <c r="AY1868"/>
    </row>
    <row r="1869" spans="50:51" x14ac:dyDescent="0.25">
      <c r="AX1869"/>
      <c r="AY1869"/>
    </row>
    <row r="1870" spans="50:51" x14ac:dyDescent="0.25">
      <c r="AX1870"/>
      <c r="AY1870"/>
    </row>
    <row r="1871" spans="50:51" x14ac:dyDescent="0.25">
      <c r="AX1871"/>
      <c r="AY1871"/>
    </row>
    <row r="1872" spans="50:51" x14ac:dyDescent="0.25">
      <c r="AX1872"/>
      <c r="AY1872"/>
    </row>
    <row r="1873" spans="50:51" x14ac:dyDescent="0.25">
      <c r="AX1873"/>
      <c r="AY1873"/>
    </row>
    <row r="1874" spans="50:51" x14ac:dyDescent="0.25">
      <c r="AX1874"/>
      <c r="AY1874"/>
    </row>
    <row r="1875" spans="50:51" x14ac:dyDescent="0.25">
      <c r="AX1875"/>
      <c r="AY1875"/>
    </row>
    <row r="1876" spans="50:51" x14ac:dyDescent="0.25">
      <c r="AX1876"/>
      <c r="AY1876"/>
    </row>
    <row r="1877" spans="50:51" x14ac:dyDescent="0.25">
      <c r="AX1877"/>
      <c r="AY1877"/>
    </row>
    <row r="1878" spans="50:51" x14ac:dyDescent="0.25">
      <c r="AX1878"/>
      <c r="AY1878"/>
    </row>
    <row r="1879" spans="50:51" x14ac:dyDescent="0.25">
      <c r="AX1879"/>
      <c r="AY1879"/>
    </row>
    <row r="1880" spans="50:51" x14ac:dyDescent="0.25">
      <c r="AX1880"/>
      <c r="AY1880"/>
    </row>
    <row r="1881" spans="50:51" x14ac:dyDescent="0.25">
      <c r="AX1881"/>
      <c r="AY1881"/>
    </row>
    <row r="1882" spans="50:51" x14ac:dyDescent="0.25">
      <c r="AX1882"/>
      <c r="AY1882"/>
    </row>
    <row r="1883" spans="50:51" x14ac:dyDescent="0.25">
      <c r="AX1883"/>
      <c r="AY1883"/>
    </row>
    <row r="1884" spans="50:51" x14ac:dyDescent="0.25">
      <c r="AX1884"/>
      <c r="AY1884"/>
    </row>
    <row r="1885" spans="50:51" x14ac:dyDescent="0.25">
      <c r="AX1885"/>
      <c r="AY1885"/>
    </row>
    <row r="1886" spans="50:51" x14ac:dyDescent="0.25">
      <c r="AX1886"/>
      <c r="AY1886"/>
    </row>
    <row r="1887" spans="50:51" x14ac:dyDescent="0.25">
      <c r="AX1887"/>
      <c r="AY1887"/>
    </row>
    <row r="1888" spans="50:51" x14ac:dyDescent="0.25">
      <c r="AX1888"/>
      <c r="AY1888"/>
    </row>
    <row r="1889" spans="50:51" x14ac:dyDescent="0.25">
      <c r="AX1889"/>
      <c r="AY1889"/>
    </row>
    <row r="1890" spans="50:51" x14ac:dyDescent="0.25">
      <c r="AX1890"/>
      <c r="AY1890"/>
    </row>
    <row r="1891" spans="50:51" x14ac:dyDescent="0.25">
      <c r="AX1891"/>
      <c r="AY1891"/>
    </row>
    <row r="1892" spans="50:51" x14ac:dyDescent="0.25">
      <c r="AX1892"/>
      <c r="AY1892"/>
    </row>
    <row r="1893" spans="50:51" x14ac:dyDescent="0.25">
      <c r="AX1893"/>
      <c r="AY1893"/>
    </row>
    <row r="1894" spans="50:51" x14ac:dyDescent="0.25">
      <c r="AX1894"/>
      <c r="AY1894"/>
    </row>
    <row r="1895" spans="50:51" x14ac:dyDescent="0.25">
      <c r="AX1895"/>
      <c r="AY1895"/>
    </row>
    <row r="1896" spans="50:51" x14ac:dyDescent="0.25">
      <c r="AX1896"/>
      <c r="AY1896"/>
    </row>
    <row r="1897" spans="50:51" x14ac:dyDescent="0.25">
      <c r="AX1897"/>
      <c r="AY1897"/>
    </row>
    <row r="1898" spans="50:51" x14ac:dyDescent="0.25">
      <c r="AX1898"/>
      <c r="AY1898"/>
    </row>
    <row r="1899" spans="50:51" x14ac:dyDescent="0.25">
      <c r="AX1899"/>
      <c r="AY1899"/>
    </row>
    <row r="1900" spans="50:51" x14ac:dyDescent="0.25">
      <c r="AX1900"/>
      <c r="AY1900"/>
    </row>
    <row r="1901" spans="50:51" x14ac:dyDescent="0.25">
      <c r="AX1901"/>
      <c r="AY1901"/>
    </row>
    <row r="1902" spans="50:51" x14ac:dyDescent="0.25">
      <c r="AX1902"/>
      <c r="AY1902"/>
    </row>
    <row r="1903" spans="50:51" x14ac:dyDescent="0.25">
      <c r="AX1903"/>
      <c r="AY1903"/>
    </row>
    <row r="1904" spans="50:51" x14ac:dyDescent="0.25">
      <c r="AX1904"/>
      <c r="AY1904"/>
    </row>
    <row r="1905" spans="50:51" x14ac:dyDescent="0.25">
      <c r="AX1905"/>
      <c r="AY1905"/>
    </row>
    <row r="1906" spans="50:51" x14ac:dyDescent="0.25">
      <c r="AX1906"/>
      <c r="AY1906"/>
    </row>
    <row r="1907" spans="50:51" x14ac:dyDescent="0.25">
      <c r="AX1907"/>
      <c r="AY1907"/>
    </row>
    <row r="1908" spans="50:51" x14ac:dyDescent="0.25">
      <c r="AX1908"/>
      <c r="AY1908"/>
    </row>
    <row r="1909" spans="50:51" x14ac:dyDescent="0.25">
      <c r="AX1909"/>
      <c r="AY1909"/>
    </row>
    <row r="1910" spans="50:51" x14ac:dyDescent="0.25">
      <c r="AX1910"/>
      <c r="AY1910"/>
    </row>
    <row r="1911" spans="50:51" x14ac:dyDescent="0.25">
      <c r="AX1911"/>
      <c r="AY1911"/>
    </row>
    <row r="1912" spans="50:51" x14ac:dyDescent="0.25">
      <c r="AX1912"/>
      <c r="AY1912"/>
    </row>
    <row r="1913" spans="50:51" x14ac:dyDescent="0.25">
      <c r="AX1913"/>
      <c r="AY1913"/>
    </row>
    <row r="1914" spans="50:51" x14ac:dyDescent="0.25">
      <c r="AX1914"/>
      <c r="AY1914"/>
    </row>
    <row r="1915" spans="50:51" x14ac:dyDescent="0.25">
      <c r="AX1915"/>
      <c r="AY1915"/>
    </row>
    <row r="1916" spans="50:51" x14ac:dyDescent="0.25">
      <c r="AX1916"/>
      <c r="AY1916"/>
    </row>
    <row r="1917" spans="50:51" x14ac:dyDescent="0.25">
      <c r="AX1917"/>
      <c r="AY1917"/>
    </row>
    <row r="1918" spans="50:51" x14ac:dyDescent="0.25">
      <c r="AX1918"/>
      <c r="AY1918"/>
    </row>
    <row r="1919" spans="50:51" x14ac:dyDescent="0.25">
      <c r="AX1919"/>
      <c r="AY1919"/>
    </row>
    <row r="1920" spans="50:51" x14ac:dyDescent="0.25">
      <c r="AX1920"/>
      <c r="AY1920"/>
    </row>
    <row r="1921" spans="50:51" x14ac:dyDescent="0.25">
      <c r="AX1921"/>
      <c r="AY1921"/>
    </row>
    <row r="1922" spans="50:51" x14ac:dyDescent="0.25">
      <c r="AX1922"/>
      <c r="AY1922"/>
    </row>
    <row r="1923" spans="50:51" x14ac:dyDescent="0.25">
      <c r="AX1923"/>
      <c r="AY1923"/>
    </row>
    <row r="1924" spans="50:51" x14ac:dyDescent="0.25">
      <c r="AX1924"/>
      <c r="AY1924"/>
    </row>
    <row r="1925" spans="50:51" x14ac:dyDescent="0.25">
      <c r="AX1925"/>
      <c r="AY1925"/>
    </row>
    <row r="1926" spans="50:51" x14ac:dyDescent="0.25">
      <c r="AX1926"/>
      <c r="AY1926"/>
    </row>
    <row r="1927" spans="50:51" x14ac:dyDescent="0.25">
      <c r="AX1927"/>
      <c r="AY1927"/>
    </row>
    <row r="1928" spans="50:51" x14ac:dyDescent="0.25">
      <c r="AX1928"/>
      <c r="AY1928"/>
    </row>
    <row r="1929" spans="50:51" x14ac:dyDescent="0.25">
      <c r="AX1929"/>
      <c r="AY1929"/>
    </row>
    <row r="1930" spans="50:51" x14ac:dyDescent="0.25">
      <c r="AX1930"/>
      <c r="AY1930"/>
    </row>
    <row r="1931" spans="50:51" x14ac:dyDescent="0.25">
      <c r="AX1931"/>
      <c r="AY1931"/>
    </row>
    <row r="1932" spans="50:51" x14ac:dyDescent="0.25">
      <c r="AX1932"/>
      <c r="AY1932"/>
    </row>
    <row r="1933" spans="50:51" x14ac:dyDescent="0.25">
      <c r="AX1933"/>
      <c r="AY1933"/>
    </row>
    <row r="1934" spans="50:51" x14ac:dyDescent="0.25">
      <c r="AX1934"/>
      <c r="AY1934"/>
    </row>
    <row r="1935" spans="50:51" x14ac:dyDescent="0.25">
      <c r="AX1935"/>
      <c r="AY1935"/>
    </row>
    <row r="1936" spans="50:51" x14ac:dyDescent="0.25">
      <c r="AX1936"/>
      <c r="AY1936"/>
    </row>
    <row r="1937" spans="50:51" x14ac:dyDescent="0.25">
      <c r="AX1937"/>
      <c r="AY1937"/>
    </row>
    <row r="1938" spans="50:51" x14ac:dyDescent="0.25">
      <c r="AX1938"/>
      <c r="AY1938"/>
    </row>
    <row r="1939" spans="50:51" x14ac:dyDescent="0.25">
      <c r="AX1939"/>
      <c r="AY1939"/>
    </row>
    <row r="1940" spans="50:51" x14ac:dyDescent="0.25">
      <c r="AX1940"/>
      <c r="AY1940"/>
    </row>
    <row r="1941" spans="50:51" x14ac:dyDescent="0.25">
      <c r="AX1941"/>
      <c r="AY1941"/>
    </row>
    <row r="1942" spans="50:51" x14ac:dyDescent="0.25">
      <c r="AX1942"/>
      <c r="AY1942"/>
    </row>
    <row r="1943" spans="50:51" x14ac:dyDescent="0.25">
      <c r="AX1943"/>
      <c r="AY1943"/>
    </row>
    <row r="1944" spans="50:51" x14ac:dyDescent="0.25">
      <c r="AX1944"/>
      <c r="AY1944"/>
    </row>
    <row r="1945" spans="50:51" x14ac:dyDescent="0.25">
      <c r="AX1945"/>
      <c r="AY1945"/>
    </row>
    <row r="1946" spans="50:51" x14ac:dyDescent="0.25">
      <c r="AX1946"/>
      <c r="AY1946"/>
    </row>
    <row r="1947" spans="50:51" x14ac:dyDescent="0.25">
      <c r="AX1947"/>
      <c r="AY1947"/>
    </row>
    <row r="1948" spans="50:51" x14ac:dyDescent="0.25">
      <c r="AX1948"/>
      <c r="AY1948"/>
    </row>
    <row r="1949" spans="50:51" x14ac:dyDescent="0.25">
      <c r="AX1949"/>
      <c r="AY1949"/>
    </row>
    <row r="1950" spans="50:51" x14ac:dyDescent="0.25">
      <c r="AX1950"/>
      <c r="AY1950"/>
    </row>
    <row r="1951" spans="50:51" x14ac:dyDescent="0.25">
      <c r="AX1951"/>
      <c r="AY1951"/>
    </row>
    <row r="1952" spans="50:51" x14ac:dyDescent="0.25">
      <c r="AX1952"/>
      <c r="AY1952"/>
    </row>
    <row r="1953" spans="50:51" x14ac:dyDescent="0.25">
      <c r="AX1953"/>
      <c r="AY1953"/>
    </row>
    <row r="1954" spans="50:51" x14ac:dyDescent="0.25">
      <c r="AX1954"/>
      <c r="AY1954"/>
    </row>
    <row r="1955" spans="50:51" x14ac:dyDescent="0.25">
      <c r="AX1955"/>
      <c r="AY1955"/>
    </row>
    <row r="1956" spans="50:51" x14ac:dyDescent="0.25">
      <c r="AX1956"/>
      <c r="AY1956"/>
    </row>
    <row r="1957" spans="50:51" x14ac:dyDescent="0.25">
      <c r="AX1957"/>
      <c r="AY1957"/>
    </row>
    <row r="1958" spans="50:51" x14ac:dyDescent="0.25">
      <c r="AX1958"/>
      <c r="AY1958"/>
    </row>
    <row r="1959" spans="50:51" x14ac:dyDescent="0.25">
      <c r="AX1959"/>
      <c r="AY1959"/>
    </row>
    <row r="1960" spans="50:51" x14ac:dyDescent="0.25">
      <c r="AX1960"/>
      <c r="AY1960"/>
    </row>
    <row r="1961" spans="50:51" x14ac:dyDescent="0.25">
      <c r="AX1961"/>
      <c r="AY1961"/>
    </row>
    <row r="1962" spans="50:51" x14ac:dyDescent="0.25">
      <c r="AX1962"/>
      <c r="AY1962"/>
    </row>
    <row r="1963" spans="50:51" x14ac:dyDescent="0.25">
      <c r="AX1963"/>
      <c r="AY1963"/>
    </row>
    <row r="1964" spans="50:51" x14ac:dyDescent="0.25">
      <c r="AX1964"/>
      <c r="AY1964"/>
    </row>
    <row r="1965" spans="50:51" x14ac:dyDescent="0.25">
      <c r="AX1965"/>
      <c r="AY1965"/>
    </row>
    <row r="1966" spans="50:51" x14ac:dyDescent="0.25">
      <c r="AX1966"/>
      <c r="AY1966"/>
    </row>
    <row r="1967" spans="50:51" x14ac:dyDescent="0.25">
      <c r="AX1967"/>
      <c r="AY1967"/>
    </row>
    <row r="1968" spans="50:51" x14ac:dyDescent="0.25">
      <c r="AX1968"/>
      <c r="AY1968"/>
    </row>
    <row r="1969" spans="50:51" x14ac:dyDescent="0.25">
      <c r="AX1969"/>
      <c r="AY1969"/>
    </row>
    <row r="1970" spans="50:51" x14ac:dyDescent="0.25">
      <c r="AX1970"/>
      <c r="AY1970"/>
    </row>
    <row r="1971" spans="50:51" x14ac:dyDescent="0.25">
      <c r="AX1971"/>
      <c r="AY1971"/>
    </row>
    <row r="1972" spans="50:51" x14ac:dyDescent="0.25">
      <c r="AX1972"/>
      <c r="AY1972"/>
    </row>
    <row r="1973" spans="50:51" x14ac:dyDescent="0.25">
      <c r="AX1973"/>
      <c r="AY1973"/>
    </row>
    <row r="1974" spans="50:51" x14ac:dyDescent="0.25">
      <c r="AX1974"/>
      <c r="AY1974"/>
    </row>
    <row r="1975" spans="50:51" x14ac:dyDescent="0.25">
      <c r="AX1975"/>
      <c r="AY1975"/>
    </row>
    <row r="1976" spans="50:51" x14ac:dyDescent="0.25">
      <c r="AX1976"/>
      <c r="AY1976"/>
    </row>
    <row r="1977" spans="50:51" x14ac:dyDescent="0.25">
      <c r="AX1977"/>
      <c r="AY1977"/>
    </row>
    <row r="1978" spans="50:51" x14ac:dyDescent="0.25">
      <c r="AX1978"/>
      <c r="AY1978"/>
    </row>
    <row r="1979" spans="50:51" x14ac:dyDescent="0.25">
      <c r="AX1979"/>
      <c r="AY1979"/>
    </row>
    <row r="1980" spans="50:51" x14ac:dyDescent="0.25">
      <c r="AX1980"/>
      <c r="AY1980"/>
    </row>
    <row r="1981" spans="50:51" x14ac:dyDescent="0.25">
      <c r="AX1981"/>
      <c r="AY1981"/>
    </row>
    <row r="1982" spans="50:51" x14ac:dyDescent="0.25">
      <c r="AX1982"/>
      <c r="AY1982"/>
    </row>
    <row r="1983" spans="50:51" x14ac:dyDescent="0.25">
      <c r="AX1983"/>
      <c r="AY1983"/>
    </row>
    <row r="1984" spans="50:51" x14ac:dyDescent="0.25">
      <c r="AX1984"/>
      <c r="AY1984"/>
    </row>
    <row r="1985" spans="50:51" x14ac:dyDescent="0.25">
      <c r="AX1985"/>
      <c r="AY1985"/>
    </row>
    <row r="1986" spans="50:51" x14ac:dyDescent="0.25">
      <c r="AX1986"/>
      <c r="AY1986"/>
    </row>
    <row r="1987" spans="50:51" x14ac:dyDescent="0.25">
      <c r="AX1987"/>
      <c r="AY1987"/>
    </row>
    <row r="1988" spans="50:51" x14ac:dyDescent="0.25">
      <c r="AX1988"/>
      <c r="AY1988"/>
    </row>
    <row r="1989" spans="50:51" x14ac:dyDescent="0.25">
      <c r="AX1989"/>
      <c r="AY1989"/>
    </row>
    <row r="1990" spans="50:51" x14ac:dyDescent="0.25">
      <c r="AX1990"/>
      <c r="AY1990"/>
    </row>
    <row r="1991" spans="50:51" x14ac:dyDescent="0.25">
      <c r="AX1991"/>
      <c r="AY1991"/>
    </row>
    <row r="1992" spans="50:51" x14ac:dyDescent="0.25">
      <c r="AX1992"/>
      <c r="AY1992"/>
    </row>
    <row r="1993" spans="50:51" x14ac:dyDescent="0.25">
      <c r="AX1993"/>
      <c r="AY1993"/>
    </row>
    <row r="1994" spans="50:51" x14ac:dyDescent="0.25">
      <c r="AX1994"/>
      <c r="AY1994"/>
    </row>
    <row r="1995" spans="50:51" x14ac:dyDescent="0.25">
      <c r="AX1995"/>
      <c r="AY1995"/>
    </row>
    <row r="1996" spans="50:51" x14ac:dyDescent="0.25">
      <c r="AX1996"/>
      <c r="AY1996"/>
    </row>
    <row r="1997" spans="50:51" x14ac:dyDescent="0.25">
      <c r="AX1997"/>
      <c r="AY1997"/>
    </row>
    <row r="1998" spans="50:51" x14ac:dyDescent="0.25">
      <c r="AX1998"/>
      <c r="AY1998"/>
    </row>
    <row r="1999" spans="50:51" x14ac:dyDescent="0.25">
      <c r="AX1999"/>
      <c r="AY1999"/>
    </row>
    <row r="2000" spans="50:51" x14ac:dyDescent="0.25">
      <c r="AX2000"/>
      <c r="AY2000"/>
    </row>
    <row r="2001" spans="50:51" x14ac:dyDescent="0.25">
      <c r="AX2001"/>
      <c r="AY2001"/>
    </row>
    <row r="2002" spans="50:51" x14ac:dyDescent="0.25">
      <c r="AX2002"/>
      <c r="AY2002"/>
    </row>
    <row r="2003" spans="50:51" x14ac:dyDescent="0.25">
      <c r="AX2003"/>
      <c r="AY2003"/>
    </row>
    <row r="2004" spans="50:51" x14ac:dyDescent="0.25">
      <c r="AX2004"/>
      <c r="AY2004"/>
    </row>
    <row r="2005" spans="50:51" x14ac:dyDescent="0.25">
      <c r="AX2005"/>
      <c r="AY2005"/>
    </row>
    <row r="2006" spans="50:51" x14ac:dyDescent="0.25">
      <c r="AX2006"/>
      <c r="AY2006"/>
    </row>
    <row r="2007" spans="50:51" x14ac:dyDescent="0.25">
      <c r="AX2007"/>
      <c r="AY2007"/>
    </row>
    <row r="2008" spans="50:51" x14ac:dyDescent="0.25">
      <c r="AX2008"/>
      <c r="AY2008"/>
    </row>
    <row r="2009" spans="50:51" x14ac:dyDescent="0.25">
      <c r="AX2009"/>
      <c r="AY2009"/>
    </row>
    <row r="2010" spans="50:51" x14ac:dyDescent="0.25">
      <c r="AX2010"/>
      <c r="AY2010"/>
    </row>
    <row r="2011" spans="50:51" x14ac:dyDescent="0.25">
      <c r="AX2011"/>
      <c r="AY2011"/>
    </row>
    <row r="2012" spans="50:51" x14ac:dyDescent="0.25">
      <c r="AX2012"/>
      <c r="AY2012"/>
    </row>
    <row r="2013" spans="50:51" x14ac:dyDescent="0.25">
      <c r="AX2013"/>
      <c r="AY2013"/>
    </row>
    <row r="2014" spans="50:51" x14ac:dyDescent="0.25">
      <c r="AX2014"/>
      <c r="AY2014"/>
    </row>
    <row r="2015" spans="50:51" x14ac:dyDescent="0.25">
      <c r="AX2015"/>
      <c r="AY2015"/>
    </row>
    <row r="2016" spans="50:51" x14ac:dyDescent="0.25">
      <c r="AX2016"/>
      <c r="AY2016"/>
    </row>
    <row r="2017" spans="50:51" x14ac:dyDescent="0.25">
      <c r="AX2017"/>
      <c r="AY2017"/>
    </row>
    <row r="2018" spans="50:51" x14ac:dyDescent="0.25">
      <c r="AX2018"/>
      <c r="AY2018"/>
    </row>
    <row r="2019" spans="50:51" x14ac:dyDescent="0.25">
      <c r="AX2019"/>
      <c r="AY2019"/>
    </row>
    <row r="2020" spans="50:51" x14ac:dyDescent="0.25">
      <c r="AX2020"/>
      <c r="AY2020"/>
    </row>
    <row r="2021" spans="50:51" x14ac:dyDescent="0.25">
      <c r="AX2021"/>
      <c r="AY2021"/>
    </row>
    <row r="2022" spans="50:51" x14ac:dyDescent="0.25">
      <c r="AX2022"/>
      <c r="AY2022"/>
    </row>
    <row r="2023" spans="50:51" x14ac:dyDescent="0.25">
      <c r="AX2023"/>
      <c r="AY2023"/>
    </row>
    <row r="2024" spans="50:51" x14ac:dyDescent="0.25">
      <c r="AX2024"/>
      <c r="AY2024"/>
    </row>
    <row r="2025" spans="50:51" x14ac:dyDescent="0.25">
      <c r="AX2025"/>
      <c r="AY2025"/>
    </row>
    <row r="2026" spans="50:51" x14ac:dyDescent="0.25">
      <c r="AX2026"/>
      <c r="AY2026"/>
    </row>
    <row r="2027" spans="50:51" x14ac:dyDescent="0.25">
      <c r="AX2027"/>
      <c r="AY2027"/>
    </row>
    <row r="2028" spans="50:51" x14ac:dyDescent="0.25">
      <c r="AX2028"/>
      <c r="AY2028"/>
    </row>
    <row r="2029" spans="50:51" x14ac:dyDescent="0.25">
      <c r="AX2029"/>
      <c r="AY2029"/>
    </row>
    <row r="2030" spans="50:51" x14ac:dyDescent="0.25">
      <c r="AX2030"/>
      <c r="AY2030"/>
    </row>
    <row r="2031" spans="50:51" x14ac:dyDescent="0.25">
      <c r="AX2031"/>
      <c r="AY2031"/>
    </row>
    <row r="2032" spans="50:51" x14ac:dyDescent="0.25">
      <c r="AX2032"/>
      <c r="AY2032"/>
    </row>
    <row r="2033" spans="50:51" x14ac:dyDescent="0.25">
      <c r="AX2033"/>
      <c r="AY2033"/>
    </row>
    <row r="2034" spans="50:51" x14ac:dyDescent="0.25">
      <c r="AX2034"/>
      <c r="AY2034"/>
    </row>
    <row r="2035" spans="50:51" x14ac:dyDescent="0.25">
      <c r="AX2035"/>
      <c r="AY2035"/>
    </row>
    <row r="2036" spans="50:51" x14ac:dyDescent="0.25">
      <c r="AX2036"/>
      <c r="AY2036"/>
    </row>
    <row r="2037" spans="50:51" x14ac:dyDescent="0.25">
      <c r="AX2037"/>
      <c r="AY2037"/>
    </row>
    <row r="2038" spans="50:51" x14ac:dyDescent="0.25">
      <c r="AX2038"/>
      <c r="AY2038"/>
    </row>
    <row r="2039" spans="50:51" x14ac:dyDescent="0.25">
      <c r="AX2039"/>
      <c r="AY2039"/>
    </row>
    <row r="2040" spans="50:51" x14ac:dyDescent="0.25">
      <c r="AX2040"/>
      <c r="AY2040"/>
    </row>
    <row r="2041" spans="50:51" x14ac:dyDescent="0.25">
      <c r="AX2041"/>
      <c r="AY2041"/>
    </row>
    <row r="2042" spans="50:51" x14ac:dyDescent="0.25">
      <c r="AX2042"/>
      <c r="AY2042"/>
    </row>
    <row r="2043" spans="50:51" x14ac:dyDescent="0.25">
      <c r="AX2043"/>
      <c r="AY2043"/>
    </row>
    <row r="2044" spans="50:51" x14ac:dyDescent="0.25">
      <c r="AX2044"/>
      <c r="AY2044"/>
    </row>
    <row r="2045" spans="50:51" x14ac:dyDescent="0.25">
      <c r="AX2045"/>
      <c r="AY2045"/>
    </row>
    <row r="2046" spans="50:51" x14ac:dyDescent="0.25">
      <c r="AX2046"/>
      <c r="AY2046"/>
    </row>
    <row r="2047" spans="50:51" x14ac:dyDescent="0.25">
      <c r="AX2047"/>
      <c r="AY2047"/>
    </row>
    <row r="2048" spans="50:51" x14ac:dyDescent="0.25">
      <c r="AX2048"/>
      <c r="AY2048"/>
    </row>
    <row r="2049" spans="50:51" x14ac:dyDescent="0.25">
      <c r="AX2049"/>
      <c r="AY2049"/>
    </row>
    <row r="2050" spans="50:51" x14ac:dyDescent="0.25">
      <c r="AX2050"/>
      <c r="AY2050"/>
    </row>
    <row r="2051" spans="50:51" x14ac:dyDescent="0.25">
      <c r="AX2051"/>
      <c r="AY2051"/>
    </row>
    <row r="2052" spans="50:51" x14ac:dyDescent="0.25">
      <c r="AX2052"/>
      <c r="AY2052"/>
    </row>
    <row r="2053" spans="50:51" x14ac:dyDescent="0.25">
      <c r="AX2053"/>
      <c r="AY2053"/>
    </row>
    <row r="2054" spans="50:51" x14ac:dyDescent="0.25">
      <c r="AX2054"/>
      <c r="AY2054"/>
    </row>
    <row r="2055" spans="50:51" x14ac:dyDescent="0.25">
      <c r="AX2055"/>
      <c r="AY2055"/>
    </row>
    <row r="2056" spans="50:51" x14ac:dyDescent="0.25">
      <c r="AX2056"/>
      <c r="AY2056"/>
    </row>
    <row r="2057" spans="50:51" x14ac:dyDescent="0.25">
      <c r="AX2057"/>
      <c r="AY2057"/>
    </row>
    <row r="2058" spans="50:51" x14ac:dyDescent="0.25">
      <c r="AX2058"/>
      <c r="AY2058"/>
    </row>
    <row r="2059" spans="50:51" x14ac:dyDescent="0.25">
      <c r="AX2059"/>
      <c r="AY2059"/>
    </row>
    <row r="2060" spans="50:51" x14ac:dyDescent="0.25">
      <c r="AX2060"/>
      <c r="AY2060"/>
    </row>
    <row r="2061" spans="50:51" x14ac:dyDescent="0.25">
      <c r="AX2061"/>
      <c r="AY2061"/>
    </row>
    <row r="2062" spans="50:51" x14ac:dyDescent="0.25">
      <c r="AX2062"/>
      <c r="AY2062"/>
    </row>
    <row r="2063" spans="50:51" x14ac:dyDescent="0.25">
      <c r="AX2063"/>
      <c r="AY2063"/>
    </row>
    <row r="2064" spans="50:51" x14ac:dyDescent="0.25">
      <c r="AX2064"/>
      <c r="AY2064"/>
    </row>
    <row r="2065" spans="50:51" x14ac:dyDescent="0.25">
      <c r="AX2065"/>
      <c r="AY2065"/>
    </row>
    <row r="2066" spans="50:51" x14ac:dyDescent="0.25">
      <c r="AX2066"/>
      <c r="AY2066"/>
    </row>
    <row r="2067" spans="50:51" x14ac:dyDescent="0.25">
      <c r="AX2067"/>
      <c r="AY2067"/>
    </row>
    <row r="2068" spans="50:51" x14ac:dyDescent="0.25">
      <c r="AX2068"/>
      <c r="AY2068"/>
    </row>
    <row r="2069" spans="50:51" x14ac:dyDescent="0.25">
      <c r="AX2069"/>
      <c r="AY2069"/>
    </row>
    <row r="2070" spans="50:51" x14ac:dyDescent="0.25">
      <c r="AX2070"/>
      <c r="AY2070"/>
    </row>
    <row r="2071" spans="50:51" x14ac:dyDescent="0.25">
      <c r="AX2071"/>
      <c r="AY2071"/>
    </row>
    <row r="2072" spans="50:51" x14ac:dyDescent="0.25">
      <c r="AX2072"/>
      <c r="AY2072"/>
    </row>
    <row r="2073" spans="50:51" x14ac:dyDescent="0.25">
      <c r="AX2073"/>
      <c r="AY2073"/>
    </row>
    <row r="2074" spans="50:51" x14ac:dyDescent="0.25">
      <c r="AX2074"/>
      <c r="AY2074"/>
    </row>
    <row r="2075" spans="50:51" x14ac:dyDescent="0.25">
      <c r="AX2075"/>
      <c r="AY2075"/>
    </row>
    <row r="2076" spans="50:51" x14ac:dyDescent="0.25">
      <c r="AX2076"/>
      <c r="AY2076"/>
    </row>
    <row r="2077" spans="50:51" x14ac:dyDescent="0.25">
      <c r="AX2077"/>
      <c r="AY2077"/>
    </row>
    <row r="2078" spans="50:51" x14ac:dyDescent="0.25">
      <c r="AX2078"/>
      <c r="AY2078"/>
    </row>
    <row r="2079" spans="50:51" x14ac:dyDescent="0.25">
      <c r="AX2079"/>
      <c r="AY2079"/>
    </row>
    <row r="2080" spans="50:51" x14ac:dyDescent="0.25">
      <c r="AX2080"/>
      <c r="AY2080"/>
    </row>
    <row r="2081" spans="50:51" x14ac:dyDescent="0.25">
      <c r="AX2081"/>
      <c r="AY2081"/>
    </row>
    <row r="2082" spans="50:51" x14ac:dyDescent="0.25">
      <c r="AX2082"/>
      <c r="AY2082"/>
    </row>
    <row r="2083" spans="50:51" x14ac:dyDescent="0.25">
      <c r="AX2083"/>
      <c r="AY2083"/>
    </row>
    <row r="2084" spans="50:51" x14ac:dyDescent="0.25">
      <c r="AX2084"/>
      <c r="AY2084"/>
    </row>
    <row r="2085" spans="50:51" x14ac:dyDescent="0.25">
      <c r="AX2085"/>
      <c r="AY2085"/>
    </row>
    <row r="2086" spans="50:51" x14ac:dyDescent="0.25">
      <c r="AX2086"/>
      <c r="AY2086"/>
    </row>
    <row r="2087" spans="50:51" x14ac:dyDescent="0.25">
      <c r="AX2087"/>
      <c r="AY2087"/>
    </row>
    <row r="2088" spans="50:51" x14ac:dyDescent="0.25">
      <c r="AX2088"/>
      <c r="AY2088"/>
    </row>
    <row r="2089" spans="50:51" x14ac:dyDescent="0.25">
      <c r="AX2089"/>
      <c r="AY2089"/>
    </row>
    <row r="2090" spans="50:51" x14ac:dyDescent="0.25">
      <c r="AX2090"/>
      <c r="AY2090"/>
    </row>
    <row r="2091" spans="50:51" x14ac:dyDescent="0.25">
      <c r="AX2091"/>
      <c r="AY2091"/>
    </row>
    <row r="2092" spans="50:51" x14ac:dyDescent="0.25">
      <c r="AX2092"/>
      <c r="AY2092"/>
    </row>
    <row r="2093" spans="50:51" x14ac:dyDescent="0.25">
      <c r="AX2093"/>
      <c r="AY2093"/>
    </row>
    <row r="2094" spans="50:51" x14ac:dyDescent="0.25">
      <c r="AX2094"/>
      <c r="AY2094"/>
    </row>
    <row r="2095" spans="50:51" x14ac:dyDescent="0.25">
      <c r="AX2095"/>
      <c r="AY2095"/>
    </row>
    <row r="2096" spans="50:51" x14ac:dyDescent="0.25">
      <c r="AX2096"/>
      <c r="AY2096"/>
    </row>
    <row r="2097" spans="50:51" x14ac:dyDescent="0.25">
      <c r="AX2097"/>
      <c r="AY2097"/>
    </row>
    <row r="2098" spans="50:51" x14ac:dyDescent="0.25">
      <c r="AX2098"/>
      <c r="AY2098"/>
    </row>
    <row r="2099" spans="50:51" x14ac:dyDescent="0.25">
      <c r="AX2099"/>
      <c r="AY2099"/>
    </row>
    <row r="2100" spans="50:51" x14ac:dyDescent="0.25">
      <c r="AX2100"/>
      <c r="AY2100"/>
    </row>
    <row r="2101" spans="50:51" x14ac:dyDescent="0.25">
      <c r="AX2101"/>
      <c r="AY2101"/>
    </row>
    <row r="2102" spans="50:51" x14ac:dyDescent="0.25">
      <c r="AX2102"/>
      <c r="AY2102"/>
    </row>
    <row r="2103" spans="50:51" x14ac:dyDescent="0.25">
      <c r="AX2103"/>
      <c r="AY2103"/>
    </row>
    <row r="2104" spans="50:51" x14ac:dyDescent="0.25">
      <c r="AX2104"/>
      <c r="AY2104"/>
    </row>
    <row r="2105" spans="50:51" x14ac:dyDescent="0.25">
      <c r="AX2105"/>
      <c r="AY2105"/>
    </row>
    <row r="2106" spans="50:51" x14ac:dyDescent="0.25">
      <c r="AX2106"/>
      <c r="AY2106"/>
    </row>
    <row r="2107" spans="50:51" x14ac:dyDescent="0.25">
      <c r="AX2107"/>
      <c r="AY2107"/>
    </row>
    <row r="2108" spans="50:51" x14ac:dyDescent="0.25">
      <c r="AX2108"/>
      <c r="AY2108"/>
    </row>
    <row r="2109" spans="50:51" x14ac:dyDescent="0.25">
      <c r="AX2109"/>
      <c r="AY2109"/>
    </row>
    <row r="2110" spans="50:51" x14ac:dyDescent="0.25">
      <c r="AX2110"/>
      <c r="AY2110"/>
    </row>
    <row r="2111" spans="50:51" x14ac:dyDescent="0.25">
      <c r="AX2111"/>
      <c r="AY2111"/>
    </row>
    <row r="2112" spans="50:51" x14ac:dyDescent="0.25">
      <c r="AX2112"/>
      <c r="AY2112"/>
    </row>
    <row r="2113" spans="50:51" x14ac:dyDescent="0.25">
      <c r="AX2113"/>
      <c r="AY2113"/>
    </row>
    <row r="2114" spans="50:51" x14ac:dyDescent="0.25">
      <c r="AX2114"/>
      <c r="AY2114"/>
    </row>
    <row r="2115" spans="50:51" x14ac:dyDescent="0.25">
      <c r="AX2115"/>
      <c r="AY2115"/>
    </row>
    <row r="2116" spans="50:51" x14ac:dyDescent="0.25">
      <c r="AX2116"/>
      <c r="AY2116"/>
    </row>
    <row r="2117" spans="50:51" x14ac:dyDescent="0.25">
      <c r="AX2117"/>
      <c r="AY2117"/>
    </row>
    <row r="2118" spans="50:51" x14ac:dyDescent="0.25">
      <c r="AX2118"/>
      <c r="AY2118"/>
    </row>
    <row r="2119" spans="50:51" x14ac:dyDescent="0.25">
      <c r="AX2119"/>
      <c r="AY2119"/>
    </row>
    <row r="2120" spans="50:51" x14ac:dyDescent="0.25">
      <c r="AX2120"/>
      <c r="AY2120"/>
    </row>
    <row r="2121" spans="50:51" x14ac:dyDescent="0.25">
      <c r="AX2121"/>
      <c r="AY2121"/>
    </row>
    <row r="2122" spans="50:51" x14ac:dyDescent="0.25">
      <c r="AX2122"/>
      <c r="AY2122"/>
    </row>
    <row r="2123" spans="50:51" x14ac:dyDescent="0.25">
      <c r="AX2123"/>
      <c r="AY2123"/>
    </row>
    <row r="2124" spans="50:51" x14ac:dyDescent="0.25">
      <c r="AX2124"/>
      <c r="AY2124"/>
    </row>
    <row r="2125" spans="50:51" x14ac:dyDescent="0.25">
      <c r="AX2125"/>
      <c r="AY2125"/>
    </row>
    <row r="2126" spans="50:51" x14ac:dyDescent="0.25">
      <c r="AX2126"/>
      <c r="AY2126"/>
    </row>
    <row r="2127" spans="50:51" x14ac:dyDescent="0.25">
      <c r="AX2127"/>
      <c r="AY2127"/>
    </row>
    <row r="2128" spans="50:51" x14ac:dyDescent="0.25">
      <c r="AX2128"/>
      <c r="AY2128"/>
    </row>
    <row r="2129" spans="50:51" x14ac:dyDescent="0.25">
      <c r="AX2129"/>
      <c r="AY2129"/>
    </row>
    <row r="2130" spans="50:51" x14ac:dyDescent="0.25">
      <c r="AX2130"/>
      <c r="AY2130"/>
    </row>
    <row r="2131" spans="50:51" x14ac:dyDescent="0.25">
      <c r="AX2131"/>
      <c r="AY2131"/>
    </row>
    <row r="2132" spans="50:51" x14ac:dyDescent="0.25">
      <c r="AX2132"/>
      <c r="AY2132"/>
    </row>
    <row r="2133" spans="50:51" x14ac:dyDescent="0.25">
      <c r="AX2133"/>
      <c r="AY2133"/>
    </row>
    <row r="2134" spans="50:51" x14ac:dyDescent="0.25">
      <c r="AX2134"/>
      <c r="AY2134"/>
    </row>
    <row r="2135" spans="50:51" x14ac:dyDescent="0.25">
      <c r="AX2135"/>
      <c r="AY2135"/>
    </row>
    <row r="2136" spans="50:51" x14ac:dyDescent="0.25">
      <c r="AX2136"/>
      <c r="AY2136"/>
    </row>
    <row r="2137" spans="50:51" x14ac:dyDescent="0.25">
      <c r="AX2137"/>
      <c r="AY2137"/>
    </row>
    <row r="2138" spans="50:51" x14ac:dyDescent="0.25">
      <c r="AX2138"/>
      <c r="AY2138"/>
    </row>
    <row r="2139" spans="50:51" x14ac:dyDescent="0.25">
      <c r="AX2139"/>
      <c r="AY2139"/>
    </row>
    <row r="2140" spans="50:51" x14ac:dyDescent="0.25">
      <c r="AX2140"/>
      <c r="AY2140"/>
    </row>
    <row r="2141" spans="50:51" x14ac:dyDescent="0.25">
      <c r="AX2141"/>
      <c r="AY2141"/>
    </row>
    <row r="2142" spans="50:51" x14ac:dyDescent="0.25">
      <c r="AX2142"/>
      <c r="AY2142"/>
    </row>
    <row r="2143" spans="50:51" x14ac:dyDescent="0.25">
      <c r="AX2143"/>
      <c r="AY2143"/>
    </row>
    <row r="2144" spans="50:51" x14ac:dyDescent="0.25">
      <c r="AX2144"/>
      <c r="AY2144"/>
    </row>
    <row r="2145" spans="50:51" x14ac:dyDescent="0.25">
      <c r="AX2145"/>
      <c r="AY2145"/>
    </row>
    <row r="2146" spans="50:51" x14ac:dyDescent="0.25">
      <c r="AX2146"/>
      <c r="AY2146"/>
    </row>
    <row r="2147" spans="50:51" x14ac:dyDescent="0.25">
      <c r="AX2147"/>
      <c r="AY2147"/>
    </row>
    <row r="2148" spans="50:51" x14ac:dyDescent="0.25">
      <c r="AX2148"/>
      <c r="AY2148"/>
    </row>
    <row r="2149" spans="50:51" x14ac:dyDescent="0.25">
      <c r="AX2149"/>
      <c r="AY2149"/>
    </row>
    <row r="2150" spans="50:51" x14ac:dyDescent="0.25">
      <c r="AX2150"/>
      <c r="AY2150"/>
    </row>
    <row r="2151" spans="50:51" x14ac:dyDescent="0.25">
      <c r="AX2151"/>
      <c r="AY2151"/>
    </row>
    <row r="2152" spans="50:51" x14ac:dyDescent="0.25">
      <c r="AX2152"/>
      <c r="AY2152"/>
    </row>
    <row r="2153" spans="50:51" x14ac:dyDescent="0.25">
      <c r="AX2153"/>
      <c r="AY2153"/>
    </row>
    <row r="2154" spans="50:51" x14ac:dyDescent="0.25">
      <c r="AX2154"/>
      <c r="AY2154"/>
    </row>
    <row r="2155" spans="50:51" x14ac:dyDescent="0.25">
      <c r="AX2155"/>
      <c r="AY2155"/>
    </row>
    <row r="2156" spans="50:51" x14ac:dyDescent="0.25">
      <c r="AX2156"/>
      <c r="AY2156"/>
    </row>
    <row r="2157" spans="50:51" x14ac:dyDescent="0.25">
      <c r="AX2157"/>
      <c r="AY2157"/>
    </row>
    <row r="2158" spans="50:51" x14ac:dyDescent="0.25">
      <c r="AX2158"/>
      <c r="AY2158"/>
    </row>
    <row r="2159" spans="50:51" x14ac:dyDescent="0.25">
      <c r="AX2159"/>
      <c r="AY2159"/>
    </row>
    <row r="2160" spans="50:51" x14ac:dyDescent="0.25">
      <c r="AX2160"/>
      <c r="AY2160"/>
    </row>
    <row r="2161" spans="50:51" x14ac:dyDescent="0.25">
      <c r="AX2161"/>
      <c r="AY2161"/>
    </row>
    <row r="2162" spans="50:51" x14ac:dyDescent="0.25">
      <c r="AX2162"/>
      <c r="AY2162"/>
    </row>
    <row r="2163" spans="50:51" x14ac:dyDescent="0.25">
      <c r="AX2163"/>
      <c r="AY2163"/>
    </row>
    <row r="2164" spans="50:51" x14ac:dyDescent="0.25">
      <c r="AX2164"/>
      <c r="AY2164"/>
    </row>
    <row r="2165" spans="50:51" x14ac:dyDescent="0.25">
      <c r="AX2165"/>
      <c r="AY2165"/>
    </row>
    <row r="2166" spans="50:51" x14ac:dyDescent="0.25">
      <c r="AX2166"/>
      <c r="AY2166"/>
    </row>
    <row r="2167" spans="50:51" x14ac:dyDescent="0.25">
      <c r="AX2167"/>
      <c r="AY2167"/>
    </row>
    <row r="2168" spans="50:51" x14ac:dyDescent="0.25">
      <c r="AX2168"/>
      <c r="AY2168"/>
    </row>
    <row r="2169" spans="50:51" x14ac:dyDescent="0.25">
      <c r="AX2169"/>
      <c r="AY2169"/>
    </row>
    <row r="2170" spans="50:51" x14ac:dyDescent="0.25">
      <c r="AX2170"/>
      <c r="AY2170"/>
    </row>
    <row r="2171" spans="50:51" x14ac:dyDescent="0.25">
      <c r="AX2171"/>
      <c r="AY2171"/>
    </row>
    <row r="2172" spans="50:51" x14ac:dyDescent="0.25">
      <c r="AX2172"/>
      <c r="AY2172"/>
    </row>
    <row r="2173" spans="50:51" x14ac:dyDescent="0.25">
      <c r="AX2173"/>
      <c r="AY2173"/>
    </row>
    <row r="2174" spans="50:51" x14ac:dyDescent="0.25">
      <c r="AX2174"/>
      <c r="AY2174"/>
    </row>
    <row r="2175" spans="50:51" x14ac:dyDescent="0.25">
      <c r="AX2175"/>
      <c r="AY2175"/>
    </row>
    <row r="2176" spans="50:51" x14ac:dyDescent="0.25">
      <c r="AX2176"/>
      <c r="AY2176"/>
    </row>
    <row r="2177" spans="50:51" x14ac:dyDescent="0.25">
      <c r="AX2177"/>
      <c r="AY2177"/>
    </row>
    <row r="2178" spans="50:51" x14ac:dyDescent="0.25">
      <c r="AX2178"/>
      <c r="AY2178"/>
    </row>
    <row r="2179" spans="50:51" x14ac:dyDescent="0.25">
      <c r="AX2179"/>
      <c r="AY2179"/>
    </row>
    <row r="2180" spans="50:51" x14ac:dyDescent="0.25">
      <c r="AX2180"/>
      <c r="AY2180"/>
    </row>
    <row r="2181" spans="50:51" x14ac:dyDescent="0.25">
      <c r="AX2181"/>
      <c r="AY2181"/>
    </row>
    <row r="2182" spans="50:51" x14ac:dyDescent="0.25">
      <c r="AX2182"/>
      <c r="AY2182"/>
    </row>
    <row r="2183" spans="50:51" x14ac:dyDescent="0.25">
      <c r="AX2183"/>
      <c r="AY2183"/>
    </row>
    <row r="2184" spans="50:51" x14ac:dyDescent="0.25">
      <c r="AX2184"/>
      <c r="AY2184"/>
    </row>
    <row r="2185" spans="50:51" x14ac:dyDescent="0.25">
      <c r="AX2185"/>
      <c r="AY2185"/>
    </row>
    <row r="2186" spans="50:51" x14ac:dyDescent="0.25">
      <c r="AX2186"/>
      <c r="AY2186"/>
    </row>
    <row r="2187" spans="50:51" x14ac:dyDescent="0.25">
      <c r="AX2187"/>
      <c r="AY2187"/>
    </row>
    <row r="2188" spans="50:51" x14ac:dyDescent="0.25">
      <c r="AX2188"/>
      <c r="AY2188"/>
    </row>
    <row r="2189" spans="50:51" x14ac:dyDescent="0.25">
      <c r="AX2189"/>
      <c r="AY2189"/>
    </row>
    <row r="2190" spans="50:51" x14ac:dyDescent="0.25">
      <c r="AX2190"/>
      <c r="AY2190"/>
    </row>
    <row r="2191" spans="50:51" x14ac:dyDescent="0.25">
      <c r="AX2191"/>
      <c r="AY2191"/>
    </row>
    <row r="2192" spans="50:51" x14ac:dyDescent="0.25">
      <c r="AX2192"/>
      <c r="AY2192"/>
    </row>
    <row r="2193" spans="50:51" x14ac:dyDescent="0.25">
      <c r="AX2193"/>
      <c r="AY2193"/>
    </row>
    <row r="2194" spans="50:51" x14ac:dyDescent="0.25">
      <c r="AX2194"/>
      <c r="AY2194"/>
    </row>
    <row r="2195" spans="50:51" x14ac:dyDescent="0.25">
      <c r="AX2195"/>
      <c r="AY2195"/>
    </row>
    <row r="2196" spans="50:51" x14ac:dyDescent="0.25">
      <c r="AX2196"/>
      <c r="AY2196"/>
    </row>
    <row r="2197" spans="50:51" x14ac:dyDescent="0.25">
      <c r="AX2197"/>
      <c r="AY2197"/>
    </row>
    <row r="2198" spans="50:51" x14ac:dyDescent="0.25">
      <c r="AX2198"/>
      <c r="AY2198"/>
    </row>
    <row r="2199" spans="50:51" x14ac:dyDescent="0.25">
      <c r="AX2199"/>
      <c r="AY2199"/>
    </row>
    <row r="2200" spans="50:51" x14ac:dyDescent="0.25">
      <c r="AX2200"/>
      <c r="AY2200"/>
    </row>
    <row r="2201" spans="50:51" x14ac:dyDescent="0.25">
      <c r="AX2201"/>
      <c r="AY2201"/>
    </row>
    <row r="2202" spans="50:51" x14ac:dyDescent="0.25">
      <c r="AX2202"/>
      <c r="AY2202"/>
    </row>
    <row r="2203" spans="50:51" x14ac:dyDescent="0.25">
      <c r="AX2203"/>
      <c r="AY2203"/>
    </row>
    <row r="2204" spans="50:51" x14ac:dyDescent="0.25">
      <c r="AX2204"/>
      <c r="AY2204"/>
    </row>
    <row r="2205" spans="50:51" x14ac:dyDescent="0.25">
      <c r="AX2205"/>
      <c r="AY2205"/>
    </row>
    <row r="2206" spans="50:51" x14ac:dyDescent="0.25">
      <c r="AX2206"/>
      <c r="AY2206"/>
    </row>
    <row r="2207" spans="50:51" x14ac:dyDescent="0.25">
      <c r="AX2207"/>
      <c r="AY2207"/>
    </row>
    <row r="2208" spans="50:51" x14ac:dyDescent="0.25">
      <c r="AX2208"/>
      <c r="AY2208"/>
    </row>
    <row r="2209" spans="50:51" x14ac:dyDescent="0.25">
      <c r="AX2209"/>
      <c r="AY2209"/>
    </row>
    <row r="2210" spans="50:51" x14ac:dyDescent="0.25">
      <c r="AX2210"/>
      <c r="AY2210"/>
    </row>
    <row r="2211" spans="50:51" x14ac:dyDescent="0.25">
      <c r="AX2211"/>
      <c r="AY2211"/>
    </row>
    <row r="2212" spans="50:51" x14ac:dyDescent="0.25">
      <c r="AX2212"/>
      <c r="AY2212"/>
    </row>
    <row r="2213" spans="50:51" x14ac:dyDescent="0.25">
      <c r="AX2213"/>
      <c r="AY2213"/>
    </row>
    <row r="2214" spans="50:51" x14ac:dyDescent="0.25">
      <c r="AX2214"/>
      <c r="AY2214"/>
    </row>
    <row r="2215" spans="50:51" x14ac:dyDescent="0.25">
      <c r="AX2215"/>
      <c r="AY2215"/>
    </row>
    <row r="2216" spans="50:51" x14ac:dyDescent="0.25">
      <c r="AX2216"/>
      <c r="AY2216"/>
    </row>
    <row r="2217" spans="50:51" x14ac:dyDescent="0.25">
      <c r="AX2217"/>
      <c r="AY2217"/>
    </row>
    <row r="2218" spans="50:51" x14ac:dyDescent="0.25">
      <c r="AX2218"/>
      <c r="AY2218"/>
    </row>
    <row r="2219" spans="50:51" x14ac:dyDescent="0.25">
      <c r="AX2219"/>
      <c r="AY2219"/>
    </row>
    <row r="2220" spans="50:51" x14ac:dyDescent="0.25">
      <c r="AX2220"/>
      <c r="AY2220"/>
    </row>
    <row r="2221" spans="50:51" x14ac:dyDescent="0.25">
      <c r="AX2221"/>
      <c r="AY2221"/>
    </row>
    <row r="2222" spans="50:51" x14ac:dyDescent="0.25">
      <c r="AX2222"/>
      <c r="AY2222"/>
    </row>
    <row r="2223" spans="50:51" x14ac:dyDescent="0.25">
      <c r="AX2223"/>
      <c r="AY2223"/>
    </row>
    <row r="2224" spans="50:51" x14ac:dyDescent="0.25">
      <c r="AX2224"/>
      <c r="AY2224"/>
    </row>
    <row r="2225" spans="50:51" x14ac:dyDescent="0.25">
      <c r="AX2225"/>
      <c r="AY2225"/>
    </row>
    <row r="2226" spans="50:51" x14ac:dyDescent="0.25">
      <c r="AX2226"/>
      <c r="AY2226"/>
    </row>
    <row r="2227" spans="50:51" x14ac:dyDescent="0.25">
      <c r="AX2227"/>
      <c r="AY2227"/>
    </row>
    <row r="2228" spans="50:51" x14ac:dyDescent="0.25">
      <c r="AX2228"/>
      <c r="AY2228"/>
    </row>
    <row r="2229" spans="50:51" x14ac:dyDescent="0.25">
      <c r="AX2229"/>
      <c r="AY2229"/>
    </row>
    <row r="2230" spans="50:51" x14ac:dyDescent="0.25">
      <c r="AX2230"/>
      <c r="AY2230"/>
    </row>
    <row r="2231" spans="50:51" x14ac:dyDescent="0.25">
      <c r="AX2231"/>
      <c r="AY2231"/>
    </row>
    <row r="2232" spans="50:51" x14ac:dyDescent="0.25">
      <c r="AX2232"/>
      <c r="AY2232"/>
    </row>
    <row r="2233" spans="50:51" x14ac:dyDescent="0.25">
      <c r="AX2233"/>
      <c r="AY2233"/>
    </row>
    <row r="2234" spans="50:51" x14ac:dyDescent="0.25">
      <c r="AX2234"/>
      <c r="AY2234"/>
    </row>
    <row r="2235" spans="50:51" x14ac:dyDescent="0.25">
      <c r="AX2235"/>
      <c r="AY2235"/>
    </row>
    <row r="2236" spans="50:51" x14ac:dyDescent="0.25">
      <c r="AX2236"/>
      <c r="AY2236"/>
    </row>
    <row r="2237" spans="50:51" x14ac:dyDescent="0.25">
      <c r="AX2237"/>
      <c r="AY2237"/>
    </row>
    <row r="2238" spans="50:51" x14ac:dyDescent="0.25">
      <c r="AX2238"/>
      <c r="AY2238"/>
    </row>
    <row r="2239" spans="50:51" x14ac:dyDescent="0.25">
      <c r="AX2239"/>
      <c r="AY2239"/>
    </row>
    <row r="2240" spans="50:51" x14ac:dyDescent="0.25">
      <c r="AX2240"/>
      <c r="AY2240"/>
    </row>
    <row r="2241" spans="50:51" x14ac:dyDescent="0.25">
      <c r="AX2241"/>
      <c r="AY2241"/>
    </row>
    <row r="2242" spans="50:51" x14ac:dyDescent="0.25">
      <c r="AX2242"/>
      <c r="AY2242"/>
    </row>
    <row r="2243" spans="50:51" x14ac:dyDescent="0.25">
      <c r="AX2243"/>
      <c r="AY2243"/>
    </row>
    <row r="2244" spans="50:51" x14ac:dyDescent="0.25">
      <c r="AX2244"/>
      <c r="AY2244"/>
    </row>
    <row r="2245" spans="50:51" x14ac:dyDescent="0.25">
      <c r="AX2245"/>
      <c r="AY2245"/>
    </row>
    <row r="2246" spans="50:51" x14ac:dyDescent="0.25">
      <c r="AX2246"/>
      <c r="AY2246"/>
    </row>
    <row r="2247" spans="50:51" x14ac:dyDescent="0.25">
      <c r="AX2247"/>
      <c r="AY2247"/>
    </row>
    <row r="2248" spans="50:51" x14ac:dyDescent="0.25">
      <c r="AX2248"/>
      <c r="AY2248"/>
    </row>
    <row r="2249" spans="50:51" x14ac:dyDescent="0.25">
      <c r="AX2249"/>
      <c r="AY2249"/>
    </row>
    <row r="2250" spans="50:51" x14ac:dyDescent="0.25">
      <c r="AX2250"/>
      <c r="AY2250"/>
    </row>
    <row r="2251" spans="50:51" x14ac:dyDescent="0.25">
      <c r="AX2251"/>
      <c r="AY2251"/>
    </row>
    <row r="2252" spans="50:51" x14ac:dyDescent="0.25">
      <c r="AX2252"/>
      <c r="AY2252"/>
    </row>
    <row r="2253" spans="50:51" x14ac:dyDescent="0.25">
      <c r="AX2253"/>
      <c r="AY2253"/>
    </row>
    <row r="2254" spans="50:51" x14ac:dyDescent="0.25">
      <c r="AX2254"/>
      <c r="AY2254"/>
    </row>
    <row r="2255" spans="50:51" x14ac:dyDescent="0.25">
      <c r="AX2255"/>
      <c r="AY2255"/>
    </row>
    <row r="2256" spans="50:51" x14ac:dyDescent="0.25">
      <c r="AX2256"/>
      <c r="AY2256"/>
    </row>
    <row r="2257" spans="50:51" x14ac:dyDescent="0.25">
      <c r="AX2257"/>
      <c r="AY2257"/>
    </row>
    <row r="2258" spans="50:51" x14ac:dyDescent="0.25">
      <c r="AX2258"/>
      <c r="AY2258"/>
    </row>
    <row r="2259" spans="50:51" x14ac:dyDescent="0.25">
      <c r="AX2259"/>
      <c r="AY2259"/>
    </row>
    <row r="2260" spans="50:51" x14ac:dyDescent="0.25">
      <c r="AX2260"/>
      <c r="AY2260"/>
    </row>
    <row r="2261" spans="50:51" x14ac:dyDescent="0.25">
      <c r="AX2261"/>
      <c r="AY2261"/>
    </row>
    <row r="2262" spans="50:51" x14ac:dyDescent="0.25">
      <c r="AX2262"/>
      <c r="AY2262"/>
    </row>
    <row r="2263" spans="50:51" x14ac:dyDescent="0.25">
      <c r="AX2263"/>
      <c r="AY2263"/>
    </row>
    <row r="2264" spans="50:51" x14ac:dyDescent="0.25">
      <c r="AX2264"/>
      <c r="AY2264"/>
    </row>
    <row r="2265" spans="50:51" x14ac:dyDescent="0.25">
      <c r="AX2265"/>
      <c r="AY2265"/>
    </row>
    <row r="2266" spans="50:51" x14ac:dyDescent="0.25">
      <c r="AX2266"/>
      <c r="AY2266"/>
    </row>
    <row r="2267" spans="50:51" x14ac:dyDescent="0.25">
      <c r="AX2267"/>
      <c r="AY2267"/>
    </row>
    <row r="2268" spans="50:51" x14ac:dyDescent="0.25">
      <c r="AX2268"/>
      <c r="AY2268"/>
    </row>
    <row r="2269" spans="50:51" x14ac:dyDescent="0.25">
      <c r="AX2269"/>
      <c r="AY2269"/>
    </row>
    <row r="2270" spans="50:51" x14ac:dyDescent="0.25">
      <c r="AX2270"/>
      <c r="AY2270"/>
    </row>
    <row r="2271" spans="50:51" x14ac:dyDescent="0.25">
      <c r="AX2271"/>
      <c r="AY2271"/>
    </row>
    <row r="2272" spans="50:51" x14ac:dyDescent="0.25">
      <c r="AX2272"/>
      <c r="AY2272"/>
    </row>
    <row r="2273" spans="50:51" x14ac:dyDescent="0.25">
      <c r="AX2273"/>
      <c r="AY2273"/>
    </row>
    <row r="2274" spans="50:51" x14ac:dyDescent="0.25">
      <c r="AX2274"/>
      <c r="AY2274"/>
    </row>
    <row r="2275" spans="50:51" x14ac:dyDescent="0.25">
      <c r="AX2275"/>
      <c r="AY2275"/>
    </row>
    <row r="2276" spans="50:51" x14ac:dyDescent="0.25">
      <c r="AX2276"/>
      <c r="AY2276"/>
    </row>
    <row r="2277" spans="50:51" x14ac:dyDescent="0.25">
      <c r="AX2277"/>
      <c r="AY2277"/>
    </row>
    <row r="2278" spans="50:51" x14ac:dyDescent="0.25">
      <c r="AX2278"/>
      <c r="AY2278"/>
    </row>
    <row r="2279" spans="50:51" x14ac:dyDescent="0.25">
      <c r="AX2279"/>
      <c r="AY2279"/>
    </row>
    <row r="2280" spans="50:51" x14ac:dyDescent="0.25">
      <c r="AX2280"/>
      <c r="AY2280"/>
    </row>
    <row r="2281" spans="50:51" x14ac:dyDescent="0.25">
      <c r="AX2281"/>
      <c r="AY2281"/>
    </row>
    <row r="2282" spans="50:51" x14ac:dyDescent="0.25">
      <c r="AX2282"/>
      <c r="AY2282"/>
    </row>
    <row r="2283" spans="50:51" x14ac:dyDescent="0.25">
      <c r="AX2283"/>
      <c r="AY2283"/>
    </row>
    <row r="2284" spans="50:51" x14ac:dyDescent="0.25">
      <c r="AX2284"/>
      <c r="AY2284"/>
    </row>
    <row r="2285" spans="50:51" x14ac:dyDescent="0.25">
      <c r="AX2285"/>
      <c r="AY2285"/>
    </row>
    <row r="2286" spans="50:51" x14ac:dyDescent="0.25">
      <c r="AX2286"/>
      <c r="AY2286"/>
    </row>
    <row r="2287" spans="50:51" x14ac:dyDescent="0.25">
      <c r="AX2287"/>
      <c r="AY2287"/>
    </row>
    <row r="2288" spans="50:51" x14ac:dyDescent="0.25">
      <c r="AX2288"/>
      <c r="AY2288"/>
    </row>
    <row r="2289" spans="50:51" x14ac:dyDescent="0.25">
      <c r="AX2289"/>
      <c r="AY2289"/>
    </row>
    <row r="2290" spans="50:51" x14ac:dyDescent="0.25">
      <c r="AX2290"/>
      <c r="AY2290"/>
    </row>
    <row r="2291" spans="50:51" x14ac:dyDescent="0.25">
      <c r="AX2291"/>
      <c r="AY2291"/>
    </row>
    <row r="2292" spans="50:51" x14ac:dyDescent="0.25">
      <c r="AX2292"/>
      <c r="AY2292"/>
    </row>
    <row r="2293" spans="50:51" x14ac:dyDescent="0.25">
      <c r="AX2293"/>
      <c r="AY2293"/>
    </row>
    <row r="2294" spans="50:51" x14ac:dyDescent="0.25">
      <c r="AX2294"/>
      <c r="AY2294"/>
    </row>
    <row r="2295" spans="50:51" x14ac:dyDescent="0.25">
      <c r="AX2295"/>
      <c r="AY2295"/>
    </row>
    <row r="2296" spans="50:51" x14ac:dyDescent="0.25">
      <c r="AX2296"/>
      <c r="AY2296"/>
    </row>
    <row r="2297" spans="50:51" x14ac:dyDescent="0.25">
      <c r="AX2297"/>
      <c r="AY2297"/>
    </row>
    <row r="2298" spans="50:51" x14ac:dyDescent="0.25">
      <c r="AX2298"/>
      <c r="AY2298"/>
    </row>
    <row r="2299" spans="50:51" x14ac:dyDescent="0.25">
      <c r="AX2299"/>
      <c r="AY2299"/>
    </row>
    <row r="2300" spans="50:51" x14ac:dyDescent="0.25">
      <c r="AX2300"/>
      <c r="AY2300"/>
    </row>
    <row r="2301" spans="50:51" x14ac:dyDescent="0.25">
      <c r="AX2301"/>
      <c r="AY2301"/>
    </row>
    <row r="2302" spans="50:51" x14ac:dyDescent="0.25">
      <c r="AX2302"/>
      <c r="AY2302"/>
    </row>
    <row r="2303" spans="50:51" x14ac:dyDescent="0.25">
      <c r="AX2303"/>
      <c r="AY2303"/>
    </row>
    <row r="2304" spans="50:51" x14ac:dyDescent="0.25">
      <c r="AX2304"/>
      <c r="AY2304"/>
    </row>
    <row r="2305" spans="50:51" x14ac:dyDescent="0.25">
      <c r="AX2305"/>
      <c r="AY2305"/>
    </row>
    <row r="2306" spans="50:51" x14ac:dyDescent="0.25">
      <c r="AX2306"/>
      <c r="AY2306"/>
    </row>
    <row r="2307" spans="50:51" x14ac:dyDescent="0.25">
      <c r="AX2307"/>
      <c r="AY2307"/>
    </row>
    <row r="2308" spans="50:51" x14ac:dyDescent="0.25">
      <c r="AX2308"/>
      <c r="AY2308"/>
    </row>
    <row r="2309" spans="50:51" x14ac:dyDescent="0.25">
      <c r="AX2309"/>
      <c r="AY2309"/>
    </row>
    <row r="2310" spans="50:51" x14ac:dyDescent="0.25">
      <c r="AX2310"/>
      <c r="AY2310"/>
    </row>
    <row r="2311" spans="50:51" x14ac:dyDescent="0.25">
      <c r="AX2311"/>
      <c r="AY2311"/>
    </row>
    <row r="2312" spans="50:51" x14ac:dyDescent="0.25">
      <c r="AX2312"/>
      <c r="AY2312"/>
    </row>
    <row r="2313" spans="50:51" x14ac:dyDescent="0.25">
      <c r="AX2313"/>
      <c r="AY2313"/>
    </row>
    <row r="2314" spans="50:51" x14ac:dyDescent="0.25">
      <c r="AX2314"/>
      <c r="AY2314"/>
    </row>
    <row r="2315" spans="50:51" x14ac:dyDescent="0.25">
      <c r="AX2315"/>
      <c r="AY2315"/>
    </row>
    <row r="2316" spans="50:51" x14ac:dyDescent="0.25">
      <c r="AX2316"/>
      <c r="AY2316"/>
    </row>
    <row r="2317" spans="50:51" x14ac:dyDescent="0.25">
      <c r="AX2317"/>
      <c r="AY2317"/>
    </row>
    <row r="2318" spans="50:51" x14ac:dyDescent="0.25">
      <c r="AX2318"/>
      <c r="AY2318"/>
    </row>
    <row r="2319" spans="50:51" x14ac:dyDescent="0.25">
      <c r="AX2319"/>
      <c r="AY2319"/>
    </row>
    <row r="2320" spans="50:51" x14ac:dyDescent="0.25">
      <c r="AX2320"/>
      <c r="AY2320"/>
    </row>
    <row r="2321" spans="50:51" x14ac:dyDescent="0.25">
      <c r="AX2321"/>
      <c r="AY2321"/>
    </row>
    <row r="2322" spans="50:51" x14ac:dyDescent="0.25">
      <c r="AX2322"/>
      <c r="AY2322"/>
    </row>
    <row r="2323" spans="50:51" x14ac:dyDescent="0.25">
      <c r="AX2323"/>
      <c r="AY2323"/>
    </row>
    <row r="2324" spans="50:51" x14ac:dyDescent="0.25">
      <c r="AX2324"/>
      <c r="AY2324"/>
    </row>
    <row r="2325" spans="50:51" x14ac:dyDescent="0.25">
      <c r="AX2325"/>
      <c r="AY2325"/>
    </row>
    <row r="2326" spans="50:51" x14ac:dyDescent="0.25">
      <c r="AX2326"/>
      <c r="AY2326"/>
    </row>
    <row r="2327" spans="50:51" x14ac:dyDescent="0.25">
      <c r="AX2327"/>
      <c r="AY2327"/>
    </row>
    <row r="2328" spans="50:51" x14ac:dyDescent="0.25">
      <c r="AX2328"/>
      <c r="AY2328"/>
    </row>
    <row r="2329" spans="50:51" x14ac:dyDescent="0.25">
      <c r="AX2329"/>
      <c r="AY2329"/>
    </row>
    <row r="2330" spans="50:51" x14ac:dyDescent="0.25">
      <c r="AX2330"/>
      <c r="AY2330"/>
    </row>
    <row r="2331" spans="50:51" x14ac:dyDescent="0.25">
      <c r="AX2331"/>
      <c r="AY2331"/>
    </row>
    <row r="2332" spans="50:51" x14ac:dyDescent="0.25">
      <c r="AX2332"/>
      <c r="AY2332"/>
    </row>
    <row r="2333" spans="50:51" x14ac:dyDescent="0.25">
      <c r="AX2333"/>
      <c r="AY2333"/>
    </row>
    <row r="2334" spans="50:51" x14ac:dyDescent="0.25">
      <c r="AX2334"/>
      <c r="AY2334"/>
    </row>
    <row r="2335" spans="50:51" x14ac:dyDescent="0.25">
      <c r="AX2335"/>
      <c r="AY2335"/>
    </row>
    <row r="2336" spans="50:51" x14ac:dyDescent="0.25">
      <c r="AX2336"/>
      <c r="AY2336"/>
    </row>
    <row r="2337" spans="50:51" x14ac:dyDescent="0.25">
      <c r="AX2337"/>
      <c r="AY2337"/>
    </row>
    <row r="2338" spans="50:51" x14ac:dyDescent="0.25">
      <c r="AX2338"/>
      <c r="AY2338"/>
    </row>
    <row r="2339" spans="50:51" x14ac:dyDescent="0.25">
      <c r="AX2339"/>
      <c r="AY2339"/>
    </row>
    <row r="2340" spans="50:51" x14ac:dyDescent="0.25">
      <c r="AX2340"/>
      <c r="AY2340"/>
    </row>
    <row r="2341" spans="50:51" x14ac:dyDescent="0.25">
      <c r="AX2341"/>
      <c r="AY2341"/>
    </row>
    <row r="2342" spans="50:51" x14ac:dyDescent="0.25">
      <c r="AX2342"/>
      <c r="AY2342"/>
    </row>
    <row r="2343" spans="50:51" x14ac:dyDescent="0.25">
      <c r="AX2343"/>
      <c r="AY2343"/>
    </row>
    <row r="2344" spans="50:51" x14ac:dyDescent="0.25">
      <c r="AX2344"/>
      <c r="AY2344"/>
    </row>
    <row r="2345" spans="50:51" x14ac:dyDescent="0.25">
      <c r="AX2345"/>
      <c r="AY2345"/>
    </row>
    <row r="2346" spans="50:51" x14ac:dyDescent="0.25">
      <c r="AX2346"/>
      <c r="AY2346"/>
    </row>
    <row r="2347" spans="50:51" x14ac:dyDescent="0.25">
      <c r="AX2347"/>
      <c r="AY2347"/>
    </row>
    <row r="2348" spans="50:51" x14ac:dyDescent="0.25">
      <c r="AX2348"/>
      <c r="AY2348"/>
    </row>
    <row r="2349" spans="50:51" x14ac:dyDescent="0.25">
      <c r="AX2349"/>
      <c r="AY2349"/>
    </row>
    <row r="2350" spans="50:51" x14ac:dyDescent="0.25">
      <c r="AX2350"/>
      <c r="AY2350"/>
    </row>
    <row r="2351" spans="50:51" x14ac:dyDescent="0.25">
      <c r="AX2351"/>
      <c r="AY2351"/>
    </row>
    <row r="2352" spans="50:51" x14ac:dyDescent="0.25">
      <c r="AX2352"/>
      <c r="AY2352"/>
    </row>
    <row r="2353" spans="50:51" x14ac:dyDescent="0.25">
      <c r="AX2353"/>
      <c r="AY2353"/>
    </row>
    <row r="2354" spans="50:51" x14ac:dyDescent="0.25">
      <c r="AX2354"/>
      <c r="AY2354"/>
    </row>
    <row r="2355" spans="50:51" x14ac:dyDescent="0.25">
      <c r="AX2355"/>
      <c r="AY2355"/>
    </row>
    <row r="2356" spans="50:51" x14ac:dyDescent="0.25">
      <c r="AX2356"/>
      <c r="AY2356"/>
    </row>
    <row r="2357" spans="50:51" x14ac:dyDescent="0.25">
      <c r="AX2357"/>
      <c r="AY2357"/>
    </row>
    <row r="2358" spans="50:51" x14ac:dyDescent="0.25">
      <c r="AX2358"/>
      <c r="AY2358"/>
    </row>
    <row r="2359" spans="50:51" x14ac:dyDescent="0.25">
      <c r="AX2359"/>
      <c r="AY2359"/>
    </row>
    <row r="2360" spans="50:51" x14ac:dyDescent="0.25">
      <c r="AX2360"/>
      <c r="AY2360"/>
    </row>
    <row r="2361" spans="50:51" x14ac:dyDescent="0.25">
      <c r="AX2361"/>
      <c r="AY2361"/>
    </row>
    <row r="2362" spans="50:51" x14ac:dyDescent="0.25">
      <c r="AX2362"/>
      <c r="AY2362"/>
    </row>
    <row r="2363" spans="50:51" x14ac:dyDescent="0.25">
      <c r="AX2363"/>
      <c r="AY2363"/>
    </row>
    <row r="2364" spans="50:51" x14ac:dyDescent="0.25">
      <c r="AX2364"/>
      <c r="AY2364"/>
    </row>
    <row r="2365" spans="50:51" x14ac:dyDescent="0.25">
      <c r="AX2365"/>
      <c r="AY2365"/>
    </row>
    <row r="2366" spans="50:51" x14ac:dyDescent="0.25">
      <c r="AX2366"/>
      <c r="AY2366"/>
    </row>
    <row r="2367" spans="50:51" x14ac:dyDescent="0.25">
      <c r="AX2367"/>
      <c r="AY2367"/>
    </row>
    <row r="2368" spans="50:51" x14ac:dyDescent="0.25">
      <c r="AX2368"/>
      <c r="AY2368"/>
    </row>
    <row r="2369" spans="50:51" x14ac:dyDescent="0.25">
      <c r="AX2369"/>
      <c r="AY2369"/>
    </row>
    <row r="2370" spans="50:51" x14ac:dyDescent="0.25">
      <c r="AX2370"/>
      <c r="AY2370"/>
    </row>
    <row r="2371" spans="50:51" x14ac:dyDescent="0.25">
      <c r="AX2371"/>
      <c r="AY2371"/>
    </row>
    <row r="2372" spans="50:51" x14ac:dyDescent="0.25">
      <c r="AX2372"/>
      <c r="AY2372"/>
    </row>
    <row r="2373" spans="50:51" x14ac:dyDescent="0.25">
      <c r="AX2373"/>
      <c r="AY2373"/>
    </row>
    <row r="2374" spans="50:51" x14ac:dyDescent="0.25">
      <c r="AX2374"/>
      <c r="AY2374"/>
    </row>
    <row r="2375" spans="50:51" x14ac:dyDescent="0.25">
      <c r="AX2375"/>
      <c r="AY2375"/>
    </row>
    <row r="2376" spans="50:51" x14ac:dyDescent="0.25">
      <c r="AX2376"/>
      <c r="AY2376"/>
    </row>
    <row r="2377" spans="50:51" x14ac:dyDescent="0.25">
      <c r="AX2377"/>
      <c r="AY2377"/>
    </row>
    <row r="2378" spans="50:51" x14ac:dyDescent="0.25">
      <c r="AX2378"/>
      <c r="AY2378"/>
    </row>
    <row r="2379" spans="50:51" x14ac:dyDescent="0.25">
      <c r="AX2379"/>
      <c r="AY2379"/>
    </row>
    <row r="2380" spans="50:51" x14ac:dyDescent="0.25">
      <c r="AX2380"/>
      <c r="AY2380"/>
    </row>
    <row r="2381" spans="50:51" x14ac:dyDescent="0.25">
      <c r="AX2381"/>
      <c r="AY2381"/>
    </row>
    <row r="2382" spans="50:51" x14ac:dyDescent="0.25">
      <c r="AX2382"/>
      <c r="AY2382"/>
    </row>
    <row r="2383" spans="50:51" x14ac:dyDescent="0.25">
      <c r="AX2383"/>
      <c r="AY2383"/>
    </row>
    <row r="2384" spans="50:51" x14ac:dyDescent="0.25">
      <c r="AX2384"/>
      <c r="AY2384"/>
    </row>
    <row r="2385" spans="50:51" x14ac:dyDescent="0.25">
      <c r="AX2385"/>
      <c r="AY2385"/>
    </row>
    <row r="2386" spans="50:51" x14ac:dyDescent="0.25">
      <c r="AX2386"/>
      <c r="AY2386"/>
    </row>
    <row r="2387" spans="50:51" x14ac:dyDescent="0.25">
      <c r="AX2387"/>
      <c r="AY2387"/>
    </row>
    <row r="2388" spans="50:51" x14ac:dyDescent="0.25">
      <c r="AX2388"/>
      <c r="AY2388"/>
    </row>
    <row r="2389" spans="50:51" x14ac:dyDescent="0.25">
      <c r="AX2389"/>
      <c r="AY2389"/>
    </row>
    <row r="2390" spans="50:51" x14ac:dyDescent="0.25">
      <c r="AX2390"/>
      <c r="AY2390"/>
    </row>
    <row r="2391" spans="50:51" x14ac:dyDescent="0.25">
      <c r="AX2391"/>
      <c r="AY2391"/>
    </row>
    <row r="2392" spans="50:51" x14ac:dyDescent="0.25">
      <c r="AX2392"/>
      <c r="AY2392"/>
    </row>
    <row r="2393" spans="50:51" x14ac:dyDescent="0.25">
      <c r="AX2393"/>
      <c r="AY2393"/>
    </row>
    <row r="2394" spans="50:51" x14ac:dyDescent="0.25">
      <c r="AX2394"/>
      <c r="AY2394"/>
    </row>
    <row r="2395" spans="50:51" x14ac:dyDescent="0.25">
      <c r="AX2395"/>
      <c r="AY2395"/>
    </row>
    <row r="2396" spans="50:51" x14ac:dyDescent="0.25">
      <c r="AX2396"/>
      <c r="AY2396"/>
    </row>
    <row r="2397" spans="50:51" x14ac:dyDescent="0.25">
      <c r="AX2397"/>
      <c r="AY2397"/>
    </row>
    <row r="2398" spans="50:51" x14ac:dyDescent="0.25">
      <c r="AX2398"/>
      <c r="AY2398"/>
    </row>
    <row r="2399" spans="50:51" x14ac:dyDescent="0.25">
      <c r="AX2399"/>
      <c r="AY2399"/>
    </row>
    <row r="2400" spans="50:51" x14ac:dyDescent="0.25">
      <c r="AX2400"/>
      <c r="AY2400"/>
    </row>
    <row r="2401" spans="50:51" x14ac:dyDescent="0.25">
      <c r="AX2401"/>
      <c r="AY2401"/>
    </row>
    <row r="2402" spans="50:51" x14ac:dyDescent="0.25">
      <c r="AX2402"/>
      <c r="AY2402"/>
    </row>
    <row r="2403" spans="50:51" x14ac:dyDescent="0.25">
      <c r="AX2403"/>
      <c r="AY2403"/>
    </row>
    <row r="2404" spans="50:51" x14ac:dyDescent="0.25">
      <c r="AX2404"/>
      <c r="AY2404"/>
    </row>
    <row r="2405" spans="50:51" x14ac:dyDescent="0.25">
      <c r="AX2405"/>
      <c r="AY2405"/>
    </row>
    <row r="2406" spans="50:51" x14ac:dyDescent="0.25">
      <c r="AX2406"/>
      <c r="AY2406"/>
    </row>
    <row r="2407" spans="50:51" x14ac:dyDescent="0.25">
      <c r="AX2407"/>
      <c r="AY2407"/>
    </row>
    <row r="2408" spans="50:51" x14ac:dyDescent="0.25">
      <c r="AX2408"/>
      <c r="AY2408"/>
    </row>
    <row r="2409" spans="50:51" x14ac:dyDescent="0.25">
      <c r="AX2409"/>
      <c r="AY2409"/>
    </row>
    <row r="2410" spans="50:51" x14ac:dyDescent="0.25">
      <c r="AX2410"/>
      <c r="AY2410"/>
    </row>
    <row r="2411" spans="50:51" x14ac:dyDescent="0.25">
      <c r="AX2411"/>
      <c r="AY2411"/>
    </row>
    <row r="2412" spans="50:51" x14ac:dyDescent="0.25">
      <c r="AX2412"/>
      <c r="AY2412"/>
    </row>
    <row r="2413" spans="50:51" x14ac:dyDescent="0.25">
      <c r="AX2413"/>
      <c r="AY2413"/>
    </row>
    <row r="2414" spans="50:51" x14ac:dyDescent="0.25">
      <c r="AX2414"/>
      <c r="AY2414"/>
    </row>
    <row r="2415" spans="50:51" x14ac:dyDescent="0.25">
      <c r="AX2415"/>
      <c r="AY2415"/>
    </row>
    <row r="2416" spans="50:51" x14ac:dyDescent="0.25">
      <c r="AX2416"/>
      <c r="AY2416"/>
    </row>
    <row r="2417" spans="50:51" x14ac:dyDescent="0.25">
      <c r="AX2417"/>
      <c r="AY2417"/>
    </row>
    <row r="2418" spans="50:51" x14ac:dyDescent="0.25">
      <c r="AX2418"/>
      <c r="AY2418"/>
    </row>
    <row r="2419" spans="50:51" x14ac:dyDescent="0.25">
      <c r="AX2419"/>
      <c r="AY2419"/>
    </row>
    <row r="2420" spans="50:51" x14ac:dyDescent="0.25">
      <c r="AX2420"/>
      <c r="AY2420"/>
    </row>
    <row r="2421" spans="50:51" x14ac:dyDescent="0.25">
      <c r="AX2421"/>
      <c r="AY2421"/>
    </row>
    <row r="2422" spans="50:51" x14ac:dyDescent="0.25">
      <c r="AX2422"/>
      <c r="AY2422"/>
    </row>
    <row r="2423" spans="50:51" x14ac:dyDescent="0.25">
      <c r="AX2423"/>
      <c r="AY2423"/>
    </row>
    <row r="2424" spans="50:51" x14ac:dyDescent="0.25">
      <c r="AX2424"/>
      <c r="AY2424"/>
    </row>
    <row r="2425" spans="50:51" x14ac:dyDescent="0.25">
      <c r="AX2425"/>
      <c r="AY2425"/>
    </row>
    <row r="2426" spans="50:51" x14ac:dyDescent="0.25">
      <c r="AX2426"/>
      <c r="AY2426"/>
    </row>
    <row r="2427" spans="50:51" x14ac:dyDescent="0.25">
      <c r="AX2427"/>
      <c r="AY2427"/>
    </row>
    <row r="2428" spans="50:51" x14ac:dyDescent="0.25">
      <c r="AX2428"/>
      <c r="AY2428"/>
    </row>
    <row r="2429" spans="50:51" x14ac:dyDescent="0.25">
      <c r="AX2429"/>
      <c r="AY2429"/>
    </row>
    <row r="2430" spans="50:51" x14ac:dyDescent="0.25">
      <c r="AX2430"/>
      <c r="AY2430"/>
    </row>
    <row r="2431" spans="50:51" x14ac:dyDescent="0.25">
      <c r="AX2431"/>
      <c r="AY2431"/>
    </row>
    <row r="2432" spans="50:51" x14ac:dyDescent="0.25">
      <c r="AX2432"/>
      <c r="AY2432"/>
    </row>
    <row r="2433" spans="50:51" x14ac:dyDescent="0.25">
      <c r="AX2433"/>
      <c r="AY2433"/>
    </row>
    <row r="2434" spans="50:51" x14ac:dyDescent="0.25">
      <c r="AX2434"/>
      <c r="AY2434"/>
    </row>
    <row r="2435" spans="50:51" x14ac:dyDescent="0.25">
      <c r="AX2435"/>
      <c r="AY2435"/>
    </row>
    <row r="2436" spans="50:51" x14ac:dyDescent="0.25">
      <c r="AX2436"/>
      <c r="AY2436"/>
    </row>
    <row r="2437" spans="50:51" x14ac:dyDescent="0.25">
      <c r="AX2437"/>
      <c r="AY2437"/>
    </row>
    <row r="2438" spans="50:51" x14ac:dyDescent="0.25">
      <c r="AX2438"/>
      <c r="AY2438"/>
    </row>
    <row r="2439" spans="50:51" x14ac:dyDescent="0.25">
      <c r="AX2439"/>
      <c r="AY2439"/>
    </row>
    <row r="2440" spans="50:51" x14ac:dyDescent="0.25">
      <c r="AX2440"/>
      <c r="AY2440"/>
    </row>
    <row r="2441" spans="50:51" x14ac:dyDescent="0.25">
      <c r="AX2441"/>
      <c r="AY2441"/>
    </row>
    <row r="2442" spans="50:51" x14ac:dyDescent="0.25">
      <c r="AX2442"/>
      <c r="AY2442"/>
    </row>
    <row r="2443" spans="50:51" x14ac:dyDescent="0.25">
      <c r="AX2443"/>
      <c r="AY2443"/>
    </row>
    <row r="2444" spans="50:51" x14ac:dyDescent="0.25">
      <c r="AX2444"/>
      <c r="AY2444"/>
    </row>
    <row r="2445" spans="50:51" x14ac:dyDescent="0.25">
      <c r="AX2445"/>
      <c r="AY2445"/>
    </row>
    <row r="2446" spans="50:51" x14ac:dyDescent="0.25">
      <c r="AX2446"/>
      <c r="AY2446"/>
    </row>
    <row r="2447" spans="50:51" x14ac:dyDescent="0.25">
      <c r="AX2447"/>
      <c r="AY2447"/>
    </row>
    <row r="2448" spans="50:51" x14ac:dyDescent="0.25">
      <c r="AX2448"/>
      <c r="AY2448"/>
    </row>
    <row r="2449" spans="50:51" x14ac:dyDescent="0.25">
      <c r="AX2449"/>
      <c r="AY2449"/>
    </row>
    <row r="2450" spans="50:51" x14ac:dyDescent="0.25">
      <c r="AX2450"/>
      <c r="AY2450"/>
    </row>
    <row r="2451" spans="50:51" x14ac:dyDescent="0.25">
      <c r="AX2451"/>
      <c r="AY2451"/>
    </row>
    <row r="2452" spans="50:51" x14ac:dyDescent="0.25">
      <c r="AX2452"/>
      <c r="AY2452"/>
    </row>
    <row r="2453" spans="50:51" x14ac:dyDescent="0.25">
      <c r="AX2453"/>
      <c r="AY2453"/>
    </row>
    <row r="2454" spans="50:51" x14ac:dyDescent="0.25">
      <c r="AX2454"/>
      <c r="AY2454"/>
    </row>
    <row r="2455" spans="50:51" x14ac:dyDescent="0.25">
      <c r="AX2455"/>
      <c r="AY2455"/>
    </row>
    <row r="2456" spans="50:51" x14ac:dyDescent="0.25">
      <c r="AX2456"/>
      <c r="AY2456"/>
    </row>
    <row r="2457" spans="50:51" x14ac:dyDescent="0.25">
      <c r="AX2457"/>
      <c r="AY2457"/>
    </row>
    <row r="2458" spans="50:51" x14ac:dyDescent="0.25">
      <c r="AX2458"/>
      <c r="AY2458"/>
    </row>
    <row r="2459" spans="50:51" x14ac:dyDescent="0.25">
      <c r="AX2459"/>
      <c r="AY2459"/>
    </row>
    <row r="2460" spans="50:51" x14ac:dyDescent="0.25">
      <c r="AX2460"/>
      <c r="AY2460"/>
    </row>
    <row r="2461" spans="50:51" x14ac:dyDescent="0.25">
      <c r="AX2461"/>
      <c r="AY2461"/>
    </row>
    <row r="2462" spans="50:51" x14ac:dyDescent="0.25">
      <c r="AX2462"/>
      <c r="AY2462"/>
    </row>
    <row r="2463" spans="50:51" x14ac:dyDescent="0.25">
      <c r="AX2463"/>
      <c r="AY2463"/>
    </row>
    <row r="2464" spans="50:51" x14ac:dyDescent="0.25">
      <c r="AX2464"/>
      <c r="AY2464"/>
    </row>
    <row r="2465" spans="50:51" x14ac:dyDescent="0.25">
      <c r="AX2465"/>
      <c r="AY2465"/>
    </row>
    <row r="2466" spans="50:51" x14ac:dyDescent="0.25">
      <c r="AX2466"/>
      <c r="AY2466"/>
    </row>
    <row r="2467" spans="50:51" x14ac:dyDescent="0.25">
      <c r="AX2467"/>
      <c r="AY2467"/>
    </row>
    <row r="2468" spans="50:51" x14ac:dyDescent="0.25">
      <c r="AX2468"/>
      <c r="AY2468"/>
    </row>
    <row r="2469" spans="50:51" x14ac:dyDescent="0.25">
      <c r="AX2469"/>
      <c r="AY2469"/>
    </row>
    <row r="2470" spans="50:51" x14ac:dyDescent="0.25">
      <c r="AX2470"/>
      <c r="AY2470"/>
    </row>
    <row r="2471" spans="50:51" x14ac:dyDescent="0.25">
      <c r="AX2471"/>
      <c r="AY2471"/>
    </row>
    <row r="2472" spans="50:51" x14ac:dyDescent="0.25">
      <c r="AX2472"/>
      <c r="AY2472"/>
    </row>
    <row r="2473" spans="50:51" x14ac:dyDescent="0.25">
      <c r="AX2473"/>
      <c r="AY2473"/>
    </row>
    <row r="2474" spans="50:51" x14ac:dyDescent="0.25">
      <c r="AX2474"/>
      <c r="AY2474"/>
    </row>
    <row r="2475" spans="50:51" x14ac:dyDescent="0.25">
      <c r="AX2475"/>
      <c r="AY2475"/>
    </row>
    <row r="2476" spans="50:51" x14ac:dyDescent="0.25">
      <c r="AX2476"/>
      <c r="AY2476"/>
    </row>
    <row r="2477" spans="50:51" x14ac:dyDescent="0.25">
      <c r="AX2477"/>
      <c r="AY2477"/>
    </row>
    <row r="2478" spans="50:51" x14ac:dyDescent="0.25">
      <c r="AX2478"/>
      <c r="AY2478"/>
    </row>
    <row r="2479" spans="50:51" x14ac:dyDescent="0.25">
      <c r="AX2479"/>
      <c r="AY2479"/>
    </row>
    <row r="2480" spans="50:51" x14ac:dyDescent="0.25">
      <c r="AX2480"/>
      <c r="AY2480"/>
    </row>
    <row r="2481" spans="50:51" x14ac:dyDescent="0.25">
      <c r="AX2481"/>
      <c r="AY2481"/>
    </row>
    <row r="2482" spans="50:51" x14ac:dyDescent="0.25">
      <c r="AX2482"/>
      <c r="AY2482"/>
    </row>
    <row r="2483" spans="50:51" x14ac:dyDescent="0.25">
      <c r="AX2483"/>
      <c r="AY2483"/>
    </row>
    <row r="2484" spans="50:51" x14ac:dyDescent="0.25">
      <c r="AX2484"/>
      <c r="AY2484"/>
    </row>
    <row r="2485" spans="50:51" x14ac:dyDescent="0.25">
      <c r="AX2485"/>
      <c r="AY2485"/>
    </row>
    <row r="2486" spans="50:51" x14ac:dyDescent="0.25">
      <c r="AX2486"/>
      <c r="AY2486"/>
    </row>
    <row r="2487" spans="50:51" x14ac:dyDescent="0.25">
      <c r="AX2487"/>
      <c r="AY2487"/>
    </row>
    <row r="2488" spans="50:51" x14ac:dyDescent="0.25">
      <c r="AX2488"/>
      <c r="AY2488"/>
    </row>
    <row r="2489" spans="50:51" x14ac:dyDescent="0.25">
      <c r="AX2489"/>
      <c r="AY2489"/>
    </row>
    <row r="2490" spans="50:51" x14ac:dyDescent="0.25">
      <c r="AX2490"/>
      <c r="AY2490"/>
    </row>
    <row r="2491" spans="50:51" x14ac:dyDescent="0.25">
      <c r="AX2491"/>
      <c r="AY2491"/>
    </row>
    <row r="2492" spans="50:51" x14ac:dyDescent="0.25">
      <c r="AX2492"/>
      <c r="AY2492"/>
    </row>
    <row r="2493" spans="50:51" x14ac:dyDescent="0.25">
      <c r="AX2493"/>
      <c r="AY2493"/>
    </row>
    <row r="2494" spans="50:51" x14ac:dyDescent="0.25">
      <c r="AX2494"/>
      <c r="AY2494"/>
    </row>
    <row r="2495" spans="50:51" x14ac:dyDescent="0.25">
      <c r="AX2495"/>
      <c r="AY2495"/>
    </row>
    <row r="2496" spans="50:51" x14ac:dyDescent="0.25">
      <c r="AX2496"/>
      <c r="AY2496"/>
    </row>
    <row r="2497" spans="50:51" x14ac:dyDescent="0.25">
      <c r="AX2497"/>
      <c r="AY2497"/>
    </row>
    <row r="2498" spans="50:51" x14ac:dyDescent="0.25">
      <c r="AX2498"/>
      <c r="AY2498"/>
    </row>
    <row r="2499" spans="50:51" x14ac:dyDescent="0.25">
      <c r="AX2499"/>
      <c r="AY2499"/>
    </row>
    <row r="2500" spans="50:51" x14ac:dyDescent="0.25">
      <c r="AX2500"/>
      <c r="AY2500"/>
    </row>
    <row r="2501" spans="50:51" x14ac:dyDescent="0.25">
      <c r="AX2501"/>
      <c r="AY2501"/>
    </row>
    <row r="2502" spans="50:51" x14ac:dyDescent="0.25">
      <c r="AX2502"/>
      <c r="AY2502"/>
    </row>
    <row r="2503" spans="50:51" x14ac:dyDescent="0.25">
      <c r="AX2503"/>
      <c r="AY2503"/>
    </row>
    <row r="2504" spans="50:51" x14ac:dyDescent="0.25">
      <c r="AX2504"/>
      <c r="AY2504"/>
    </row>
    <row r="2505" spans="50:51" x14ac:dyDescent="0.25">
      <c r="AX2505"/>
      <c r="AY2505"/>
    </row>
    <row r="2506" spans="50:51" x14ac:dyDescent="0.25">
      <c r="AX2506"/>
      <c r="AY2506"/>
    </row>
    <row r="2507" spans="50:51" x14ac:dyDescent="0.25">
      <c r="AX2507"/>
      <c r="AY2507"/>
    </row>
    <row r="2508" spans="50:51" x14ac:dyDescent="0.25">
      <c r="AX2508"/>
      <c r="AY2508"/>
    </row>
    <row r="2509" spans="50:51" x14ac:dyDescent="0.25">
      <c r="AX2509"/>
      <c r="AY2509"/>
    </row>
    <row r="2510" spans="50:51" x14ac:dyDescent="0.25">
      <c r="AX2510"/>
      <c r="AY2510"/>
    </row>
    <row r="2511" spans="50:51" x14ac:dyDescent="0.25">
      <c r="AX2511"/>
      <c r="AY2511"/>
    </row>
    <row r="2512" spans="50:51" x14ac:dyDescent="0.25">
      <c r="AX2512"/>
      <c r="AY2512"/>
    </row>
    <row r="2513" spans="50:51" x14ac:dyDescent="0.25">
      <c r="AX2513"/>
      <c r="AY2513"/>
    </row>
    <row r="2514" spans="50:51" x14ac:dyDescent="0.25">
      <c r="AX2514"/>
      <c r="AY2514"/>
    </row>
    <row r="2515" spans="50:51" x14ac:dyDescent="0.25">
      <c r="AX2515"/>
      <c r="AY2515"/>
    </row>
    <row r="2516" spans="50:51" x14ac:dyDescent="0.25">
      <c r="AX2516"/>
      <c r="AY2516"/>
    </row>
    <row r="2517" spans="50:51" x14ac:dyDescent="0.25">
      <c r="AX2517"/>
      <c r="AY2517"/>
    </row>
    <row r="2518" spans="50:51" x14ac:dyDescent="0.25">
      <c r="AX2518"/>
      <c r="AY2518"/>
    </row>
    <row r="2519" spans="50:51" x14ac:dyDescent="0.25">
      <c r="AX2519"/>
      <c r="AY2519"/>
    </row>
    <row r="2520" spans="50:51" x14ac:dyDescent="0.25">
      <c r="AX2520"/>
      <c r="AY2520"/>
    </row>
    <row r="2521" spans="50:51" x14ac:dyDescent="0.25">
      <c r="AX2521"/>
      <c r="AY2521"/>
    </row>
    <row r="2522" spans="50:51" x14ac:dyDescent="0.25">
      <c r="AX2522"/>
      <c r="AY2522"/>
    </row>
    <row r="2523" spans="50:51" x14ac:dyDescent="0.25">
      <c r="AX2523"/>
      <c r="AY2523"/>
    </row>
    <row r="2524" spans="50:51" x14ac:dyDescent="0.25">
      <c r="AX2524"/>
      <c r="AY2524"/>
    </row>
    <row r="2525" spans="50:51" x14ac:dyDescent="0.25">
      <c r="AX2525"/>
      <c r="AY2525"/>
    </row>
    <row r="2526" spans="50:51" x14ac:dyDescent="0.25">
      <c r="AX2526"/>
      <c r="AY2526"/>
    </row>
    <row r="2527" spans="50:51" x14ac:dyDescent="0.25">
      <c r="AX2527"/>
      <c r="AY2527"/>
    </row>
    <row r="2528" spans="50:51" x14ac:dyDescent="0.25">
      <c r="AX2528"/>
      <c r="AY2528"/>
    </row>
    <row r="2529" spans="50:51" x14ac:dyDescent="0.25">
      <c r="AX2529"/>
      <c r="AY2529"/>
    </row>
    <row r="2530" spans="50:51" x14ac:dyDescent="0.25">
      <c r="AX2530"/>
      <c r="AY2530"/>
    </row>
    <row r="2531" spans="50:51" x14ac:dyDescent="0.25">
      <c r="AX2531"/>
      <c r="AY2531"/>
    </row>
    <row r="2532" spans="50:51" x14ac:dyDescent="0.25">
      <c r="AX2532"/>
      <c r="AY2532"/>
    </row>
    <row r="2533" spans="50:51" x14ac:dyDescent="0.25">
      <c r="AX2533"/>
      <c r="AY2533"/>
    </row>
    <row r="2534" spans="50:51" x14ac:dyDescent="0.25">
      <c r="AX2534"/>
      <c r="AY2534"/>
    </row>
    <row r="2535" spans="50:51" x14ac:dyDescent="0.25">
      <c r="AX2535"/>
      <c r="AY2535"/>
    </row>
    <row r="2536" spans="50:51" x14ac:dyDescent="0.25">
      <c r="AX2536"/>
      <c r="AY2536"/>
    </row>
    <row r="2537" spans="50:51" x14ac:dyDescent="0.25">
      <c r="AX2537"/>
      <c r="AY2537"/>
    </row>
    <row r="2538" spans="50:51" x14ac:dyDescent="0.25">
      <c r="AX2538"/>
      <c r="AY2538"/>
    </row>
    <row r="2539" spans="50:51" x14ac:dyDescent="0.25">
      <c r="AX2539"/>
      <c r="AY2539"/>
    </row>
    <row r="2540" spans="50:51" x14ac:dyDescent="0.25">
      <c r="AX2540"/>
      <c r="AY2540"/>
    </row>
    <row r="2541" spans="50:51" x14ac:dyDescent="0.25">
      <c r="AX2541"/>
      <c r="AY2541"/>
    </row>
    <row r="2542" spans="50:51" x14ac:dyDescent="0.25">
      <c r="AX2542"/>
      <c r="AY2542"/>
    </row>
    <row r="2543" spans="50:51" x14ac:dyDescent="0.25">
      <c r="AX2543"/>
      <c r="AY2543"/>
    </row>
    <row r="2544" spans="50:51" x14ac:dyDescent="0.25">
      <c r="AX2544"/>
      <c r="AY2544"/>
    </row>
    <row r="2545" spans="50:51" x14ac:dyDescent="0.25">
      <c r="AX2545"/>
      <c r="AY2545"/>
    </row>
    <row r="2546" spans="50:51" x14ac:dyDescent="0.25">
      <c r="AX2546"/>
      <c r="AY2546"/>
    </row>
    <row r="2547" spans="50:51" x14ac:dyDescent="0.25">
      <c r="AX2547"/>
      <c r="AY2547"/>
    </row>
    <row r="2548" spans="50:51" x14ac:dyDescent="0.25">
      <c r="AX2548"/>
      <c r="AY2548"/>
    </row>
    <row r="2549" spans="50:51" x14ac:dyDescent="0.25">
      <c r="AX2549"/>
      <c r="AY2549"/>
    </row>
    <row r="2550" spans="50:51" x14ac:dyDescent="0.25">
      <c r="AX2550"/>
      <c r="AY2550"/>
    </row>
    <row r="2551" spans="50:51" x14ac:dyDescent="0.25">
      <c r="AX2551"/>
      <c r="AY2551"/>
    </row>
    <row r="2552" spans="50:51" x14ac:dyDescent="0.25">
      <c r="AX2552"/>
      <c r="AY2552"/>
    </row>
    <row r="2553" spans="50:51" x14ac:dyDescent="0.25">
      <c r="AX2553"/>
      <c r="AY2553"/>
    </row>
    <row r="2554" spans="50:51" x14ac:dyDescent="0.25">
      <c r="AX2554"/>
      <c r="AY2554"/>
    </row>
    <row r="2555" spans="50:51" x14ac:dyDescent="0.25">
      <c r="AX2555"/>
      <c r="AY2555"/>
    </row>
    <row r="2556" spans="50:51" x14ac:dyDescent="0.25">
      <c r="AX2556"/>
      <c r="AY2556"/>
    </row>
    <row r="2557" spans="50:51" x14ac:dyDescent="0.25">
      <c r="AX2557"/>
      <c r="AY2557"/>
    </row>
    <row r="2558" spans="50:51" x14ac:dyDescent="0.25">
      <c r="AX2558"/>
      <c r="AY2558"/>
    </row>
    <row r="2559" spans="50:51" x14ac:dyDescent="0.25">
      <c r="AX2559"/>
      <c r="AY2559"/>
    </row>
    <row r="2560" spans="50:51" x14ac:dyDescent="0.25">
      <c r="AX2560"/>
      <c r="AY2560"/>
    </row>
    <row r="2561" spans="50:51" x14ac:dyDescent="0.25">
      <c r="AX2561"/>
      <c r="AY2561"/>
    </row>
    <row r="2562" spans="50:51" x14ac:dyDescent="0.25">
      <c r="AX2562"/>
      <c r="AY2562"/>
    </row>
    <row r="2563" spans="50:51" x14ac:dyDescent="0.25">
      <c r="AX2563"/>
      <c r="AY2563"/>
    </row>
    <row r="2564" spans="50:51" x14ac:dyDescent="0.25">
      <c r="AX2564"/>
      <c r="AY2564"/>
    </row>
    <row r="2565" spans="50:51" x14ac:dyDescent="0.25">
      <c r="AX2565"/>
      <c r="AY2565"/>
    </row>
    <row r="2566" spans="50:51" x14ac:dyDescent="0.25">
      <c r="AX2566"/>
      <c r="AY2566"/>
    </row>
    <row r="2567" spans="50:51" x14ac:dyDescent="0.25">
      <c r="AX2567"/>
      <c r="AY2567"/>
    </row>
    <row r="2568" spans="50:51" x14ac:dyDescent="0.25">
      <c r="AX2568"/>
      <c r="AY2568"/>
    </row>
    <row r="2569" spans="50:51" x14ac:dyDescent="0.25">
      <c r="AX2569"/>
      <c r="AY2569"/>
    </row>
    <row r="2570" spans="50:51" x14ac:dyDescent="0.25">
      <c r="AX2570"/>
      <c r="AY2570"/>
    </row>
    <row r="2571" spans="50:51" x14ac:dyDescent="0.25">
      <c r="AX2571"/>
      <c r="AY2571"/>
    </row>
    <row r="2572" spans="50:51" x14ac:dyDescent="0.25">
      <c r="AX2572"/>
      <c r="AY2572"/>
    </row>
    <row r="2573" spans="50:51" x14ac:dyDescent="0.25">
      <c r="AX2573"/>
      <c r="AY2573"/>
    </row>
    <row r="2574" spans="50:51" x14ac:dyDescent="0.25">
      <c r="AX2574"/>
      <c r="AY2574"/>
    </row>
    <row r="2575" spans="50:51" x14ac:dyDescent="0.25">
      <c r="AX2575"/>
      <c r="AY2575"/>
    </row>
    <row r="2576" spans="50:51" x14ac:dyDescent="0.25">
      <c r="AX2576"/>
      <c r="AY2576"/>
    </row>
    <row r="2577" spans="50:51" x14ac:dyDescent="0.25">
      <c r="AX2577"/>
      <c r="AY2577"/>
    </row>
    <row r="2578" spans="50:51" x14ac:dyDescent="0.25">
      <c r="AX2578"/>
      <c r="AY2578"/>
    </row>
    <row r="2579" spans="50:51" x14ac:dyDescent="0.25">
      <c r="AX2579"/>
      <c r="AY2579"/>
    </row>
    <row r="2580" spans="50:51" x14ac:dyDescent="0.25">
      <c r="AX2580"/>
      <c r="AY2580"/>
    </row>
    <row r="2581" spans="50:51" x14ac:dyDescent="0.25">
      <c r="AX2581"/>
      <c r="AY2581"/>
    </row>
    <row r="2582" spans="50:51" x14ac:dyDescent="0.25">
      <c r="AX2582"/>
      <c r="AY2582"/>
    </row>
    <row r="2583" spans="50:51" x14ac:dyDescent="0.25">
      <c r="AX2583"/>
      <c r="AY2583"/>
    </row>
    <row r="2584" spans="50:51" x14ac:dyDescent="0.25">
      <c r="AX2584"/>
      <c r="AY2584"/>
    </row>
    <row r="2585" spans="50:51" x14ac:dyDescent="0.25">
      <c r="AX2585"/>
      <c r="AY2585"/>
    </row>
    <row r="2586" spans="50:51" x14ac:dyDescent="0.25">
      <c r="AX2586"/>
      <c r="AY2586"/>
    </row>
    <row r="2587" spans="50:51" x14ac:dyDescent="0.25">
      <c r="AX2587"/>
      <c r="AY2587"/>
    </row>
    <row r="2588" spans="50:51" x14ac:dyDescent="0.25">
      <c r="AX2588"/>
      <c r="AY2588"/>
    </row>
    <row r="2589" spans="50:51" x14ac:dyDescent="0.25">
      <c r="AX2589"/>
      <c r="AY2589"/>
    </row>
    <row r="2590" spans="50:51" x14ac:dyDescent="0.25">
      <c r="AX2590"/>
      <c r="AY2590"/>
    </row>
    <row r="2591" spans="50:51" x14ac:dyDescent="0.25">
      <c r="AX2591"/>
      <c r="AY2591"/>
    </row>
    <row r="2592" spans="50:51" x14ac:dyDescent="0.25">
      <c r="AX2592"/>
      <c r="AY2592"/>
    </row>
    <row r="2593" spans="50:51" x14ac:dyDescent="0.25">
      <c r="AX2593"/>
      <c r="AY2593"/>
    </row>
    <row r="2594" spans="50:51" x14ac:dyDescent="0.25">
      <c r="AX2594"/>
      <c r="AY2594"/>
    </row>
    <row r="2595" spans="50:51" x14ac:dyDescent="0.25">
      <c r="AX2595"/>
      <c r="AY2595"/>
    </row>
    <row r="2596" spans="50:51" x14ac:dyDescent="0.25">
      <c r="AX2596"/>
      <c r="AY2596"/>
    </row>
    <row r="2597" spans="50:51" x14ac:dyDescent="0.25">
      <c r="AX2597"/>
      <c r="AY2597"/>
    </row>
    <row r="2598" spans="50:51" x14ac:dyDescent="0.25">
      <c r="AX2598"/>
      <c r="AY2598"/>
    </row>
    <row r="2599" spans="50:51" x14ac:dyDescent="0.25">
      <c r="AX2599"/>
      <c r="AY2599"/>
    </row>
    <row r="2600" spans="50:51" x14ac:dyDescent="0.25">
      <c r="AX2600"/>
      <c r="AY2600"/>
    </row>
    <row r="2601" spans="50:51" x14ac:dyDescent="0.25">
      <c r="AX2601"/>
      <c r="AY2601"/>
    </row>
    <row r="2602" spans="50:51" x14ac:dyDescent="0.25">
      <c r="AX2602"/>
      <c r="AY2602"/>
    </row>
    <row r="2603" spans="50:51" x14ac:dyDescent="0.25">
      <c r="AX2603"/>
      <c r="AY2603"/>
    </row>
    <row r="2604" spans="50:51" x14ac:dyDescent="0.25">
      <c r="AX2604"/>
      <c r="AY2604"/>
    </row>
    <row r="2605" spans="50:51" x14ac:dyDescent="0.25">
      <c r="AX2605"/>
      <c r="AY2605"/>
    </row>
    <row r="2606" spans="50:51" x14ac:dyDescent="0.25">
      <c r="AX2606"/>
      <c r="AY2606"/>
    </row>
    <row r="2607" spans="50:51" x14ac:dyDescent="0.25">
      <c r="AX2607"/>
      <c r="AY2607"/>
    </row>
    <row r="2608" spans="50:51" x14ac:dyDescent="0.25">
      <c r="AX2608"/>
      <c r="AY2608"/>
    </row>
    <row r="2609" spans="50:51" x14ac:dyDescent="0.25">
      <c r="AX2609"/>
      <c r="AY2609"/>
    </row>
    <row r="2610" spans="50:51" x14ac:dyDescent="0.25">
      <c r="AX2610"/>
      <c r="AY2610"/>
    </row>
    <row r="2611" spans="50:51" x14ac:dyDescent="0.25">
      <c r="AX2611"/>
      <c r="AY2611"/>
    </row>
    <row r="2612" spans="50:51" x14ac:dyDescent="0.25">
      <c r="AX2612"/>
      <c r="AY2612"/>
    </row>
    <row r="2613" spans="50:51" x14ac:dyDescent="0.25">
      <c r="AX2613"/>
      <c r="AY2613"/>
    </row>
    <row r="2614" spans="50:51" x14ac:dyDescent="0.25">
      <c r="AX2614"/>
      <c r="AY2614"/>
    </row>
    <row r="2615" spans="50:51" x14ac:dyDescent="0.25">
      <c r="AX2615"/>
      <c r="AY2615"/>
    </row>
    <row r="2616" spans="50:51" x14ac:dyDescent="0.25">
      <c r="AX2616"/>
      <c r="AY2616"/>
    </row>
    <row r="2617" spans="50:51" x14ac:dyDescent="0.25">
      <c r="AX2617"/>
      <c r="AY2617"/>
    </row>
    <row r="2618" spans="50:51" x14ac:dyDescent="0.25">
      <c r="AX2618"/>
      <c r="AY2618"/>
    </row>
    <row r="2619" spans="50:51" x14ac:dyDescent="0.25">
      <c r="AX2619"/>
      <c r="AY2619"/>
    </row>
    <row r="2620" spans="50:51" x14ac:dyDescent="0.25">
      <c r="AX2620"/>
      <c r="AY2620"/>
    </row>
    <row r="2621" spans="50:51" x14ac:dyDescent="0.25">
      <c r="AX2621"/>
      <c r="AY2621"/>
    </row>
    <row r="2622" spans="50:51" x14ac:dyDescent="0.25">
      <c r="AX2622"/>
      <c r="AY2622"/>
    </row>
    <row r="2623" spans="50:51" x14ac:dyDescent="0.25">
      <c r="AX2623"/>
      <c r="AY2623"/>
    </row>
    <row r="2624" spans="50:51" x14ac:dyDescent="0.25">
      <c r="AX2624"/>
      <c r="AY2624"/>
    </row>
    <row r="2625" spans="50:51" x14ac:dyDescent="0.25">
      <c r="AX2625"/>
      <c r="AY2625"/>
    </row>
    <row r="2626" spans="50:51" x14ac:dyDescent="0.25">
      <c r="AX2626"/>
      <c r="AY2626"/>
    </row>
    <row r="2627" spans="50:51" x14ac:dyDescent="0.25">
      <c r="AX2627"/>
      <c r="AY2627"/>
    </row>
    <row r="2628" spans="50:51" x14ac:dyDescent="0.25">
      <c r="AX2628"/>
      <c r="AY2628"/>
    </row>
    <row r="2629" spans="50:51" x14ac:dyDescent="0.25">
      <c r="AX2629"/>
      <c r="AY2629"/>
    </row>
    <row r="2630" spans="50:51" x14ac:dyDescent="0.25">
      <c r="AX2630"/>
      <c r="AY2630"/>
    </row>
    <row r="2631" spans="50:51" x14ac:dyDescent="0.25">
      <c r="AX2631"/>
      <c r="AY2631"/>
    </row>
    <row r="2632" spans="50:51" x14ac:dyDescent="0.25">
      <c r="AX2632"/>
      <c r="AY2632"/>
    </row>
    <row r="2633" spans="50:51" x14ac:dyDescent="0.25">
      <c r="AX2633"/>
      <c r="AY2633"/>
    </row>
    <row r="2634" spans="50:51" x14ac:dyDescent="0.25">
      <c r="AX2634"/>
      <c r="AY2634"/>
    </row>
    <row r="2635" spans="50:51" x14ac:dyDescent="0.25">
      <c r="AX2635"/>
      <c r="AY2635"/>
    </row>
    <row r="2636" spans="50:51" x14ac:dyDescent="0.25">
      <c r="AX2636"/>
      <c r="AY2636"/>
    </row>
    <row r="2637" spans="50:51" x14ac:dyDescent="0.25">
      <c r="AX2637"/>
      <c r="AY2637"/>
    </row>
    <row r="2638" spans="50:51" x14ac:dyDescent="0.25">
      <c r="AX2638"/>
      <c r="AY2638"/>
    </row>
    <row r="2639" spans="50:51" x14ac:dyDescent="0.25">
      <c r="AX2639"/>
      <c r="AY2639"/>
    </row>
    <row r="2640" spans="50:51" x14ac:dyDescent="0.25">
      <c r="AX2640"/>
      <c r="AY2640"/>
    </row>
    <row r="2641" spans="50:51" x14ac:dyDescent="0.25">
      <c r="AX2641"/>
      <c r="AY2641"/>
    </row>
    <row r="2642" spans="50:51" x14ac:dyDescent="0.25">
      <c r="AX2642"/>
      <c r="AY2642"/>
    </row>
    <row r="2643" spans="50:51" x14ac:dyDescent="0.25">
      <c r="AX2643"/>
      <c r="AY2643"/>
    </row>
    <row r="2644" spans="50:51" x14ac:dyDescent="0.25">
      <c r="AX2644"/>
      <c r="AY2644"/>
    </row>
    <row r="2645" spans="50:51" x14ac:dyDescent="0.25">
      <c r="AX2645"/>
      <c r="AY2645"/>
    </row>
    <row r="2646" spans="50:51" x14ac:dyDescent="0.25">
      <c r="AX2646"/>
      <c r="AY2646"/>
    </row>
    <row r="2647" spans="50:51" x14ac:dyDescent="0.25">
      <c r="AX2647"/>
      <c r="AY2647"/>
    </row>
    <row r="2648" spans="50:51" x14ac:dyDescent="0.25">
      <c r="AX2648"/>
      <c r="AY2648"/>
    </row>
    <row r="2649" spans="50:51" x14ac:dyDescent="0.25">
      <c r="AX2649"/>
      <c r="AY2649"/>
    </row>
    <row r="2650" spans="50:51" x14ac:dyDescent="0.25">
      <c r="AX2650"/>
      <c r="AY2650"/>
    </row>
    <row r="2651" spans="50:51" x14ac:dyDescent="0.25">
      <c r="AX2651"/>
      <c r="AY2651"/>
    </row>
    <row r="2652" spans="50:51" x14ac:dyDescent="0.25">
      <c r="AX2652"/>
      <c r="AY2652"/>
    </row>
    <row r="2653" spans="50:51" x14ac:dyDescent="0.25">
      <c r="AX2653"/>
      <c r="AY2653"/>
    </row>
    <row r="2654" spans="50:51" x14ac:dyDescent="0.25">
      <c r="AX2654"/>
      <c r="AY2654"/>
    </row>
    <row r="2655" spans="50:51" x14ac:dyDescent="0.25">
      <c r="AX2655"/>
      <c r="AY2655"/>
    </row>
    <row r="2656" spans="50:51" x14ac:dyDescent="0.25">
      <c r="AX2656"/>
      <c r="AY2656"/>
    </row>
    <row r="2657" spans="50:51" x14ac:dyDescent="0.25">
      <c r="AX2657"/>
      <c r="AY2657"/>
    </row>
    <row r="2658" spans="50:51" x14ac:dyDescent="0.25">
      <c r="AX2658"/>
      <c r="AY2658"/>
    </row>
    <row r="2659" spans="50:51" x14ac:dyDescent="0.25">
      <c r="AX2659"/>
      <c r="AY2659"/>
    </row>
    <row r="2660" spans="50:51" x14ac:dyDescent="0.25">
      <c r="AX2660"/>
      <c r="AY2660"/>
    </row>
    <row r="2661" spans="50:51" x14ac:dyDescent="0.25">
      <c r="AX2661"/>
      <c r="AY2661"/>
    </row>
    <row r="2662" spans="50:51" x14ac:dyDescent="0.25">
      <c r="AX2662"/>
      <c r="AY2662"/>
    </row>
    <row r="2663" spans="50:51" x14ac:dyDescent="0.25">
      <c r="AX2663"/>
      <c r="AY2663"/>
    </row>
    <row r="2664" spans="50:51" x14ac:dyDescent="0.25">
      <c r="AX2664"/>
      <c r="AY2664"/>
    </row>
    <row r="2665" spans="50:51" x14ac:dyDescent="0.25">
      <c r="AX2665"/>
      <c r="AY2665"/>
    </row>
    <row r="2666" spans="50:51" x14ac:dyDescent="0.25">
      <c r="AX2666"/>
      <c r="AY2666"/>
    </row>
    <row r="2667" spans="50:51" x14ac:dyDescent="0.25">
      <c r="AX2667"/>
      <c r="AY2667"/>
    </row>
    <row r="2668" spans="50:51" x14ac:dyDescent="0.25">
      <c r="AX2668"/>
      <c r="AY2668"/>
    </row>
    <row r="2669" spans="50:51" x14ac:dyDescent="0.25">
      <c r="AX2669"/>
      <c r="AY2669"/>
    </row>
    <row r="2670" spans="50:51" x14ac:dyDescent="0.25">
      <c r="AX2670"/>
      <c r="AY2670"/>
    </row>
    <row r="2671" spans="50:51" x14ac:dyDescent="0.25">
      <c r="AX2671"/>
      <c r="AY2671"/>
    </row>
    <row r="2672" spans="50:51" x14ac:dyDescent="0.25">
      <c r="AX2672"/>
      <c r="AY2672"/>
    </row>
    <row r="2673" spans="50:51" x14ac:dyDescent="0.25">
      <c r="AX2673"/>
      <c r="AY2673"/>
    </row>
    <row r="2674" spans="50:51" x14ac:dyDescent="0.25">
      <c r="AX2674"/>
      <c r="AY2674"/>
    </row>
    <row r="2675" spans="50:51" x14ac:dyDescent="0.25">
      <c r="AX2675"/>
      <c r="AY2675"/>
    </row>
    <row r="2676" spans="50:51" x14ac:dyDescent="0.25">
      <c r="AX2676"/>
      <c r="AY2676"/>
    </row>
    <row r="2677" spans="50:51" x14ac:dyDescent="0.25">
      <c r="AX2677"/>
      <c r="AY2677"/>
    </row>
    <row r="2678" spans="50:51" x14ac:dyDescent="0.25">
      <c r="AX2678"/>
      <c r="AY2678"/>
    </row>
    <row r="2679" spans="50:51" x14ac:dyDescent="0.25">
      <c r="AX2679"/>
      <c r="AY2679"/>
    </row>
    <row r="2680" spans="50:51" x14ac:dyDescent="0.25">
      <c r="AX2680"/>
      <c r="AY2680"/>
    </row>
    <row r="2681" spans="50:51" x14ac:dyDescent="0.25">
      <c r="AX2681"/>
      <c r="AY2681"/>
    </row>
    <row r="2682" spans="50:51" x14ac:dyDescent="0.25">
      <c r="AX2682"/>
      <c r="AY2682"/>
    </row>
    <row r="2683" spans="50:51" x14ac:dyDescent="0.25">
      <c r="AX2683"/>
      <c r="AY2683"/>
    </row>
    <row r="2684" spans="50:51" x14ac:dyDescent="0.25">
      <c r="AX2684"/>
      <c r="AY2684"/>
    </row>
    <row r="2685" spans="50:51" x14ac:dyDescent="0.25">
      <c r="AX2685"/>
      <c r="AY2685"/>
    </row>
    <row r="2686" spans="50:51" x14ac:dyDescent="0.25">
      <c r="AX2686"/>
      <c r="AY2686"/>
    </row>
    <row r="2687" spans="50:51" x14ac:dyDescent="0.25">
      <c r="AX2687"/>
      <c r="AY2687"/>
    </row>
    <row r="2688" spans="50:51" x14ac:dyDescent="0.25">
      <c r="AX2688"/>
      <c r="AY2688"/>
    </row>
    <row r="2689" spans="50:51" x14ac:dyDescent="0.25">
      <c r="AX2689"/>
      <c r="AY2689"/>
    </row>
    <row r="2690" spans="50:51" x14ac:dyDescent="0.25">
      <c r="AX2690"/>
      <c r="AY2690"/>
    </row>
    <row r="2691" spans="50:51" x14ac:dyDescent="0.25">
      <c r="AX2691"/>
      <c r="AY2691"/>
    </row>
    <row r="2692" spans="50:51" x14ac:dyDescent="0.25">
      <c r="AX2692"/>
      <c r="AY2692"/>
    </row>
    <row r="2693" spans="50:51" x14ac:dyDescent="0.25">
      <c r="AX2693"/>
      <c r="AY2693"/>
    </row>
    <row r="2694" spans="50:51" x14ac:dyDescent="0.25">
      <c r="AX2694"/>
      <c r="AY2694"/>
    </row>
    <row r="2695" spans="50:51" x14ac:dyDescent="0.25">
      <c r="AX2695"/>
      <c r="AY2695"/>
    </row>
    <row r="2696" spans="50:51" x14ac:dyDescent="0.25">
      <c r="AX2696"/>
      <c r="AY2696"/>
    </row>
    <row r="2697" spans="50:51" x14ac:dyDescent="0.25">
      <c r="AX2697"/>
      <c r="AY2697"/>
    </row>
    <row r="2698" spans="50:51" x14ac:dyDescent="0.25">
      <c r="AX2698"/>
      <c r="AY2698"/>
    </row>
    <row r="2699" spans="50:51" x14ac:dyDescent="0.25">
      <c r="AX2699"/>
      <c r="AY2699"/>
    </row>
    <row r="2700" spans="50:51" x14ac:dyDescent="0.25">
      <c r="AX2700"/>
      <c r="AY2700"/>
    </row>
    <row r="2701" spans="50:51" x14ac:dyDescent="0.25">
      <c r="AX2701"/>
      <c r="AY2701"/>
    </row>
    <row r="2702" spans="50:51" x14ac:dyDescent="0.25">
      <c r="AX2702"/>
      <c r="AY2702"/>
    </row>
    <row r="2703" spans="50:51" x14ac:dyDescent="0.25">
      <c r="AX2703"/>
      <c r="AY2703"/>
    </row>
    <row r="2704" spans="50:51" x14ac:dyDescent="0.25">
      <c r="AX2704"/>
      <c r="AY2704"/>
    </row>
    <row r="2705" spans="50:51" x14ac:dyDescent="0.25">
      <c r="AX2705"/>
      <c r="AY2705"/>
    </row>
    <row r="2706" spans="50:51" x14ac:dyDescent="0.25">
      <c r="AX2706"/>
      <c r="AY2706"/>
    </row>
    <row r="2707" spans="50:51" x14ac:dyDescent="0.25">
      <c r="AX2707"/>
      <c r="AY2707"/>
    </row>
    <row r="2708" spans="50:51" x14ac:dyDescent="0.25">
      <c r="AX2708"/>
      <c r="AY2708"/>
    </row>
    <row r="2709" spans="50:51" x14ac:dyDescent="0.25">
      <c r="AX2709"/>
      <c r="AY2709"/>
    </row>
    <row r="2710" spans="50:51" x14ac:dyDescent="0.25">
      <c r="AX2710"/>
      <c r="AY2710"/>
    </row>
    <row r="2711" spans="50:51" x14ac:dyDescent="0.25">
      <c r="AX2711"/>
      <c r="AY2711"/>
    </row>
    <row r="2712" spans="50:51" x14ac:dyDescent="0.25">
      <c r="AX2712"/>
      <c r="AY2712"/>
    </row>
    <row r="2713" spans="50:51" x14ac:dyDescent="0.25">
      <c r="AX2713"/>
      <c r="AY2713"/>
    </row>
    <row r="2714" spans="50:51" x14ac:dyDescent="0.25">
      <c r="AX2714"/>
      <c r="AY2714"/>
    </row>
    <row r="2715" spans="50:51" x14ac:dyDescent="0.25">
      <c r="AX2715"/>
      <c r="AY2715"/>
    </row>
    <row r="2716" spans="50:51" x14ac:dyDescent="0.25">
      <c r="AX2716"/>
      <c r="AY2716"/>
    </row>
    <row r="2717" spans="50:51" x14ac:dyDescent="0.25">
      <c r="AX2717"/>
      <c r="AY2717"/>
    </row>
    <row r="2718" spans="50:51" x14ac:dyDescent="0.25">
      <c r="AX2718"/>
      <c r="AY2718"/>
    </row>
    <row r="2719" spans="50:51" x14ac:dyDescent="0.25">
      <c r="AX2719"/>
      <c r="AY2719"/>
    </row>
    <row r="2720" spans="50:51" x14ac:dyDescent="0.25">
      <c r="AX2720"/>
      <c r="AY2720"/>
    </row>
    <row r="2721" spans="50:51" x14ac:dyDescent="0.25">
      <c r="AX2721"/>
      <c r="AY2721"/>
    </row>
    <row r="2722" spans="50:51" x14ac:dyDescent="0.25">
      <c r="AX2722"/>
      <c r="AY2722"/>
    </row>
    <row r="2723" spans="50:51" x14ac:dyDescent="0.25">
      <c r="AX2723"/>
      <c r="AY2723"/>
    </row>
    <row r="2724" spans="50:51" x14ac:dyDescent="0.25">
      <c r="AX2724"/>
      <c r="AY2724"/>
    </row>
    <row r="2725" spans="50:51" x14ac:dyDescent="0.25">
      <c r="AX2725"/>
      <c r="AY2725"/>
    </row>
    <row r="2726" spans="50:51" x14ac:dyDescent="0.25">
      <c r="AX2726"/>
      <c r="AY2726"/>
    </row>
    <row r="2727" spans="50:51" x14ac:dyDescent="0.25">
      <c r="AX2727"/>
      <c r="AY2727"/>
    </row>
    <row r="2728" spans="50:51" x14ac:dyDescent="0.25">
      <c r="AX2728"/>
      <c r="AY2728"/>
    </row>
    <row r="2729" spans="50:51" x14ac:dyDescent="0.25">
      <c r="AX2729"/>
      <c r="AY2729"/>
    </row>
    <row r="2730" spans="50:51" x14ac:dyDescent="0.25">
      <c r="AX2730"/>
      <c r="AY2730"/>
    </row>
    <row r="2731" spans="50:51" x14ac:dyDescent="0.25">
      <c r="AX2731"/>
      <c r="AY2731"/>
    </row>
    <row r="2732" spans="50:51" x14ac:dyDescent="0.25">
      <c r="AX2732"/>
      <c r="AY2732"/>
    </row>
    <row r="2733" spans="50:51" x14ac:dyDescent="0.25">
      <c r="AX2733"/>
      <c r="AY2733"/>
    </row>
    <row r="2734" spans="50:51" x14ac:dyDescent="0.25">
      <c r="AX2734"/>
      <c r="AY2734"/>
    </row>
    <row r="2735" spans="50:51" x14ac:dyDescent="0.25">
      <c r="AX2735"/>
      <c r="AY2735"/>
    </row>
    <row r="2736" spans="50:51" x14ac:dyDescent="0.25">
      <c r="AX2736"/>
      <c r="AY2736"/>
    </row>
    <row r="2737" spans="50:51" x14ac:dyDescent="0.25">
      <c r="AX2737"/>
      <c r="AY2737"/>
    </row>
    <row r="2738" spans="50:51" x14ac:dyDescent="0.25">
      <c r="AX2738"/>
      <c r="AY2738"/>
    </row>
    <row r="2739" spans="50:51" x14ac:dyDescent="0.25">
      <c r="AX2739"/>
      <c r="AY2739"/>
    </row>
    <row r="2740" spans="50:51" x14ac:dyDescent="0.25">
      <c r="AX2740"/>
      <c r="AY2740"/>
    </row>
    <row r="2741" spans="50:51" x14ac:dyDescent="0.25">
      <c r="AX2741"/>
      <c r="AY2741"/>
    </row>
    <row r="2742" spans="50:51" x14ac:dyDescent="0.25">
      <c r="AX2742"/>
      <c r="AY2742"/>
    </row>
    <row r="2743" spans="50:51" x14ac:dyDescent="0.25">
      <c r="AX2743"/>
      <c r="AY2743"/>
    </row>
    <row r="2744" spans="50:51" x14ac:dyDescent="0.25">
      <c r="AX2744"/>
      <c r="AY2744"/>
    </row>
    <row r="2745" spans="50:51" x14ac:dyDescent="0.25">
      <c r="AX2745"/>
      <c r="AY2745"/>
    </row>
    <row r="2746" spans="50:51" x14ac:dyDescent="0.25">
      <c r="AX2746"/>
      <c r="AY2746"/>
    </row>
    <row r="2747" spans="50:51" x14ac:dyDescent="0.25">
      <c r="AX2747"/>
      <c r="AY2747"/>
    </row>
    <row r="2748" spans="50:51" x14ac:dyDescent="0.25">
      <c r="AX2748"/>
      <c r="AY2748"/>
    </row>
    <row r="2749" spans="50:51" x14ac:dyDescent="0.25">
      <c r="AX2749"/>
      <c r="AY2749"/>
    </row>
    <row r="2750" spans="50:51" x14ac:dyDescent="0.25">
      <c r="AX2750"/>
      <c r="AY2750"/>
    </row>
    <row r="2751" spans="50:51" x14ac:dyDescent="0.25">
      <c r="AX2751"/>
      <c r="AY2751"/>
    </row>
    <row r="2752" spans="50:51" x14ac:dyDescent="0.25">
      <c r="AX2752"/>
      <c r="AY2752"/>
    </row>
    <row r="2753" spans="50:51" x14ac:dyDescent="0.25">
      <c r="AX2753"/>
      <c r="AY2753"/>
    </row>
    <row r="2754" spans="50:51" x14ac:dyDescent="0.25">
      <c r="AX2754"/>
      <c r="AY2754"/>
    </row>
    <row r="2755" spans="50:51" x14ac:dyDescent="0.25">
      <c r="AX2755"/>
      <c r="AY2755"/>
    </row>
    <row r="2756" spans="50:51" x14ac:dyDescent="0.25">
      <c r="AX2756"/>
      <c r="AY2756"/>
    </row>
    <row r="2757" spans="50:51" x14ac:dyDescent="0.25">
      <c r="AX2757"/>
      <c r="AY2757"/>
    </row>
    <row r="2758" spans="50:51" x14ac:dyDescent="0.25">
      <c r="AX2758"/>
      <c r="AY2758"/>
    </row>
    <row r="2759" spans="50:51" x14ac:dyDescent="0.25">
      <c r="AX2759"/>
      <c r="AY2759"/>
    </row>
    <row r="2760" spans="50:51" x14ac:dyDescent="0.25">
      <c r="AX2760"/>
      <c r="AY2760"/>
    </row>
    <row r="2761" spans="50:51" x14ac:dyDescent="0.25">
      <c r="AX2761"/>
      <c r="AY2761"/>
    </row>
    <row r="2762" spans="50:51" x14ac:dyDescent="0.25">
      <c r="AX2762"/>
      <c r="AY2762"/>
    </row>
    <row r="2763" spans="50:51" x14ac:dyDescent="0.25">
      <c r="AX2763"/>
      <c r="AY2763"/>
    </row>
    <row r="2764" spans="50:51" x14ac:dyDescent="0.25">
      <c r="AX2764"/>
      <c r="AY2764"/>
    </row>
    <row r="2765" spans="50:51" x14ac:dyDescent="0.25">
      <c r="AX2765"/>
      <c r="AY2765"/>
    </row>
    <row r="2766" spans="50:51" x14ac:dyDescent="0.25">
      <c r="AX2766"/>
      <c r="AY2766"/>
    </row>
    <row r="2767" spans="50:51" x14ac:dyDescent="0.25">
      <c r="AX2767"/>
      <c r="AY2767"/>
    </row>
    <row r="2768" spans="50:51" x14ac:dyDescent="0.25">
      <c r="AX2768"/>
      <c r="AY2768"/>
    </row>
    <row r="2769" spans="50:51" x14ac:dyDescent="0.25">
      <c r="AX2769"/>
      <c r="AY2769"/>
    </row>
    <row r="2770" spans="50:51" x14ac:dyDescent="0.25">
      <c r="AX2770"/>
      <c r="AY2770"/>
    </row>
    <row r="2771" spans="50:51" x14ac:dyDescent="0.25">
      <c r="AX2771"/>
      <c r="AY2771"/>
    </row>
    <row r="2772" spans="50:51" x14ac:dyDescent="0.25">
      <c r="AX2772"/>
      <c r="AY2772"/>
    </row>
    <row r="2773" spans="50:51" x14ac:dyDescent="0.25">
      <c r="AX2773"/>
      <c r="AY2773"/>
    </row>
    <row r="2774" spans="50:51" x14ac:dyDescent="0.25">
      <c r="AX2774"/>
      <c r="AY2774"/>
    </row>
    <row r="2775" spans="50:51" x14ac:dyDescent="0.25">
      <c r="AX2775"/>
      <c r="AY2775"/>
    </row>
    <row r="2776" spans="50:51" x14ac:dyDescent="0.25">
      <c r="AX2776"/>
      <c r="AY2776"/>
    </row>
    <row r="2777" spans="50:51" x14ac:dyDescent="0.25">
      <c r="AX2777"/>
      <c r="AY2777"/>
    </row>
    <row r="2778" spans="50:51" x14ac:dyDescent="0.25">
      <c r="AX2778"/>
      <c r="AY2778"/>
    </row>
    <row r="2779" spans="50:51" x14ac:dyDescent="0.25">
      <c r="AX2779"/>
      <c r="AY2779"/>
    </row>
    <row r="2780" spans="50:51" x14ac:dyDescent="0.25">
      <c r="AX2780"/>
      <c r="AY2780"/>
    </row>
    <row r="2781" spans="50:51" x14ac:dyDescent="0.25">
      <c r="AX2781"/>
      <c r="AY2781"/>
    </row>
    <row r="2782" spans="50:51" x14ac:dyDescent="0.25">
      <c r="AX2782"/>
      <c r="AY2782"/>
    </row>
    <row r="2783" spans="50:51" x14ac:dyDescent="0.25">
      <c r="AX2783"/>
      <c r="AY2783"/>
    </row>
    <row r="2784" spans="50:51" x14ac:dyDescent="0.25">
      <c r="AX2784"/>
      <c r="AY2784"/>
    </row>
    <row r="2785" spans="50:51" x14ac:dyDescent="0.25">
      <c r="AX2785"/>
      <c r="AY2785"/>
    </row>
    <row r="2786" spans="50:51" x14ac:dyDescent="0.25">
      <c r="AX2786"/>
      <c r="AY2786"/>
    </row>
    <row r="2787" spans="50:51" x14ac:dyDescent="0.25">
      <c r="AX2787"/>
      <c r="AY2787"/>
    </row>
    <row r="2788" spans="50:51" x14ac:dyDescent="0.25">
      <c r="AX2788"/>
      <c r="AY2788"/>
    </row>
    <row r="2789" spans="50:51" x14ac:dyDescent="0.25">
      <c r="AX2789"/>
      <c r="AY2789"/>
    </row>
    <row r="2790" spans="50:51" x14ac:dyDescent="0.25">
      <c r="AX2790"/>
      <c r="AY2790"/>
    </row>
    <row r="2791" spans="50:51" x14ac:dyDescent="0.25">
      <c r="AX2791"/>
      <c r="AY2791"/>
    </row>
    <row r="2792" spans="50:51" x14ac:dyDescent="0.25">
      <c r="AX2792"/>
      <c r="AY2792"/>
    </row>
    <row r="2793" spans="50:51" x14ac:dyDescent="0.25">
      <c r="AX2793"/>
      <c r="AY2793"/>
    </row>
    <row r="2794" spans="50:51" x14ac:dyDescent="0.25">
      <c r="AX2794"/>
      <c r="AY2794"/>
    </row>
    <row r="2795" spans="50:51" x14ac:dyDescent="0.25">
      <c r="AX2795"/>
      <c r="AY2795"/>
    </row>
    <row r="2796" spans="50:51" x14ac:dyDescent="0.25">
      <c r="AX2796"/>
      <c r="AY2796"/>
    </row>
    <row r="2797" spans="50:51" x14ac:dyDescent="0.25">
      <c r="AX2797"/>
      <c r="AY2797"/>
    </row>
    <row r="2798" spans="50:51" x14ac:dyDescent="0.25">
      <c r="AX2798"/>
      <c r="AY2798"/>
    </row>
    <row r="2799" spans="50:51" x14ac:dyDescent="0.25">
      <c r="AX2799"/>
      <c r="AY2799"/>
    </row>
    <row r="2800" spans="50:51" x14ac:dyDescent="0.25">
      <c r="AX2800"/>
      <c r="AY2800"/>
    </row>
    <row r="2801" spans="50:51" x14ac:dyDescent="0.25">
      <c r="AX2801"/>
      <c r="AY2801"/>
    </row>
    <row r="2802" spans="50:51" x14ac:dyDescent="0.25">
      <c r="AX2802"/>
      <c r="AY2802"/>
    </row>
    <row r="2803" spans="50:51" x14ac:dyDescent="0.25">
      <c r="AX2803"/>
      <c r="AY2803"/>
    </row>
    <row r="2804" spans="50:51" x14ac:dyDescent="0.25">
      <c r="AX2804"/>
      <c r="AY2804"/>
    </row>
    <row r="2805" spans="50:51" x14ac:dyDescent="0.25">
      <c r="AX2805"/>
      <c r="AY2805"/>
    </row>
    <row r="2806" spans="50:51" x14ac:dyDescent="0.25">
      <c r="AX2806"/>
      <c r="AY2806"/>
    </row>
    <row r="2807" spans="50:51" x14ac:dyDescent="0.25">
      <c r="AX2807"/>
      <c r="AY2807"/>
    </row>
    <row r="2808" spans="50:51" x14ac:dyDescent="0.25">
      <c r="AX2808"/>
      <c r="AY2808"/>
    </row>
    <row r="2809" spans="50:51" x14ac:dyDescent="0.25">
      <c r="AX2809"/>
      <c r="AY2809"/>
    </row>
    <row r="2810" spans="50:51" x14ac:dyDescent="0.25">
      <c r="AX2810"/>
      <c r="AY2810"/>
    </row>
    <row r="2811" spans="50:51" x14ac:dyDescent="0.25">
      <c r="AX2811"/>
      <c r="AY2811"/>
    </row>
    <row r="2812" spans="50:51" x14ac:dyDescent="0.25">
      <c r="AX2812"/>
      <c r="AY2812"/>
    </row>
    <row r="2813" spans="50:51" x14ac:dyDescent="0.25">
      <c r="AX2813"/>
      <c r="AY2813"/>
    </row>
    <row r="2814" spans="50:51" x14ac:dyDescent="0.25">
      <c r="AX2814"/>
      <c r="AY2814"/>
    </row>
    <row r="2815" spans="50:51" x14ac:dyDescent="0.25">
      <c r="AX2815"/>
      <c r="AY2815"/>
    </row>
    <row r="2816" spans="50:51" x14ac:dyDescent="0.25">
      <c r="AX2816"/>
      <c r="AY2816"/>
    </row>
    <row r="2817" spans="50:51" x14ac:dyDescent="0.25">
      <c r="AX2817"/>
      <c r="AY2817"/>
    </row>
    <row r="2818" spans="50:51" x14ac:dyDescent="0.25">
      <c r="AX2818"/>
      <c r="AY2818"/>
    </row>
    <row r="2819" spans="50:51" x14ac:dyDescent="0.25">
      <c r="AX2819"/>
      <c r="AY2819"/>
    </row>
    <row r="2820" spans="50:51" x14ac:dyDescent="0.25">
      <c r="AX2820"/>
      <c r="AY2820"/>
    </row>
    <row r="2821" spans="50:51" x14ac:dyDescent="0.25">
      <c r="AX2821"/>
      <c r="AY2821"/>
    </row>
    <row r="2822" spans="50:51" x14ac:dyDescent="0.25">
      <c r="AX2822"/>
      <c r="AY2822"/>
    </row>
    <row r="2823" spans="50:51" x14ac:dyDescent="0.25">
      <c r="AX2823"/>
      <c r="AY2823"/>
    </row>
    <row r="2824" spans="50:51" x14ac:dyDescent="0.25">
      <c r="AX2824"/>
      <c r="AY2824"/>
    </row>
    <row r="2825" spans="50:51" x14ac:dyDescent="0.25">
      <c r="AX2825"/>
      <c r="AY2825"/>
    </row>
    <row r="2826" spans="50:51" x14ac:dyDescent="0.25">
      <c r="AX2826"/>
      <c r="AY2826"/>
    </row>
    <row r="2827" spans="50:51" x14ac:dyDescent="0.25">
      <c r="AX2827"/>
      <c r="AY2827"/>
    </row>
    <row r="2828" spans="50:51" x14ac:dyDescent="0.25">
      <c r="AX2828"/>
      <c r="AY2828"/>
    </row>
    <row r="2829" spans="50:51" x14ac:dyDescent="0.25">
      <c r="AX2829"/>
      <c r="AY2829"/>
    </row>
    <row r="2830" spans="50:51" x14ac:dyDescent="0.25">
      <c r="AX2830"/>
      <c r="AY2830"/>
    </row>
    <row r="2831" spans="50:51" x14ac:dyDescent="0.25">
      <c r="AX2831"/>
      <c r="AY2831"/>
    </row>
    <row r="2832" spans="50:51" x14ac:dyDescent="0.25">
      <c r="AX2832"/>
      <c r="AY2832"/>
    </row>
    <row r="2833" spans="50:51" x14ac:dyDescent="0.25">
      <c r="AX2833"/>
      <c r="AY2833"/>
    </row>
    <row r="2834" spans="50:51" x14ac:dyDescent="0.25">
      <c r="AX2834"/>
      <c r="AY2834"/>
    </row>
    <row r="2835" spans="50:51" x14ac:dyDescent="0.25">
      <c r="AX2835"/>
      <c r="AY2835"/>
    </row>
    <row r="2836" spans="50:51" x14ac:dyDescent="0.25">
      <c r="AX2836"/>
      <c r="AY2836"/>
    </row>
    <row r="2837" spans="50:51" x14ac:dyDescent="0.25">
      <c r="AX2837"/>
      <c r="AY2837"/>
    </row>
    <row r="2838" spans="50:51" x14ac:dyDescent="0.25">
      <c r="AX2838"/>
      <c r="AY2838"/>
    </row>
    <row r="2839" spans="50:51" x14ac:dyDescent="0.25">
      <c r="AX2839"/>
      <c r="AY2839"/>
    </row>
    <row r="2840" spans="50:51" x14ac:dyDescent="0.25">
      <c r="AX2840"/>
      <c r="AY2840"/>
    </row>
    <row r="2841" spans="50:51" x14ac:dyDescent="0.25">
      <c r="AX2841"/>
      <c r="AY2841"/>
    </row>
    <row r="2842" spans="50:51" x14ac:dyDescent="0.25">
      <c r="AX2842"/>
      <c r="AY2842"/>
    </row>
    <row r="2843" spans="50:51" x14ac:dyDescent="0.25">
      <c r="AX2843"/>
      <c r="AY2843"/>
    </row>
    <row r="2844" spans="50:51" x14ac:dyDescent="0.25">
      <c r="AX2844"/>
      <c r="AY2844"/>
    </row>
    <row r="2845" spans="50:51" x14ac:dyDescent="0.25">
      <c r="AX2845"/>
      <c r="AY2845"/>
    </row>
    <row r="2846" spans="50:51" x14ac:dyDescent="0.25">
      <c r="AX2846"/>
      <c r="AY2846"/>
    </row>
    <row r="2847" spans="50:51" x14ac:dyDescent="0.25">
      <c r="AX2847"/>
      <c r="AY2847"/>
    </row>
    <row r="2848" spans="50:51" x14ac:dyDescent="0.25">
      <c r="AX2848"/>
      <c r="AY2848"/>
    </row>
    <row r="2849" spans="50:51" x14ac:dyDescent="0.25">
      <c r="AX2849"/>
      <c r="AY2849"/>
    </row>
    <row r="2850" spans="50:51" x14ac:dyDescent="0.25">
      <c r="AX2850"/>
      <c r="AY2850"/>
    </row>
    <row r="2851" spans="50:51" x14ac:dyDescent="0.25">
      <c r="AX2851"/>
      <c r="AY2851"/>
    </row>
    <row r="2852" spans="50:51" x14ac:dyDescent="0.25">
      <c r="AX2852"/>
      <c r="AY2852"/>
    </row>
    <row r="2853" spans="50:51" x14ac:dyDescent="0.25">
      <c r="AX2853"/>
      <c r="AY2853"/>
    </row>
    <row r="2854" spans="50:51" x14ac:dyDescent="0.25">
      <c r="AX2854"/>
      <c r="AY2854"/>
    </row>
    <row r="2855" spans="50:51" x14ac:dyDescent="0.25">
      <c r="AX2855"/>
      <c r="AY2855"/>
    </row>
    <row r="2856" spans="50:51" x14ac:dyDescent="0.25">
      <c r="AX2856"/>
      <c r="AY2856"/>
    </row>
    <row r="2857" spans="50:51" x14ac:dyDescent="0.25">
      <c r="AX2857"/>
      <c r="AY2857"/>
    </row>
    <row r="2858" spans="50:51" x14ac:dyDescent="0.25">
      <c r="AX2858"/>
      <c r="AY2858"/>
    </row>
    <row r="2859" spans="50:51" x14ac:dyDescent="0.25">
      <c r="AX2859"/>
      <c r="AY2859"/>
    </row>
    <row r="2860" spans="50:51" x14ac:dyDescent="0.25">
      <c r="AX2860"/>
      <c r="AY2860"/>
    </row>
    <row r="2861" spans="50:51" x14ac:dyDescent="0.25">
      <c r="AX2861"/>
      <c r="AY2861"/>
    </row>
    <row r="2862" spans="50:51" x14ac:dyDescent="0.25">
      <c r="AX2862"/>
      <c r="AY2862"/>
    </row>
    <row r="2863" spans="50:51" x14ac:dyDescent="0.25">
      <c r="AX2863"/>
      <c r="AY2863"/>
    </row>
    <row r="2864" spans="50:51" x14ac:dyDescent="0.25">
      <c r="AX2864"/>
      <c r="AY2864"/>
    </row>
    <row r="2865" spans="50:51" x14ac:dyDescent="0.25">
      <c r="AX2865"/>
      <c r="AY2865"/>
    </row>
    <row r="2866" spans="50:51" x14ac:dyDescent="0.25">
      <c r="AX2866"/>
      <c r="AY2866"/>
    </row>
    <row r="2867" spans="50:51" x14ac:dyDescent="0.25">
      <c r="AX2867"/>
      <c r="AY2867"/>
    </row>
    <row r="2868" spans="50:51" x14ac:dyDescent="0.25">
      <c r="AX2868"/>
      <c r="AY2868"/>
    </row>
    <row r="2869" spans="50:51" x14ac:dyDescent="0.25">
      <c r="AX2869"/>
      <c r="AY2869"/>
    </row>
    <row r="2870" spans="50:51" x14ac:dyDescent="0.25">
      <c r="AX2870"/>
      <c r="AY2870"/>
    </row>
    <row r="2871" spans="50:51" x14ac:dyDescent="0.25">
      <c r="AX2871"/>
      <c r="AY2871"/>
    </row>
    <row r="2872" spans="50:51" x14ac:dyDescent="0.25">
      <c r="AX2872"/>
      <c r="AY2872"/>
    </row>
    <row r="2873" spans="50:51" x14ac:dyDescent="0.25">
      <c r="AX2873"/>
      <c r="AY2873"/>
    </row>
    <row r="2874" spans="50:51" x14ac:dyDescent="0.25">
      <c r="AX2874"/>
      <c r="AY2874"/>
    </row>
    <row r="2875" spans="50:51" x14ac:dyDescent="0.25">
      <c r="AX2875"/>
      <c r="AY2875"/>
    </row>
    <row r="2876" spans="50:51" x14ac:dyDescent="0.25">
      <c r="AX2876"/>
      <c r="AY2876"/>
    </row>
    <row r="2877" spans="50:51" x14ac:dyDescent="0.25">
      <c r="AX2877"/>
      <c r="AY2877"/>
    </row>
    <row r="2878" spans="50:51" x14ac:dyDescent="0.25">
      <c r="AX2878"/>
      <c r="AY2878"/>
    </row>
    <row r="2879" spans="50:51" x14ac:dyDescent="0.25">
      <c r="AX2879"/>
      <c r="AY2879"/>
    </row>
    <row r="2880" spans="50:51" x14ac:dyDescent="0.25">
      <c r="AX2880"/>
      <c r="AY2880"/>
    </row>
    <row r="2881" spans="50:51" x14ac:dyDescent="0.25">
      <c r="AX2881"/>
      <c r="AY2881"/>
    </row>
    <row r="2882" spans="50:51" x14ac:dyDescent="0.25">
      <c r="AX2882"/>
      <c r="AY2882"/>
    </row>
    <row r="2883" spans="50:51" x14ac:dyDescent="0.25">
      <c r="AX2883"/>
      <c r="AY2883"/>
    </row>
    <row r="2884" spans="50:51" x14ac:dyDescent="0.25">
      <c r="AX2884"/>
      <c r="AY2884"/>
    </row>
    <row r="2885" spans="50:51" x14ac:dyDescent="0.25">
      <c r="AX2885"/>
      <c r="AY2885"/>
    </row>
    <row r="2886" spans="50:51" x14ac:dyDescent="0.25">
      <c r="AX2886"/>
      <c r="AY2886"/>
    </row>
    <row r="2887" spans="50:51" x14ac:dyDescent="0.25">
      <c r="AX2887"/>
      <c r="AY2887"/>
    </row>
    <row r="2888" spans="50:51" x14ac:dyDescent="0.25">
      <c r="AX2888"/>
      <c r="AY2888"/>
    </row>
    <row r="2889" spans="50:51" x14ac:dyDescent="0.25">
      <c r="AX2889"/>
      <c r="AY2889"/>
    </row>
    <row r="2890" spans="50:51" x14ac:dyDescent="0.25">
      <c r="AX2890"/>
      <c r="AY2890"/>
    </row>
    <row r="2891" spans="50:51" x14ac:dyDescent="0.25">
      <c r="AX2891"/>
      <c r="AY2891"/>
    </row>
    <row r="2892" spans="50:51" x14ac:dyDescent="0.25">
      <c r="AX2892"/>
      <c r="AY2892"/>
    </row>
    <row r="2893" spans="50:51" x14ac:dyDescent="0.25">
      <c r="AX2893"/>
      <c r="AY2893"/>
    </row>
    <row r="2894" spans="50:51" x14ac:dyDescent="0.25">
      <c r="AX2894"/>
      <c r="AY2894"/>
    </row>
    <row r="2895" spans="50:51" x14ac:dyDescent="0.25">
      <c r="AX2895"/>
      <c r="AY2895"/>
    </row>
    <row r="2896" spans="50:51" x14ac:dyDescent="0.25">
      <c r="AX2896"/>
      <c r="AY2896"/>
    </row>
    <row r="2897" spans="50:51" x14ac:dyDescent="0.25">
      <c r="AX2897"/>
      <c r="AY2897"/>
    </row>
    <row r="2898" spans="50:51" x14ac:dyDescent="0.25">
      <c r="AX2898"/>
      <c r="AY2898"/>
    </row>
    <row r="2899" spans="50:51" x14ac:dyDescent="0.25">
      <c r="AX2899"/>
      <c r="AY2899"/>
    </row>
    <row r="2900" spans="50:51" x14ac:dyDescent="0.25">
      <c r="AX2900"/>
      <c r="AY2900"/>
    </row>
    <row r="2901" spans="50:51" x14ac:dyDescent="0.25">
      <c r="AX2901"/>
      <c r="AY2901"/>
    </row>
    <row r="2902" spans="50:51" x14ac:dyDescent="0.25">
      <c r="AX2902"/>
      <c r="AY2902"/>
    </row>
    <row r="2903" spans="50:51" x14ac:dyDescent="0.25">
      <c r="AX2903"/>
      <c r="AY2903"/>
    </row>
    <row r="2904" spans="50:51" x14ac:dyDescent="0.25">
      <c r="AX2904"/>
      <c r="AY2904"/>
    </row>
    <row r="2905" spans="50:51" x14ac:dyDescent="0.25">
      <c r="AX2905"/>
      <c r="AY2905"/>
    </row>
    <row r="2906" spans="50:51" x14ac:dyDescent="0.25">
      <c r="AX2906"/>
      <c r="AY2906"/>
    </row>
    <row r="2907" spans="50:51" x14ac:dyDescent="0.25">
      <c r="AX2907"/>
      <c r="AY2907"/>
    </row>
    <row r="2908" spans="50:51" x14ac:dyDescent="0.25">
      <c r="AX2908"/>
      <c r="AY2908"/>
    </row>
    <row r="2909" spans="50:51" x14ac:dyDescent="0.25">
      <c r="AX2909"/>
      <c r="AY2909"/>
    </row>
    <row r="2910" spans="50:51" x14ac:dyDescent="0.25">
      <c r="AX2910"/>
      <c r="AY2910"/>
    </row>
    <row r="2911" spans="50:51" x14ac:dyDescent="0.25">
      <c r="AX2911"/>
      <c r="AY2911"/>
    </row>
    <row r="2912" spans="50:51" x14ac:dyDescent="0.25">
      <c r="AX2912"/>
      <c r="AY2912"/>
    </row>
    <row r="2913" spans="50:51" x14ac:dyDescent="0.25">
      <c r="AX2913"/>
      <c r="AY2913"/>
    </row>
    <row r="2914" spans="50:51" x14ac:dyDescent="0.25">
      <c r="AX2914"/>
      <c r="AY2914"/>
    </row>
    <row r="2915" spans="50:51" x14ac:dyDescent="0.25">
      <c r="AX2915"/>
      <c r="AY2915"/>
    </row>
    <row r="2916" spans="50:51" x14ac:dyDescent="0.25">
      <c r="AX2916"/>
      <c r="AY2916"/>
    </row>
    <row r="2917" spans="50:51" x14ac:dyDescent="0.25">
      <c r="AX2917"/>
      <c r="AY2917"/>
    </row>
    <row r="2918" spans="50:51" x14ac:dyDescent="0.25">
      <c r="AX2918"/>
      <c r="AY2918"/>
    </row>
    <row r="2919" spans="50:51" x14ac:dyDescent="0.25">
      <c r="AX2919"/>
      <c r="AY2919"/>
    </row>
    <row r="2920" spans="50:51" x14ac:dyDescent="0.25">
      <c r="AX2920"/>
      <c r="AY2920"/>
    </row>
    <row r="2921" spans="50:51" x14ac:dyDescent="0.25">
      <c r="AX2921"/>
      <c r="AY2921"/>
    </row>
    <row r="2922" spans="50:51" x14ac:dyDescent="0.25">
      <c r="AX2922"/>
      <c r="AY2922"/>
    </row>
    <row r="2923" spans="50:51" x14ac:dyDescent="0.25">
      <c r="AX2923"/>
      <c r="AY2923"/>
    </row>
    <row r="2924" spans="50:51" x14ac:dyDescent="0.25">
      <c r="AX2924"/>
      <c r="AY2924"/>
    </row>
    <row r="2925" spans="50:51" x14ac:dyDescent="0.25">
      <c r="AX2925"/>
      <c r="AY2925"/>
    </row>
    <row r="2926" spans="50:51" x14ac:dyDescent="0.25">
      <c r="AX2926"/>
      <c r="AY2926"/>
    </row>
    <row r="2927" spans="50:51" x14ac:dyDescent="0.25">
      <c r="AX2927"/>
      <c r="AY2927"/>
    </row>
    <row r="2928" spans="50:51" x14ac:dyDescent="0.25">
      <c r="AX2928"/>
      <c r="AY2928"/>
    </row>
    <row r="2929" spans="50:51" x14ac:dyDescent="0.25">
      <c r="AX2929"/>
      <c r="AY2929"/>
    </row>
    <row r="2930" spans="50:51" x14ac:dyDescent="0.25">
      <c r="AX2930"/>
      <c r="AY2930"/>
    </row>
    <row r="2931" spans="50:51" x14ac:dyDescent="0.25">
      <c r="AX2931"/>
      <c r="AY2931"/>
    </row>
    <row r="2932" spans="50:51" x14ac:dyDescent="0.25">
      <c r="AX2932"/>
      <c r="AY2932"/>
    </row>
    <row r="2933" spans="50:51" x14ac:dyDescent="0.25">
      <c r="AX2933"/>
      <c r="AY2933"/>
    </row>
    <row r="2934" spans="50:51" x14ac:dyDescent="0.25">
      <c r="AX2934"/>
      <c r="AY2934"/>
    </row>
    <row r="2935" spans="50:51" x14ac:dyDescent="0.25">
      <c r="AX2935"/>
      <c r="AY2935"/>
    </row>
    <row r="2936" spans="50:51" x14ac:dyDescent="0.25">
      <c r="AX2936"/>
      <c r="AY2936"/>
    </row>
    <row r="2937" spans="50:51" x14ac:dyDescent="0.25">
      <c r="AX2937"/>
      <c r="AY2937"/>
    </row>
    <row r="2938" spans="50:51" x14ac:dyDescent="0.25">
      <c r="AX2938"/>
      <c r="AY2938"/>
    </row>
    <row r="2939" spans="50:51" x14ac:dyDescent="0.25">
      <c r="AX2939"/>
      <c r="AY2939"/>
    </row>
    <row r="2940" spans="50:51" x14ac:dyDescent="0.25">
      <c r="AX2940"/>
      <c r="AY2940"/>
    </row>
    <row r="2941" spans="50:51" x14ac:dyDescent="0.25">
      <c r="AX2941"/>
      <c r="AY2941"/>
    </row>
    <row r="2942" spans="50:51" x14ac:dyDescent="0.25">
      <c r="AX2942"/>
      <c r="AY2942"/>
    </row>
    <row r="2943" spans="50:51" x14ac:dyDescent="0.25">
      <c r="AX2943"/>
      <c r="AY2943"/>
    </row>
    <row r="2944" spans="50:51" x14ac:dyDescent="0.25">
      <c r="AX2944"/>
      <c r="AY2944"/>
    </row>
    <row r="2945" spans="50:51" x14ac:dyDescent="0.25">
      <c r="AX2945"/>
      <c r="AY2945"/>
    </row>
    <row r="2946" spans="50:51" x14ac:dyDescent="0.25">
      <c r="AX2946"/>
      <c r="AY2946"/>
    </row>
    <row r="2947" spans="50:51" x14ac:dyDescent="0.25">
      <c r="AX2947"/>
      <c r="AY2947"/>
    </row>
    <row r="2948" spans="50:51" x14ac:dyDescent="0.25">
      <c r="AX2948"/>
      <c r="AY2948"/>
    </row>
    <row r="2949" spans="50:51" x14ac:dyDescent="0.25">
      <c r="AX2949"/>
      <c r="AY2949"/>
    </row>
    <row r="2950" spans="50:51" x14ac:dyDescent="0.25">
      <c r="AX2950"/>
      <c r="AY2950"/>
    </row>
    <row r="2951" spans="50:51" x14ac:dyDescent="0.25">
      <c r="AX2951"/>
      <c r="AY2951"/>
    </row>
    <row r="2952" spans="50:51" x14ac:dyDescent="0.25">
      <c r="AX2952"/>
      <c r="AY2952"/>
    </row>
    <row r="2953" spans="50:51" x14ac:dyDescent="0.25">
      <c r="AX2953"/>
      <c r="AY2953"/>
    </row>
    <row r="2954" spans="50:51" x14ac:dyDescent="0.25">
      <c r="AX2954"/>
      <c r="AY2954"/>
    </row>
    <row r="2955" spans="50:51" x14ac:dyDescent="0.25">
      <c r="AX2955"/>
      <c r="AY2955"/>
    </row>
    <row r="2956" spans="50:51" x14ac:dyDescent="0.25">
      <c r="AX2956"/>
      <c r="AY2956"/>
    </row>
    <row r="2957" spans="50:51" x14ac:dyDescent="0.25">
      <c r="AX2957"/>
      <c r="AY2957"/>
    </row>
    <row r="2958" spans="50:51" x14ac:dyDescent="0.25">
      <c r="AX2958"/>
      <c r="AY2958"/>
    </row>
    <row r="2959" spans="50:51" x14ac:dyDescent="0.25">
      <c r="AX2959"/>
      <c r="AY2959"/>
    </row>
    <row r="2960" spans="50:51" x14ac:dyDescent="0.25">
      <c r="AX2960"/>
      <c r="AY2960"/>
    </row>
    <row r="2961" spans="50:51" x14ac:dyDescent="0.25">
      <c r="AX2961"/>
      <c r="AY2961"/>
    </row>
    <row r="2962" spans="50:51" x14ac:dyDescent="0.25">
      <c r="AX2962"/>
      <c r="AY2962"/>
    </row>
    <row r="2963" spans="50:51" x14ac:dyDescent="0.25">
      <c r="AX2963"/>
      <c r="AY2963"/>
    </row>
    <row r="2964" spans="50:51" x14ac:dyDescent="0.25">
      <c r="AX2964"/>
      <c r="AY2964"/>
    </row>
    <row r="2965" spans="50:51" x14ac:dyDescent="0.25">
      <c r="AX2965"/>
      <c r="AY2965"/>
    </row>
    <row r="2966" spans="50:51" x14ac:dyDescent="0.25">
      <c r="AX2966"/>
      <c r="AY2966"/>
    </row>
    <row r="2967" spans="50:51" x14ac:dyDescent="0.25">
      <c r="AX2967"/>
      <c r="AY2967"/>
    </row>
    <row r="2968" spans="50:51" x14ac:dyDescent="0.25">
      <c r="AX2968"/>
      <c r="AY2968"/>
    </row>
    <row r="2969" spans="50:51" x14ac:dyDescent="0.25">
      <c r="AX2969"/>
      <c r="AY2969"/>
    </row>
    <row r="2970" spans="50:51" x14ac:dyDescent="0.25">
      <c r="AX2970"/>
      <c r="AY2970"/>
    </row>
    <row r="2971" spans="50:51" x14ac:dyDescent="0.25">
      <c r="AX2971"/>
      <c r="AY2971"/>
    </row>
    <row r="2972" spans="50:51" x14ac:dyDescent="0.25">
      <c r="AX2972"/>
      <c r="AY2972"/>
    </row>
    <row r="2973" spans="50:51" x14ac:dyDescent="0.25">
      <c r="AX2973"/>
      <c r="AY2973"/>
    </row>
    <row r="2974" spans="50:51" x14ac:dyDescent="0.25">
      <c r="AX2974"/>
      <c r="AY2974"/>
    </row>
    <row r="2975" spans="50:51" x14ac:dyDescent="0.25">
      <c r="AX2975"/>
      <c r="AY2975"/>
    </row>
    <row r="2976" spans="50:51" x14ac:dyDescent="0.25">
      <c r="AX2976"/>
      <c r="AY2976"/>
    </row>
    <row r="2977" spans="50:51" x14ac:dyDescent="0.25">
      <c r="AX2977"/>
      <c r="AY2977"/>
    </row>
    <row r="2978" spans="50:51" x14ac:dyDescent="0.25">
      <c r="AX2978"/>
      <c r="AY2978"/>
    </row>
    <row r="2979" spans="50:51" x14ac:dyDescent="0.25">
      <c r="AX2979"/>
      <c r="AY2979"/>
    </row>
    <row r="2980" spans="50:51" x14ac:dyDescent="0.25">
      <c r="AX2980"/>
      <c r="AY2980"/>
    </row>
    <row r="2981" spans="50:51" x14ac:dyDescent="0.25">
      <c r="AX2981"/>
      <c r="AY2981"/>
    </row>
    <row r="2982" spans="50:51" x14ac:dyDescent="0.25">
      <c r="AX2982"/>
      <c r="AY2982"/>
    </row>
    <row r="2983" spans="50:51" x14ac:dyDescent="0.25">
      <c r="AX2983"/>
      <c r="AY2983"/>
    </row>
    <row r="2984" spans="50:51" x14ac:dyDescent="0.25">
      <c r="AX2984"/>
      <c r="AY2984"/>
    </row>
    <row r="2985" spans="50:51" x14ac:dyDescent="0.25">
      <c r="AX2985"/>
      <c r="AY2985"/>
    </row>
    <row r="2986" spans="50:51" x14ac:dyDescent="0.25">
      <c r="AX2986"/>
      <c r="AY2986"/>
    </row>
    <row r="2987" spans="50:51" x14ac:dyDescent="0.25">
      <c r="AX2987"/>
      <c r="AY2987"/>
    </row>
    <row r="2988" spans="50:51" x14ac:dyDescent="0.25">
      <c r="AX2988"/>
      <c r="AY2988"/>
    </row>
    <row r="2989" spans="50:51" x14ac:dyDescent="0.25">
      <c r="AX2989"/>
      <c r="AY2989"/>
    </row>
    <row r="2990" spans="50:51" x14ac:dyDescent="0.25">
      <c r="AX2990"/>
      <c r="AY2990"/>
    </row>
    <row r="2991" spans="50:51" x14ac:dyDescent="0.25">
      <c r="AX2991"/>
      <c r="AY2991"/>
    </row>
    <row r="2992" spans="50:51" x14ac:dyDescent="0.25">
      <c r="AX2992"/>
      <c r="AY2992"/>
    </row>
    <row r="2993" spans="50:51" x14ac:dyDescent="0.25">
      <c r="AX2993"/>
      <c r="AY2993"/>
    </row>
    <row r="2994" spans="50:51" x14ac:dyDescent="0.25">
      <c r="AX2994"/>
      <c r="AY2994"/>
    </row>
    <row r="2995" spans="50:51" x14ac:dyDescent="0.25">
      <c r="AX2995"/>
      <c r="AY2995"/>
    </row>
    <row r="2996" spans="50:51" x14ac:dyDescent="0.25">
      <c r="AX2996"/>
      <c r="AY2996"/>
    </row>
    <row r="2997" spans="50:51" x14ac:dyDescent="0.25">
      <c r="AX2997"/>
      <c r="AY2997"/>
    </row>
    <row r="2998" spans="50:51" x14ac:dyDescent="0.25">
      <c r="AX2998"/>
      <c r="AY2998"/>
    </row>
    <row r="2999" spans="50:51" x14ac:dyDescent="0.25">
      <c r="AX2999"/>
      <c r="AY2999"/>
    </row>
    <row r="3000" spans="50:51" x14ac:dyDescent="0.25">
      <c r="AX3000"/>
      <c r="AY3000"/>
    </row>
    <row r="3001" spans="50:51" x14ac:dyDescent="0.25">
      <c r="AX3001"/>
      <c r="AY3001"/>
    </row>
    <row r="3002" spans="50:51" x14ac:dyDescent="0.25">
      <c r="AX3002"/>
      <c r="AY3002"/>
    </row>
    <row r="3003" spans="50:51" x14ac:dyDescent="0.25">
      <c r="AX3003"/>
      <c r="AY3003"/>
    </row>
    <row r="3004" spans="50:51" x14ac:dyDescent="0.25">
      <c r="AX3004"/>
      <c r="AY3004"/>
    </row>
    <row r="3005" spans="50:51" x14ac:dyDescent="0.25">
      <c r="AX3005"/>
      <c r="AY3005"/>
    </row>
    <row r="3006" spans="50:51" x14ac:dyDescent="0.25">
      <c r="AX3006"/>
      <c r="AY3006"/>
    </row>
    <row r="3007" spans="50:51" x14ac:dyDescent="0.25">
      <c r="AX3007"/>
      <c r="AY3007"/>
    </row>
    <row r="3008" spans="50:51" x14ac:dyDescent="0.25">
      <c r="AX3008"/>
      <c r="AY3008"/>
    </row>
    <row r="3009" spans="50:51" x14ac:dyDescent="0.25">
      <c r="AX3009"/>
      <c r="AY3009"/>
    </row>
    <row r="3010" spans="50:51" x14ac:dyDescent="0.25">
      <c r="AX3010"/>
      <c r="AY3010"/>
    </row>
    <row r="3011" spans="50:51" x14ac:dyDescent="0.25">
      <c r="AX3011"/>
      <c r="AY3011"/>
    </row>
    <row r="3012" spans="50:51" x14ac:dyDescent="0.25">
      <c r="AX3012"/>
      <c r="AY3012"/>
    </row>
    <row r="3013" spans="50:51" x14ac:dyDescent="0.25">
      <c r="AX3013"/>
      <c r="AY3013"/>
    </row>
    <row r="3014" spans="50:51" x14ac:dyDescent="0.25">
      <c r="AX3014"/>
      <c r="AY3014"/>
    </row>
    <row r="3015" spans="50:51" x14ac:dyDescent="0.25">
      <c r="AX3015"/>
      <c r="AY3015"/>
    </row>
    <row r="3016" spans="50:51" x14ac:dyDescent="0.25">
      <c r="AX3016"/>
      <c r="AY3016"/>
    </row>
    <row r="3017" spans="50:51" x14ac:dyDescent="0.25">
      <c r="AX3017"/>
      <c r="AY3017"/>
    </row>
    <row r="3018" spans="50:51" x14ac:dyDescent="0.25">
      <c r="AX3018"/>
      <c r="AY3018"/>
    </row>
    <row r="3019" spans="50:51" x14ac:dyDescent="0.25">
      <c r="AX3019"/>
      <c r="AY3019"/>
    </row>
    <row r="3020" spans="50:51" x14ac:dyDescent="0.25">
      <c r="AX3020"/>
      <c r="AY3020"/>
    </row>
    <row r="3021" spans="50:51" x14ac:dyDescent="0.25">
      <c r="AX3021"/>
      <c r="AY3021"/>
    </row>
    <row r="3022" spans="50:51" x14ac:dyDescent="0.25">
      <c r="AX3022"/>
      <c r="AY3022"/>
    </row>
    <row r="3023" spans="50:51" x14ac:dyDescent="0.25">
      <c r="AX3023"/>
      <c r="AY3023"/>
    </row>
    <row r="3024" spans="50:51" x14ac:dyDescent="0.25">
      <c r="AX3024"/>
      <c r="AY3024"/>
    </row>
    <row r="3025" spans="50:51" x14ac:dyDescent="0.25">
      <c r="AX3025"/>
      <c r="AY3025"/>
    </row>
    <row r="3026" spans="50:51" x14ac:dyDescent="0.25">
      <c r="AX3026"/>
      <c r="AY3026"/>
    </row>
    <row r="3027" spans="50:51" x14ac:dyDescent="0.25">
      <c r="AX3027"/>
      <c r="AY3027"/>
    </row>
    <row r="3028" spans="50:51" x14ac:dyDescent="0.25">
      <c r="AX3028"/>
      <c r="AY3028"/>
    </row>
    <row r="3029" spans="50:51" x14ac:dyDescent="0.25">
      <c r="AX3029"/>
      <c r="AY3029"/>
    </row>
    <row r="3030" spans="50:51" x14ac:dyDescent="0.25">
      <c r="AX3030"/>
      <c r="AY3030"/>
    </row>
    <row r="3031" spans="50:51" x14ac:dyDescent="0.25">
      <c r="AX3031"/>
      <c r="AY3031"/>
    </row>
    <row r="3032" spans="50:51" x14ac:dyDescent="0.25">
      <c r="AX3032"/>
      <c r="AY3032"/>
    </row>
    <row r="3033" spans="50:51" x14ac:dyDescent="0.25">
      <c r="AX3033"/>
      <c r="AY3033"/>
    </row>
    <row r="3034" spans="50:51" x14ac:dyDescent="0.25">
      <c r="AX3034"/>
      <c r="AY3034"/>
    </row>
    <row r="3035" spans="50:51" x14ac:dyDescent="0.25">
      <c r="AX3035"/>
      <c r="AY3035"/>
    </row>
    <row r="3036" spans="50:51" x14ac:dyDescent="0.25">
      <c r="AX3036"/>
      <c r="AY3036"/>
    </row>
    <row r="3037" spans="50:51" x14ac:dyDescent="0.25">
      <c r="AX3037"/>
      <c r="AY3037"/>
    </row>
    <row r="3038" spans="50:51" x14ac:dyDescent="0.25">
      <c r="AX3038"/>
      <c r="AY3038"/>
    </row>
    <row r="3039" spans="50:51" x14ac:dyDescent="0.25">
      <c r="AX3039"/>
      <c r="AY3039"/>
    </row>
    <row r="3040" spans="50:51" x14ac:dyDescent="0.25">
      <c r="AX3040"/>
      <c r="AY3040"/>
    </row>
    <row r="3041" spans="50:51" x14ac:dyDescent="0.25">
      <c r="AX3041"/>
      <c r="AY3041"/>
    </row>
    <row r="3042" spans="50:51" x14ac:dyDescent="0.25">
      <c r="AX3042"/>
      <c r="AY3042"/>
    </row>
    <row r="3043" spans="50:51" x14ac:dyDescent="0.25">
      <c r="AX3043"/>
      <c r="AY3043"/>
    </row>
    <row r="3044" spans="50:51" x14ac:dyDescent="0.25">
      <c r="AX3044"/>
      <c r="AY3044"/>
    </row>
    <row r="3045" spans="50:51" x14ac:dyDescent="0.25">
      <c r="AX3045"/>
      <c r="AY3045"/>
    </row>
    <row r="3046" spans="50:51" x14ac:dyDescent="0.25">
      <c r="AX3046"/>
      <c r="AY3046"/>
    </row>
    <row r="3047" spans="50:51" x14ac:dyDescent="0.25">
      <c r="AX3047"/>
      <c r="AY3047"/>
    </row>
    <row r="3048" spans="50:51" x14ac:dyDescent="0.25">
      <c r="AX3048"/>
      <c r="AY3048"/>
    </row>
    <row r="3049" spans="50:51" x14ac:dyDescent="0.25">
      <c r="AX3049"/>
      <c r="AY3049"/>
    </row>
    <row r="3050" spans="50:51" x14ac:dyDescent="0.25">
      <c r="AX3050"/>
      <c r="AY3050"/>
    </row>
    <row r="3051" spans="50:51" x14ac:dyDescent="0.25">
      <c r="AX3051"/>
      <c r="AY3051"/>
    </row>
    <row r="3052" spans="50:51" x14ac:dyDescent="0.25">
      <c r="AX3052"/>
      <c r="AY3052"/>
    </row>
    <row r="3053" spans="50:51" x14ac:dyDescent="0.25">
      <c r="AX3053"/>
      <c r="AY3053"/>
    </row>
    <row r="3054" spans="50:51" x14ac:dyDescent="0.25">
      <c r="AX3054"/>
      <c r="AY3054"/>
    </row>
    <row r="3055" spans="50:51" x14ac:dyDescent="0.25">
      <c r="AX3055"/>
      <c r="AY3055"/>
    </row>
    <row r="3056" spans="50:51" x14ac:dyDescent="0.25">
      <c r="AX3056"/>
      <c r="AY3056"/>
    </row>
    <row r="3057" spans="50:51" x14ac:dyDescent="0.25">
      <c r="AX3057"/>
      <c r="AY3057"/>
    </row>
    <row r="3058" spans="50:51" x14ac:dyDescent="0.25">
      <c r="AX3058"/>
      <c r="AY3058"/>
    </row>
    <row r="3059" spans="50:51" x14ac:dyDescent="0.25">
      <c r="AX3059"/>
      <c r="AY3059"/>
    </row>
    <row r="3060" spans="50:51" x14ac:dyDescent="0.25">
      <c r="AX3060"/>
      <c r="AY3060"/>
    </row>
    <row r="3061" spans="50:51" x14ac:dyDescent="0.25">
      <c r="AX3061"/>
      <c r="AY3061"/>
    </row>
    <row r="3062" spans="50:51" x14ac:dyDescent="0.25">
      <c r="AX3062"/>
      <c r="AY3062"/>
    </row>
    <row r="3063" spans="50:51" x14ac:dyDescent="0.25">
      <c r="AX3063"/>
      <c r="AY3063"/>
    </row>
    <row r="3064" spans="50:51" x14ac:dyDescent="0.25">
      <c r="AX3064"/>
      <c r="AY3064"/>
    </row>
    <row r="3065" spans="50:51" x14ac:dyDescent="0.25">
      <c r="AX3065"/>
      <c r="AY3065"/>
    </row>
    <row r="3066" spans="50:51" x14ac:dyDescent="0.25">
      <c r="AX3066"/>
      <c r="AY3066"/>
    </row>
    <row r="3067" spans="50:51" x14ac:dyDescent="0.25">
      <c r="AX3067"/>
      <c r="AY3067"/>
    </row>
    <row r="3068" spans="50:51" x14ac:dyDescent="0.25">
      <c r="AX3068"/>
      <c r="AY3068"/>
    </row>
    <row r="3069" spans="50:51" x14ac:dyDescent="0.25">
      <c r="AX3069"/>
      <c r="AY3069"/>
    </row>
    <row r="3070" spans="50:51" x14ac:dyDescent="0.25">
      <c r="AX3070"/>
      <c r="AY3070"/>
    </row>
    <row r="3071" spans="50:51" x14ac:dyDescent="0.25">
      <c r="AX3071"/>
      <c r="AY3071"/>
    </row>
    <row r="3072" spans="50:51" x14ac:dyDescent="0.25">
      <c r="AX3072"/>
      <c r="AY3072"/>
    </row>
    <row r="3073" spans="50:51" x14ac:dyDescent="0.25">
      <c r="AX3073"/>
      <c r="AY3073"/>
    </row>
    <row r="3074" spans="50:51" x14ac:dyDescent="0.25">
      <c r="AX3074"/>
      <c r="AY3074"/>
    </row>
    <row r="3075" spans="50:51" x14ac:dyDescent="0.25">
      <c r="AX3075"/>
      <c r="AY3075"/>
    </row>
    <row r="3076" spans="50:51" x14ac:dyDescent="0.25">
      <c r="AX3076"/>
      <c r="AY3076"/>
    </row>
    <row r="3077" spans="50:51" x14ac:dyDescent="0.25">
      <c r="AX3077"/>
      <c r="AY3077"/>
    </row>
    <row r="3078" spans="50:51" x14ac:dyDescent="0.25">
      <c r="AX3078"/>
      <c r="AY3078"/>
    </row>
    <row r="3079" spans="50:51" x14ac:dyDescent="0.25">
      <c r="AX3079"/>
      <c r="AY3079"/>
    </row>
    <row r="3080" spans="50:51" x14ac:dyDescent="0.25">
      <c r="AX3080"/>
      <c r="AY3080"/>
    </row>
    <row r="3081" spans="50:51" x14ac:dyDescent="0.25">
      <c r="AX3081"/>
      <c r="AY3081"/>
    </row>
    <row r="3082" spans="50:51" x14ac:dyDescent="0.25">
      <c r="AX3082"/>
      <c r="AY3082"/>
    </row>
    <row r="3083" spans="50:51" x14ac:dyDescent="0.25">
      <c r="AX3083"/>
      <c r="AY3083"/>
    </row>
    <row r="3084" spans="50:51" x14ac:dyDescent="0.25">
      <c r="AX3084"/>
      <c r="AY3084"/>
    </row>
    <row r="3085" spans="50:51" x14ac:dyDescent="0.25">
      <c r="AX3085"/>
      <c r="AY3085"/>
    </row>
    <row r="3086" spans="50:51" x14ac:dyDescent="0.25">
      <c r="AX3086"/>
      <c r="AY3086"/>
    </row>
    <row r="3087" spans="50:51" x14ac:dyDescent="0.25">
      <c r="AX3087"/>
      <c r="AY3087"/>
    </row>
    <row r="3088" spans="50:51" x14ac:dyDescent="0.25">
      <c r="AX3088"/>
      <c r="AY3088"/>
    </row>
    <row r="3089" spans="50:51" x14ac:dyDescent="0.25">
      <c r="AX3089"/>
      <c r="AY3089"/>
    </row>
    <row r="3090" spans="50:51" x14ac:dyDescent="0.25">
      <c r="AX3090"/>
      <c r="AY3090"/>
    </row>
    <row r="3091" spans="50:51" x14ac:dyDescent="0.25">
      <c r="AX3091"/>
      <c r="AY3091"/>
    </row>
    <row r="3092" spans="50:51" x14ac:dyDescent="0.25">
      <c r="AX3092"/>
      <c r="AY3092"/>
    </row>
    <row r="3093" spans="50:51" x14ac:dyDescent="0.25">
      <c r="AX3093"/>
      <c r="AY3093"/>
    </row>
    <row r="3094" spans="50:51" x14ac:dyDescent="0.25">
      <c r="AX3094"/>
      <c r="AY3094"/>
    </row>
    <row r="3095" spans="50:51" x14ac:dyDescent="0.25">
      <c r="AX3095"/>
      <c r="AY3095"/>
    </row>
    <row r="3096" spans="50:51" x14ac:dyDescent="0.25">
      <c r="AX3096"/>
      <c r="AY3096"/>
    </row>
    <row r="3097" spans="50:51" x14ac:dyDescent="0.25">
      <c r="AX3097"/>
      <c r="AY3097"/>
    </row>
    <row r="3098" spans="50:51" x14ac:dyDescent="0.25">
      <c r="AX3098"/>
      <c r="AY3098"/>
    </row>
    <row r="3099" spans="50:51" x14ac:dyDescent="0.25">
      <c r="AX3099"/>
      <c r="AY3099"/>
    </row>
    <row r="3100" spans="50:51" x14ac:dyDescent="0.25">
      <c r="AX3100"/>
      <c r="AY3100"/>
    </row>
    <row r="3101" spans="50:51" x14ac:dyDescent="0.25">
      <c r="AX3101"/>
      <c r="AY3101"/>
    </row>
    <row r="3102" spans="50:51" x14ac:dyDescent="0.25">
      <c r="AX3102"/>
      <c r="AY3102"/>
    </row>
    <row r="3103" spans="50:51" x14ac:dyDescent="0.25">
      <c r="AX3103"/>
      <c r="AY3103"/>
    </row>
    <row r="3104" spans="50:51" x14ac:dyDescent="0.25">
      <c r="AX3104"/>
      <c r="AY3104"/>
    </row>
    <row r="3105" spans="50:51" x14ac:dyDescent="0.25">
      <c r="AX3105"/>
      <c r="AY3105"/>
    </row>
    <row r="3106" spans="50:51" x14ac:dyDescent="0.25">
      <c r="AX3106"/>
      <c r="AY3106"/>
    </row>
    <row r="3107" spans="50:51" x14ac:dyDescent="0.25">
      <c r="AX3107"/>
      <c r="AY3107"/>
    </row>
    <row r="3108" spans="50:51" x14ac:dyDescent="0.25">
      <c r="AX3108"/>
      <c r="AY3108"/>
    </row>
    <row r="3109" spans="50:51" x14ac:dyDescent="0.25">
      <c r="AX3109"/>
      <c r="AY3109"/>
    </row>
    <row r="3110" spans="50:51" x14ac:dyDescent="0.25">
      <c r="AX3110"/>
      <c r="AY3110"/>
    </row>
    <row r="3111" spans="50:51" x14ac:dyDescent="0.25">
      <c r="AX3111"/>
      <c r="AY3111"/>
    </row>
    <row r="3112" spans="50:51" x14ac:dyDescent="0.25">
      <c r="AX3112"/>
      <c r="AY3112"/>
    </row>
    <row r="3113" spans="50:51" x14ac:dyDescent="0.25">
      <c r="AX3113"/>
      <c r="AY3113"/>
    </row>
    <row r="3114" spans="50:51" x14ac:dyDescent="0.25">
      <c r="AX3114"/>
      <c r="AY3114"/>
    </row>
    <row r="3115" spans="50:51" x14ac:dyDescent="0.25">
      <c r="AX3115"/>
      <c r="AY3115"/>
    </row>
    <row r="3116" spans="50:51" x14ac:dyDescent="0.25">
      <c r="AX3116"/>
      <c r="AY3116"/>
    </row>
    <row r="3117" spans="50:51" x14ac:dyDescent="0.25">
      <c r="AX3117"/>
      <c r="AY3117"/>
    </row>
    <row r="3118" spans="50:51" x14ac:dyDescent="0.25">
      <c r="AX3118"/>
      <c r="AY3118"/>
    </row>
    <row r="3119" spans="50:51" x14ac:dyDescent="0.25">
      <c r="AX3119"/>
      <c r="AY3119"/>
    </row>
    <row r="3120" spans="50:51" x14ac:dyDescent="0.25">
      <c r="AX3120"/>
      <c r="AY3120"/>
    </row>
    <row r="3121" spans="50:51" x14ac:dyDescent="0.25">
      <c r="AX3121"/>
      <c r="AY3121"/>
    </row>
    <row r="3122" spans="50:51" x14ac:dyDescent="0.25">
      <c r="AX3122"/>
      <c r="AY3122"/>
    </row>
    <row r="3123" spans="50:51" x14ac:dyDescent="0.25">
      <c r="AX3123"/>
      <c r="AY3123"/>
    </row>
    <row r="3124" spans="50:51" x14ac:dyDescent="0.25">
      <c r="AX3124"/>
      <c r="AY3124"/>
    </row>
    <row r="3125" spans="50:51" x14ac:dyDescent="0.25">
      <c r="AX3125"/>
      <c r="AY3125"/>
    </row>
    <row r="3126" spans="50:51" x14ac:dyDescent="0.25">
      <c r="AX3126"/>
      <c r="AY3126"/>
    </row>
    <row r="3127" spans="50:51" x14ac:dyDescent="0.25">
      <c r="AX3127"/>
      <c r="AY3127"/>
    </row>
    <row r="3128" spans="50:51" x14ac:dyDescent="0.25">
      <c r="AX3128"/>
      <c r="AY3128"/>
    </row>
    <row r="3129" spans="50:51" x14ac:dyDescent="0.25">
      <c r="AX3129"/>
      <c r="AY3129"/>
    </row>
    <row r="3130" spans="50:51" x14ac:dyDescent="0.25">
      <c r="AX3130"/>
      <c r="AY3130"/>
    </row>
    <row r="3131" spans="50:51" x14ac:dyDescent="0.25">
      <c r="AX3131"/>
      <c r="AY3131"/>
    </row>
    <row r="3132" spans="50:51" x14ac:dyDescent="0.25">
      <c r="AX3132"/>
      <c r="AY3132"/>
    </row>
    <row r="3133" spans="50:51" x14ac:dyDescent="0.25">
      <c r="AX3133"/>
      <c r="AY3133"/>
    </row>
    <row r="3134" spans="50:51" x14ac:dyDescent="0.25">
      <c r="AX3134"/>
      <c r="AY3134"/>
    </row>
    <row r="3135" spans="50:51" x14ac:dyDescent="0.25">
      <c r="AX3135"/>
      <c r="AY3135"/>
    </row>
    <row r="3136" spans="50:51" x14ac:dyDescent="0.25">
      <c r="AX3136"/>
      <c r="AY3136"/>
    </row>
    <row r="3137" spans="50:51" x14ac:dyDescent="0.25">
      <c r="AX3137"/>
      <c r="AY3137"/>
    </row>
    <row r="3138" spans="50:51" x14ac:dyDescent="0.25">
      <c r="AX3138"/>
      <c r="AY3138"/>
    </row>
    <row r="3139" spans="50:51" x14ac:dyDescent="0.25">
      <c r="AX3139"/>
      <c r="AY3139"/>
    </row>
    <row r="3140" spans="50:51" x14ac:dyDescent="0.25">
      <c r="AX3140"/>
      <c r="AY3140"/>
    </row>
    <row r="3141" spans="50:51" x14ac:dyDescent="0.25">
      <c r="AX3141"/>
      <c r="AY3141"/>
    </row>
    <row r="3142" spans="50:51" x14ac:dyDescent="0.25">
      <c r="AX3142"/>
      <c r="AY3142"/>
    </row>
    <row r="3143" spans="50:51" x14ac:dyDescent="0.25">
      <c r="AX3143"/>
      <c r="AY3143"/>
    </row>
    <row r="3144" spans="50:51" x14ac:dyDescent="0.25">
      <c r="AX3144"/>
      <c r="AY3144"/>
    </row>
    <row r="3145" spans="50:51" x14ac:dyDescent="0.25">
      <c r="AX3145"/>
      <c r="AY3145"/>
    </row>
    <row r="3146" spans="50:51" x14ac:dyDescent="0.25">
      <c r="AX3146"/>
      <c r="AY3146"/>
    </row>
    <row r="3147" spans="50:51" x14ac:dyDescent="0.25">
      <c r="AX3147"/>
      <c r="AY3147"/>
    </row>
    <row r="3148" spans="50:51" x14ac:dyDescent="0.25">
      <c r="AX3148"/>
      <c r="AY3148"/>
    </row>
    <row r="3149" spans="50:51" x14ac:dyDescent="0.25">
      <c r="AX3149"/>
      <c r="AY3149"/>
    </row>
    <row r="3150" spans="50:51" x14ac:dyDescent="0.25">
      <c r="AX3150"/>
      <c r="AY3150"/>
    </row>
    <row r="3151" spans="50:51" x14ac:dyDescent="0.25">
      <c r="AX3151"/>
      <c r="AY3151"/>
    </row>
    <row r="3152" spans="50:51" x14ac:dyDescent="0.25">
      <c r="AX3152"/>
      <c r="AY3152"/>
    </row>
    <row r="3153" spans="50:51" x14ac:dyDescent="0.25">
      <c r="AX3153"/>
      <c r="AY3153"/>
    </row>
    <row r="3154" spans="50:51" x14ac:dyDescent="0.25">
      <c r="AX3154"/>
      <c r="AY3154"/>
    </row>
    <row r="3155" spans="50:51" x14ac:dyDescent="0.25">
      <c r="AX3155"/>
      <c r="AY3155"/>
    </row>
    <row r="3156" spans="50:51" x14ac:dyDescent="0.25">
      <c r="AX3156"/>
      <c r="AY3156"/>
    </row>
    <row r="3157" spans="50:51" x14ac:dyDescent="0.25">
      <c r="AX3157"/>
      <c r="AY3157"/>
    </row>
    <row r="3158" spans="50:51" x14ac:dyDescent="0.25">
      <c r="AX3158"/>
      <c r="AY3158"/>
    </row>
    <row r="3159" spans="50:51" x14ac:dyDescent="0.25">
      <c r="AX3159"/>
      <c r="AY3159"/>
    </row>
    <row r="3160" spans="50:51" x14ac:dyDescent="0.25">
      <c r="AX3160"/>
      <c r="AY3160"/>
    </row>
    <row r="3161" spans="50:51" x14ac:dyDescent="0.25">
      <c r="AX3161"/>
      <c r="AY3161"/>
    </row>
    <row r="3162" spans="50:51" x14ac:dyDescent="0.25">
      <c r="AX3162"/>
      <c r="AY3162"/>
    </row>
    <row r="3163" spans="50:51" x14ac:dyDescent="0.25">
      <c r="AX3163"/>
      <c r="AY3163"/>
    </row>
    <row r="3164" spans="50:51" x14ac:dyDescent="0.25">
      <c r="AX3164"/>
      <c r="AY3164"/>
    </row>
    <row r="3165" spans="50:51" x14ac:dyDescent="0.25">
      <c r="AX3165"/>
      <c r="AY3165"/>
    </row>
    <row r="3166" spans="50:51" x14ac:dyDescent="0.25">
      <c r="AX3166"/>
      <c r="AY3166"/>
    </row>
    <row r="3167" spans="50:51" x14ac:dyDescent="0.25">
      <c r="AX3167"/>
      <c r="AY3167"/>
    </row>
    <row r="3168" spans="50:51" x14ac:dyDescent="0.25">
      <c r="AX3168"/>
      <c r="AY3168"/>
    </row>
    <row r="3169" spans="50:51" x14ac:dyDescent="0.25">
      <c r="AX3169"/>
      <c r="AY3169"/>
    </row>
    <row r="3170" spans="50:51" x14ac:dyDescent="0.25">
      <c r="AX3170"/>
      <c r="AY3170"/>
    </row>
    <row r="3171" spans="50:51" x14ac:dyDescent="0.25">
      <c r="AX3171"/>
      <c r="AY3171"/>
    </row>
    <row r="3172" spans="50:51" x14ac:dyDescent="0.25">
      <c r="AX3172"/>
      <c r="AY3172"/>
    </row>
    <row r="3173" spans="50:51" x14ac:dyDescent="0.25">
      <c r="AX3173"/>
      <c r="AY3173"/>
    </row>
    <row r="3174" spans="50:51" x14ac:dyDescent="0.25">
      <c r="AX3174"/>
      <c r="AY3174"/>
    </row>
    <row r="3175" spans="50:51" x14ac:dyDescent="0.25">
      <c r="AX3175"/>
      <c r="AY3175"/>
    </row>
    <row r="3176" spans="50:51" x14ac:dyDescent="0.25">
      <c r="AX3176"/>
      <c r="AY3176"/>
    </row>
    <row r="3177" spans="50:51" x14ac:dyDescent="0.25">
      <c r="AX3177"/>
      <c r="AY3177"/>
    </row>
    <row r="3178" spans="50:51" x14ac:dyDescent="0.25">
      <c r="AX3178"/>
      <c r="AY3178"/>
    </row>
    <row r="3179" spans="50:51" x14ac:dyDescent="0.25">
      <c r="AX3179"/>
      <c r="AY3179"/>
    </row>
    <row r="3180" spans="50:51" x14ac:dyDescent="0.25">
      <c r="AX3180"/>
      <c r="AY3180"/>
    </row>
    <row r="3181" spans="50:51" x14ac:dyDescent="0.25">
      <c r="AX3181"/>
      <c r="AY3181"/>
    </row>
    <row r="3182" spans="50:51" x14ac:dyDescent="0.25">
      <c r="AX3182"/>
      <c r="AY3182"/>
    </row>
    <row r="3183" spans="50:51" x14ac:dyDescent="0.25">
      <c r="AX3183"/>
      <c r="AY3183"/>
    </row>
    <row r="3184" spans="50:51" x14ac:dyDescent="0.25">
      <c r="AX3184"/>
      <c r="AY3184"/>
    </row>
    <row r="3185" spans="50:51" x14ac:dyDescent="0.25">
      <c r="AX3185"/>
      <c r="AY3185"/>
    </row>
    <row r="3186" spans="50:51" x14ac:dyDescent="0.25">
      <c r="AX3186"/>
      <c r="AY3186"/>
    </row>
    <row r="3187" spans="50:51" x14ac:dyDescent="0.25">
      <c r="AX3187"/>
      <c r="AY3187"/>
    </row>
    <row r="3188" spans="50:51" x14ac:dyDescent="0.25">
      <c r="AX3188"/>
      <c r="AY3188"/>
    </row>
    <row r="3189" spans="50:51" x14ac:dyDescent="0.25">
      <c r="AX3189"/>
      <c r="AY3189"/>
    </row>
    <row r="3190" spans="50:51" x14ac:dyDescent="0.25">
      <c r="AX3190"/>
      <c r="AY3190"/>
    </row>
    <row r="3191" spans="50:51" x14ac:dyDescent="0.25">
      <c r="AX3191"/>
      <c r="AY3191"/>
    </row>
    <row r="3192" spans="50:51" x14ac:dyDescent="0.25">
      <c r="AX3192"/>
      <c r="AY3192"/>
    </row>
    <row r="3193" spans="50:51" x14ac:dyDescent="0.25">
      <c r="AX3193"/>
      <c r="AY3193"/>
    </row>
    <row r="3194" spans="50:51" x14ac:dyDescent="0.25">
      <c r="AX3194"/>
      <c r="AY3194"/>
    </row>
    <row r="3195" spans="50:51" x14ac:dyDescent="0.25">
      <c r="AX3195"/>
      <c r="AY3195"/>
    </row>
    <row r="3196" spans="50:51" x14ac:dyDescent="0.25">
      <c r="AX3196"/>
      <c r="AY3196"/>
    </row>
    <row r="3197" spans="50:51" x14ac:dyDescent="0.25">
      <c r="AX3197"/>
      <c r="AY3197"/>
    </row>
    <row r="3198" spans="50:51" x14ac:dyDescent="0.25">
      <c r="AX3198"/>
      <c r="AY3198"/>
    </row>
    <row r="3199" spans="50:51" x14ac:dyDescent="0.25">
      <c r="AX3199"/>
      <c r="AY3199"/>
    </row>
    <row r="3200" spans="50:51" x14ac:dyDescent="0.25">
      <c r="AX3200"/>
      <c r="AY3200"/>
    </row>
    <row r="3201" spans="50:51" x14ac:dyDescent="0.25">
      <c r="AX3201"/>
      <c r="AY3201"/>
    </row>
    <row r="3202" spans="50:51" x14ac:dyDescent="0.25">
      <c r="AX3202"/>
      <c r="AY3202"/>
    </row>
    <row r="3203" spans="50:51" x14ac:dyDescent="0.25">
      <c r="AX3203"/>
      <c r="AY3203"/>
    </row>
    <row r="3204" spans="50:51" x14ac:dyDescent="0.25">
      <c r="AX3204"/>
      <c r="AY3204"/>
    </row>
    <row r="3205" spans="50:51" x14ac:dyDescent="0.25">
      <c r="AX3205"/>
      <c r="AY3205"/>
    </row>
    <row r="3206" spans="50:51" x14ac:dyDescent="0.25">
      <c r="AX3206"/>
      <c r="AY3206"/>
    </row>
    <row r="3207" spans="50:51" x14ac:dyDescent="0.25">
      <c r="AX3207"/>
      <c r="AY3207"/>
    </row>
    <row r="3208" spans="50:51" x14ac:dyDescent="0.25">
      <c r="AX3208"/>
      <c r="AY3208"/>
    </row>
    <row r="3209" spans="50:51" x14ac:dyDescent="0.25">
      <c r="AX3209"/>
      <c r="AY3209"/>
    </row>
    <row r="3210" spans="50:51" x14ac:dyDescent="0.25">
      <c r="AX3210"/>
      <c r="AY3210"/>
    </row>
    <row r="3211" spans="50:51" x14ac:dyDescent="0.25">
      <c r="AX3211"/>
      <c r="AY3211"/>
    </row>
    <row r="3212" spans="50:51" x14ac:dyDescent="0.25">
      <c r="AX3212"/>
      <c r="AY3212"/>
    </row>
    <row r="3213" spans="50:51" x14ac:dyDescent="0.25">
      <c r="AX3213"/>
      <c r="AY3213"/>
    </row>
    <row r="3214" spans="50:51" x14ac:dyDescent="0.25">
      <c r="AX3214"/>
      <c r="AY3214"/>
    </row>
    <row r="3215" spans="50:51" x14ac:dyDescent="0.25">
      <c r="AX3215"/>
      <c r="AY3215"/>
    </row>
    <row r="3216" spans="50:51" x14ac:dyDescent="0.25">
      <c r="AX3216"/>
      <c r="AY3216"/>
    </row>
    <row r="3217" spans="50:51" x14ac:dyDescent="0.25">
      <c r="AX3217"/>
      <c r="AY3217"/>
    </row>
    <row r="3218" spans="50:51" x14ac:dyDescent="0.25">
      <c r="AX3218"/>
      <c r="AY3218"/>
    </row>
    <row r="3219" spans="50:51" x14ac:dyDescent="0.25">
      <c r="AX3219"/>
      <c r="AY3219"/>
    </row>
    <row r="3220" spans="50:51" x14ac:dyDescent="0.25">
      <c r="AX3220"/>
      <c r="AY3220"/>
    </row>
    <row r="3221" spans="50:51" x14ac:dyDescent="0.25">
      <c r="AX3221"/>
      <c r="AY3221"/>
    </row>
    <row r="3222" spans="50:51" x14ac:dyDescent="0.25">
      <c r="AX3222"/>
      <c r="AY3222"/>
    </row>
    <row r="3223" spans="50:51" x14ac:dyDescent="0.25">
      <c r="AX3223"/>
      <c r="AY3223"/>
    </row>
    <row r="3224" spans="50:51" x14ac:dyDescent="0.25">
      <c r="AX3224"/>
      <c r="AY3224"/>
    </row>
    <row r="3225" spans="50:51" x14ac:dyDescent="0.25">
      <c r="AX3225"/>
      <c r="AY3225"/>
    </row>
    <row r="3226" spans="50:51" x14ac:dyDescent="0.25">
      <c r="AX3226"/>
      <c r="AY3226"/>
    </row>
    <row r="3227" spans="50:51" x14ac:dyDescent="0.25">
      <c r="AX3227"/>
      <c r="AY3227"/>
    </row>
    <row r="3228" spans="50:51" x14ac:dyDescent="0.25">
      <c r="AX3228"/>
      <c r="AY3228"/>
    </row>
    <row r="3229" spans="50:51" x14ac:dyDescent="0.25">
      <c r="AX3229"/>
      <c r="AY3229"/>
    </row>
    <row r="3230" spans="50:51" x14ac:dyDescent="0.25">
      <c r="AX3230"/>
      <c r="AY3230"/>
    </row>
    <row r="3231" spans="50:51" x14ac:dyDescent="0.25">
      <c r="AX3231"/>
      <c r="AY3231"/>
    </row>
    <row r="3232" spans="50:51" x14ac:dyDescent="0.25">
      <c r="AX3232"/>
      <c r="AY3232"/>
    </row>
    <row r="3233" spans="50:51" x14ac:dyDescent="0.25">
      <c r="AX3233"/>
      <c r="AY3233"/>
    </row>
    <row r="3234" spans="50:51" x14ac:dyDescent="0.25">
      <c r="AX3234"/>
      <c r="AY3234"/>
    </row>
    <row r="3235" spans="50:51" x14ac:dyDescent="0.25">
      <c r="AX3235"/>
      <c r="AY3235"/>
    </row>
    <row r="3236" spans="50:51" x14ac:dyDescent="0.25">
      <c r="AX3236"/>
      <c r="AY3236"/>
    </row>
    <row r="3237" spans="50:51" x14ac:dyDescent="0.25">
      <c r="AX3237"/>
      <c r="AY3237"/>
    </row>
    <row r="3238" spans="50:51" x14ac:dyDescent="0.25">
      <c r="AX3238"/>
      <c r="AY3238"/>
    </row>
    <row r="3239" spans="50:51" x14ac:dyDescent="0.25">
      <c r="AX3239"/>
      <c r="AY3239"/>
    </row>
    <row r="3240" spans="50:51" x14ac:dyDescent="0.25">
      <c r="AX3240"/>
      <c r="AY3240"/>
    </row>
    <row r="3241" spans="50:51" x14ac:dyDescent="0.25">
      <c r="AX3241"/>
      <c r="AY3241"/>
    </row>
    <row r="3242" spans="50:51" x14ac:dyDescent="0.25">
      <c r="AX3242"/>
      <c r="AY3242"/>
    </row>
    <row r="3243" spans="50:51" x14ac:dyDescent="0.25">
      <c r="AX3243"/>
      <c r="AY3243"/>
    </row>
    <row r="3244" spans="50:51" x14ac:dyDescent="0.25">
      <c r="AX3244"/>
      <c r="AY3244"/>
    </row>
    <row r="3245" spans="50:51" x14ac:dyDescent="0.25">
      <c r="AX3245"/>
      <c r="AY3245"/>
    </row>
    <row r="3246" spans="50:51" x14ac:dyDescent="0.25">
      <c r="AX3246"/>
      <c r="AY3246"/>
    </row>
    <row r="3247" spans="50:51" x14ac:dyDescent="0.25">
      <c r="AX3247"/>
      <c r="AY3247"/>
    </row>
    <row r="3248" spans="50:51" x14ac:dyDescent="0.25">
      <c r="AX3248"/>
      <c r="AY3248"/>
    </row>
    <row r="3249" spans="50:51" x14ac:dyDescent="0.25">
      <c r="AX3249"/>
      <c r="AY3249"/>
    </row>
    <row r="3250" spans="50:51" x14ac:dyDescent="0.25">
      <c r="AX3250"/>
      <c r="AY3250"/>
    </row>
    <row r="3251" spans="50:51" x14ac:dyDescent="0.25">
      <c r="AX3251"/>
      <c r="AY3251"/>
    </row>
    <row r="3252" spans="50:51" x14ac:dyDescent="0.25">
      <c r="AX3252"/>
      <c r="AY3252"/>
    </row>
    <row r="3253" spans="50:51" x14ac:dyDescent="0.25">
      <c r="AX3253"/>
      <c r="AY3253"/>
    </row>
    <row r="3254" spans="50:51" x14ac:dyDescent="0.25">
      <c r="AX3254"/>
      <c r="AY3254"/>
    </row>
    <row r="3255" spans="50:51" x14ac:dyDescent="0.25">
      <c r="AX3255"/>
      <c r="AY3255"/>
    </row>
    <row r="3256" spans="50:51" x14ac:dyDescent="0.25">
      <c r="AX3256"/>
      <c r="AY3256"/>
    </row>
    <row r="3257" spans="50:51" x14ac:dyDescent="0.25">
      <c r="AX3257"/>
      <c r="AY3257"/>
    </row>
    <row r="3258" spans="50:51" x14ac:dyDescent="0.25">
      <c r="AX3258"/>
      <c r="AY3258"/>
    </row>
    <row r="3259" spans="50:51" x14ac:dyDescent="0.25">
      <c r="AX3259"/>
      <c r="AY3259"/>
    </row>
    <row r="3260" spans="50:51" x14ac:dyDescent="0.25">
      <c r="AX3260"/>
      <c r="AY3260"/>
    </row>
    <row r="3261" spans="50:51" x14ac:dyDescent="0.25">
      <c r="AX3261"/>
      <c r="AY3261"/>
    </row>
    <row r="3262" spans="50:51" x14ac:dyDescent="0.25">
      <c r="AX3262"/>
      <c r="AY3262"/>
    </row>
    <row r="3263" spans="50:51" x14ac:dyDescent="0.25">
      <c r="AX3263"/>
      <c r="AY3263"/>
    </row>
    <row r="3264" spans="50:51" x14ac:dyDescent="0.25">
      <c r="AX3264"/>
      <c r="AY3264"/>
    </row>
    <row r="3265" spans="50:51" x14ac:dyDescent="0.25">
      <c r="AX3265"/>
      <c r="AY3265"/>
    </row>
    <row r="3266" spans="50:51" x14ac:dyDescent="0.25">
      <c r="AX3266"/>
      <c r="AY3266"/>
    </row>
    <row r="3267" spans="50:51" x14ac:dyDescent="0.25">
      <c r="AX3267"/>
      <c r="AY3267"/>
    </row>
    <row r="3268" spans="50:51" x14ac:dyDescent="0.25">
      <c r="AX3268"/>
      <c r="AY3268"/>
    </row>
    <row r="3269" spans="50:51" x14ac:dyDescent="0.25">
      <c r="AX3269"/>
      <c r="AY3269"/>
    </row>
    <row r="3270" spans="50:51" x14ac:dyDescent="0.25">
      <c r="AX3270"/>
      <c r="AY3270"/>
    </row>
    <row r="3271" spans="50:51" x14ac:dyDescent="0.25">
      <c r="AX3271"/>
      <c r="AY3271"/>
    </row>
    <row r="3272" spans="50:51" x14ac:dyDescent="0.25">
      <c r="AX3272"/>
      <c r="AY3272"/>
    </row>
    <row r="3273" spans="50:51" x14ac:dyDescent="0.25">
      <c r="AX3273"/>
      <c r="AY3273"/>
    </row>
    <row r="3274" spans="50:51" x14ac:dyDescent="0.25">
      <c r="AX3274"/>
      <c r="AY3274"/>
    </row>
    <row r="3275" spans="50:51" x14ac:dyDescent="0.25">
      <c r="AX3275"/>
      <c r="AY3275"/>
    </row>
    <row r="3276" spans="50:51" x14ac:dyDescent="0.25">
      <c r="AX3276"/>
      <c r="AY3276"/>
    </row>
    <row r="3277" spans="50:51" x14ac:dyDescent="0.25">
      <c r="AX3277"/>
      <c r="AY3277"/>
    </row>
    <row r="3278" spans="50:51" x14ac:dyDescent="0.25">
      <c r="AX3278"/>
      <c r="AY3278"/>
    </row>
    <row r="3279" spans="50:51" x14ac:dyDescent="0.25">
      <c r="AX3279"/>
      <c r="AY3279"/>
    </row>
    <row r="3280" spans="50:51" x14ac:dyDescent="0.25">
      <c r="AX3280"/>
      <c r="AY3280"/>
    </row>
    <row r="3281" spans="50:51" x14ac:dyDescent="0.25">
      <c r="AX3281"/>
      <c r="AY3281"/>
    </row>
    <row r="3282" spans="50:51" x14ac:dyDescent="0.25">
      <c r="AX3282"/>
      <c r="AY3282"/>
    </row>
    <row r="3283" spans="50:51" x14ac:dyDescent="0.25">
      <c r="AX3283"/>
      <c r="AY3283"/>
    </row>
    <row r="3284" spans="50:51" x14ac:dyDescent="0.25">
      <c r="AX3284"/>
      <c r="AY3284"/>
    </row>
    <row r="3285" spans="50:51" x14ac:dyDescent="0.25">
      <c r="AX3285"/>
      <c r="AY3285"/>
    </row>
    <row r="3286" spans="50:51" x14ac:dyDescent="0.25">
      <c r="AX3286"/>
      <c r="AY3286"/>
    </row>
    <row r="3287" spans="50:51" x14ac:dyDescent="0.25">
      <c r="AX3287"/>
      <c r="AY3287"/>
    </row>
    <row r="3288" spans="50:51" x14ac:dyDescent="0.25">
      <c r="AX3288"/>
      <c r="AY3288"/>
    </row>
    <row r="3289" spans="50:51" x14ac:dyDescent="0.25">
      <c r="AX3289"/>
      <c r="AY3289"/>
    </row>
    <row r="3290" spans="50:51" x14ac:dyDescent="0.25">
      <c r="AX3290"/>
      <c r="AY3290"/>
    </row>
    <row r="3291" spans="50:51" x14ac:dyDescent="0.25">
      <c r="AX3291"/>
      <c r="AY3291"/>
    </row>
    <row r="3292" spans="50:51" x14ac:dyDescent="0.25">
      <c r="AX3292"/>
      <c r="AY3292"/>
    </row>
    <row r="3293" spans="50:51" x14ac:dyDescent="0.25">
      <c r="AX3293"/>
      <c r="AY3293"/>
    </row>
    <row r="3294" spans="50:51" x14ac:dyDescent="0.25">
      <c r="AX3294"/>
      <c r="AY3294"/>
    </row>
    <row r="3295" spans="50:51" x14ac:dyDescent="0.25">
      <c r="AX3295"/>
      <c r="AY3295"/>
    </row>
    <row r="3296" spans="50:51" x14ac:dyDescent="0.25">
      <c r="AX3296"/>
      <c r="AY3296"/>
    </row>
    <row r="3297" spans="50:51" x14ac:dyDescent="0.25">
      <c r="AX3297"/>
      <c r="AY3297"/>
    </row>
    <row r="3298" spans="50:51" x14ac:dyDescent="0.25">
      <c r="AX3298"/>
      <c r="AY3298"/>
    </row>
    <row r="3299" spans="50:51" x14ac:dyDescent="0.25">
      <c r="AX3299"/>
      <c r="AY3299"/>
    </row>
    <row r="3300" spans="50:51" x14ac:dyDescent="0.25">
      <c r="AX3300"/>
      <c r="AY3300"/>
    </row>
    <row r="3301" spans="50:51" x14ac:dyDescent="0.25">
      <c r="AX3301"/>
      <c r="AY3301"/>
    </row>
    <row r="3302" spans="50:51" x14ac:dyDescent="0.25">
      <c r="AX3302"/>
      <c r="AY3302"/>
    </row>
    <row r="3303" spans="50:51" x14ac:dyDescent="0.25">
      <c r="AX3303"/>
      <c r="AY3303"/>
    </row>
    <row r="3304" spans="50:51" x14ac:dyDescent="0.25">
      <c r="AX3304"/>
      <c r="AY3304"/>
    </row>
    <row r="3305" spans="50:51" x14ac:dyDescent="0.25">
      <c r="AX3305"/>
      <c r="AY3305"/>
    </row>
    <row r="3306" spans="50:51" x14ac:dyDescent="0.25">
      <c r="AX3306"/>
      <c r="AY3306"/>
    </row>
    <row r="3307" spans="50:51" x14ac:dyDescent="0.25">
      <c r="AX3307"/>
      <c r="AY3307"/>
    </row>
    <row r="3308" spans="50:51" x14ac:dyDescent="0.25">
      <c r="AX3308"/>
      <c r="AY3308"/>
    </row>
    <row r="3309" spans="50:51" x14ac:dyDescent="0.25">
      <c r="AX3309"/>
      <c r="AY3309"/>
    </row>
    <row r="3310" spans="50:51" x14ac:dyDescent="0.25">
      <c r="AX3310"/>
      <c r="AY3310"/>
    </row>
    <row r="3311" spans="50:51" x14ac:dyDescent="0.25">
      <c r="AX3311"/>
      <c r="AY3311"/>
    </row>
    <row r="3312" spans="50:51" x14ac:dyDescent="0.25">
      <c r="AX3312"/>
      <c r="AY3312"/>
    </row>
    <row r="3313" spans="50:51" x14ac:dyDescent="0.25">
      <c r="AX3313"/>
      <c r="AY3313"/>
    </row>
    <row r="3314" spans="50:51" x14ac:dyDescent="0.25">
      <c r="AX3314"/>
      <c r="AY3314"/>
    </row>
    <row r="3315" spans="50:51" x14ac:dyDescent="0.25">
      <c r="AX3315"/>
      <c r="AY3315"/>
    </row>
    <row r="3316" spans="50:51" x14ac:dyDescent="0.25">
      <c r="AX3316"/>
      <c r="AY3316"/>
    </row>
    <row r="3317" spans="50:51" x14ac:dyDescent="0.25">
      <c r="AX3317"/>
      <c r="AY3317"/>
    </row>
    <row r="3318" spans="50:51" x14ac:dyDescent="0.25">
      <c r="AX3318"/>
      <c r="AY3318"/>
    </row>
    <row r="3319" spans="50:51" x14ac:dyDescent="0.25">
      <c r="AX3319"/>
      <c r="AY3319"/>
    </row>
    <row r="3320" spans="50:51" x14ac:dyDescent="0.25">
      <c r="AX3320"/>
      <c r="AY3320"/>
    </row>
    <row r="3321" spans="50:51" x14ac:dyDescent="0.25">
      <c r="AX3321"/>
      <c r="AY3321"/>
    </row>
    <row r="3322" spans="50:51" x14ac:dyDescent="0.25">
      <c r="AX3322"/>
      <c r="AY3322"/>
    </row>
    <row r="3323" spans="50:51" x14ac:dyDescent="0.25">
      <c r="AX3323"/>
      <c r="AY3323"/>
    </row>
    <row r="3324" spans="50:51" x14ac:dyDescent="0.25">
      <c r="AX3324"/>
      <c r="AY3324"/>
    </row>
    <row r="3325" spans="50:51" x14ac:dyDescent="0.25">
      <c r="AX3325"/>
      <c r="AY3325"/>
    </row>
    <row r="3326" spans="50:51" x14ac:dyDescent="0.25">
      <c r="AX3326"/>
      <c r="AY3326"/>
    </row>
    <row r="3327" spans="50:51" x14ac:dyDescent="0.25">
      <c r="AX3327"/>
      <c r="AY3327"/>
    </row>
    <row r="3328" spans="50:51" x14ac:dyDescent="0.25">
      <c r="AX3328"/>
      <c r="AY3328"/>
    </row>
    <row r="3329" spans="50:51" x14ac:dyDescent="0.25">
      <c r="AX3329"/>
      <c r="AY3329"/>
    </row>
    <row r="3330" spans="50:51" x14ac:dyDescent="0.25">
      <c r="AX3330"/>
      <c r="AY3330"/>
    </row>
    <row r="3331" spans="50:51" x14ac:dyDescent="0.25">
      <c r="AX3331"/>
      <c r="AY3331"/>
    </row>
    <row r="3332" spans="50:51" x14ac:dyDescent="0.25">
      <c r="AX3332"/>
      <c r="AY3332"/>
    </row>
    <row r="3333" spans="50:51" x14ac:dyDescent="0.25">
      <c r="AX3333"/>
      <c r="AY3333"/>
    </row>
    <row r="3334" spans="50:51" x14ac:dyDescent="0.25">
      <c r="AX3334"/>
      <c r="AY3334"/>
    </row>
    <row r="3335" spans="50:51" x14ac:dyDescent="0.25">
      <c r="AX3335"/>
      <c r="AY3335"/>
    </row>
    <row r="3336" spans="50:51" x14ac:dyDescent="0.25">
      <c r="AX3336"/>
      <c r="AY3336"/>
    </row>
    <row r="3337" spans="50:51" x14ac:dyDescent="0.25">
      <c r="AX3337"/>
      <c r="AY3337"/>
    </row>
    <row r="3338" spans="50:51" x14ac:dyDescent="0.25">
      <c r="AX3338"/>
      <c r="AY3338"/>
    </row>
    <row r="3339" spans="50:51" x14ac:dyDescent="0.25">
      <c r="AX3339"/>
      <c r="AY3339"/>
    </row>
    <row r="3340" spans="50:51" x14ac:dyDescent="0.25">
      <c r="AX3340"/>
      <c r="AY3340"/>
    </row>
    <row r="3341" spans="50:51" x14ac:dyDescent="0.25">
      <c r="AX3341"/>
      <c r="AY3341"/>
    </row>
    <row r="3342" spans="50:51" x14ac:dyDescent="0.25">
      <c r="AX3342"/>
      <c r="AY3342"/>
    </row>
    <row r="3343" spans="50:51" x14ac:dyDescent="0.25">
      <c r="AX3343"/>
      <c r="AY3343"/>
    </row>
    <row r="3344" spans="50:51" x14ac:dyDescent="0.25">
      <c r="AX3344"/>
      <c r="AY3344"/>
    </row>
    <row r="3345" spans="50:51" x14ac:dyDescent="0.25">
      <c r="AX3345"/>
      <c r="AY3345"/>
    </row>
    <row r="3346" spans="50:51" x14ac:dyDescent="0.25">
      <c r="AX3346"/>
      <c r="AY3346"/>
    </row>
    <row r="3347" spans="50:51" x14ac:dyDescent="0.25">
      <c r="AX3347"/>
      <c r="AY3347"/>
    </row>
    <row r="3348" spans="50:51" x14ac:dyDescent="0.25">
      <c r="AX3348"/>
      <c r="AY3348"/>
    </row>
    <row r="3349" spans="50:51" x14ac:dyDescent="0.25">
      <c r="AX3349"/>
      <c r="AY3349"/>
    </row>
    <row r="3350" spans="50:51" x14ac:dyDescent="0.25">
      <c r="AX3350"/>
      <c r="AY3350"/>
    </row>
    <row r="3351" spans="50:51" x14ac:dyDescent="0.25">
      <c r="AX3351"/>
      <c r="AY3351"/>
    </row>
    <row r="3352" spans="50:51" x14ac:dyDescent="0.25">
      <c r="AX3352"/>
      <c r="AY3352"/>
    </row>
    <row r="3353" spans="50:51" x14ac:dyDescent="0.25">
      <c r="AX3353"/>
      <c r="AY3353"/>
    </row>
    <row r="3354" spans="50:51" x14ac:dyDescent="0.25">
      <c r="AX3354"/>
      <c r="AY3354"/>
    </row>
    <row r="3355" spans="50:51" x14ac:dyDescent="0.25">
      <c r="AX3355"/>
      <c r="AY3355"/>
    </row>
    <row r="3356" spans="50:51" x14ac:dyDescent="0.25">
      <c r="AX3356"/>
      <c r="AY3356"/>
    </row>
    <row r="3357" spans="50:51" x14ac:dyDescent="0.25">
      <c r="AX3357"/>
      <c r="AY3357"/>
    </row>
    <row r="3358" spans="50:51" x14ac:dyDescent="0.25">
      <c r="AX3358"/>
      <c r="AY3358"/>
    </row>
    <row r="3359" spans="50:51" x14ac:dyDescent="0.25">
      <c r="AX3359"/>
      <c r="AY3359"/>
    </row>
    <row r="3360" spans="50:51" x14ac:dyDescent="0.25">
      <c r="AX3360"/>
      <c r="AY3360"/>
    </row>
    <row r="3361" spans="50:51" x14ac:dyDescent="0.25">
      <c r="AX3361"/>
      <c r="AY3361"/>
    </row>
    <row r="3362" spans="50:51" x14ac:dyDescent="0.25">
      <c r="AX3362"/>
      <c r="AY3362"/>
    </row>
    <row r="3363" spans="50:51" x14ac:dyDescent="0.25">
      <c r="AX3363"/>
      <c r="AY3363"/>
    </row>
    <row r="3364" spans="50:51" x14ac:dyDescent="0.25">
      <c r="AX3364"/>
      <c r="AY3364"/>
    </row>
    <row r="3365" spans="50:51" x14ac:dyDescent="0.25">
      <c r="AX3365"/>
      <c r="AY3365"/>
    </row>
    <row r="3366" spans="50:51" x14ac:dyDescent="0.25">
      <c r="AX3366"/>
      <c r="AY3366"/>
    </row>
    <row r="3367" spans="50:51" x14ac:dyDescent="0.25">
      <c r="AX3367"/>
      <c r="AY3367"/>
    </row>
    <row r="3368" spans="50:51" x14ac:dyDescent="0.25">
      <c r="AX3368"/>
      <c r="AY3368"/>
    </row>
    <row r="3369" spans="50:51" x14ac:dyDescent="0.25">
      <c r="AX3369"/>
      <c r="AY3369"/>
    </row>
    <row r="3370" spans="50:51" x14ac:dyDescent="0.25">
      <c r="AX3370"/>
      <c r="AY3370"/>
    </row>
    <row r="3371" spans="50:51" x14ac:dyDescent="0.25">
      <c r="AX3371"/>
      <c r="AY3371"/>
    </row>
    <row r="3372" spans="50:51" x14ac:dyDescent="0.25">
      <c r="AX3372"/>
      <c r="AY3372"/>
    </row>
    <row r="3373" spans="50:51" x14ac:dyDescent="0.25">
      <c r="AX3373"/>
      <c r="AY3373"/>
    </row>
    <row r="3374" spans="50:51" x14ac:dyDescent="0.25">
      <c r="AX3374"/>
      <c r="AY3374"/>
    </row>
    <row r="3375" spans="50:51" x14ac:dyDescent="0.25">
      <c r="AX3375"/>
      <c r="AY3375"/>
    </row>
    <row r="3376" spans="50:51" x14ac:dyDescent="0.25">
      <c r="AX3376"/>
      <c r="AY3376"/>
    </row>
    <row r="3377" spans="50:51" x14ac:dyDescent="0.25">
      <c r="AX3377"/>
      <c r="AY3377"/>
    </row>
    <row r="3378" spans="50:51" x14ac:dyDescent="0.25">
      <c r="AX3378"/>
      <c r="AY3378"/>
    </row>
    <row r="3379" spans="50:51" x14ac:dyDescent="0.25">
      <c r="AX3379"/>
      <c r="AY3379"/>
    </row>
    <row r="3380" spans="50:51" x14ac:dyDescent="0.25">
      <c r="AX3380"/>
      <c r="AY3380"/>
    </row>
    <row r="3381" spans="50:51" x14ac:dyDescent="0.25">
      <c r="AX3381"/>
      <c r="AY3381"/>
    </row>
    <row r="3382" spans="50:51" x14ac:dyDescent="0.25">
      <c r="AX3382"/>
      <c r="AY3382"/>
    </row>
    <row r="3383" spans="50:51" x14ac:dyDescent="0.25">
      <c r="AX3383"/>
      <c r="AY3383"/>
    </row>
    <row r="3384" spans="50:51" x14ac:dyDescent="0.25">
      <c r="AX3384"/>
      <c r="AY3384"/>
    </row>
    <row r="3385" spans="50:51" x14ac:dyDescent="0.25">
      <c r="AX3385"/>
      <c r="AY3385"/>
    </row>
    <row r="3386" spans="50:51" x14ac:dyDescent="0.25">
      <c r="AX3386"/>
      <c r="AY3386"/>
    </row>
    <row r="3387" spans="50:51" x14ac:dyDescent="0.25">
      <c r="AX3387"/>
      <c r="AY3387"/>
    </row>
    <row r="3388" spans="50:51" x14ac:dyDescent="0.25">
      <c r="AX3388"/>
      <c r="AY3388"/>
    </row>
    <row r="3389" spans="50:51" x14ac:dyDescent="0.25">
      <c r="AX3389"/>
      <c r="AY3389"/>
    </row>
    <row r="3390" spans="50:51" x14ac:dyDescent="0.25">
      <c r="AX3390"/>
      <c r="AY3390"/>
    </row>
    <row r="3391" spans="50:51" x14ac:dyDescent="0.25">
      <c r="AX3391"/>
      <c r="AY3391"/>
    </row>
    <row r="3392" spans="50:51" x14ac:dyDescent="0.25">
      <c r="AX3392"/>
      <c r="AY3392"/>
    </row>
    <row r="3393" spans="50:51" x14ac:dyDescent="0.25">
      <c r="AX3393"/>
      <c r="AY3393"/>
    </row>
    <row r="3394" spans="50:51" x14ac:dyDescent="0.25">
      <c r="AX3394"/>
      <c r="AY3394"/>
    </row>
    <row r="3395" spans="50:51" x14ac:dyDescent="0.25">
      <c r="AX3395"/>
      <c r="AY3395"/>
    </row>
    <row r="3396" spans="50:51" x14ac:dyDescent="0.25">
      <c r="AX3396"/>
      <c r="AY3396"/>
    </row>
    <row r="3397" spans="50:51" x14ac:dyDescent="0.25">
      <c r="AX3397"/>
      <c r="AY3397"/>
    </row>
    <row r="3398" spans="50:51" x14ac:dyDescent="0.25">
      <c r="AX3398"/>
      <c r="AY3398"/>
    </row>
    <row r="3399" spans="50:51" x14ac:dyDescent="0.25">
      <c r="AX3399"/>
      <c r="AY3399"/>
    </row>
    <row r="3400" spans="50:51" x14ac:dyDescent="0.25">
      <c r="AX3400"/>
      <c r="AY3400"/>
    </row>
    <row r="3401" spans="50:51" x14ac:dyDescent="0.25">
      <c r="AX3401"/>
      <c r="AY3401"/>
    </row>
    <row r="3402" spans="50:51" x14ac:dyDescent="0.25">
      <c r="AX3402"/>
      <c r="AY3402"/>
    </row>
    <row r="3403" spans="50:51" x14ac:dyDescent="0.25">
      <c r="AX3403"/>
      <c r="AY3403"/>
    </row>
    <row r="3404" spans="50:51" x14ac:dyDescent="0.25">
      <c r="AX3404"/>
      <c r="AY3404"/>
    </row>
    <row r="3405" spans="50:51" x14ac:dyDescent="0.25">
      <c r="AX3405"/>
      <c r="AY3405"/>
    </row>
    <row r="3406" spans="50:51" x14ac:dyDescent="0.25">
      <c r="AX3406"/>
      <c r="AY3406"/>
    </row>
    <row r="3407" spans="50:51" x14ac:dyDescent="0.25">
      <c r="AX3407"/>
      <c r="AY3407"/>
    </row>
    <row r="3408" spans="50:51" x14ac:dyDescent="0.25">
      <c r="AX3408"/>
      <c r="AY3408"/>
    </row>
    <row r="3409" spans="50:51" x14ac:dyDescent="0.25">
      <c r="AX3409"/>
      <c r="AY3409"/>
    </row>
    <row r="3410" spans="50:51" x14ac:dyDescent="0.25">
      <c r="AX3410"/>
      <c r="AY3410"/>
    </row>
    <row r="3411" spans="50:51" x14ac:dyDescent="0.25">
      <c r="AX3411"/>
      <c r="AY3411"/>
    </row>
    <row r="3412" spans="50:51" x14ac:dyDescent="0.25">
      <c r="AX3412"/>
      <c r="AY3412"/>
    </row>
    <row r="3413" spans="50:51" x14ac:dyDescent="0.25">
      <c r="AX3413"/>
      <c r="AY3413"/>
    </row>
    <row r="3414" spans="50:51" x14ac:dyDescent="0.25">
      <c r="AX3414"/>
      <c r="AY3414"/>
    </row>
    <row r="3415" spans="50:51" x14ac:dyDescent="0.25">
      <c r="AX3415"/>
      <c r="AY3415"/>
    </row>
    <row r="3416" spans="50:51" x14ac:dyDescent="0.25">
      <c r="AX3416"/>
      <c r="AY3416"/>
    </row>
    <row r="3417" spans="50:51" x14ac:dyDescent="0.25">
      <c r="AX3417"/>
      <c r="AY3417"/>
    </row>
    <row r="3418" spans="50:51" x14ac:dyDescent="0.25">
      <c r="AX3418"/>
      <c r="AY3418"/>
    </row>
    <row r="3419" spans="50:51" x14ac:dyDescent="0.25">
      <c r="AX3419"/>
      <c r="AY3419"/>
    </row>
    <row r="3420" spans="50:51" x14ac:dyDescent="0.25">
      <c r="AX3420"/>
      <c r="AY3420"/>
    </row>
    <row r="3421" spans="50:51" x14ac:dyDescent="0.25">
      <c r="AX3421"/>
      <c r="AY3421"/>
    </row>
    <row r="3422" spans="50:51" x14ac:dyDescent="0.25">
      <c r="AX3422"/>
      <c r="AY3422"/>
    </row>
    <row r="3423" spans="50:51" x14ac:dyDescent="0.25">
      <c r="AX3423"/>
      <c r="AY3423"/>
    </row>
    <row r="3424" spans="50:51" x14ac:dyDescent="0.25">
      <c r="AX3424"/>
      <c r="AY3424"/>
    </row>
    <row r="3425" spans="50:51" x14ac:dyDescent="0.25">
      <c r="AX3425"/>
      <c r="AY3425"/>
    </row>
    <row r="3426" spans="50:51" x14ac:dyDescent="0.25">
      <c r="AX3426"/>
      <c r="AY3426"/>
    </row>
    <row r="3427" spans="50:51" x14ac:dyDescent="0.25">
      <c r="AX3427"/>
      <c r="AY3427"/>
    </row>
    <row r="3428" spans="50:51" x14ac:dyDescent="0.25">
      <c r="AX3428"/>
      <c r="AY3428"/>
    </row>
    <row r="3429" spans="50:51" x14ac:dyDescent="0.25">
      <c r="AX3429"/>
      <c r="AY3429"/>
    </row>
    <row r="3430" spans="50:51" x14ac:dyDescent="0.25">
      <c r="AX3430"/>
      <c r="AY3430"/>
    </row>
    <row r="3431" spans="50:51" x14ac:dyDescent="0.25">
      <c r="AX3431"/>
      <c r="AY3431"/>
    </row>
    <row r="3432" spans="50:51" x14ac:dyDescent="0.25">
      <c r="AX3432"/>
      <c r="AY3432"/>
    </row>
    <row r="3433" spans="50:51" x14ac:dyDescent="0.25">
      <c r="AX3433"/>
      <c r="AY3433"/>
    </row>
    <row r="3434" spans="50:51" x14ac:dyDescent="0.25">
      <c r="AX3434"/>
      <c r="AY3434"/>
    </row>
    <row r="3435" spans="50:51" x14ac:dyDescent="0.25">
      <c r="AX3435"/>
      <c r="AY3435"/>
    </row>
    <row r="3436" spans="50:51" x14ac:dyDescent="0.25">
      <c r="AX3436"/>
      <c r="AY3436"/>
    </row>
    <row r="3437" spans="50:51" x14ac:dyDescent="0.25">
      <c r="AX3437"/>
      <c r="AY3437"/>
    </row>
    <row r="3438" spans="50:51" x14ac:dyDescent="0.25">
      <c r="AX3438"/>
      <c r="AY3438"/>
    </row>
    <row r="3439" spans="50:51" x14ac:dyDescent="0.25">
      <c r="AX3439"/>
      <c r="AY3439"/>
    </row>
    <row r="3440" spans="50:51" x14ac:dyDescent="0.25">
      <c r="AX3440"/>
      <c r="AY3440"/>
    </row>
    <row r="3441" spans="50:51" x14ac:dyDescent="0.25">
      <c r="AX3441"/>
      <c r="AY3441"/>
    </row>
    <row r="3442" spans="50:51" x14ac:dyDescent="0.25">
      <c r="AX3442"/>
      <c r="AY3442"/>
    </row>
    <row r="3443" spans="50:51" x14ac:dyDescent="0.25">
      <c r="AX3443"/>
      <c r="AY3443"/>
    </row>
    <row r="3444" spans="50:51" x14ac:dyDescent="0.25">
      <c r="AX3444"/>
      <c r="AY3444"/>
    </row>
    <row r="3445" spans="50:51" x14ac:dyDescent="0.25">
      <c r="AX3445"/>
      <c r="AY3445"/>
    </row>
    <row r="3446" spans="50:51" x14ac:dyDescent="0.25">
      <c r="AX3446"/>
      <c r="AY3446"/>
    </row>
    <row r="3447" spans="50:51" x14ac:dyDescent="0.25">
      <c r="AX3447"/>
      <c r="AY3447"/>
    </row>
    <row r="3448" spans="50:51" x14ac:dyDescent="0.25">
      <c r="AX3448"/>
      <c r="AY3448"/>
    </row>
    <row r="3449" spans="50:51" x14ac:dyDescent="0.25">
      <c r="AX3449"/>
      <c r="AY3449"/>
    </row>
    <row r="3450" spans="50:51" x14ac:dyDescent="0.25">
      <c r="AX3450"/>
      <c r="AY3450"/>
    </row>
    <row r="3451" spans="50:51" x14ac:dyDescent="0.25">
      <c r="AX3451"/>
      <c r="AY3451"/>
    </row>
    <row r="3452" spans="50:51" x14ac:dyDescent="0.25">
      <c r="AX3452"/>
      <c r="AY3452"/>
    </row>
    <row r="3453" spans="50:51" x14ac:dyDescent="0.25">
      <c r="AX3453"/>
      <c r="AY3453"/>
    </row>
    <row r="3454" spans="50:51" x14ac:dyDescent="0.25">
      <c r="AX3454"/>
      <c r="AY3454"/>
    </row>
    <row r="3455" spans="50:51" x14ac:dyDescent="0.25">
      <c r="AX3455"/>
      <c r="AY3455"/>
    </row>
    <row r="3456" spans="50:51" x14ac:dyDescent="0.25">
      <c r="AX3456"/>
      <c r="AY3456"/>
    </row>
    <row r="3457" spans="50:51" x14ac:dyDescent="0.25">
      <c r="AX3457"/>
      <c r="AY3457"/>
    </row>
    <row r="3458" spans="50:51" x14ac:dyDescent="0.25">
      <c r="AX3458"/>
      <c r="AY3458"/>
    </row>
    <row r="3459" spans="50:51" x14ac:dyDescent="0.25">
      <c r="AX3459"/>
      <c r="AY3459"/>
    </row>
    <row r="3460" spans="50:51" x14ac:dyDescent="0.25">
      <c r="AX3460"/>
      <c r="AY3460"/>
    </row>
    <row r="3461" spans="50:51" x14ac:dyDescent="0.25">
      <c r="AX3461"/>
      <c r="AY3461"/>
    </row>
    <row r="3462" spans="50:51" x14ac:dyDescent="0.25">
      <c r="AX3462"/>
      <c r="AY3462"/>
    </row>
    <row r="3463" spans="50:51" x14ac:dyDescent="0.25">
      <c r="AX3463"/>
      <c r="AY3463"/>
    </row>
    <row r="3464" spans="50:51" x14ac:dyDescent="0.25">
      <c r="AX3464"/>
      <c r="AY3464"/>
    </row>
    <row r="3465" spans="50:51" x14ac:dyDescent="0.25">
      <c r="AX3465"/>
      <c r="AY3465"/>
    </row>
    <row r="3466" spans="50:51" x14ac:dyDescent="0.25">
      <c r="AX3466"/>
      <c r="AY3466"/>
    </row>
    <row r="3467" spans="50:51" x14ac:dyDescent="0.25">
      <c r="AX3467"/>
      <c r="AY3467"/>
    </row>
    <row r="3468" spans="50:51" x14ac:dyDescent="0.25">
      <c r="AX3468"/>
      <c r="AY3468"/>
    </row>
    <row r="3469" spans="50:51" x14ac:dyDescent="0.25">
      <c r="AX3469"/>
      <c r="AY3469"/>
    </row>
    <row r="3470" spans="50:51" x14ac:dyDescent="0.25">
      <c r="AX3470"/>
      <c r="AY3470"/>
    </row>
    <row r="3471" spans="50:51" x14ac:dyDescent="0.25">
      <c r="AX3471"/>
      <c r="AY3471"/>
    </row>
    <row r="3472" spans="50:51" x14ac:dyDescent="0.25">
      <c r="AX3472"/>
      <c r="AY3472"/>
    </row>
    <row r="3473" spans="50:51" x14ac:dyDescent="0.25">
      <c r="AX3473"/>
      <c r="AY3473"/>
    </row>
    <row r="3474" spans="50:51" x14ac:dyDescent="0.25">
      <c r="AX3474"/>
      <c r="AY3474"/>
    </row>
    <row r="3475" spans="50:51" x14ac:dyDescent="0.25">
      <c r="AX3475"/>
      <c r="AY3475"/>
    </row>
    <row r="3476" spans="50:51" x14ac:dyDescent="0.25">
      <c r="AX3476"/>
      <c r="AY3476"/>
    </row>
    <row r="3477" spans="50:51" x14ac:dyDescent="0.25">
      <c r="AX3477"/>
      <c r="AY3477"/>
    </row>
    <row r="3478" spans="50:51" x14ac:dyDescent="0.25">
      <c r="AX3478"/>
      <c r="AY3478"/>
    </row>
    <row r="3479" spans="50:51" x14ac:dyDescent="0.25">
      <c r="AX3479"/>
      <c r="AY3479"/>
    </row>
    <row r="3480" spans="50:51" x14ac:dyDescent="0.25">
      <c r="AX3480"/>
      <c r="AY3480"/>
    </row>
    <row r="3481" spans="50:51" x14ac:dyDescent="0.25">
      <c r="AX3481"/>
      <c r="AY3481"/>
    </row>
    <row r="3482" spans="50:51" x14ac:dyDescent="0.25">
      <c r="AX3482"/>
      <c r="AY3482"/>
    </row>
    <row r="3483" spans="50:51" x14ac:dyDescent="0.25">
      <c r="AX3483"/>
      <c r="AY3483"/>
    </row>
    <row r="3484" spans="50:51" x14ac:dyDescent="0.25">
      <c r="AX3484"/>
      <c r="AY3484"/>
    </row>
    <row r="3485" spans="50:51" x14ac:dyDescent="0.25">
      <c r="AX3485"/>
      <c r="AY3485"/>
    </row>
    <row r="3486" spans="50:51" x14ac:dyDescent="0.25">
      <c r="AX3486"/>
      <c r="AY3486"/>
    </row>
    <row r="3487" spans="50:51" x14ac:dyDescent="0.25">
      <c r="AX3487"/>
      <c r="AY3487"/>
    </row>
    <row r="3488" spans="50:51" x14ac:dyDescent="0.25">
      <c r="AX3488"/>
      <c r="AY3488"/>
    </row>
    <row r="3489" spans="50:51" x14ac:dyDescent="0.25">
      <c r="AX3489"/>
      <c r="AY3489"/>
    </row>
    <row r="3490" spans="50:51" x14ac:dyDescent="0.25">
      <c r="AX3490"/>
      <c r="AY3490"/>
    </row>
    <row r="3491" spans="50:51" x14ac:dyDescent="0.25">
      <c r="AX3491"/>
      <c r="AY3491"/>
    </row>
    <row r="3492" spans="50:51" x14ac:dyDescent="0.25">
      <c r="AX3492"/>
      <c r="AY3492"/>
    </row>
    <row r="3493" spans="50:51" x14ac:dyDescent="0.25">
      <c r="AX3493"/>
      <c r="AY3493"/>
    </row>
    <row r="3494" spans="50:51" x14ac:dyDescent="0.25">
      <c r="AX3494"/>
      <c r="AY3494"/>
    </row>
    <row r="3495" spans="50:51" x14ac:dyDescent="0.25">
      <c r="AX3495"/>
      <c r="AY3495"/>
    </row>
    <row r="3496" spans="50:51" x14ac:dyDescent="0.25">
      <c r="AX3496"/>
      <c r="AY3496"/>
    </row>
    <row r="3497" spans="50:51" x14ac:dyDescent="0.25">
      <c r="AX3497"/>
      <c r="AY3497"/>
    </row>
    <row r="3498" spans="50:51" x14ac:dyDescent="0.25">
      <c r="AX3498"/>
      <c r="AY3498"/>
    </row>
    <row r="3499" spans="50:51" x14ac:dyDescent="0.25">
      <c r="AX3499"/>
      <c r="AY3499"/>
    </row>
    <row r="3500" spans="50:51" x14ac:dyDescent="0.25">
      <c r="AX3500"/>
      <c r="AY3500"/>
    </row>
    <row r="3501" spans="50:51" x14ac:dyDescent="0.25">
      <c r="AX3501"/>
      <c r="AY3501"/>
    </row>
    <row r="3502" spans="50:51" x14ac:dyDescent="0.25">
      <c r="AX3502"/>
      <c r="AY3502"/>
    </row>
    <row r="3503" spans="50:51" x14ac:dyDescent="0.25">
      <c r="AX3503"/>
      <c r="AY3503"/>
    </row>
    <row r="3504" spans="50:51" x14ac:dyDescent="0.25">
      <c r="AX3504"/>
      <c r="AY3504"/>
    </row>
    <row r="3505" spans="50:51" x14ac:dyDescent="0.25">
      <c r="AX3505"/>
      <c r="AY3505"/>
    </row>
    <row r="3506" spans="50:51" x14ac:dyDescent="0.25">
      <c r="AX3506"/>
      <c r="AY3506"/>
    </row>
    <row r="3507" spans="50:51" x14ac:dyDescent="0.25">
      <c r="AX3507"/>
      <c r="AY3507"/>
    </row>
    <row r="3508" spans="50:51" x14ac:dyDescent="0.25">
      <c r="AX3508"/>
      <c r="AY3508"/>
    </row>
    <row r="3509" spans="50:51" x14ac:dyDescent="0.25">
      <c r="AX3509"/>
      <c r="AY3509"/>
    </row>
    <row r="3510" spans="50:51" x14ac:dyDescent="0.25">
      <c r="AX3510"/>
      <c r="AY3510"/>
    </row>
    <row r="3511" spans="50:51" x14ac:dyDescent="0.25">
      <c r="AX3511"/>
      <c r="AY3511"/>
    </row>
    <row r="3512" spans="50:51" x14ac:dyDescent="0.25">
      <c r="AX3512"/>
      <c r="AY3512"/>
    </row>
    <row r="3513" spans="50:51" x14ac:dyDescent="0.25">
      <c r="AX3513"/>
      <c r="AY3513"/>
    </row>
    <row r="3514" spans="50:51" x14ac:dyDescent="0.25">
      <c r="AX3514"/>
      <c r="AY3514"/>
    </row>
    <row r="3515" spans="50:51" x14ac:dyDescent="0.25">
      <c r="AX3515"/>
      <c r="AY3515"/>
    </row>
    <row r="3516" spans="50:51" x14ac:dyDescent="0.25">
      <c r="AX3516"/>
      <c r="AY3516"/>
    </row>
    <row r="3517" spans="50:51" x14ac:dyDescent="0.25">
      <c r="AX3517"/>
      <c r="AY3517"/>
    </row>
    <row r="3518" spans="50:51" x14ac:dyDescent="0.25">
      <c r="AX3518"/>
      <c r="AY3518"/>
    </row>
    <row r="3519" spans="50:51" x14ac:dyDescent="0.25">
      <c r="AX3519"/>
      <c r="AY3519"/>
    </row>
    <row r="3520" spans="50:51" x14ac:dyDescent="0.25">
      <c r="AX3520"/>
      <c r="AY3520"/>
    </row>
    <row r="3521" spans="50:51" x14ac:dyDescent="0.25">
      <c r="AX3521"/>
      <c r="AY3521"/>
    </row>
    <row r="3522" spans="50:51" x14ac:dyDescent="0.25">
      <c r="AX3522"/>
      <c r="AY3522"/>
    </row>
    <row r="3523" spans="50:51" x14ac:dyDescent="0.25">
      <c r="AX3523"/>
      <c r="AY3523"/>
    </row>
    <row r="3524" spans="50:51" x14ac:dyDescent="0.25">
      <c r="AX3524"/>
      <c r="AY3524"/>
    </row>
    <row r="3525" spans="50:51" x14ac:dyDescent="0.25">
      <c r="AX3525"/>
      <c r="AY3525"/>
    </row>
    <row r="3526" spans="50:51" x14ac:dyDescent="0.25">
      <c r="AX3526"/>
      <c r="AY3526"/>
    </row>
    <row r="3527" spans="50:51" x14ac:dyDescent="0.25">
      <c r="AX3527"/>
      <c r="AY3527"/>
    </row>
    <row r="3528" spans="50:51" x14ac:dyDescent="0.25">
      <c r="AX3528"/>
      <c r="AY3528"/>
    </row>
    <row r="3529" spans="50:51" x14ac:dyDescent="0.25">
      <c r="AX3529"/>
      <c r="AY3529"/>
    </row>
    <row r="3530" spans="50:51" x14ac:dyDescent="0.25">
      <c r="AX3530"/>
      <c r="AY3530"/>
    </row>
    <row r="3531" spans="50:51" x14ac:dyDescent="0.25">
      <c r="AX3531"/>
      <c r="AY3531"/>
    </row>
    <row r="3532" spans="50:51" x14ac:dyDescent="0.25">
      <c r="AX3532"/>
      <c r="AY3532"/>
    </row>
    <row r="3533" spans="50:51" x14ac:dyDescent="0.25">
      <c r="AX3533"/>
      <c r="AY3533"/>
    </row>
    <row r="3534" spans="50:51" x14ac:dyDescent="0.25">
      <c r="AX3534"/>
      <c r="AY3534"/>
    </row>
    <row r="3535" spans="50:51" x14ac:dyDescent="0.25">
      <c r="AX3535"/>
      <c r="AY3535"/>
    </row>
    <row r="3536" spans="50:51" x14ac:dyDescent="0.25">
      <c r="AX3536"/>
      <c r="AY3536"/>
    </row>
    <row r="3537" spans="50:51" x14ac:dyDescent="0.25">
      <c r="AX3537"/>
      <c r="AY3537"/>
    </row>
    <row r="3538" spans="50:51" x14ac:dyDescent="0.25">
      <c r="AX3538"/>
      <c r="AY3538"/>
    </row>
    <row r="3539" spans="50:51" x14ac:dyDescent="0.25">
      <c r="AX3539"/>
      <c r="AY3539"/>
    </row>
    <row r="3540" spans="50:51" x14ac:dyDescent="0.25">
      <c r="AX3540"/>
      <c r="AY3540"/>
    </row>
    <row r="3541" spans="50:51" x14ac:dyDescent="0.25">
      <c r="AX3541"/>
      <c r="AY3541"/>
    </row>
    <row r="3542" spans="50:51" x14ac:dyDescent="0.25">
      <c r="AX3542"/>
      <c r="AY3542"/>
    </row>
    <row r="3543" spans="50:51" x14ac:dyDescent="0.25">
      <c r="AX3543"/>
      <c r="AY3543"/>
    </row>
    <row r="3544" spans="50:51" x14ac:dyDescent="0.25">
      <c r="AX3544"/>
      <c r="AY3544"/>
    </row>
    <row r="3545" spans="50:51" x14ac:dyDescent="0.25">
      <c r="AX3545"/>
      <c r="AY3545"/>
    </row>
    <row r="3546" spans="50:51" x14ac:dyDescent="0.25">
      <c r="AX3546"/>
      <c r="AY3546"/>
    </row>
    <row r="3547" spans="50:51" x14ac:dyDescent="0.25">
      <c r="AX3547"/>
      <c r="AY3547"/>
    </row>
    <row r="3548" spans="50:51" x14ac:dyDescent="0.25">
      <c r="AX3548"/>
      <c r="AY3548"/>
    </row>
    <row r="3549" spans="50:51" x14ac:dyDescent="0.25">
      <c r="AX3549"/>
      <c r="AY3549"/>
    </row>
    <row r="3550" spans="50:51" x14ac:dyDescent="0.25">
      <c r="AX3550"/>
      <c r="AY3550"/>
    </row>
    <row r="3551" spans="50:51" x14ac:dyDescent="0.25">
      <c r="AX3551"/>
      <c r="AY3551"/>
    </row>
    <row r="3552" spans="50:51" x14ac:dyDescent="0.25">
      <c r="AX3552"/>
      <c r="AY3552"/>
    </row>
    <row r="3553" spans="50:51" x14ac:dyDescent="0.25">
      <c r="AX3553"/>
      <c r="AY3553"/>
    </row>
    <row r="3554" spans="50:51" x14ac:dyDescent="0.25">
      <c r="AX3554"/>
      <c r="AY3554"/>
    </row>
    <row r="3555" spans="50:51" x14ac:dyDescent="0.25">
      <c r="AX3555"/>
      <c r="AY3555"/>
    </row>
    <row r="3556" spans="50:51" x14ac:dyDescent="0.25">
      <c r="AX3556"/>
      <c r="AY3556"/>
    </row>
    <row r="3557" spans="50:51" x14ac:dyDescent="0.25">
      <c r="AX3557"/>
      <c r="AY3557"/>
    </row>
    <row r="3558" spans="50:51" x14ac:dyDescent="0.25">
      <c r="AX3558"/>
      <c r="AY3558"/>
    </row>
    <row r="3559" spans="50:51" x14ac:dyDescent="0.25">
      <c r="AX3559"/>
      <c r="AY3559"/>
    </row>
    <row r="3560" spans="50:51" x14ac:dyDescent="0.25">
      <c r="AX3560"/>
      <c r="AY3560"/>
    </row>
    <row r="3561" spans="50:51" x14ac:dyDescent="0.25">
      <c r="AX3561"/>
      <c r="AY3561"/>
    </row>
    <row r="3562" spans="50:51" x14ac:dyDescent="0.25">
      <c r="AX3562"/>
      <c r="AY3562"/>
    </row>
    <row r="3563" spans="50:51" x14ac:dyDescent="0.25">
      <c r="AX3563"/>
      <c r="AY3563"/>
    </row>
    <row r="3564" spans="50:51" x14ac:dyDescent="0.25">
      <c r="AX3564"/>
      <c r="AY3564"/>
    </row>
    <row r="3565" spans="50:51" x14ac:dyDescent="0.25">
      <c r="AX3565"/>
      <c r="AY3565"/>
    </row>
    <row r="3566" spans="50:51" x14ac:dyDescent="0.25">
      <c r="AX3566"/>
      <c r="AY3566"/>
    </row>
    <row r="3567" spans="50:51" x14ac:dyDescent="0.25">
      <c r="AX3567"/>
      <c r="AY3567"/>
    </row>
    <row r="3568" spans="50:51" x14ac:dyDescent="0.25">
      <c r="AX3568"/>
      <c r="AY3568"/>
    </row>
    <row r="3569" spans="50:51" x14ac:dyDescent="0.25">
      <c r="AX3569"/>
      <c r="AY3569"/>
    </row>
    <row r="3570" spans="50:51" x14ac:dyDescent="0.25">
      <c r="AX3570"/>
      <c r="AY3570"/>
    </row>
    <row r="3571" spans="50:51" x14ac:dyDescent="0.25">
      <c r="AX3571"/>
      <c r="AY3571"/>
    </row>
    <row r="3572" spans="50:51" x14ac:dyDescent="0.25">
      <c r="AX3572"/>
      <c r="AY3572"/>
    </row>
    <row r="3573" spans="50:51" x14ac:dyDescent="0.25">
      <c r="AX3573"/>
      <c r="AY3573"/>
    </row>
    <row r="3574" spans="50:51" x14ac:dyDescent="0.25">
      <c r="AX3574"/>
      <c r="AY3574"/>
    </row>
    <row r="3575" spans="50:51" x14ac:dyDescent="0.25">
      <c r="AX3575"/>
      <c r="AY3575"/>
    </row>
    <row r="3576" spans="50:51" x14ac:dyDescent="0.25">
      <c r="AX3576"/>
      <c r="AY3576"/>
    </row>
    <row r="3577" spans="50:51" x14ac:dyDescent="0.25">
      <c r="AX3577"/>
      <c r="AY3577"/>
    </row>
    <row r="3578" spans="50:51" x14ac:dyDescent="0.25">
      <c r="AX3578"/>
      <c r="AY3578"/>
    </row>
    <row r="3579" spans="50:51" x14ac:dyDescent="0.25">
      <c r="AX3579"/>
      <c r="AY3579"/>
    </row>
    <row r="3580" spans="50:51" x14ac:dyDescent="0.25">
      <c r="AX3580"/>
      <c r="AY3580"/>
    </row>
    <row r="3581" spans="50:51" x14ac:dyDescent="0.25">
      <c r="AX3581"/>
      <c r="AY3581"/>
    </row>
    <row r="3582" spans="50:51" x14ac:dyDescent="0.25">
      <c r="AX3582"/>
      <c r="AY3582"/>
    </row>
    <row r="3583" spans="50:51" x14ac:dyDescent="0.25">
      <c r="AX3583"/>
      <c r="AY3583"/>
    </row>
    <row r="3584" spans="50:51" x14ac:dyDescent="0.25">
      <c r="AX3584"/>
      <c r="AY3584"/>
    </row>
    <row r="3585" spans="50:51" x14ac:dyDescent="0.25">
      <c r="AX3585"/>
      <c r="AY3585"/>
    </row>
    <row r="3586" spans="50:51" x14ac:dyDescent="0.25">
      <c r="AX3586"/>
      <c r="AY3586"/>
    </row>
    <row r="3587" spans="50:51" x14ac:dyDescent="0.25">
      <c r="AX3587"/>
      <c r="AY3587"/>
    </row>
    <row r="3588" spans="50:51" x14ac:dyDescent="0.25">
      <c r="AX3588"/>
      <c r="AY3588"/>
    </row>
    <row r="3589" spans="50:51" x14ac:dyDescent="0.25">
      <c r="AX3589"/>
      <c r="AY3589"/>
    </row>
    <row r="3590" spans="50:51" x14ac:dyDescent="0.25">
      <c r="AX3590"/>
      <c r="AY3590"/>
    </row>
    <row r="3591" spans="50:51" x14ac:dyDescent="0.25">
      <c r="AX3591"/>
      <c r="AY3591"/>
    </row>
    <row r="3592" spans="50:51" x14ac:dyDescent="0.25">
      <c r="AX3592"/>
      <c r="AY3592"/>
    </row>
    <row r="3593" spans="50:51" x14ac:dyDescent="0.25">
      <c r="AX3593"/>
      <c r="AY3593"/>
    </row>
    <row r="3594" spans="50:51" x14ac:dyDescent="0.25">
      <c r="AX3594"/>
      <c r="AY3594"/>
    </row>
    <row r="3595" spans="50:51" x14ac:dyDescent="0.25">
      <c r="AX3595"/>
      <c r="AY3595"/>
    </row>
    <row r="3596" spans="50:51" x14ac:dyDescent="0.25">
      <c r="AX3596"/>
      <c r="AY3596"/>
    </row>
    <row r="3597" spans="50:51" x14ac:dyDescent="0.25">
      <c r="AX3597"/>
      <c r="AY3597"/>
    </row>
    <row r="3598" spans="50:51" x14ac:dyDescent="0.25">
      <c r="AX3598"/>
      <c r="AY3598"/>
    </row>
    <row r="3599" spans="50:51" x14ac:dyDescent="0.25">
      <c r="AX3599"/>
      <c r="AY3599"/>
    </row>
    <row r="3600" spans="50:51" x14ac:dyDescent="0.25">
      <c r="AX3600"/>
      <c r="AY3600"/>
    </row>
    <row r="3601" spans="50:51" x14ac:dyDescent="0.25">
      <c r="AX3601"/>
      <c r="AY3601"/>
    </row>
    <row r="3602" spans="50:51" x14ac:dyDescent="0.25">
      <c r="AX3602"/>
      <c r="AY3602"/>
    </row>
    <row r="3603" spans="50:51" x14ac:dyDescent="0.25">
      <c r="AX3603"/>
      <c r="AY3603"/>
    </row>
    <row r="3604" spans="50:51" x14ac:dyDescent="0.25">
      <c r="AX3604"/>
      <c r="AY3604"/>
    </row>
    <row r="3605" spans="50:51" x14ac:dyDescent="0.25">
      <c r="AX3605"/>
      <c r="AY3605"/>
    </row>
    <row r="3606" spans="50:51" x14ac:dyDescent="0.25">
      <c r="AX3606"/>
      <c r="AY3606"/>
    </row>
    <row r="3607" spans="50:51" x14ac:dyDescent="0.25">
      <c r="AX3607"/>
      <c r="AY3607"/>
    </row>
    <row r="3608" spans="50:51" x14ac:dyDescent="0.25">
      <c r="AX3608"/>
      <c r="AY3608"/>
    </row>
    <row r="3609" spans="50:51" x14ac:dyDescent="0.25">
      <c r="AX3609"/>
      <c r="AY3609"/>
    </row>
    <row r="3610" spans="50:51" x14ac:dyDescent="0.25">
      <c r="AX3610"/>
      <c r="AY3610"/>
    </row>
    <row r="3611" spans="50:51" x14ac:dyDescent="0.25">
      <c r="AX3611"/>
      <c r="AY3611"/>
    </row>
    <row r="3612" spans="50:51" x14ac:dyDescent="0.25">
      <c r="AX3612"/>
      <c r="AY3612"/>
    </row>
    <row r="3613" spans="50:51" x14ac:dyDescent="0.25">
      <c r="AX3613"/>
      <c r="AY3613"/>
    </row>
    <row r="3614" spans="50:51" x14ac:dyDescent="0.25">
      <c r="AX3614"/>
      <c r="AY3614"/>
    </row>
    <row r="3615" spans="50:51" x14ac:dyDescent="0.25">
      <c r="AX3615"/>
      <c r="AY3615"/>
    </row>
    <row r="3616" spans="50:51" x14ac:dyDescent="0.25">
      <c r="AX3616"/>
      <c r="AY3616"/>
    </row>
    <row r="3617" spans="50:51" x14ac:dyDescent="0.25">
      <c r="AX3617"/>
      <c r="AY3617"/>
    </row>
    <row r="3618" spans="50:51" x14ac:dyDescent="0.25">
      <c r="AX3618"/>
      <c r="AY3618"/>
    </row>
    <row r="3619" spans="50:51" x14ac:dyDescent="0.25">
      <c r="AX3619"/>
      <c r="AY3619"/>
    </row>
    <row r="3620" spans="50:51" x14ac:dyDescent="0.25">
      <c r="AX3620"/>
      <c r="AY3620"/>
    </row>
    <row r="3621" spans="50:51" x14ac:dyDescent="0.25">
      <c r="AX3621"/>
      <c r="AY3621"/>
    </row>
    <row r="3622" spans="50:51" x14ac:dyDescent="0.25">
      <c r="AX3622"/>
      <c r="AY3622"/>
    </row>
    <row r="3623" spans="50:51" x14ac:dyDescent="0.25">
      <c r="AX3623"/>
      <c r="AY3623"/>
    </row>
    <row r="3624" spans="50:51" x14ac:dyDescent="0.25">
      <c r="AX3624"/>
      <c r="AY3624"/>
    </row>
    <row r="3625" spans="50:51" x14ac:dyDescent="0.25">
      <c r="AX3625"/>
      <c r="AY3625"/>
    </row>
    <row r="3626" spans="50:51" x14ac:dyDescent="0.25">
      <c r="AX3626"/>
      <c r="AY3626"/>
    </row>
    <row r="3627" spans="50:51" x14ac:dyDescent="0.25">
      <c r="AX3627"/>
      <c r="AY3627"/>
    </row>
    <row r="3628" spans="50:51" x14ac:dyDescent="0.25">
      <c r="AX3628"/>
      <c r="AY3628"/>
    </row>
    <row r="3629" spans="50:51" x14ac:dyDescent="0.25">
      <c r="AX3629"/>
      <c r="AY3629"/>
    </row>
    <row r="3630" spans="50:51" x14ac:dyDescent="0.25">
      <c r="AX3630"/>
      <c r="AY3630"/>
    </row>
    <row r="3631" spans="50:51" x14ac:dyDescent="0.25">
      <c r="AX3631"/>
      <c r="AY3631"/>
    </row>
    <row r="3632" spans="50:51" x14ac:dyDescent="0.25">
      <c r="AX3632"/>
      <c r="AY3632"/>
    </row>
    <row r="3633" spans="50:51" x14ac:dyDescent="0.25">
      <c r="AX3633"/>
      <c r="AY3633"/>
    </row>
    <row r="3634" spans="50:51" x14ac:dyDescent="0.25">
      <c r="AX3634"/>
      <c r="AY3634"/>
    </row>
    <row r="3635" spans="50:51" x14ac:dyDescent="0.25">
      <c r="AX3635"/>
      <c r="AY3635"/>
    </row>
    <row r="3636" spans="50:51" x14ac:dyDescent="0.25">
      <c r="AX3636"/>
      <c r="AY3636"/>
    </row>
    <row r="3637" spans="50:51" x14ac:dyDescent="0.25">
      <c r="AX3637"/>
      <c r="AY3637"/>
    </row>
    <row r="3638" spans="50:51" x14ac:dyDescent="0.25">
      <c r="AX3638"/>
      <c r="AY3638"/>
    </row>
    <row r="3639" spans="50:51" x14ac:dyDescent="0.25">
      <c r="AX3639"/>
      <c r="AY3639"/>
    </row>
    <row r="3640" spans="50:51" x14ac:dyDescent="0.25">
      <c r="AX3640"/>
      <c r="AY3640"/>
    </row>
    <row r="3641" spans="50:51" x14ac:dyDescent="0.25">
      <c r="AX3641"/>
      <c r="AY3641"/>
    </row>
    <row r="3642" spans="50:51" x14ac:dyDescent="0.25">
      <c r="AX3642"/>
      <c r="AY3642"/>
    </row>
    <row r="3643" spans="50:51" x14ac:dyDescent="0.25">
      <c r="AX3643"/>
      <c r="AY3643"/>
    </row>
    <row r="3644" spans="50:51" x14ac:dyDescent="0.25">
      <c r="AX3644"/>
      <c r="AY3644"/>
    </row>
    <row r="3645" spans="50:51" x14ac:dyDescent="0.25">
      <c r="AX3645"/>
      <c r="AY3645"/>
    </row>
    <row r="3646" spans="50:51" x14ac:dyDescent="0.25">
      <c r="AX3646"/>
      <c r="AY3646"/>
    </row>
    <row r="3647" spans="50:51" x14ac:dyDescent="0.25">
      <c r="AX3647"/>
      <c r="AY3647"/>
    </row>
    <row r="3648" spans="50:51" x14ac:dyDescent="0.25">
      <c r="AX3648"/>
      <c r="AY3648"/>
    </row>
    <row r="3649" spans="50:51" x14ac:dyDescent="0.25">
      <c r="AX3649"/>
      <c r="AY3649"/>
    </row>
    <row r="3650" spans="50:51" x14ac:dyDescent="0.25">
      <c r="AX3650"/>
      <c r="AY3650"/>
    </row>
    <row r="3651" spans="50:51" x14ac:dyDescent="0.25">
      <c r="AX3651"/>
      <c r="AY3651"/>
    </row>
    <row r="3652" spans="50:51" x14ac:dyDescent="0.25">
      <c r="AX3652"/>
      <c r="AY3652"/>
    </row>
    <row r="3653" spans="50:51" x14ac:dyDescent="0.25">
      <c r="AX3653"/>
      <c r="AY3653"/>
    </row>
    <row r="3654" spans="50:51" x14ac:dyDescent="0.25">
      <c r="AX3654"/>
      <c r="AY3654"/>
    </row>
    <row r="3655" spans="50:51" x14ac:dyDescent="0.25">
      <c r="AX3655"/>
      <c r="AY3655"/>
    </row>
    <row r="3656" spans="50:51" x14ac:dyDescent="0.25">
      <c r="AX3656"/>
      <c r="AY3656"/>
    </row>
    <row r="3657" spans="50:51" x14ac:dyDescent="0.25">
      <c r="AX3657"/>
      <c r="AY3657"/>
    </row>
    <row r="3658" spans="50:51" x14ac:dyDescent="0.25">
      <c r="AX3658"/>
      <c r="AY3658"/>
    </row>
    <row r="3659" spans="50:51" x14ac:dyDescent="0.25">
      <c r="AX3659"/>
      <c r="AY3659"/>
    </row>
    <row r="3660" spans="50:51" x14ac:dyDescent="0.25">
      <c r="AX3660"/>
      <c r="AY3660"/>
    </row>
    <row r="3661" spans="50:51" x14ac:dyDescent="0.25">
      <c r="AX3661"/>
      <c r="AY3661"/>
    </row>
    <row r="3662" spans="50:51" x14ac:dyDescent="0.25">
      <c r="AX3662"/>
      <c r="AY3662"/>
    </row>
    <row r="3663" spans="50:51" x14ac:dyDescent="0.25">
      <c r="AX3663"/>
      <c r="AY3663"/>
    </row>
    <row r="3664" spans="50:51" x14ac:dyDescent="0.25">
      <c r="AX3664"/>
      <c r="AY3664"/>
    </row>
    <row r="3665" spans="50:51" x14ac:dyDescent="0.25">
      <c r="AX3665"/>
      <c r="AY3665"/>
    </row>
    <row r="3666" spans="50:51" x14ac:dyDescent="0.25">
      <c r="AX3666"/>
      <c r="AY3666"/>
    </row>
    <row r="3667" spans="50:51" x14ac:dyDescent="0.25">
      <c r="AX3667"/>
      <c r="AY3667"/>
    </row>
    <row r="3668" spans="50:51" x14ac:dyDescent="0.25">
      <c r="AX3668"/>
      <c r="AY3668"/>
    </row>
    <row r="3669" spans="50:51" x14ac:dyDescent="0.25">
      <c r="AX3669"/>
      <c r="AY3669"/>
    </row>
    <row r="3670" spans="50:51" x14ac:dyDescent="0.25">
      <c r="AX3670"/>
      <c r="AY3670"/>
    </row>
    <row r="3671" spans="50:51" x14ac:dyDescent="0.25">
      <c r="AX3671"/>
      <c r="AY3671"/>
    </row>
    <row r="3672" spans="50:51" x14ac:dyDescent="0.25">
      <c r="AX3672"/>
      <c r="AY3672"/>
    </row>
    <row r="3673" spans="50:51" x14ac:dyDescent="0.25">
      <c r="AX3673"/>
      <c r="AY3673"/>
    </row>
    <row r="3674" spans="50:51" x14ac:dyDescent="0.25">
      <c r="AX3674"/>
      <c r="AY3674"/>
    </row>
    <row r="3675" spans="50:51" x14ac:dyDescent="0.25">
      <c r="AX3675"/>
      <c r="AY3675"/>
    </row>
    <row r="3676" spans="50:51" x14ac:dyDescent="0.25">
      <c r="AX3676"/>
      <c r="AY3676"/>
    </row>
    <row r="3677" spans="50:51" x14ac:dyDescent="0.25">
      <c r="AX3677"/>
      <c r="AY3677"/>
    </row>
    <row r="3678" spans="50:51" x14ac:dyDescent="0.25">
      <c r="AX3678"/>
      <c r="AY3678"/>
    </row>
    <row r="3679" spans="50:51" x14ac:dyDescent="0.25">
      <c r="AX3679"/>
      <c r="AY3679"/>
    </row>
    <row r="3680" spans="50:51" x14ac:dyDescent="0.25">
      <c r="AX3680"/>
      <c r="AY3680"/>
    </row>
    <row r="3681" spans="50:51" x14ac:dyDescent="0.25">
      <c r="AX3681"/>
      <c r="AY3681"/>
    </row>
    <row r="3682" spans="50:51" x14ac:dyDescent="0.25">
      <c r="AX3682"/>
      <c r="AY3682"/>
    </row>
    <row r="3683" spans="50:51" x14ac:dyDescent="0.25">
      <c r="AX3683"/>
      <c r="AY3683"/>
    </row>
    <row r="3684" spans="50:51" x14ac:dyDescent="0.25">
      <c r="AX3684"/>
      <c r="AY3684"/>
    </row>
    <row r="3685" spans="50:51" x14ac:dyDescent="0.25">
      <c r="AX3685"/>
      <c r="AY3685"/>
    </row>
    <row r="3686" spans="50:51" x14ac:dyDescent="0.25">
      <c r="AX3686"/>
      <c r="AY3686"/>
    </row>
    <row r="3687" spans="50:51" x14ac:dyDescent="0.25">
      <c r="AX3687"/>
      <c r="AY3687"/>
    </row>
    <row r="3688" spans="50:51" x14ac:dyDescent="0.25">
      <c r="AX3688"/>
      <c r="AY3688"/>
    </row>
    <row r="3689" spans="50:51" x14ac:dyDescent="0.25">
      <c r="AX3689"/>
      <c r="AY3689"/>
    </row>
    <row r="3690" spans="50:51" x14ac:dyDescent="0.25">
      <c r="AX3690"/>
      <c r="AY3690"/>
    </row>
    <row r="3691" spans="50:51" x14ac:dyDescent="0.25">
      <c r="AX3691"/>
      <c r="AY3691"/>
    </row>
    <row r="3692" spans="50:51" x14ac:dyDescent="0.25">
      <c r="AX3692"/>
      <c r="AY3692"/>
    </row>
    <row r="3693" spans="50:51" x14ac:dyDescent="0.25">
      <c r="AX3693"/>
      <c r="AY3693"/>
    </row>
    <row r="3694" spans="50:51" x14ac:dyDescent="0.25">
      <c r="AX3694"/>
      <c r="AY3694"/>
    </row>
    <row r="3695" spans="50:51" x14ac:dyDescent="0.25">
      <c r="AX3695"/>
      <c r="AY3695"/>
    </row>
    <row r="3696" spans="50:51" x14ac:dyDescent="0.25">
      <c r="AX3696"/>
      <c r="AY3696"/>
    </row>
    <row r="3697" spans="50:51" x14ac:dyDescent="0.25">
      <c r="AX3697"/>
      <c r="AY3697"/>
    </row>
    <row r="3698" spans="50:51" x14ac:dyDescent="0.25">
      <c r="AX3698"/>
      <c r="AY3698"/>
    </row>
    <row r="3699" spans="50:51" x14ac:dyDescent="0.25">
      <c r="AX3699"/>
      <c r="AY3699"/>
    </row>
    <row r="3700" spans="50:51" x14ac:dyDescent="0.25">
      <c r="AX3700"/>
      <c r="AY3700"/>
    </row>
    <row r="3701" spans="50:51" x14ac:dyDescent="0.25">
      <c r="AX3701"/>
      <c r="AY3701"/>
    </row>
    <row r="3702" spans="50:51" x14ac:dyDescent="0.25">
      <c r="AX3702"/>
      <c r="AY3702"/>
    </row>
    <row r="3703" spans="50:51" x14ac:dyDescent="0.25">
      <c r="AX3703"/>
      <c r="AY3703"/>
    </row>
    <row r="3704" spans="50:51" x14ac:dyDescent="0.25">
      <c r="AX3704"/>
      <c r="AY3704"/>
    </row>
    <row r="3705" spans="50:51" x14ac:dyDescent="0.25">
      <c r="AX3705"/>
      <c r="AY3705"/>
    </row>
    <row r="3706" spans="50:51" x14ac:dyDescent="0.25">
      <c r="AX3706"/>
      <c r="AY3706"/>
    </row>
    <row r="3707" spans="50:51" x14ac:dyDescent="0.25">
      <c r="AX3707"/>
      <c r="AY3707"/>
    </row>
    <row r="3708" spans="50:51" x14ac:dyDescent="0.25">
      <c r="AX3708"/>
      <c r="AY3708"/>
    </row>
    <row r="3709" spans="50:51" x14ac:dyDescent="0.25">
      <c r="AX3709"/>
      <c r="AY3709"/>
    </row>
    <row r="3710" spans="50:51" x14ac:dyDescent="0.25">
      <c r="AX3710"/>
      <c r="AY3710"/>
    </row>
    <row r="3711" spans="50:51" x14ac:dyDescent="0.25">
      <c r="AX3711"/>
      <c r="AY3711"/>
    </row>
    <row r="3712" spans="50:51" x14ac:dyDescent="0.25">
      <c r="AX3712"/>
      <c r="AY3712"/>
    </row>
    <row r="3713" spans="50:51" x14ac:dyDescent="0.25">
      <c r="AX3713"/>
      <c r="AY3713"/>
    </row>
    <row r="3714" spans="50:51" x14ac:dyDescent="0.25">
      <c r="AX3714"/>
      <c r="AY3714"/>
    </row>
    <row r="3715" spans="50:51" x14ac:dyDescent="0.25">
      <c r="AX3715"/>
      <c r="AY3715"/>
    </row>
    <row r="3716" spans="50:51" x14ac:dyDescent="0.25">
      <c r="AX3716"/>
      <c r="AY3716"/>
    </row>
    <row r="3717" spans="50:51" x14ac:dyDescent="0.25">
      <c r="AX3717"/>
      <c r="AY3717"/>
    </row>
    <row r="3718" spans="50:51" x14ac:dyDescent="0.25">
      <c r="AX3718"/>
      <c r="AY3718"/>
    </row>
    <row r="3719" spans="50:51" x14ac:dyDescent="0.25">
      <c r="AX3719"/>
      <c r="AY3719"/>
    </row>
    <row r="3720" spans="50:51" x14ac:dyDescent="0.25">
      <c r="AX3720"/>
      <c r="AY3720"/>
    </row>
    <row r="3721" spans="50:51" x14ac:dyDescent="0.25">
      <c r="AX3721"/>
      <c r="AY3721"/>
    </row>
    <row r="3722" spans="50:51" x14ac:dyDescent="0.25">
      <c r="AX3722"/>
      <c r="AY3722"/>
    </row>
    <row r="3723" spans="50:51" x14ac:dyDescent="0.25">
      <c r="AX3723"/>
      <c r="AY3723"/>
    </row>
    <row r="3724" spans="50:51" x14ac:dyDescent="0.25">
      <c r="AX3724"/>
      <c r="AY3724"/>
    </row>
    <row r="3725" spans="50:51" x14ac:dyDescent="0.25">
      <c r="AX3725"/>
      <c r="AY3725"/>
    </row>
    <row r="3726" spans="50:51" x14ac:dyDescent="0.25">
      <c r="AX3726"/>
      <c r="AY3726"/>
    </row>
    <row r="3727" spans="50:51" x14ac:dyDescent="0.25">
      <c r="AX3727"/>
      <c r="AY3727"/>
    </row>
    <row r="3728" spans="50:51" x14ac:dyDescent="0.25">
      <c r="AX3728"/>
      <c r="AY3728"/>
    </row>
    <row r="3729" spans="50:51" x14ac:dyDescent="0.25">
      <c r="AX3729"/>
      <c r="AY3729"/>
    </row>
    <row r="3730" spans="50:51" x14ac:dyDescent="0.25">
      <c r="AX3730"/>
      <c r="AY3730"/>
    </row>
    <row r="3731" spans="50:51" x14ac:dyDescent="0.25">
      <c r="AX3731"/>
      <c r="AY3731"/>
    </row>
    <row r="3732" spans="50:51" x14ac:dyDescent="0.25">
      <c r="AX3732"/>
      <c r="AY3732"/>
    </row>
    <row r="3733" spans="50:51" x14ac:dyDescent="0.25">
      <c r="AX3733"/>
      <c r="AY3733"/>
    </row>
    <row r="3734" spans="50:51" x14ac:dyDescent="0.25">
      <c r="AX3734"/>
      <c r="AY3734"/>
    </row>
    <row r="3735" spans="50:51" x14ac:dyDescent="0.25">
      <c r="AX3735"/>
      <c r="AY3735"/>
    </row>
    <row r="3736" spans="50:51" x14ac:dyDescent="0.25">
      <c r="AX3736"/>
      <c r="AY3736"/>
    </row>
    <row r="3737" spans="50:51" x14ac:dyDescent="0.25">
      <c r="AX3737"/>
      <c r="AY3737"/>
    </row>
    <row r="3738" spans="50:51" x14ac:dyDescent="0.25">
      <c r="AX3738"/>
      <c r="AY3738"/>
    </row>
    <row r="3739" spans="50:51" x14ac:dyDescent="0.25">
      <c r="AX3739"/>
      <c r="AY3739"/>
    </row>
    <row r="3740" spans="50:51" x14ac:dyDescent="0.25">
      <c r="AX3740"/>
      <c r="AY3740"/>
    </row>
    <row r="3741" spans="50:51" x14ac:dyDescent="0.25">
      <c r="AX3741"/>
      <c r="AY3741"/>
    </row>
    <row r="3742" spans="50:51" x14ac:dyDescent="0.25">
      <c r="AX3742"/>
      <c r="AY3742"/>
    </row>
    <row r="3743" spans="50:51" x14ac:dyDescent="0.25">
      <c r="AX3743"/>
      <c r="AY3743"/>
    </row>
    <row r="3744" spans="50:51" x14ac:dyDescent="0.25">
      <c r="AX3744"/>
      <c r="AY3744"/>
    </row>
    <row r="3745" spans="50:51" x14ac:dyDescent="0.25">
      <c r="AX3745"/>
      <c r="AY3745"/>
    </row>
    <row r="3746" spans="50:51" x14ac:dyDescent="0.25">
      <c r="AX3746"/>
      <c r="AY3746"/>
    </row>
    <row r="3747" spans="50:51" x14ac:dyDescent="0.25">
      <c r="AX3747"/>
      <c r="AY3747"/>
    </row>
    <row r="3748" spans="50:51" x14ac:dyDescent="0.25">
      <c r="AX3748"/>
      <c r="AY3748"/>
    </row>
    <row r="3749" spans="50:51" x14ac:dyDescent="0.25">
      <c r="AX3749"/>
      <c r="AY3749"/>
    </row>
    <row r="3750" spans="50:51" x14ac:dyDescent="0.25">
      <c r="AX3750"/>
      <c r="AY3750"/>
    </row>
    <row r="3751" spans="50:51" x14ac:dyDescent="0.25">
      <c r="AX3751"/>
      <c r="AY3751"/>
    </row>
    <row r="3752" spans="50:51" x14ac:dyDescent="0.25">
      <c r="AX3752"/>
      <c r="AY3752"/>
    </row>
    <row r="3753" spans="50:51" x14ac:dyDescent="0.25">
      <c r="AX3753"/>
      <c r="AY3753"/>
    </row>
    <row r="3754" spans="50:51" x14ac:dyDescent="0.25">
      <c r="AX3754"/>
      <c r="AY3754"/>
    </row>
    <row r="3755" spans="50:51" x14ac:dyDescent="0.25">
      <c r="AX3755"/>
      <c r="AY3755"/>
    </row>
    <row r="3756" spans="50:51" x14ac:dyDescent="0.25">
      <c r="AX3756"/>
      <c r="AY3756"/>
    </row>
    <row r="3757" spans="50:51" x14ac:dyDescent="0.25">
      <c r="AX3757"/>
      <c r="AY3757"/>
    </row>
    <row r="3758" spans="50:51" x14ac:dyDescent="0.25">
      <c r="AX3758"/>
      <c r="AY3758"/>
    </row>
    <row r="3759" spans="50:51" x14ac:dyDescent="0.25">
      <c r="AX3759"/>
      <c r="AY3759"/>
    </row>
    <row r="3760" spans="50:51" x14ac:dyDescent="0.25">
      <c r="AX3760"/>
      <c r="AY3760"/>
    </row>
    <row r="3761" spans="50:51" x14ac:dyDescent="0.25">
      <c r="AX3761"/>
      <c r="AY3761"/>
    </row>
    <row r="3762" spans="50:51" x14ac:dyDescent="0.25">
      <c r="AX3762"/>
      <c r="AY3762"/>
    </row>
    <row r="3763" spans="50:51" x14ac:dyDescent="0.25">
      <c r="AX3763"/>
      <c r="AY3763"/>
    </row>
    <row r="3764" spans="50:51" x14ac:dyDescent="0.25">
      <c r="AX3764"/>
      <c r="AY3764"/>
    </row>
    <row r="3765" spans="50:51" x14ac:dyDescent="0.25">
      <c r="AX3765"/>
      <c r="AY3765"/>
    </row>
    <row r="3766" spans="50:51" x14ac:dyDescent="0.25">
      <c r="AX3766"/>
      <c r="AY3766"/>
    </row>
    <row r="3767" spans="50:51" x14ac:dyDescent="0.25">
      <c r="AX3767"/>
      <c r="AY3767"/>
    </row>
    <row r="3768" spans="50:51" x14ac:dyDescent="0.25">
      <c r="AX3768"/>
      <c r="AY3768"/>
    </row>
    <row r="3769" spans="50:51" x14ac:dyDescent="0.25">
      <c r="AX3769"/>
      <c r="AY3769"/>
    </row>
    <row r="3770" spans="50:51" x14ac:dyDescent="0.25">
      <c r="AX3770"/>
      <c r="AY3770"/>
    </row>
    <row r="3771" spans="50:51" x14ac:dyDescent="0.25">
      <c r="AX3771"/>
      <c r="AY3771"/>
    </row>
    <row r="3772" spans="50:51" x14ac:dyDescent="0.25">
      <c r="AX3772"/>
      <c r="AY3772"/>
    </row>
    <row r="3773" spans="50:51" x14ac:dyDescent="0.25">
      <c r="AX3773"/>
      <c r="AY3773"/>
    </row>
    <row r="3774" spans="50:51" x14ac:dyDescent="0.25">
      <c r="AX3774"/>
      <c r="AY3774"/>
    </row>
    <row r="3775" spans="50:51" x14ac:dyDescent="0.25">
      <c r="AX3775"/>
      <c r="AY3775"/>
    </row>
    <row r="3776" spans="50:51" x14ac:dyDescent="0.25">
      <c r="AX3776"/>
      <c r="AY3776"/>
    </row>
    <row r="3777" spans="50:51" x14ac:dyDescent="0.25">
      <c r="AX3777"/>
      <c r="AY3777"/>
    </row>
    <row r="3778" spans="50:51" x14ac:dyDescent="0.25">
      <c r="AX3778"/>
      <c r="AY3778"/>
    </row>
    <row r="3779" spans="50:51" x14ac:dyDescent="0.25">
      <c r="AX3779"/>
      <c r="AY3779"/>
    </row>
    <row r="3780" spans="50:51" x14ac:dyDescent="0.25">
      <c r="AX3780"/>
      <c r="AY3780"/>
    </row>
    <row r="3781" spans="50:51" x14ac:dyDescent="0.25">
      <c r="AX3781"/>
      <c r="AY3781"/>
    </row>
    <row r="3782" spans="50:51" x14ac:dyDescent="0.25">
      <c r="AX3782"/>
      <c r="AY3782"/>
    </row>
    <row r="3783" spans="50:51" x14ac:dyDescent="0.25">
      <c r="AX3783"/>
      <c r="AY3783"/>
    </row>
    <row r="3784" spans="50:51" x14ac:dyDescent="0.25">
      <c r="AX3784"/>
      <c r="AY3784"/>
    </row>
    <row r="3785" spans="50:51" x14ac:dyDescent="0.25">
      <c r="AX3785"/>
      <c r="AY3785"/>
    </row>
    <row r="3786" spans="50:51" x14ac:dyDescent="0.25">
      <c r="AX3786"/>
      <c r="AY3786"/>
    </row>
    <row r="3787" spans="50:51" x14ac:dyDescent="0.25">
      <c r="AY3787"/>
    </row>
    <row r="3788" spans="50:51" x14ac:dyDescent="0.25">
      <c r="AY3788"/>
    </row>
    <row r="3789" spans="50:51" x14ac:dyDescent="0.25">
      <c r="AY3789"/>
    </row>
    <row r="3790" spans="50:51" x14ac:dyDescent="0.25">
      <c r="AY3790"/>
    </row>
    <row r="3791" spans="50:51" x14ac:dyDescent="0.25">
      <c r="AY3791"/>
    </row>
    <row r="3792" spans="50:51" x14ac:dyDescent="0.25">
      <c r="AY3792"/>
    </row>
    <row r="3793" spans="51:51" x14ac:dyDescent="0.25">
      <c r="AY3793"/>
    </row>
    <row r="3794" spans="51:51" x14ac:dyDescent="0.25">
      <c r="AY3794"/>
    </row>
    <row r="3795" spans="51:51" x14ac:dyDescent="0.25">
      <c r="AY3795"/>
    </row>
    <row r="3796" spans="51:51" x14ac:dyDescent="0.25">
      <c r="AY3796"/>
    </row>
    <row r="3797" spans="51:51" x14ac:dyDescent="0.25">
      <c r="AY3797"/>
    </row>
    <row r="3798" spans="51:51" x14ac:dyDescent="0.25">
      <c r="AY3798"/>
    </row>
    <row r="3799" spans="51:51" x14ac:dyDescent="0.25">
      <c r="AY3799"/>
    </row>
    <row r="3800" spans="51:51" x14ac:dyDescent="0.25">
      <c r="AY3800"/>
    </row>
    <row r="3801" spans="51:51" x14ac:dyDescent="0.25">
      <c r="AY3801"/>
    </row>
    <row r="3802" spans="51:51" x14ac:dyDescent="0.25">
      <c r="AY3802"/>
    </row>
    <row r="3803" spans="51:51" x14ac:dyDescent="0.25">
      <c r="AY3803"/>
    </row>
    <row r="3804" spans="51:51" x14ac:dyDescent="0.25">
      <c r="AY3804"/>
    </row>
    <row r="3805" spans="51:51" x14ac:dyDescent="0.25">
      <c r="AY3805"/>
    </row>
    <row r="3806" spans="51:51" x14ac:dyDescent="0.25">
      <c r="AY3806"/>
    </row>
    <row r="3807" spans="51:51" x14ac:dyDescent="0.25">
      <c r="AY3807"/>
    </row>
    <row r="3808" spans="51:51" x14ac:dyDescent="0.25">
      <c r="AY3808"/>
    </row>
    <row r="3809" spans="51:51" x14ac:dyDescent="0.25">
      <c r="AY3809"/>
    </row>
    <row r="3810" spans="51:51" x14ac:dyDescent="0.25">
      <c r="AY3810"/>
    </row>
    <row r="3811" spans="51:51" x14ac:dyDescent="0.25">
      <c r="AY3811"/>
    </row>
    <row r="3812" spans="51:51" x14ac:dyDescent="0.25">
      <c r="AY3812"/>
    </row>
    <row r="3813" spans="51:51" x14ac:dyDescent="0.25">
      <c r="AY3813"/>
    </row>
    <row r="3814" spans="51:51" x14ac:dyDescent="0.25">
      <c r="AY3814"/>
    </row>
    <row r="3815" spans="51:51" x14ac:dyDescent="0.25">
      <c r="AY3815"/>
    </row>
    <row r="3816" spans="51:51" x14ac:dyDescent="0.25">
      <c r="AY3816"/>
    </row>
    <row r="3817" spans="51:51" x14ac:dyDescent="0.25">
      <c r="AY3817"/>
    </row>
    <row r="3818" spans="51:51" x14ac:dyDescent="0.25">
      <c r="AY3818"/>
    </row>
    <row r="3819" spans="51:51" x14ac:dyDescent="0.25">
      <c r="AY3819"/>
    </row>
    <row r="3820" spans="51:51" x14ac:dyDescent="0.25">
      <c r="AY3820"/>
    </row>
    <row r="3821" spans="51:51" x14ac:dyDescent="0.25">
      <c r="AY3821"/>
    </row>
    <row r="3822" spans="51:51" x14ac:dyDescent="0.25">
      <c r="AY3822"/>
    </row>
    <row r="3823" spans="51:51" x14ac:dyDescent="0.25">
      <c r="AY3823"/>
    </row>
    <row r="3824" spans="51:51" x14ac:dyDescent="0.25">
      <c r="AY3824"/>
    </row>
    <row r="3825" spans="51:51" x14ac:dyDescent="0.25">
      <c r="AY3825"/>
    </row>
    <row r="3826" spans="51:51" x14ac:dyDescent="0.25">
      <c r="AY3826"/>
    </row>
    <row r="3827" spans="51:51" x14ac:dyDescent="0.25">
      <c r="AY3827"/>
    </row>
    <row r="3828" spans="51:51" x14ac:dyDescent="0.25">
      <c r="AY3828"/>
    </row>
    <row r="3829" spans="51:51" x14ac:dyDescent="0.25">
      <c r="AY3829"/>
    </row>
    <row r="3830" spans="51:51" x14ac:dyDescent="0.25">
      <c r="AY3830"/>
    </row>
    <row r="3831" spans="51:51" x14ac:dyDescent="0.25">
      <c r="AY3831"/>
    </row>
    <row r="3832" spans="51:51" x14ac:dyDescent="0.25">
      <c r="AY3832"/>
    </row>
    <row r="3833" spans="51:51" x14ac:dyDescent="0.25">
      <c r="AY3833"/>
    </row>
    <row r="3834" spans="51:51" x14ac:dyDescent="0.25">
      <c r="AY3834"/>
    </row>
    <row r="3835" spans="51:51" x14ac:dyDescent="0.25">
      <c r="AY3835"/>
    </row>
    <row r="3836" spans="51:51" x14ac:dyDescent="0.25">
      <c r="AY3836"/>
    </row>
    <row r="3837" spans="51:51" x14ac:dyDescent="0.25">
      <c r="AY3837"/>
    </row>
    <row r="3838" spans="51:51" x14ac:dyDescent="0.25">
      <c r="AY3838"/>
    </row>
    <row r="3839" spans="51:51" x14ac:dyDescent="0.25">
      <c r="AY3839"/>
    </row>
    <row r="3840" spans="51:51" x14ac:dyDescent="0.25">
      <c r="AY3840"/>
    </row>
    <row r="3841" spans="51:51" x14ac:dyDescent="0.25">
      <c r="AY3841"/>
    </row>
    <row r="3842" spans="51:51" x14ac:dyDescent="0.25">
      <c r="AY3842"/>
    </row>
    <row r="3843" spans="51:51" x14ac:dyDescent="0.25">
      <c r="AY3843"/>
    </row>
    <row r="3844" spans="51:51" x14ac:dyDescent="0.25">
      <c r="AY3844"/>
    </row>
    <row r="3845" spans="51:51" x14ac:dyDescent="0.25">
      <c r="AY3845"/>
    </row>
    <row r="3846" spans="51:51" x14ac:dyDescent="0.25">
      <c r="AY3846"/>
    </row>
    <row r="3847" spans="51:51" x14ac:dyDescent="0.25">
      <c r="AY3847"/>
    </row>
    <row r="3848" spans="51:51" x14ac:dyDescent="0.25">
      <c r="AY3848"/>
    </row>
    <row r="3849" spans="51:51" x14ac:dyDescent="0.25">
      <c r="AY3849"/>
    </row>
    <row r="3850" spans="51:51" x14ac:dyDescent="0.25">
      <c r="AY3850"/>
    </row>
    <row r="3851" spans="51:51" x14ac:dyDescent="0.25">
      <c r="AY3851"/>
    </row>
    <row r="3852" spans="51:51" x14ac:dyDescent="0.25">
      <c r="AY3852"/>
    </row>
    <row r="3853" spans="51:51" x14ac:dyDescent="0.25">
      <c r="AY3853"/>
    </row>
    <row r="3854" spans="51:51" x14ac:dyDescent="0.25">
      <c r="AY3854"/>
    </row>
    <row r="3855" spans="51:51" x14ac:dyDescent="0.25">
      <c r="AY3855"/>
    </row>
    <row r="3856" spans="51:51" x14ac:dyDescent="0.25">
      <c r="AY3856"/>
    </row>
    <row r="3857" spans="51:51" x14ac:dyDescent="0.25">
      <c r="AY3857"/>
    </row>
    <row r="3858" spans="51:51" x14ac:dyDescent="0.25">
      <c r="AY3858"/>
    </row>
    <row r="3859" spans="51:51" x14ac:dyDescent="0.25">
      <c r="AY3859"/>
    </row>
    <row r="3860" spans="51:51" x14ac:dyDescent="0.25">
      <c r="AY3860"/>
    </row>
    <row r="3861" spans="51:51" x14ac:dyDescent="0.25">
      <c r="AY3861"/>
    </row>
    <row r="3862" spans="51:51" x14ac:dyDescent="0.25">
      <c r="AY3862"/>
    </row>
    <row r="3863" spans="51:51" x14ac:dyDescent="0.25">
      <c r="AY3863"/>
    </row>
    <row r="3864" spans="51:51" x14ac:dyDescent="0.25">
      <c r="AY3864"/>
    </row>
    <row r="3865" spans="51:51" x14ac:dyDescent="0.25">
      <c r="AY3865"/>
    </row>
    <row r="3866" spans="51:51" x14ac:dyDescent="0.25">
      <c r="AY3866"/>
    </row>
    <row r="3867" spans="51:51" x14ac:dyDescent="0.25">
      <c r="AY3867"/>
    </row>
    <row r="3868" spans="51:51" x14ac:dyDescent="0.25">
      <c r="AY3868"/>
    </row>
    <row r="3869" spans="51:51" x14ac:dyDescent="0.25">
      <c r="AY3869"/>
    </row>
    <row r="3870" spans="51:51" x14ac:dyDescent="0.25">
      <c r="AY3870"/>
    </row>
    <row r="3871" spans="51:51" x14ac:dyDescent="0.25">
      <c r="AY3871"/>
    </row>
    <row r="3872" spans="51:51" x14ac:dyDescent="0.25">
      <c r="AY3872"/>
    </row>
    <row r="3873" spans="51:51" x14ac:dyDescent="0.25">
      <c r="AY3873"/>
    </row>
    <row r="3874" spans="51:51" x14ac:dyDescent="0.25">
      <c r="AY3874"/>
    </row>
    <row r="3875" spans="51:51" x14ac:dyDescent="0.25">
      <c r="AY3875"/>
    </row>
    <row r="3876" spans="51:51" x14ac:dyDescent="0.25">
      <c r="AY3876"/>
    </row>
    <row r="3877" spans="51:51" x14ac:dyDescent="0.25">
      <c r="AY3877"/>
    </row>
    <row r="3878" spans="51:51" x14ac:dyDescent="0.25">
      <c r="AY3878"/>
    </row>
    <row r="3879" spans="51:51" x14ac:dyDescent="0.25">
      <c r="AY3879"/>
    </row>
    <row r="3880" spans="51:51" x14ac:dyDescent="0.25">
      <c r="AY3880"/>
    </row>
    <row r="3881" spans="51:51" x14ac:dyDescent="0.25">
      <c r="AY3881"/>
    </row>
    <row r="3882" spans="51:51" x14ac:dyDescent="0.25">
      <c r="AY3882"/>
    </row>
    <row r="3883" spans="51:51" x14ac:dyDescent="0.25">
      <c r="AY3883"/>
    </row>
    <row r="3884" spans="51:51" x14ac:dyDescent="0.25">
      <c r="AY3884"/>
    </row>
    <row r="3885" spans="51:51" x14ac:dyDescent="0.25">
      <c r="AY3885"/>
    </row>
    <row r="3886" spans="51:51" x14ac:dyDescent="0.25">
      <c r="AY3886"/>
    </row>
    <row r="3887" spans="51:51" x14ac:dyDescent="0.25">
      <c r="AY3887"/>
    </row>
    <row r="3888" spans="51:51" x14ac:dyDescent="0.25">
      <c r="AY3888"/>
    </row>
    <row r="3889" spans="51:51" x14ac:dyDescent="0.25">
      <c r="AY3889"/>
    </row>
    <row r="3890" spans="51:51" x14ac:dyDescent="0.25">
      <c r="AY3890"/>
    </row>
    <row r="3891" spans="51:51" x14ac:dyDescent="0.25">
      <c r="AY3891"/>
    </row>
    <row r="3892" spans="51:51" x14ac:dyDescent="0.25">
      <c r="AY3892"/>
    </row>
    <row r="3893" spans="51:51" x14ac:dyDescent="0.25">
      <c r="AY3893"/>
    </row>
    <row r="3894" spans="51:51" x14ac:dyDescent="0.25">
      <c r="AY3894"/>
    </row>
    <row r="3895" spans="51:51" x14ac:dyDescent="0.25">
      <c r="AY3895"/>
    </row>
    <row r="3896" spans="51:51" x14ac:dyDescent="0.25">
      <c r="AY3896"/>
    </row>
    <row r="3897" spans="51:51" x14ac:dyDescent="0.25">
      <c r="AY3897"/>
    </row>
    <row r="3898" spans="51:51" x14ac:dyDescent="0.25">
      <c r="AY3898"/>
    </row>
    <row r="3899" spans="51:51" x14ac:dyDescent="0.25">
      <c r="AY3899"/>
    </row>
    <row r="3900" spans="51:51" x14ac:dyDescent="0.25">
      <c r="AY3900"/>
    </row>
    <row r="3901" spans="51:51" x14ac:dyDescent="0.25">
      <c r="AY3901"/>
    </row>
    <row r="3902" spans="51:51" x14ac:dyDescent="0.25">
      <c r="AY3902"/>
    </row>
    <row r="3903" spans="51:51" x14ac:dyDescent="0.25">
      <c r="AY3903"/>
    </row>
    <row r="3904" spans="51:51" x14ac:dyDescent="0.25">
      <c r="AY3904"/>
    </row>
    <row r="3905" spans="51:51" x14ac:dyDescent="0.25">
      <c r="AY3905"/>
    </row>
    <row r="3906" spans="51:51" x14ac:dyDescent="0.25">
      <c r="AY3906"/>
    </row>
    <row r="3907" spans="51:51" x14ac:dyDescent="0.25">
      <c r="AY3907"/>
    </row>
    <row r="3908" spans="51:51" x14ac:dyDescent="0.25">
      <c r="AY3908"/>
    </row>
    <row r="3909" spans="51:51" x14ac:dyDescent="0.25">
      <c r="AY3909"/>
    </row>
    <row r="3910" spans="51:51" x14ac:dyDescent="0.25">
      <c r="AY3910"/>
    </row>
    <row r="3911" spans="51:51" x14ac:dyDescent="0.25">
      <c r="AY3911"/>
    </row>
    <row r="3912" spans="51:51" x14ac:dyDescent="0.25">
      <c r="AY3912"/>
    </row>
    <row r="3913" spans="51:51" x14ac:dyDescent="0.25">
      <c r="AY3913"/>
    </row>
    <row r="3914" spans="51:51" x14ac:dyDescent="0.25">
      <c r="AY3914"/>
    </row>
    <row r="3915" spans="51:51" x14ac:dyDescent="0.25">
      <c r="AY3915"/>
    </row>
    <row r="3916" spans="51:51" x14ac:dyDescent="0.25">
      <c r="AY3916"/>
    </row>
    <row r="3917" spans="51:51" x14ac:dyDescent="0.25">
      <c r="AY3917"/>
    </row>
    <row r="3918" spans="51:51" x14ac:dyDescent="0.25">
      <c r="AY3918"/>
    </row>
    <row r="3919" spans="51:51" x14ac:dyDescent="0.25">
      <c r="AY3919"/>
    </row>
    <row r="3920" spans="51:51" x14ac:dyDescent="0.25">
      <c r="AY3920"/>
    </row>
    <row r="3921" spans="51:51" x14ac:dyDescent="0.25">
      <c r="AY3921"/>
    </row>
    <row r="3922" spans="51:51" x14ac:dyDescent="0.25">
      <c r="AY3922"/>
    </row>
    <row r="3923" spans="51:51" x14ac:dyDescent="0.25">
      <c r="AY3923"/>
    </row>
    <row r="3924" spans="51:51" x14ac:dyDescent="0.25">
      <c r="AY3924"/>
    </row>
    <row r="3925" spans="51:51" x14ac:dyDescent="0.25">
      <c r="AY3925"/>
    </row>
    <row r="3926" spans="51:51" x14ac:dyDescent="0.25">
      <c r="AY3926"/>
    </row>
    <row r="3927" spans="51:51" x14ac:dyDescent="0.25">
      <c r="AY3927"/>
    </row>
    <row r="3928" spans="51:51" x14ac:dyDescent="0.25">
      <c r="AY3928"/>
    </row>
    <row r="3929" spans="51:51" x14ac:dyDescent="0.25">
      <c r="AY3929"/>
    </row>
    <row r="3930" spans="51:51" x14ac:dyDescent="0.25">
      <c r="AY3930"/>
    </row>
    <row r="3931" spans="51:51" x14ac:dyDescent="0.25">
      <c r="AY3931"/>
    </row>
    <row r="3932" spans="51:51" x14ac:dyDescent="0.25">
      <c r="AY3932"/>
    </row>
    <row r="3933" spans="51:51" x14ac:dyDescent="0.25">
      <c r="AY3933"/>
    </row>
    <row r="3934" spans="51:51" x14ac:dyDescent="0.25">
      <c r="AY3934"/>
    </row>
    <row r="3935" spans="51:51" x14ac:dyDescent="0.25">
      <c r="AY3935"/>
    </row>
    <row r="3936" spans="51:51" x14ac:dyDescent="0.25">
      <c r="AY3936"/>
    </row>
    <row r="3937" spans="51:51" x14ac:dyDescent="0.25">
      <c r="AY3937"/>
    </row>
    <row r="3938" spans="51:51" x14ac:dyDescent="0.25">
      <c r="AY3938"/>
    </row>
    <row r="3939" spans="51:51" x14ac:dyDescent="0.25">
      <c r="AY3939"/>
    </row>
    <row r="3940" spans="51:51" x14ac:dyDescent="0.25">
      <c r="AY3940"/>
    </row>
    <row r="3941" spans="51:51" x14ac:dyDescent="0.25">
      <c r="AY3941"/>
    </row>
    <row r="3942" spans="51:51" x14ac:dyDescent="0.25">
      <c r="AY3942"/>
    </row>
    <row r="3943" spans="51:51" x14ac:dyDescent="0.25">
      <c r="AY3943"/>
    </row>
    <row r="3944" spans="51:51" x14ac:dyDescent="0.25">
      <c r="AY3944"/>
    </row>
    <row r="3945" spans="51:51" x14ac:dyDescent="0.25">
      <c r="AY3945"/>
    </row>
    <row r="3946" spans="51:51" x14ac:dyDescent="0.25">
      <c r="AY3946"/>
    </row>
    <row r="3947" spans="51:51" x14ac:dyDescent="0.25">
      <c r="AY3947"/>
    </row>
    <row r="3948" spans="51:51" x14ac:dyDescent="0.25">
      <c r="AY3948"/>
    </row>
    <row r="3949" spans="51:51" x14ac:dyDescent="0.25">
      <c r="AY3949"/>
    </row>
    <row r="3950" spans="51:51" x14ac:dyDescent="0.25">
      <c r="AY3950"/>
    </row>
    <row r="3951" spans="51:51" x14ac:dyDescent="0.25">
      <c r="AY3951"/>
    </row>
    <row r="3952" spans="51:51" x14ac:dyDescent="0.25">
      <c r="AY3952"/>
    </row>
    <row r="3953" spans="51:51" x14ac:dyDescent="0.25">
      <c r="AY3953"/>
    </row>
    <row r="3954" spans="51:51" x14ac:dyDescent="0.25">
      <c r="AY3954"/>
    </row>
    <row r="3955" spans="51:51" x14ac:dyDescent="0.25">
      <c r="AY3955"/>
    </row>
    <row r="3956" spans="51:51" x14ac:dyDescent="0.25">
      <c r="AY3956"/>
    </row>
    <row r="3957" spans="51:51" x14ac:dyDescent="0.25">
      <c r="AY3957"/>
    </row>
    <row r="3958" spans="51:51" x14ac:dyDescent="0.25">
      <c r="AY3958"/>
    </row>
    <row r="3959" spans="51:51" x14ac:dyDescent="0.25">
      <c r="AY3959"/>
    </row>
    <row r="3960" spans="51:51" x14ac:dyDescent="0.25">
      <c r="AY3960"/>
    </row>
    <row r="3961" spans="51:51" x14ac:dyDescent="0.25">
      <c r="AY3961"/>
    </row>
    <row r="3962" spans="51:51" x14ac:dyDescent="0.25">
      <c r="AY3962"/>
    </row>
    <row r="3963" spans="51:51" x14ac:dyDescent="0.25">
      <c r="AY3963"/>
    </row>
    <row r="3964" spans="51:51" x14ac:dyDescent="0.25">
      <c r="AY3964"/>
    </row>
    <row r="3965" spans="51:51" x14ac:dyDescent="0.25">
      <c r="AY3965"/>
    </row>
    <row r="3966" spans="51:51" x14ac:dyDescent="0.25">
      <c r="AY3966"/>
    </row>
    <row r="3967" spans="51:51" x14ac:dyDescent="0.25">
      <c r="AY3967"/>
    </row>
    <row r="3968" spans="51:51" x14ac:dyDescent="0.25">
      <c r="AY3968"/>
    </row>
    <row r="3969" spans="51:51" x14ac:dyDescent="0.25">
      <c r="AY3969"/>
    </row>
    <row r="3970" spans="51:51" x14ac:dyDescent="0.25">
      <c r="AY3970"/>
    </row>
    <row r="3977" spans="51:51" x14ac:dyDescent="0.25">
      <c r="AY3977"/>
    </row>
  </sheetData>
  <pageMargins left="0.7" right="0.7" top="0.75" bottom="0.75" header="0.3" footer="0.3"/>
  <pageSetup orientation="portrait" horizontalDpi="1200" verticalDpi="1200" r:id="rId1"/>
  <ignoredErrors>
    <ignoredError sqref="A2:D678" calculatedColumn="1"/>
    <ignoredError sqref="AM2:AM67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678"/>
  <sheetViews>
    <sheetView tabSelected="1"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1801</v>
      </c>
      <c r="B1" s="29" t="s">
        <v>1868</v>
      </c>
      <c r="C1" s="29" t="s">
        <v>1869</v>
      </c>
      <c r="D1" s="29" t="s">
        <v>1841</v>
      </c>
      <c r="E1" s="29" t="s">
        <v>1842</v>
      </c>
      <c r="F1" s="29" t="s">
        <v>1918</v>
      </c>
      <c r="G1" s="29" t="s">
        <v>1919</v>
      </c>
      <c r="H1" s="29" t="s">
        <v>1920</v>
      </c>
      <c r="I1" s="29" t="s">
        <v>1921</v>
      </c>
      <c r="J1" s="29" t="s">
        <v>1922</v>
      </c>
      <c r="K1" s="29" t="s">
        <v>1923</v>
      </c>
      <c r="L1" s="29" t="s">
        <v>1924</v>
      </c>
      <c r="M1" s="29" t="s">
        <v>1925</v>
      </c>
      <c r="N1" s="29" t="s">
        <v>1926</v>
      </c>
      <c r="O1" s="29" t="s">
        <v>1927</v>
      </c>
      <c r="P1" s="29" t="s">
        <v>1928</v>
      </c>
      <c r="Q1" s="29" t="s">
        <v>1929</v>
      </c>
      <c r="R1" s="29" t="s">
        <v>1930</v>
      </c>
      <c r="S1" s="29" t="s">
        <v>1931</v>
      </c>
      <c r="T1" s="29" t="s">
        <v>1932</v>
      </c>
      <c r="U1" s="29" t="s">
        <v>1933</v>
      </c>
      <c r="V1" s="29" t="s">
        <v>1934</v>
      </c>
      <c r="W1" s="29" t="s">
        <v>1935</v>
      </c>
      <c r="X1" s="29" t="s">
        <v>1936</v>
      </c>
      <c r="Y1" s="29" t="s">
        <v>1937</v>
      </c>
      <c r="Z1" s="29" t="s">
        <v>1938</v>
      </c>
      <c r="AA1" s="29" t="s">
        <v>1939</v>
      </c>
      <c r="AB1" s="29" t="s">
        <v>1940</v>
      </c>
      <c r="AC1" s="29" t="s">
        <v>1941</v>
      </c>
      <c r="AD1" s="29" t="s">
        <v>1942</v>
      </c>
      <c r="AE1" s="29" t="s">
        <v>1943</v>
      </c>
      <c r="AF1" s="29" t="s">
        <v>1944</v>
      </c>
      <c r="AG1" s="29" t="s">
        <v>1945</v>
      </c>
      <c r="AH1" s="29" t="s">
        <v>1867</v>
      </c>
      <c r="AI1" s="31" t="s">
        <v>1795</v>
      </c>
    </row>
    <row r="2" spans="1:35" x14ac:dyDescent="0.25">
      <c r="A2" t="s">
        <v>1782</v>
      </c>
      <c r="B2" t="s">
        <v>1093</v>
      </c>
      <c r="C2" t="s">
        <v>1620</v>
      </c>
      <c r="D2" t="s">
        <v>1715</v>
      </c>
      <c r="E2" s="33">
        <v>94.466666666666669</v>
      </c>
      <c r="F2" s="33">
        <v>5.1555555555555559</v>
      </c>
      <c r="G2" s="33">
        <v>0</v>
      </c>
      <c r="H2" s="33">
        <v>0</v>
      </c>
      <c r="I2" s="33">
        <v>0</v>
      </c>
      <c r="J2" s="33">
        <v>0</v>
      </c>
      <c r="K2" s="33">
        <v>0</v>
      </c>
      <c r="L2" s="33">
        <v>9.9444444444444446</v>
      </c>
      <c r="M2" s="33">
        <v>8.288333333333334</v>
      </c>
      <c r="N2" s="33">
        <v>0</v>
      </c>
      <c r="O2" s="33">
        <v>8.7738179251940732E-2</v>
      </c>
      <c r="P2" s="33">
        <v>6.302777777777778</v>
      </c>
      <c r="Q2" s="33">
        <v>12.772222222222222</v>
      </c>
      <c r="R2" s="33">
        <v>0.2019230769230769</v>
      </c>
      <c r="S2" s="33">
        <v>5.3611111111111107</v>
      </c>
      <c r="T2" s="33">
        <v>8.6944444444444446</v>
      </c>
      <c r="U2" s="33">
        <v>0</v>
      </c>
      <c r="V2" s="33">
        <v>0.14878852034815337</v>
      </c>
      <c r="W2" s="33">
        <v>5.1944444444444446</v>
      </c>
      <c r="X2" s="33">
        <v>13.477777777777778</v>
      </c>
      <c r="Y2" s="33">
        <v>0</v>
      </c>
      <c r="Z2" s="33">
        <v>0.19765937426487887</v>
      </c>
      <c r="AA2" s="33">
        <v>0</v>
      </c>
      <c r="AB2" s="33">
        <v>0</v>
      </c>
      <c r="AC2" s="33">
        <v>0</v>
      </c>
      <c r="AD2" s="33">
        <v>0</v>
      </c>
      <c r="AE2" s="33">
        <v>0</v>
      </c>
      <c r="AF2" s="33">
        <v>0</v>
      </c>
      <c r="AG2" s="33">
        <v>0</v>
      </c>
      <c r="AH2" t="s">
        <v>409</v>
      </c>
      <c r="AI2" s="34">
        <v>3</v>
      </c>
    </row>
    <row r="3" spans="1:35" x14ac:dyDescent="0.25">
      <c r="A3" t="s">
        <v>1782</v>
      </c>
      <c r="B3" t="s">
        <v>1270</v>
      </c>
      <c r="C3" t="s">
        <v>1544</v>
      </c>
      <c r="D3" t="s">
        <v>1679</v>
      </c>
      <c r="E3" s="33">
        <v>25.711111111111112</v>
      </c>
      <c r="F3" s="33">
        <v>3.6444444444444444</v>
      </c>
      <c r="G3" s="33">
        <v>0.28888888888888886</v>
      </c>
      <c r="H3" s="33">
        <v>0.34444444444444444</v>
      </c>
      <c r="I3" s="33">
        <v>1.5444444444444445</v>
      </c>
      <c r="J3" s="33">
        <v>0</v>
      </c>
      <c r="K3" s="33">
        <v>0</v>
      </c>
      <c r="L3" s="33">
        <v>2.6027777777777774</v>
      </c>
      <c r="M3" s="33">
        <v>0</v>
      </c>
      <c r="N3" s="33">
        <v>0</v>
      </c>
      <c r="O3" s="33">
        <v>0</v>
      </c>
      <c r="P3" s="33">
        <v>0</v>
      </c>
      <c r="Q3" s="33">
        <v>0</v>
      </c>
      <c r="R3" s="33">
        <v>0</v>
      </c>
      <c r="S3" s="33">
        <v>6.4242222222222241</v>
      </c>
      <c r="T3" s="33">
        <v>6.410333333333333</v>
      </c>
      <c r="U3" s="33">
        <v>0</v>
      </c>
      <c r="V3" s="33">
        <v>0.4991832324978393</v>
      </c>
      <c r="W3" s="33">
        <v>11.164222222222225</v>
      </c>
      <c r="X3" s="33">
        <v>6.0071111111111133</v>
      </c>
      <c r="Y3" s="33">
        <v>0</v>
      </c>
      <c r="Z3" s="33">
        <v>0.66785652549697505</v>
      </c>
      <c r="AA3" s="33">
        <v>0</v>
      </c>
      <c r="AB3" s="33">
        <v>0</v>
      </c>
      <c r="AC3" s="33">
        <v>0</v>
      </c>
      <c r="AD3" s="33">
        <v>0</v>
      </c>
      <c r="AE3" s="33">
        <v>0</v>
      </c>
      <c r="AF3" s="33">
        <v>0</v>
      </c>
      <c r="AG3" s="33">
        <v>0</v>
      </c>
      <c r="AH3" t="s">
        <v>590</v>
      </c>
      <c r="AI3" s="34">
        <v>3</v>
      </c>
    </row>
    <row r="4" spans="1:35" x14ac:dyDescent="0.25">
      <c r="A4" t="s">
        <v>1782</v>
      </c>
      <c r="B4" t="s">
        <v>724</v>
      </c>
      <c r="C4" t="s">
        <v>1431</v>
      </c>
      <c r="D4" t="s">
        <v>1717</v>
      </c>
      <c r="E4" s="33">
        <v>147.72222222222223</v>
      </c>
      <c r="F4" s="33">
        <v>5.8777777777777782</v>
      </c>
      <c r="G4" s="33">
        <v>2.2444444444444445</v>
      </c>
      <c r="H4" s="33">
        <v>0.82222222222222219</v>
      </c>
      <c r="I4" s="33">
        <v>6.1111111111111107</v>
      </c>
      <c r="J4" s="33">
        <v>0</v>
      </c>
      <c r="K4" s="33">
        <v>0</v>
      </c>
      <c r="L4" s="33">
        <v>4.136333333333333</v>
      </c>
      <c r="M4" s="33">
        <v>6.4113333333333333</v>
      </c>
      <c r="N4" s="33">
        <v>5.625</v>
      </c>
      <c r="O4" s="33">
        <v>8.1479503572771714E-2</v>
      </c>
      <c r="P4" s="33">
        <v>1.8166666666666667</v>
      </c>
      <c r="Q4" s="33">
        <v>10.091666666666667</v>
      </c>
      <c r="R4" s="33">
        <v>8.0613012410680709E-2</v>
      </c>
      <c r="S4" s="33">
        <v>11.401777777777776</v>
      </c>
      <c r="T4" s="33">
        <v>3.1166666666666667</v>
      </c>
      <c r="U4" s="33">
        <v>2.4</v>
      </c>
      <c r="V4" s="33">
        <v>0.11452877021436629</v>
      </c>
      <c r="W4" s="33">
        <v>5.6337777777777784</v>
      </c>
      <c r="X4" s="33">
        <v>5.8128888888888888</v>
      </c>
      <c r="Y4" s="33">
        <v>2.3222222222222224</v>
      </c>
      <c r="Z4" s="33">
        <v>9.3207972922151189E-2</v>
      </c>
      <c r="AA4" s="33">
        <v>0</v>
      </c>
      <c r="AB4" s="33">
        <v>1.8555555555555556</v>
      </c>
      <c r="AC4" s="33">
        <v>0</v>
      </c>
      <c r="AD4" s="33">
        <v>0</v>
      </c>
      <c r="AE4" s="33">
        <v>0.84444444444444444</v>
      </c>
      <c r="AF4" s="33">
        <v>0</v>
      </c>
      <c r="AG4" s="33">
        <v>0</v>
      </c>
      <c r="AH4" t="s">
        <v>33</v>
      </c>
      <c r="AI4" s="34">
        <v>3</v>
      </c>
    </row>
    <row r="5" spans="1:35" x14ac:dyDescent="0.25">
      <c r="A5" t="s">
        <v>1782</v>
      </c>
      <c r="B5" t="s">
        <v>985</v>
      </c>
      <c r="C5" t="s">
        <v>1586</v>
      </c>
      <c r="D5" t="s">
        <v>1679</v>
      </c>
      <c r="E5" s="33">
        <v>84.2</v>
      </c>
      <c r="F5" s="33">
        <v>5.4555555555555557</v>
      </c>
      <c r="G5" s="33">
        <v>1.9333333333333333</v>
      </c>
      <c r="H5" s="33">
        <v>0.43422222222222218</v>
      </c>
      <c r="I5" s="33">
        <v>2.8888888888888888</v>
      </c>
      <c r="J5" s="33">
        <v>0</v>
      </c>
      <c r="K5" s="33">
        <v>1.4</v>
      </c>
      <c r="L5" s="33">
        <v>3.2</v>
      </c>
      <c r="M5" s="33">
        <v>3.1111111111111112</v>
      </c>
      <c r="N5" s="33">
        <v>2.5027777777777778</v>
      </c>
      <c r="O5" s="33">
        <v>6.6673264713644764E-2</v>
      </c>
      <c r="P5" s="33">
        <v>2.588888888888889</v>
      </c>
      <c r="Q5" s="33">
        <v>6.8111111111111109</v>
      </c>
      <c r="R5" s="33">
        <v>0.11163895486935867</v>
      </c>
      <c r="S5" s="33">
        <v>5.6861111111111109</v>
      </c>
      <c r="T5" s="33">
        <v>3.0222222222222221</v>
      </c>
      <c r="U5" s="33">
        <v>2.0444444444444443</v>
      </c>
      <c r="V5" s="33">
        <v>0.12770519926101873</v>
      </c>
      <c r="W5" s="33">
        <v>1.092222222222222</v>
      </c>
      <c r="X5" s="33">
        <v>3.0472222222222221</v>
      </c>
      <c r="Y5" s="33">
        <v>2.8555555555555556</v>
      </c>
      <c r="Z5" s="33">
        <v>8.3076009501187639E-2</v>
      </c>
      <c r="AA5" s="33">
        <v>0</v>
      </c>
      <c r="AB5" s="33">
        <v>0</v>
      </c>
      <c r="AC5" s="33">
        <v>0</v>
      </c>
      <c r="AD5" s="33">
        <v>0</v>
      </c>
      <c r="AE5" s="33">
        <v>0</v>
      </c>
      <c r="AF5" s="33">
        <v>0</v>
      </c>
      <c r="AG5" s="33">
        <v>0</v>
      </c>
      <c r="AH5" t="s">
        <v>297</v>
      </c>
      <c r="AI5" s="34">
        <v>3</v>
      </c>
    </row>
    <row r="6" spans="1:35" x14ac:dyDescent="0.25">
      <c r="A6" t="s">
        <v>1782</v>
      </c>
      <c r="B6" t="s">
        <v>1348</v>
      </c>
      <c r="C6" t="s">
        <v>1357</v>
      </c>
      <c r="D6" t="s">
        <v>1684</v>
      </c>
      <c r="E6" s="33">
        <v>6.677777777777778</v>
      </c>
      <c r="F6" s="33">
        <v>5.333333333333333</v>
      </c>
      <c r="G6" s="33">
        <v>0.67777777777777781</v>
      </c>
      <c r="H6" s="33">
        <v>0</v>
      </c>
      <c r="I6" s="33">
        <v>0.53333333333333333</v>
      </c>
      <c r="J6" s="33">
        <v>0</v>
      </c>
      <c r="K6" s="33">
        <v>0</v>
      </c>
      <c r="L6" s="33">
        <v>2.2600000000000002</v>
      </c>
      <c r="M6" s="33">
        <v>2.3455555555555563</v>
      </c>
      <c r="N6" s="33">
        <v>0</v>
      </c>
      <c r="O6" s="33">
        <v>0.35124792013311157</v>
      </c>
      <c r="P6" s="33">
        <v>0</v>
      </c>
      <c r="Q6" s="33">
        <v>0</v>
      </c>
      <c r="R6" s="33">
        <v>0</v>
      </c>
      <c r="S6" s="33">
        <v>1.23</v>
      </c>
      <c r="T6" s="33">
        <v>3.0077777777777794</v>
      </c>
      <c r="U6" s="33">
        <v>0</v>
      </c>
      <c r="V6" s="33">
        <v>0.63460898502495866</v>
      </c>
      <c r="W6" s="33">
        <v>1.1255555555555556</v>
      </c>
      <c r="X6" s="33">
        <v>2.7155555555555564</v>
      </c>
      <c r="Y6" s="33">
        <v>0</v>
      </c>
      <c r="Z6" s="33">
        <v>0.57520798668885198</v>
      </c>
      <c r="AA6" s="33">
        <v>0</v>
      </c>
      <c r="AB6" s="33">
        <v>4.5999999999999996</v>
      </c>
      <c r="AC6" s="33">
        <v>0</v>
      </c>
      <c r="AD6" s="33">
        <v>0</v>
      </c>
      <c r="AE6" s="33">
        <v>0</v>
      </c>
      <c r="AF6" s="33">
        <v>0</v>
      </c>
      <c r="AG6" s="33">
        <v>0</v>
      </c>
      <c r="AH6" t="s">
        <v>670</v>
      </c>
      <c r="AI6" s="34">
        <v>3</v>
      </c>
    </row>
    <row r="7" spans="1:35" x14ac:dyDescent="0.25">
      <c r="A7" t="s">
        <v>1782</v>
      </c>
      <c r="B7" t="s">
        <v>1008</v>
      </c>
      <c r="C7" t="s">
        <v>1480</v>
      </c>
      <c r="D7" t="s">
        <v>1720</v>
      </c>
      <c r="E7" s="33">
        <v>45.6</v>
      </c>
      <c r="F7" s="33">
        <v>5.4222222222222225</v>
      </c>
      <c r="G7" s="33">
        <v>0</v>
      </c>
      <c r="H7" s="33">
        <v>0.26666666666666666</v>
      </c>
      <c r="I7" s="33">
        <v>1.0444444444444445</v>
      </c>
      <c r="J7" s="33">
        <v>0</v>
      </c>
      <c r="K7" s="33">
        <v>0</v>
      </c>
      <c r="L7" s="33">
        <v>5.2666666666666666</v>
      </c>
      <c r="M7" s="33">
        <v>0.47222222222222199</v>
      </c>
      <c r="N7" s="33">
        <v>5.2444444444444445</v>
      </c>
      <c r="O7" s="33">
        <v>0.1253654970760234</v>
      </c>
      <c r="P7" s="33">
        <v>4.9972222222222218</v>
      </c>
      <c r="Q7" s="33">
        <v>3.9777777777777779</v>
      </c>
      <c r="R7" s="33">
        <v>0.19682017543859648</v>
      </c>
      <c r="S7" s="33">
        <v>1.9327777777777777</v>
      </c>
      <c r="T7" s="33">
        <v>3.8777777777777778</v>
      </c>
      <c r="U7" s="33">
        <v>0</v>
      </c>
      <c r="V7" s="33">
        <v>0.12742446393762183</v>
      </c>
      <c r="W7" s="33">
        <v>5.1722222222222225</v>
      </c>
      <c r="X7" s="33">
        <v>0</v>
      </c>
      <c r="Y7" s="33">
        <v>0</v>
      </c>
      <c r="Z7" s="33">
        <v>0.11342592592592593</v>
      </c>
      <c r="AA7" s="33">
        <v>0</v>
      </c>
      <c r="AB7" s="33">
        <v>0</v>
      </c>
      <c r="AC7" s="33">
        <v>0</v>
      </c>
      <c r="AD7" s="33">
        <v>0</v>
      </c>
      <c r="AE7" s="33">
        <v>0</v>
      </c>
      <c r="AF7" s="33">
        <v>0</v>
      </c>
      <c r="AG7" s="33">
        <v>0</v>
      </c>
      <c r="AH7" t="s">
        <v>321</v>
      </c>
      <c r="AI7" s="34">
        <v>3</v>
      </c>
    </row>
    <row r="8" spans="1:35" x14ac:dyDescent="0.25">
      <c r="A8" t="s">
        <v>1782</v>
      </c>
      <c r="B8" t="s">
        <v>825</v>
      </c>
      <c r="C8" t="s">
        <v>1480</v>
      </c>
      <c r="D8" t="s">
        <v>1720</v>
      </c>
      <c r="E8" s="33">
        <v>101.36666666666666</v>
      </c>
      <c r="F8" s="33">
        <v>5.4222222222222225</v>
      </c>
      <c r="G8" s="33">
        <v>0</v>
      </c>
      <c r="H8" s="33">
        <v>0</v>
      </c>
      <c r="I8" s="33">
        <v>5.5111111111111111</v>
      </c>
      <c r="J8" s="33">
        <v>0</v>
      </c>
      <c r="K8" s="33">
        <v>0</v>
      </c>
      <c r="L8" s="33">
        <v>9.1361111111111111</v>
      </c>
      <c r="M8" s="33">
        <v>1.1806666666666665</v>
      </c>
      <c r="N8" s="33">
        <v>7.3729999999999993</v>
      </c>
      <c r="O8" s="33">
        <v>8.4383426504439335E-2</v>
      </c>
      <c r="P8" s="33">
        <v>3.7450000000000019</v>
      </c>
      <c r="Q8" s="33">
        <v>31.244111111111113</v>
      </c>
      <c r="R8" s="33">
        <v>0.34517373670941581</v>
      </c>
      <c r="S8" s="33">
        <v>14.91677777777778</v>
      </c>
      <c r="T8" s="33">
        <v>0</v>
      </c>
      <c r="U8" s="33">
        <v>0</v>
      </c>
      <c r="V8" s="33">
        <v>0.14715663707113891</v>
      </c>
      <c r="W8" s="33">
        <v>7.9249999999999998</v>
      </c>
      <c r="X8" s="33">
        <v>9.4683333333333337</v>
      </c>
      <c r="Y8" s="33">
        <v>0</v>
      </c>
      <c r="Z8" s="33">
        <v>0.17158829332456432</v>
      </c>
      <c r="AA8" s="33">
        <v>0</v>
      </c>
      <c r="AB8" s="33">
        <v>0</v>
      </c>
      <c r="AC8" s="33">
        <v>0</v>
      </c>
      <c r="AD8" s="33">
        <v>0</v>
      </c>
      <c r="AE8" s="33">
        <v>5.0777777777777775</v>
      </c>
      <c r="AF8" s="33">
        <v>0</v>
      </c>
      <c r="AG8" s="33">
        <v>0</v>
      </c>
      <c r="AH8" t="s">
        <v>135</v>
      </c>
      <c r="AI8" s="34">
        <v>3</v>
      </c>
    </row>
    <row r="9" spans="1:35" x14ac:dyDescent="0.25">
      <c r="A9" t="s">
        <v>1782</v>
      </c>
      <c r="B9" t="s">
        <v>1297</v>
      </c>
      <c r="C9" t="s">
        <v>1468</v>
      </c>
      <c r="D9" t="s">
        <v>1715</v>
      </c>
      <c r="E9" s="33">
        <v>254.51111111111112</v>
      </c>
      <c r="F9" s="33">
        <v>10.866666666666667</v>
      </c>
      <c r="G9" s="33">
        <v>0</v>
      </c>
      <c r="H9" s="33">
        <v>0.31111111111111112</v>
      </c>
      <c r="I9" s="33">
        <v>19.933333333333334</v>
      </c>
      <c r="J9" s="33">
        <v>0</v>
      </c>
      <c r="K9" s="33">
        <v>0</v>
      </c>
      <c r="L9" s="33">
        <v>5.333333333333333</v>
      </c>
      <c r="M9" s="33">
        <v>16.551777777777794</v>
      </c>
      <c r="N9" s="33">
        <v>12.152777777777779</v>
      </c>
      <c r="O9" s="33">
        <v>0.11278311359469141</v>
      </c>
      <c r="P9" s="33">
        <v>5.4</v>
      </c>
      <c r="Q9" s="33">
        <v>27.648333333333333</v>
      </c>
      <c r="R9" s="33">
        <v>0.12985025757443464</v>
      </c>
      <c r="S9" s="33">
        <v>40.232777777777784</v>
      </c>
      <c r="T9" s="33">
        <v>0</v>
      </c>
      <c r="U9" s="33">
        <v>0</v>
      </c>
      <c r="V9" s="33">
        <v>0.15807866934427664</v>
      </c>
      <c r="W9" s="33">
        <v>23.843111111111114</v>
      </c>
      <c r="X9" s="33">
        <v>23.647222222222222</v>
      </c>
      <c r="Y9" s="33">
        <v>0</v>
      </c>
      <c r="Z9" s="33">
        <v>0.18659434209377457</v>
      </c>
      <c r="AA9" s="33">
        <v>0</v>
      </c>
      <c r="AB9" s="33">
        <v>0</v>
      </c>
      <c r="AC9" s="33">
        <v>0</v>
      </c>
      <c r="AD9" s="33">
        <v>0</v>
      </c>
      <c r="AE9" s="33">
        <v>0</v>
      </c>
      <c r="AF9" s="33">
        <v>0</v>
      </c>
      <c r="AG9" s="33">
        <v>0</v>
      </c>
      <c r="AH9" t="s">
        <v>617</v>
      </c>
      <c r="AI9" s="34">
        <v>3</v>
      </c>
    </row>
    <row r="10" spans="1:35" x14ac:dyDescent="0.25">
      <c r="A10" t="s">
        <v>1782</v>
      </c>
      <c r="B10" t="s">
        <v>1337</v>
      </c>
      <c r="C10" t="s">
        <v>1468</v>
      </c>
      <c r="D10" t="s">
        <v>1715</v>
      </c>
      <c r="E10" s="33">
        <v>23.611111111111111</v>
      </c>
      <c r="F10" s="33">
        <v>4.8888888888888893</v>
      </c>
      <c r="G10" s="33">
        <v>0</v>
      </c>
      <c r="H10" s="33">
        <v>0.29444444444444445</v>
      </c>
      <c r="I10" s="33">
        <v>0</v>
      </c>
      <c r="J10" s="33">
        <v>0</v>
      </c>
      <c r="K10" s="33">
        <v>0</v>
      </c>
      <c r="L10" s="33">
        <v>3.0061111111111112</v>
      </c>
      <c r="M10" s="33">
        <v>8.4446666666666665</v>
      </c>
      <c r="N10" s="33">
        <v>0</v>
      </c>
      <c r="O10" s="33">
        <v>0.3576564705882353</v>
      </c>
      <c r="P10" s="33">
        <v>4.5444444444444443</v>
      </c>
      <c r="Q10" s="33">
        <v>4.8444444444444441</v>
      </c>
      <c r="R10" s="33">
        <v>0.39764705882352941</v>
      </c>
      <c r="S10" s="33">
        <v>24.194444444444443</v>
      </c>
      <c r="T10" s="33">
        <v>2.7722222222222221</v>
      </c>
      <c r="U10" s="33">
        <v>4.166666666666667</v>
      </c>
      <c r="V10" s="33">
        <v>1.3185882352941176</v>
      </c>
      <c r="W10" s="33">
        <v>16.844444444444445</v>
      </c>
      <c r="X10" s="33">
        <v>0</v>
      </c>
      <c r="Y10" s="33">
        <v>0</v>
      </c>
      <c r="Z10" s="33">
        <v>0.71341176470588241</v>
      </c>
      <c r="AA10" s="33">
        <v>0</v>
      </c>
      <c r="AB10" s="33">
        <v>0</v>
      </c>
      <c r="AC10" s="33">
        <v>0</v>
      </c>
      <c r="AD10" s="33">
        <v>0</v>
      </c>
      <c r="AE10" s="33">
        <v>7.322222222222222</v>
      </c>
      <c r="AF10" s="33">
        <v>0</v>
      </c>
      <c r="AG10" s="33">
        <v>0</v>
      </c>
      <c r="AH10" t="s">
        <v>659</v>
      </c>
      <c r="AI10" s="34">
        <v>3</v>
      </c>
    </row>
    <row r="11" spans="1:35" x14ac:dyDescent="0.25">
      <c r="A11" t="s">
        <v>1782</v>
      </c>
      <c r="B11" t="s">
        <v>1265</v>
      </c>
      <c r="C11" t="s">
        <v>1355</v>
      </c>
      <c r="D11" t="s">
        <v>1714</v>
      </c>
      <c r="E11" s="33">
        <v>79.022222222222226</v>
      </c>
      <c r="F11" s="33">
        <v>5.4222222222222225</v>
      </c>
      <c r="G11" s="33">
        <v>0.8</v>
      </c>
      <c r="H11" s="33">
        <v>0.81111111111111112</v>
      </c>
      <c r="I11" s="33">
        <v>11.188888888888888</v>
      </c>
      <c r="J11" s="33">
        <v>0</v>
      </c>
      <c r="K11" s="33">
        <v>0</v>
      </c>
      <c r="L11" s="33">
        <v>5.264000000000002</v>
      </c>
      <c r="M11" s="33">
        <v>7.6555555555555559</v>
      </c>
      <c r="N11" s="33">
        <v>0</v>
      </c>
      <c r="O11" s="33">
        <v>9.6878515185601796E-2</v>
      </c>
      <c r="P11" s="33">
        <v>5.6</v>
      </c>
      <c r="Q11" s="33">
        <v>20.519444444444446</v>
      </c>
      <c r="R11" s="33">
        <v>0.33053290213723285</v>
      </c>
      <c r="S11" s="33">
        <v>4.9902222222222221</v>
      </c>
      <c r="T11" s="33">
        <v>9.594888888888887</v>
      </c>
      <c r="U11" s="33">
        <v>0</v>
      </c>
      <c r="V11" s="33">
        <v>0.18456974128233966</v>
      </c>
      <c r="W11" s="33">
        <v>5.5015555555555551</v>
      </c>
      <c r="X11" s="33">
        <v>12.835333333333331</v>
      </c>
      <c r="Y11" s="33">
        <v>0</v>
      </c>
      <c r="Z11" s="33">
        <v>0.23204724409448815</v>
      </c>
      <c r="AA11" s="33">
        <v>0</v>
      </c>
      <c r="AB11" s="33">
        <v>0</v>
      </c>
      <c r="AC11" s="33">
        <v>0</v>
      </c>
      <c r="AD11" s="33">
        <v>0</v>
      </c>
      <c r="AE11" s="33">
        <v>0</v>
      </c>
      <c r="AF11" s="33">
        <v>0</v>
      </c>
      <c r="AG11" s="33">
        <v>0</v>
      </c>
      <c r="AH11" t="s">
        <v>585</v>
      </c>
      <c r="AI11" s="34">
        <v>3</v>
      </c>
    </row>
    <row r="12" spans="1:35" x14ac:dyDescent="0.25">
      <c r="A12" t="s">
        <v>1782</v>
      </c>
      <c r="B12" t="s">
        <v>754</v>
      </c>
      <c r="C12" t="s">
        <v>1485</v>
      </c>
      <c r="D12" t="s">
        <v>1679</v>
      </c>
      <c r="E12" s="33">
        <v>88.333333333333329</v>
      </c>
      <c r="F12" s="33">
        <v>5.1555555555555559</v>
      </c>
      <c r="G12" s="33">
        <v>0.23333333333333334</v>
      </c>
      <c r="H12" s="33">
        <v>0.34533333333333333</v>
      </c>
      <c r="I12" s="33">
        <v>2.9666666666666668</v>
      </c>
      <c r="J12" s="33">
        <v>0</v>
      </c>
      <c r="K12" s="33">
        <v>0</v>
      </c>
      <c r="L12" s="33">
        <v>4.677777777777778</v>
      </c>
      <c r="M12" s="33">
        <v>0</v>
      </c>
      <c r="N12" s="33">
        <v>5.7111111111111112</v>
      </c>
      <c r="O12" s="33">
        <v>6.4654088050314473E-2</v>
      </c>
      <c r="P12" s="33">
        <v>6.4</v>
      </c>
      <c r="Q12" s="33">
        <v>10.725</v>
      </c>
      <c r="R12" s="33">
        <v>0.1938679245283019</v>
      </c>
      <c r="S12" s="33">
        <v>3.6583333333333332</v>
      </c>
      <c r="T12" s="33">
        <v>5.666666666666667</v>
      </c>
      <c r="U12" s="33">
        <v>0</v>
      </c>
      <c r="V12" s="33">
        <v>0.10556603773584905</v>
      </c>
      <c r="W12" s="33">
        <v>14.725</v>
      </c>
      <c r="X12" s="33">
        <v>0</v>
      </c>
      <c r="Y12" s="33">
        <v>0</v>
      </c>
      <c r="Z12" s="33">
        <v>0.16669811320754718</v>
      </c>
      <c r="AA12" s="33">
        <v>5.5555555555555552E-2</v>
      </c>
      <c r="AB12" s="33">
        <v>0</v>
      </c>
      <c r="AC12" s="33">
        <v>0</v>
      </c>
      <c r="AD12" s="33">
        <v>0</v>
      </c>
      <c r="AE12" s="33">
        <v>0</v>
      </c>
      <c r="AF12" s="33">
        <v>0</v>
      </c>
      <c r="AG12" s="33">
        <v>0</v>
      </c>
      <c r="AH12" t="s">
        <v>63</v>
      </c>
      <c r="AI12" s="34">
        <v>3</v>
      </c>
    </row>
    <row r="13" spans="1:35" x14ac:dyDescent="0.25">
      <c r="A13" t="s">
        <v>1782</v>
      </c>
      <c r="B13" t="s">
        <v>1319</v>
      </c>
      <c r="C13" t="s">
        <v>1558</v>
      </c>
      <c r="D13" t="s">
        <v>1710</v>
      </c>
      <c r="E13" s="33">
        <v>60.088888888888889</v>
      </c>
      <c r="F13" s="33">
        <v>10.577777777777778</v>
      </c>
      <c r="G13" s="33">
        <v>0.28888888888888886</v>
      </c>
      <c r="H13" s="33">
        <v>0.26111111111111113</v>
      </c>
      <c r="I13" s="33">
        <v>5.6888888888888891</v>
      </c>
      <c r="J13" s="33">
        <v>0</v>
      </c>
      <c r="K13" s="33">
        <v>0</v>
      </c>
      <c r="L13" s="33">
        <v>3.0583333333333331</v>
      </c>
      <c r="M13" s="33">
        <v>5.2444444444444445</v>
      </c>
      <c r="N13" s="33">
        <v>0</v>
      </c>
      <c r="O13" s="33">
        <v>8.7278106508875741E-2</v>
      </c>
      <c r="P13" s="33">
        <v>5.333333333333333</v>
      </c>
      <c r="Q13" s="33">
        <v>15.824999999999999</v>
      </c>
      <c r="R13" s="33">
        <v>0.35211723372781062</v>
      </c>
      <c r="S13" s="33">
        <v>3.6166666666666667</v>
      </c>
      <c r="T13" s="33">
        <v>3.0638888888888891</v>
      </c>
      <c r="U13" s="33">
        <v>0</v>
      </c>
      <c r="V13" s="33">
        <v>0.11117788461538461</v>
      </c>
      <c r="W13" s="33">
        <v>0.9916666666666667</v>
      </c>
      <c r="X13" s="33">
        <v>4.5583333333333336</v>
      </c>
      <c r="Y13" s="33">
        <v>0</v>
      </c>
      <c r="Z13" s="33">
        <v>9.2363165680473383E-2</v>
      </c>
      <c r="AA13" s="33">
        <v>0</v>
      </c>
      <c r="AB13" s="33">
        <v>0</v>
      </c>
      <c r="AC13" s="33">
        <v>0</v>
      </c>
      <c r="AD13" s="33">
        <v>0</v>
      </c>
      <c r="AE13" s="33">
        <v>0</v>
      </c>
      <c r="AF13" s="33">
        <v>0</v>
      </c>
      <c r="AG13" s="33">
        <v>0</v>
      </c>
      <c r="AH13" t="s">
        <v>640</v>
      </c>
      <c r="AI13" s="34">
        <v>3</v>
      </c>
    </row>
    <row r="14" spans="1:35" x14ac:dyDescent="0.25">
      <c r="A14" t="s">
        <v>1782</v>
      </c>
      <c r="B14" t="s">
        <v>1292</v>
      </c>
      <c r="C14" t="s">
        <v>1439</v>
      </c>
      <c r="D14" t="s">
        <v>1738</v>
      </c>
      <c r="E14" s="33">
        <v>88.62222222222222</v>
      </c>
      <c r="F14" s="33">
        <v>11.133333333333333</v>
      </c>
      <c r="G14" s="33">
        <v>0.64444444444444449</v>
      </c>
      <c r="H14" s="33">
        <v>0</v>
      </c>
      <c r="I14" s="33">
        <v>6.5</v>
      </c>
      <c r="J14" s="33">
        <v>0</v>
      </c>
      <c r="K14" s="33">
        <v>0</v>
      </c>
      <c r="L14" s="33">
        <v>7.267333333333335</v>
      </c>
      <c r="M14" s="33">
        <v>10.42411111111111</v>
      </c>
      <c r="N14" s="33">
        <v>0</v>
      </c>
      <c r="O14" s="33">
        <v>0.11762412236710129</v>
      </c>
      <c r="P14" s="33">
        <v>0</v>
      </c>
      <c r="Q14" s="33">
        <v>58.884333333333302</v>
      </c>
      <c r="R14" s="33">
        <v>0.66444207622868567</v>
      </c>
      <c r="S14" s="33">
        <v>10.81077777777778</v>
      </c>
      <c r="T14" s="33">
        <v>13.914888888888893</v>
      </c>
      <c r="U14" s="33">
        <v>0</v>
      </c>
      <c r="V14" s="33">
        <v>0.2790007522567704</v>
      </c>
      <c r="W14" s="33">
        <v>5.2314444444444446</v>
      </c>
      <c r="X14" s="33">
        <v>9.2954444444444402</v>
      </c>
      <c r="Y14" s="33">
        <v>0</v>
      </c>
      <c r="Z14" s="33">
        <v>0.16391925777331992</v>
      </c>
      <c r="AA14" s="33">
        <v>0</v>
      </c>
      <c r="AB14" s="33">
        <v>0</v>
      </c>
      <c r="AC14" s="33">
        <v>0</v>
      </c>
      <c r="AD14" s="33">
        <v>29.607444444444447</v>
      </c>
      <c r="AE14" s="33">
        <v>0</v>
      </c>
      <c r="AF14" s="33">
        <v>0</v>
      </c>
      <c r="AG14" s="33">
        <v>0</v>
      </c>
      <c r="AH14" t="s">
        <v>612</v>
      </c>
      <c r="AI14" s="34">
        <v>3</v>
      </c>
    </row>
    <row r="15" spans="1:35" x14ac:dyDescent="0.25">
      <c r="A15" t="s">
        <v>1782</v>
      </c>
      <c r="B15" t="s">
        <v>701</v>
      </c>
      <c r="C15" t="s">
        <v>1458</v>
      </c>
      <c r="D15" t="s">
        <v>1679</v>
      </c>
      <c r="E15" s="33">
        <v>135.17777777777778</v>
      </c>
      <c r="F15" s="33">
        <v>9.9555555555555557</v>
      </c>
      <c r="G15" s="33">
        <v>1.1555555555555554</v>
      </c>
      <c r="H15" s="33">
        <v>0</v>
      </c>
      <c r="I15" s="33">
        <v>5.2444444444444445</v>
      </c>
      <c r="J15" s="33">
        <v>0</v>
      </c>
      <c r="K15" s="33">
        <v>0</v>
      </c>
      <c r="L15" s="33">
        <v>5.4972222222222209</v>
      </c>
      <c r="M15" s="33">
        <v>9.1055555555555561</v>
      </c>
      <c r="N15" s="33">
        <v>0</v>
      </c>
      <c r="O15" s="33">
        <v>6.7359855334538879E-2</v>
      </c>
      <c r="P15" s="33">
        <v>5.1111111111111107</v>
      </c>
      <c r="Q15" s="33">
        <v>0</v>
      </c>
      <c r="R15" s="33">
        <v>3.7810290974847935E-2</v>
      </c>
      <c r="S15" s="33">
        <v>10.054333333333334</v>
      </c>
      <c r="T15" s="33">
        <v>11.139444444444445</v>
      </c>
      <c r="U15" s="33">
        <v>0</v>
      </c>
      <c r="V15" s="33">
        <v>0.15678448134144338</v>
      </c>
      <c r="W15" s="33">
        <v>10.644777777777781</v>
      </c>
      <c r="X15" s="33">
        <v>8.2895555555555536</v>
      </c>
      <c r="Y15" s="33">
        <v>0</v>
      </c>
      <c r="Z15" s="33">
        <v>0.14006986684201875</v>
      </c>
      <c r="AA15" s="33">
        <v>0</v>
      </c>
      <c r="AB15" s="33">
        <v>11.655555555555555</v>
      </c>
      <c r="AC15" s="33">
        <v>0</v>
      </c>
      <c r="AD15" s="33">
        <v>0</v>
      </c>
      <c r="AE15" s="33">
        <v>137.92222222222222</v>
      </c>
      <c r="AF15" s="33">
        <v>0</v>
      </c>
      <c r="AG15" s="33">
        <v>1.1333333333333333</v>
      </c>
      <c r="AH15" t="s">
        <v>10</v>
      </c>
      <c r="AI15" s="34">
        <v>3</v>
      </c>
    </row>
    <row r="16" spans="1:35" x14ac:dyDescent="0.25">
      <c r="A16" t="s">
        <v>1782</v>
      </c>
      <c r="B16" t="s">
        <v>933</v>
      </c>
      <c r="C16" t="s">
        <v>1568</v>
      </c>
      <c r="D16" t="s">
        <v>1737</v>
      </c>
      <c r="E16" s="33">
        <v>75.311111111111117</v>
      </c>
      <c r="F16" s="33">
        <v>5.6</v>
      </c>
      <c r="G16" s="33">
        <v>4.2444444444444445</v>
      </c>
      <c r="H16" s="33">
        <v>0</v>
      </c>
      <c r="I16" s="33">
        <v>0</v>
      </c>
      <c r="J16" s="33">
        <v>0</v>
      </c>
      <c r="K16" s="33">
        <v>0</v>
      </c>
      <c r="L16" s="33">
        <v>5.576888888888889</v>
      </c>
      <c r="M16" s="33">
        <v>5.7333333333333334</v>
      </c>
      <c r="N16" s="33">
        <v>0</v>
      </c>
      <c r="O16" s="33">
        <v>7.6128651519622309E-2</v>
      </c>
      <c r="P16" s="33">
        <v>5.8686666666666678</v>
      </c>
      <c r="Q16" s="33">
        <v>9.0837777777777777</v>
      </c>
      <c r="R16" s="33">
        <v>0.19854234287400413</v>
      </c>
      <c r="S16" s="33">
        <v>4.7681111111111116</v>
      </c>
      <c r="T16" s="33">
        <v>4.6817777777777794</v>
      </c>
      <c r="U16" s="33">
        <v>0</v>
      </c>
      <c r="V16" s="33">
        <v>0.12547801711419299</v>
      </c>
      <c r="W16" s="33">
        <v>5.487333333333333</v>
      </c>
      <c r="X16" s="33">
        <v>9.8794444444444487</v>
      </c>
      <c r="Y16" s="33">
        <v>0</v>
      </c>
      <c r="Z16" s="33">
        <v>0.20404396577161407</v>
      </c>
      <c r="AA16" s="33">
        <v>1.4111111111111112</v>
      </c>
      <c r="AB16" s="33">
        <v>0</v>
      </c>
      <c r="AC16" s="33">
        <v>0</v>
      </c>
      <c r="AD16" s="33">
        <v>0</v>
      </c>
      <c r="AE16" s="33">
        <v>0</v>
      </c>
      <c r="AF16" s="33">
        <v>0</v>
      </c>
      <c r="AG16" s="33">
        <v>2.8333333333333335</v>
      </c>
      <c r="AH16" t="s">
        <v>244</v>
      </c>
      <c r="AI16" s="34">
        <v>3</v>
      </c>
    </row>
    <row r="17" spans="1:35" x14ac:dyDescent="0.25">
      <c r="A17" t="s">
        <v>1782</v>
      </c>
      <c r="B17" t="s">
        <v>1242</v>
      </c>
      <c r="C17" t="s">
        <v>1485</v>
      </c>
      <c r="D17" t="s">
        <v>1679</v>
      </c>
      <c r="E17" s="33">
        <v>56.022222222222226</v>
      </c>
      <c r="F17" s="33">
        <v>5.6</v>
      </c>
      <c r="G17" s="33">
        <v>0.14444444444444443</v>
      </c>
      <c r="H17" s="33">
        <v>0.22222222222222221</v>
      </c>
      <c r="I17" s="33">
        <v>3.3777777777777778</v>
      </c>
      <c r="J17" s="33">
        <v>0</v>
      </c>
      <c r="K17" s="33">
        <v>0</v>
      </c>
      <c r="L17" s="33">
        <v>3.5584444444444445</v>
      </c>
      <c r="M17" s="33">
        <v>0</v>
      </c>
      <c r="N17" s="33">
        <v>5.25</v>
      </c>
      <c r="O17" s="33">
        <v>9.3712812376041246E-2</v>
      </c>
      <c r="P17" s="33">
        <v>0</v>
      </c>
      <c r="Q17" s="33">
        <v>19.73</v>
      </c>
      <c r="R17" s="33">
        <v>0.35218167393891314</v>
      </c>
      <c r="S17" s="33">
        <v>5.2342222222222237</v>
      </c>
      <c r="T17" s="33">
        <v>8.1197777777777809</v>
      </c>
      <c r="U17" s="33">
        <v>0</v>
      </c>
      <c r="V17" s="33">
        <v>0.23836969456564863</v>
      </c>
      <c r="W17" s="33">
        <v>5.2352222222222213</v>
      </c>
      <c r="X17" s="33">
        <v>6.1357777777777764</v>
      </c>
      <c r="Y17" s="33">
        <v>0</v>
      </c>
      <c r="Z17" s="33">
        <v>0.20297302657675523</v>
      </c>
      <c r="AA17" s="33">
        <v>0</v>
      </c>
      <c r="AB17" s="33">
        <v>5.333333333333333</v>
      </c>
      <c r="AC17" s="33">
        <v>0</v>
      </c>
      <c r="AD17" s="33">
        <v>0</v>
      </c>
      <c r="AE17" s="33">
        <v>0</v>
      </c>
      <c r="AF17" s="33">
        <v>0</v>
      </c>
      <c r="AG17" s="33">
        <v>0</v>
      </c>
      <c r="AH17" t="s">
        <v>561</v>
      </c>
      <c r="AI17" s="34">
        <v>3</v>
      </c>
    </row>
    <row r="18" spans="1:35" x14ac:dyDescent="0.25">
      <c r="A18" t="s">
        <v>1782</v>
      </c>
      <c r="B18" t="s">
        <v>876</v>
      </c>
      <c r="C18" t="s">
        <v>1459</v>
      </c>
      <c r="D18" t="s">
        <v>1711</v>
      </c>
      <c r="E18" s="33">
        <v>108.52222222222223</v>
      </c>
      <c r="F18" s="33">
        <v>5.4888888888888889</v>
      </c>
      <c r="G18" s="33">
        <v>0.57777777777777772</v>
      </c>
      <c r="H18" s="33">
        <v>1.1111111111111112</v>
      </c>
      <c r="I18" s="33">
        <v>7.0777777777777775</v>
      </c>
      <c r="J18" s="33">
        <v>0</v>
      </c>
      <c r="K18" s="33">
        <v>0</v>
      </c>
      <c r="L18" s="33">
        <v>5.1400000000000006</v>
      </c>
      <c r="M18" s="33">
        <v>10.233333333333333</v>
      </c>
      <c r="N18" s="33">
        <v>0</v>
      </c>
      <c r="O18" s="33">
        <v>9.4297122965086508E-2</v>
      </c>
      <c r="P18" s="33">
        <v>0</v>
      </c>
      <c r="Q18" s="33">
        <v>33.712222222222216</v>
      </c>
      <c r="R18" s="33">
        <v>0.31064810074741472</v>
      </c>
      <c r="S18" s="33">
        <v>10.164444444444447</v>
      </c>
      <c r="T18" s="33">
        <v>5.8566666666666656</v>
      </c>
      <c r="U18" s="33">
        <v>0</v>
      </c>
      <c r="V18" s="33">
        <v>0.1476297737278591</v>
      </c>
      <c r="W18" s="33">
        <v>12.639999999999999</v>
      </c>
      <c r="X18" s="33">
        <v>12.72777777777778</v>
      </c>
      <c r="Y18" s="33">
        <v>0</v>
      </c>
      <c r="Z18" s="33">
        <v>0.23375652708098699</v>
      </c>
      <c r="AA18" s="33">
        <v>0.65555555555555556</v>
      </c>
      <c r="AB18" s="33">
        <v>0</v>
      </c>
      <c r="AC18" s="33">
        <v>0</v>
      </c>
      <c r="AD18" s="33">
        <v>0</v>
      </c>
      <c r="AE18" s="33">
        <v>0</v>
      </c>
      <c r="AF18" s="33">
        <v>0</v>
      </c>
      <c r="AG18" s="33">
        <v>0</v>
      </c>
      <c r="AH18" t="s">
        <v>187</v>
      </c>
      <c r="AI18" s="34">
        <v>3</v>
      </c>
    </row>
    <row r="19" spans="1:35" x14ac:dyDescent="0.25">
      <c r="A19" t="s">
        <v>1782</v>
      </c>
      <c r="B19" t="s">
        <v>1338</v>
      </c>
      <c r="C19" t="s">
        <v>1387</v>
      </c>
      <c r="D19" t="s">
        <v>1693</v>
      </c>
      <c r="E19" s="33">
        <v>55.366666666666667</v>
      </c>
      <c r="F19" s="33">
        <v>5.6888888888888891</v>
      </c>
      <c r="G19" s="33">
        <v>0.26666666666666666</v>
      </c>
      <c r="H19" s="33">
        <v>0</v>
      </c>
      <c r="I19" s="33">
        <v>1.2222222222222223</v>
      </c>
      <c r="J19" s="33">
        <v>0</v>
      </c>
      <c r="K19" s="33">
        <v>0</v>
      </c>
      <c r="L19" s="33">
        <v>0.27777777777777779</v>
      </c>
      <c r="M19" s="33">
        <v>5.8277777777777775</v>
      </c>
      <c r="N19" s="33">
        <v>0</v>
      </c>
      <c r="O19" s="33">
        <v>0.10525787678105558</v>
      </c>
      <c r="P19" s="33">
        <v>4.0944444444444441</v>
      </c>
      <c r="Q19" s="33">
        <v>3.1916666666666669</v>
      </c>
      <c r="R19" s="33">
        <v>0.13159743126630544</v>
      </c>
      <c r="S19" s="33">
        <v>5.5555555555555554</v>
      </c>
      <c r="T19" s="33">
        <v>0</v>
      </c>
      <c r="U19" s="33">
        <v>0</v>
      </c>
      <c r="V19" s="33">
        <v>0.10034115994380895</v>
      </c>
      <c r="W19" s="33">
        <v>3.5055555555555555</v>
      </c>
      <c r="X19" s="33">
        <v>4.9738888888888884</v>
      </c>
      <c r="Y19" s="33">
        <v>0</v>
      </c>
      <c r="Z19" s="33">
        <v>0.15315071242223557</v>
      </c>
      <c r="AA19" s="33">
        <v>0</v>
      </c>
      <c r="AB19" s="33">
        <v>0</v>
      </c>
      <c r="AC19" s="33">
        <v>0</v>
      </c>
      <c r="AD19" s="33">
        <v>0</v>
      </c>
      <c r="AE19" s="33">
        <v>0</v>
      </c>
      <c r="AF19" s="33">
        <v>0</v>
      </c>
      <c r="AG19" s="33">
        <v>0</v>
      </c>
      <c r="AH19" t="s">
        <v>660</v>
      </c>
      <c r="AI19" s="34">
        <v>3</v>
      </c>
    </row>
    <row r="20" spans="1:35" x14ac:dyDescent="0.25">
      <c r="A20" t="s">
        <v>1782</v>
      </c>
      <c r="B20" t="s">
        <v>686</v>
      </c>
      <c r="C20" t="s">
        <v>1381</v>
      </c>
      <c r="D20" t="s">
        <v>1682</v>
      </c>
      <c r="E20" s="33">
        <v>60.088888888888889</v>
      </c>
      <c r="F20" s="33">
        <v>4.9555555555555557</v>
      </c>
      <c r="G20" s="33">
        <v>0.13333333333333333</v>
      </c>
      <c r="H20" s="33">
        <v>5.5555555555555554</v>
      </c>
      <c r="I20" s="33">
        <v>0</v>
      </c>
      <c r="J20" s="33">
        <v>0</v>
      </c>
      <c r="K20" s="33">
        <v>0</v>
      </c>
      <c r="L20" s="33">
        <v>5.22</v>
      </c>
      <c r="M20" s="33">
        <v>5.1555555555555559</v>
      </c>
      <c r="N20" s="33">
        <v>0</v>
      </c>
      <c r="O20" s="33">
        <v>8.5798816568047345E-2</v>
      </c>
      <c r="P20" s="33">
        <v>0</v>
      </c>
      <c r="Q20" s="33">
        <v>11.258888888888894</v>
      </c>
      <c r="R20" s="33">
        <v>0.18737056213017761</v>
      </c>
      <c r="S20" s="33">
        <v>5.0611111111111109</v>
      </c>
      <c r="T20" s="33">
        <v>10.973333333333333</v>
      </c>
      <c r="U20" s="33">
        <v>0</v>
      </c>
      <c r="V20" s="33">
        <v>0.26684541420118341</v>
      </c>
      <c r="W20" s="33">
        <v>5.4222222222222225</v>
      </c>
      <c r="X20" s="33">
        <v>11.272222222222224</v>
      </c>
      <c r="Y20" s="33">
        <v>3.7444444444444445</v>
      </c>
      <c r="Z20" s="33">
        <v>0.34014423076923078</v>
      </c>
      <c r="AA20" s="33">
        <v>0</v>
      </c>
      <c r="AB20" s="33">
        <v>0</v>
      </c>
      <c r="AC20" s="33">
        <v>0</v>
      </c>
      <c r="AD20" s="33">
        <v>0</v>
      </c>
      <c r="AE20" s="33">
        <v>0</v>
      </c>
      <c r="AF20" s="33">
        <v>0</v>
      </c>
      <c r="AG20" s="33">
        <v>0</v>
      </c>
      <c r="AH20" t="s">
        <v>618</v>
      </c>
      <c r="AI20" s="34">
        <v>3</v>
      </c>
    </row>
    <row r="21" spans="1:35" x14ac:dyDescent="0.25">
      <c r="A21" t="s">
        <v>1782</v>
      </c>
      <c r="B21" t="s">
        <v>1284</v>
      </c>
      <c r="C21" t="s">
        <v>1652</v>
      </c>
      <c r="D21" t="s">
        <v>1697</v>
      </c>
      <c r="E21" s="33">
        <v>65.900000000000006</v>
      </c>
      <c r="F21" s="33">
        <v>5.1555555555555559</v>
      </c>
      <c r="G21" s="33">
        <v>0</v>
      </c>
      <c r="H21" s="33">
        <v>0.96666666666666667</v>
      </c>
      <c r="I21" s="33">
        <v>0</v>
      </c>
      <c r="J21" s="33">
        <v>0</v>
      </c>
      <c r="K21" s="33">
        <v>0</v>
      </c>
      <c r="L21" s="33">
        <v>5.5111111111111111</v>
      </c>
      <c r="M21" s="33">
        <v>4.9777777777777779</v>
      </c>
      <c r="N21" s="33">
        <v>0</v>
      </c>
      <c r="O21" s="33">
        <v>7.5535322879784178E-2</v>
      </c>
      <c r="P21" s="33">
        <v>0</v>
      </c>
      <c r="Q21" s="33">
        <v>8.5766666666666715</v>
      </c>
      <c r="R21" s="33">
        <v>0.1301466868993425</v>
      </c>
      <c r="S21" s="33">
        <v>3.4666666666666668</v>
      </c>
      <c r="T21" s="33">
        <v>6.4811111111111117</v>
      </c>
      <c r="U21" s="33">
        <v>0</v>
      </c>
      <c r="V21" s="33">
        <v>0.15095262181756872</v>
      </c>
      <c r="W21" s="33">
        <v>5.3111111111111109</v>
      </c>
      <c r="X21" s="33">
        <v>6.1866666666666674</v>
      </c>
      <c r="Y21" s="33">
        <v>4.9444444444444446</v>
      </c>
      <c r="Z21" s="33">
        <v>0.24950261338728708</v>
      </c>
      <c r="AA21" s="33">
        <v>0</v>
      </c>
      <c r="AB21" s="33">
        <v>0</v>
      </c>
      <c r="AC21" s="33">
        <v>0</v>
      </c>
      <c r="AD21" s="33">
        <v>0</v>
      </c>
      <c r="AE21" s="33">
        <v>0</v>
      </c>
      <c r="AF21" s="33">
        <v>0</v>
      </c>
      <c r="AG21" s="33">
        <v>0</v>
      </c>
      <c r="AH21" t="s">
        <v>604</v>
      </c>
      <c r="AI21" s="34">
        <v>3</v>
      </c>
    </row>
    <row r="22" spans="1:35" x14ac:dyDescent="0.25">
      <c r="A22" t="s">
        <v>1782</v>
      </c>
      <c r="B22" t="s">
        <v>1264</v>
      </c>
      <c r="C22" t="s">
        <v>1371</v>
      </c>
      <c r="D22" t="s">
        <v>1715</v>
      </c>
      <c r="E22" s="33">
        <v>71.388888888888886</v>
      </c>
      <c r="F22" s="33">
        <v>5.6888888888888891</v>
      </c>
      <c r="G22" s="33">
        <v>0.4</v>
      </c>
      <c r="H22" s="33">
        <v>0.26666666666666666</v>
      </c>
      <c r="I22" s="33">
        <v>2.3111111111111109</v>
      </c>
      <c r="J22" s="33">
        <v>0</v>
      </c>
      <c r="K22" s="33">
        <v>0</v>
      </c>
      <c r="L22" s="33">
        <v>4.5666666666666664</v>
      </c>
      <c r="M22" s="33">
        <v>8.8888888888888892E-2</v>
      </c>
      <c r="N22" s="33">
        <v>0</v>
      </c>
      <c r="O22" s="33">
        <v>1.2451361867704281E-3</v>
      </c>
      <c r="P22" s="33">
        <v>5.3972222222222221</v>
      </c>
      <c r="Q22" s="33">
        <v>16.266666666666666</v>
      </c>
      <c r="R22" s="33">
        <v>0.30346303501945526</v>
      </c>
      <c r="S22" s="33">
        <v>5.2444444444444445</v>
      </c>
      <c r="T22" s="33">
        <v>0</v>
      </c>
      <c r="U22" s="33">
        <v>9.7666666666666675</v>
      </c>
      <c r="V22" s="33">
        <v>0.21027237354085607</v>
      </c>
      <c r="W22" s="33">
        <v>5.4555555555555557</v>
      </c>
      <c r="X22" s="33">
        <v>0</v>
      </c>
      <c r="Y22" s="33">
        <v>0</v>
      </c>
      <c r="Z22" s="33">
        <v>7.6420233463035031E-2</v>
      </c>
      <c r="AA22" s="33">
        <v>0</v>
      </c>
      <c r="AB22" s="33">
        <v>0</v>
      </c>
      <c r="AC22" s="33">
        <v>0</v>
      </c>
      <c r="AD22" s="33">
        <v>0</v>
      </c>
      <c r="AE22" s="33">
        <v>0</v>
      </c>
      <c r="AF22" s="33">
        <v>0</v>
      </c>
      <c r="AG22" s="33">
        <v>0</v>
      </c>
      <c r="AH22" t="s">
        <v>584</v>
      </c>
      <c r="AI22" s="34">
        <v>3</v>
      </c>
    </row>
    <row r="23" spans="1:35" x14ac:dyDescent="0.25">
      <c r="A23" t="s">
        <v>1782</v>
      </c>
      <c r="B23" t="s">
        <v>748</v>
      </c>
      <c r="C23" t="s">
        <v>1448</v>
      </c>
      <c r="D23" t="s">
        <v>1721</v>
      </c>
      <c r="E23" s="33">
        <v>117.01111111111111</v>
      </c>
      <c r="F23" s="33">
        <v>10.1</v>
      </c>
      <c r="G23" s="33">
        <v>2</v>
      </c>
      <c r="H23" s="33">
        <v>0.26666666666666666</v>
      </c>
      <c r="I23" s="33">
        <v>4.8666666666666663</v>
      </c>
      <c r="J23" s="33">
        <v>0</v>
      </c>
      <c r="K23" s="33">
        <v>0</v>
      </c>
      <c r="L23" s="33">
        <v>5.5361111111111114</v>
      </c>
      <c r="M23" s="33">
        <v>8.15</v>
      </c>
      <c r="N23" s="33">
        <v>0</v>
      </c>
      <c r="O23" s="33">
        <v>6.9651505080239304E-2</v>
      </c>
      <c r="P23" s="33">
        <v>5.6</v>
      </c>
      <c r="Q23" s="33">
        <v>8.6888888888888882</v>
      </c>
      <c r="R23" s="33">
        <v>0.12211565853195328</v>
      </c>
      <c r="S23" s="33">
        <v>8.3861111111111111</v>
      </c>
      <c r="T23" s="33">
        <v>0</v>
      </c>
      <c r="U23" s="33">
        <v>4.2555555555555555</v>
      </c>
      <c r="V23" s="33">
        <v>0.10803817301300921</v>
      </c>
      <c r="W23" s="33">
        <v>5.177777777777778</v>
      </c>
      <c r="X23" s="33">
        <v>0</v>
      </c>
      <c r="Y23" s="33">
        <v>12.3</v>
      </c>
      <c r="Z23" s="33">
        <v>0.14936853100370337</v>
      </c>
      <c r="AA23" s="33">
        <v>0</v>
      </c>
      <c r="AB23" s="33">
        <v>0</v>
      </c>
      <c r="AC23" s="33">
        <v>0</v>
      </c>
      <c r="AD23" s="33">
        <v>0</v>
      </c>
      <c r="AE23" s="33">
        <v>0</v>
      </c>
      <c r="AF23" s="33">
        <v>0</v>
      </c>
      <c r="AG23" s="33">
        <v>0</v>
      </c>
      <c r="AH23" t="s">
        <v>57</v>
      </c>
      <c r="AI23" s="34">
        <v>3</v>
      </c>
    </row>
    <row r="24" spans="1:35" x14ac:dyDescent="0.25">
      <c r="A24" t="s">
        <v>1782</v>
      </c>
      <c r="B24" t="s">
        <v>765</v>
      </c>
      <c r="C24" t="s">
        <v>1490</v>
      </c>
      <c r="D24" t="s">
        <v>1699</v>
      </c>
      <c r="E24" s="33">
        <v>141.52222222222221</v>
      </c>
      <c r="F24" s="33">
        <v>11.377777777777778</v>
      </c>
      <c r="G24" s="33">
        <v>0</v>
      </c>
      <c r="H24" s="33">
        <v>0</v>
      </c>
      <c r="I24" s="33">
        <v>5.6888888888888891</v>
      </c>
      <c r="J24" s="33">
        <v>0</v>
      </c>
      <c r="K24" s="33">
        <v>0</v>
      </c>
      <c r="L24" s="33">
        <v>4.958333333333333</v>
      </c>
      <c r="M24" s="33">
        <v>11.161111111111111</v>
      </c>
      <c r="N24" s="33">
        <v>0</v>
      </c>
      <c r="O24" s="33">
        <v>7.8864724817460943E-2</v>
      </c>
      <c r="P24" s="33">
        <v>3.6888888888888891</v>
      </c>
      <c r="Q24" s="33">
        <v>12.105555555555556</v>
      </c>
      <c r="R24" s="33">
        <v>0.11160398838030934</v>
      </c>
      <c r="S24" s="33">
        <v>3.1361111111111111</v>
      </c>
      <c r="T24" s="33">
        <v>0</v>
      </c>
      <c r="U24" s="33">
        <v>2.2666666666666666</v>
      </c>
      <c r="V24" s="33">
        <v>3.8176179634136768E-2</v>
      </c>
      <c r="W24" s="33">
        <v>10.125</v>
      </c>
      <c r="X24" s="33">
        <v>0</v>
      </c>
      <c r="Y24" s="33">
        <v>10.488888888888889</v>
      </c>
      <c r="Z24" s="33">
        <v>0.14565831828531051</v>
      </c>
      <c r="AA24" s="33">
        <v>0</v>
      </c>
      <c r="AB24" s="33">
        <v>0</v>
      </c>
      <c r="AC24" s="33">
        <v>0</v>
      </c>
      <c r="AD24" s="33">
        <v>0</v>
      </c>
      <c r="AE24" s="33">
        <v>47.011111111111113</v>
      </c>
      <c r="AF24" s="33">
        <v>0</v>
      </c>
      <c r="AG24" s="33">
        <v>0</v>
      </c>
      <c r="AH24" t="s">
        <v>74</v>
      </c>
      <c r="AI24" s="34">
        <v>3</v>
      </c>
    </row>
    <row r="25" spans="1:35" x14ac:dyDescent="0.25">
      <c r="A25" t="s">
        <v>1782</v>
      </c>
      <c r="B25" t="s">
        <v>893</v>
      </c>
      <c r="C25" t="s">
        <v>1552</v>
      </c>
      <c r="D25" t="s">
        <v>1715</v>
      </c>
      <c r="E25" s="33">
        <v>119.62222222222222</v>
      </c>
      <c r="F25" s="33">
        <v>5.6888888888888891</v>
      </c>
      <c r="G25" s="33">
        <v>0</v>
      </c>
      <c r="H25" s="33">
        <v>0</v>
      </c>
      <c r="I25" s="33">
        <v>0</v>
      </c>
      <c r="J25" s="33">
        <v>0</v>
      </c>
      <c r="K25" s="33">
        <v>0</v>
      </c>
      <c r="L25" s="33">
        <v>5.3638888888888889</v>
      </c>
      <c r="M25" s="33">
        <v>10.630555555555556</v>
      </c>
      <c r="N25" s="33">
        <v>0</v>
      </c>
      <c r="O25" s="33">
        <v>8.8867731748095868E-2</v>
      </c>
      <c r="P25" s="33">
        <v>5.1222222222222218</v>
      </c>
      <c r="Q25" s="33">
        <v>16.838888888888889</v>
      </c>
      <c r="R25" s="33">
        <v>0.18358721902284969</v>
      </c>
      <c r="S25" s="33">
        <v>8.2388888888888889</v>
      </c>
      <c r="T25" s="33">
        <v>0</v>
      </c>
      <c r="U25" s="33">
        <v>8.5</v>
      </c>
      <c r="V25" s="33">
        <v>0.13993126509381384</v>
      </c>
      <c r="W25" s="33">
        <v>5.9861111111111107</v>
      </c>
      <c r="X25" s="33">
        <v>0</v>
      </c>
      <c r="Y25" s="33">
        <v>11.3</v>
      </c>
      <c r="Z25" s="33">
        <v>0.14450585175552666</v>
      </c>
      <c r="AA25" s="33">
        <v>0</v>
      </c>
      <c r="AB25" s="33">
        <v>0</v>
      </c>
      <c r="AC25" s="33">
        <v>0</v>
      </c>
      <c r="AD25" s="33">
        <v>0</v>
      </c>
      <c r="AE25" s="33">
        <v>0</v>
      </c>
      <c r="AF25" s="33">
        <v>0</v>
      </c>
      <c r="AG25" s="33">
        <v>0</v>
      </c>
      <c r="AH25" t="s">
        <v>204</v>
      </c>
      <c r="AI25" s="34">
        <v>3</v>
      </c>
    </row>
    <row r="26" spans="1:35" x14ac:dyDescent="0.25">
      <c r="A26" t="s">
        <v>1782</v>
      </c>
      <c r="B26" t="s">
        <v>1125</v>
      </c>
      <c r="C26" t="s">
        <v>1459</v>
      </c>
      <c r="D26" t="s">
        <v>1711</v>
      </c>
      <c r="E26" s="33">
        <v>191.75555555555556</v>
      </c>
      <c r="F26" s="33">
        <v>5.6888888888888891</v>
      </c>
      <c r="G26" s="33">
        <v>0.5</v>
      </c>
      <c r="H26" s="33">
        <v>0.57777777777777772</v>
      </c>
      <c r="I26" s="33">
        <v>4.6333333333333337</v>
      </c>
      <c r="J26" s="33">
        <v>0</v>
      </c>
      <c r="K26" s="33">
        <v>0</v>
      </c>
      <c r="L26" s="33">
        <v>9.9916666666666671</v>
      </c>
      <c r="M26" s="33">
        <v>4.177777777777778</v>
      </c>
      <c r="N26" s="33">
        <v>0</v>
      </c>
      <c r="O26" s="33">
        <v>2.1786997334569475E-2</v>
      </c>
      <c r="P26" s="33">
        <v>5.2722222222222221</v>
      </c>
      <c r="Q26" s="33">
        <v>14.324999999999999</v>
      </c>
      <c r="R26" s="33">
        <v>0.10219898018310349</v>
      </c>
      <c r="S26" s="33">
        <v>10.175777777777778</v>
      </c>
      <c r="T26" s="33">
        <v>4.3605555555555551</v>
      </c>
      <c r="U26" s="33">
        <v>0</v>
      </c>
      <c r="V26" s="33">
        <v>7.5806582454513841E-2</v>
      </c>
      <c r="W26" s="33">
        <v>4.9761111111111109</v>
      </c>
      <c r="X26" s="33">
        <v>8.3305555555555557</v>
      </c>
      <c r="Y26" s="33">
        <v>0</v>
      </c>
      <c r="Z26" s="33">
        <v>6.939390427627766E-2</v>
      </c>
      <c r="AA26" s="33">
        <v>0</v>
      </c>
      <c r="AB26" s="33">
        <v>0</v>
      </c>
      <c r="AC26" s="33">
        <v>0</v>
      </c>
      <c r="AD26" s="33">
        <v>0</v>
      </c>
      <c r="AE26" s="33">
        <v>0</v>
      </c>
      <c r="AF26" s="33">
        <v>0</v>
      </c>
      <c r="AG26" s="33">
        <v>0</v>
      </c>
      <c r="AH26" t="s">
        <v>442</v>
      </c>
      <c r="AI26" s="34">
        <v>3</v>
      </c>
    </row>
    <row r="27" spans="1:35" x14ac:dyDescent="0.25">
      <c r="A27" t="s">
        <v>1782</v>
      </c>
      <c r="B27" t="s">
        <v>883</v>
      </c>
      <c r="C27" t="s">
        <v>1463</v>
      </c>
      <c r="D27" t="s">
        <v>1706</v>
      </c>
      <c r="E27" s="33">
        <v>54.62222222222222</v>
      </c>
      <c r="F27" s="33">
        <v>5.4666666666666668</v>
      </c>
      <c r="G27" s="33">
        <v>0</v>
      </c>
      <c r="H27" s="33">
        <v>0</v>
      </c>
      <c r="I27" s="33">
        <v>0</v>
      </c>
      <c r="J27" s="33">
        <v>0</v>
      </c>
      <c r="K27" s="33">
        <v>0</v>
      </c>
      <c r="L27" s="33">
        <v>4.192333333333333</v>
      </c>
      <c r="M27" s="33">
        <v>5.4496666666666664</v>
      </c>
      <c r="N27" s="33">
        <v>0</v>
      </c>
      <c r="O27" s="33">
        <v>9.9770138323840518E-2</v>
      </c>
      <c r="P27" s="33">
        <v>2.5318888888888895</v>
      </c>
      <c r="Q27" s="33">
        <v>10.523333333333333</v>
      </c>
      <c r="R27" s="33">
        <v>0.23900935720097644</v>
      </c>
      <c r="S27" s="33">
        <v>4.21</v>
      </c>
      <c r="T27" s="33">
        <v>1.5396666666666665</v>
      </c>
      <c r="U27" s="33">
        <v>0</v>
      </c>
      <c r="V27" s="33">
        <v>0.10526240846216436</v>
      </c>
      <c r="W27" s="33">
        <v>6.0558888888888873</v>
      </c>
      <c r="X27" s="33">
        <v>0</v>
      </c>
      <c r="Y27" s="33">
        <v>0</v>
      </c>
      <c r="Z27" s="33">
        <v>0.11086859235150527</v>
      </c>
      <c r="AA27" s="33">
        <v>0</v>
      </c>
      <c r="AB27" s="33">
        <v>0</v>
      </c>
      <c r="AC27" s="33">
        <v>0</v>
      </c>
      <c r="AD27" s="33">
        <v>0</v>
      </c>
      <c r="AE27" s="33">
        <v>1.8888888888888888</v>
      </c>
      <c r="AF27" s="33">
        <v>0</v>
      </c>
      <c r="AG27" s="33">
        <v>0</v>
      </c>
      <c r="AH27" t="s">
        <v>194</v>
      </c>
      <c r="AI27" s="34">
        <v>3</v>
      </c>
    </row>
    <row r="28" spans="1:35" x14ac:dyDescent="0.25">
      <c r="A28" t="s">
        <v>1782</v>
      </c>
      <c r="B28" t="s">
        <v>702</v>
      </c>
      <c r="C28" t="s">
        <v>1459</v>
      </c>
      <c r="D28" t="s">
        <v>1711</v>
      </c>
      <c r="E28" s="33">
        <v>82.066666666666663</v>
      </c>
      <c r="F28" s="33">
        <v>5.2444444444444445</v>
      </c>
      <c r="G28" s="33">
        <v>0.72222222222222221</v>
      </c>
      <c r="H28" s="33">
        <v>0.40555555555555556</v>
      </c>
      <c r="I28" s="33">
        <v>6.3444444444444441</v>
      </c>
      <c r="J28" s="33">
        <v>0</v>
      </c>
      <c r="K28" s="33">
        <v>0</v>
      </c>
      <c r="L28" s="33">
        <v>9.2978888888888935</v>
      </c>
      <c r="M28" s="33">
        <v>5.7527777777777782</v>
      </c>
      <c r="N28" s="33">
        <v>0</v>
      </c>
      <c r="O28" s="33">
        <v>7.0098835634985118E-2</v>
      </c>
      <c r="P28" s="33">
        <v>33.972222222222221</v>
      </c>
      <c r="Q28" s="33">
        <v>0</v>
      </c>
      <c r="R28" s="33">
        <v>0.41395884105063635</v>
      </c>
      <c r="S28" s="33">
        <v>4.7358888888888888</v>
      </c>
      <c r="T28" s="33">
        <v>8.6951111111111103</v>
      </c>
      <c r="U28" s="33">
        <v>0</v>
      </c>
      <c r="V28" s="33">
        <v>0.16365962632006498</v>
      </c>
      <c r="W28" s="33">
        <v>4.0412222222222223</v>
      </c>
      <c r="X28" s="33">
        <v>14.17288888888889</v>
      </c>
      <c r="Y28" s="33">
        <v>0</v>
      </c>
      <c r="Z28" s="33">
        <v>0.22194286487950179</v>
      </c>
      <c r="AA28" s="33">
        <v>0</v>
      </c>
      <c r="AB28" s="33">
        <v>0</v>
      </c>
      <c r="AC28" s="33">
        <v>0</v>
      </c>
      <c r="AD28" s="33">
        <v>0</v>
      </c>
      <c r="AE28" s="33">
        <v>0</v>
      </c>
      <c r="AF28" s="33">
        <v>0</v>
      </c>
      <c r="AG28" s="33">
        <v>0</v>
      </c>
      <c r="AH28" t="s">
        <v>11</v>
      </c>
      <c r="AI28" s="34">
        <v>3</v>
      </c>
    </row>
    <row r="29" spans="1:35" x14ac:dyDescent="0.25">
      <c r="A29" t="s">
        <v>1782</v>
      </c>
      <c r="B29" t="s">
        <v>1195</v>
      </c>
      <c r="C29" t="s">
        <v>1448</v>
      </c>
      <c r="D29" t="s">
        <v>1721</v>
      </c>
      <c r="E29" s="33">
        <v>72.422222222222217</v>
      </c>
      <c r="F29" s="33">
        <v>0</v>
      </c>
      <c r="G29" s="33">
        <v>0.4</v>
      </c>
      <c r="H29" s="33">
        <v>0.44444444444444442</v>
      </c>
      <c r="I29" s="33">
        <v>0</v>
      </c>
      <c r="J29" s="33">
        <v>0</v>
      </c>
      <c r="K29" s="33">
        <v>0</v>
      </c>
      <c r="L29" s="33">
        <v>4.1236666666666677</v>
      </c>
      <c r="M29" s="33">
        <v>0</v>
      </c>
      <c r="N29" s="33">
        <v>0</v>
      </c>
      <c r="O29" s="33">
        <v>0</v>
      </c>
      <c r="P29" s="33">
        <v>4.7111111111111112</v>
      </c>
      <c r="Q29" s="33">
        <v>17.423333333333332</v>
      </c>
      <c r="R29" s="33">
        <v>0.30563056152193924</v>
      </c>
      <c r="S29" s="33">
        <v>5.6229999999999993</v>
      </c>
      <c r="T29" s="33">
        <v>5.3175555555555567</v>
      </c>
      <c r="U29" s="33">
        <v>0</v>
      </c>
      <c r="V29" s="33">
        <v>0.15106627799938632</v>
      </c>
      <c r="W29" s="33">
        <v>6.7982222222222237</v>
      </c>
      <c r="X29" s="33">
        <v>7.6645555555555562</v>
      </c>
      <c r="Y29" s="33">
        <v>0</v>
      </c>
      <c r="Z29" s="33">
        <v>0.19970082847499238</v>
      </c>
      <c r="AA29" s="33">
        <v>0</v>
      </c>
      <c r="AB29" s="33">
        <v>0</v>
      </c>
      <c r="AC29" s="33">
        <v>0</v>
      </c>
      <c r="AD29" s="33">
        <v>0</v>
      </c>
      <c r="AE29" s="33">
        <v>0</v>
      </c>
      <c r="AF29" s="33">
        <v>0</v>
      </c>
      <c r="AG29" s="33">
        <v>0</v>
      </c>
      <c r="AH29" t="s">
        <v>514</v>
      </c>
      <c r="AI29" s="34">
        <v>3</v>
      </c>
    </row>
    <row r="30" spans="1:35" x14ac:dyDescent="0.25">
      <c r="A30" t="s">
        <v>1782</v>
      </c>
      <c r="B30" t="s">
        <v>805</v>
      </c>
      <c r="C30" t="s">
        <v>1509</v>
      </c>
      <c r="D30" t="s">
        <v>1718</v>
      </c>
      <c r="E30" s="33">
        <v>47.166666666666664</v>
      </c>
      <c r="F30" s="33">
        <v>10.844444444444445</v>
      </c>
      <c r="G30" s="33">
        <v>0.72222222222222221</v>
      </c>
      <c r="H30" s="33">
        <v>0.26666666666666666</v>
      </c>
      <c r="I30" s="33">
        <v>5.6</v>
      </c>
      <c r="J30" s="33">
        <v>0</v>
      </c>
      <c r="K30" s="33">
        <v>2.1333333333333333</v>
      </c>
      <c r="L30" s="33">
        <v>0.64444444444444449</v>
      </c>
      <c r="M30" s="33">
        <v>3.0777777777777779</v>
      </c>
      <c r="N30" s="33">
        <v>0</v>
      </c>
      <c r="O30" s="33">
        <v>6.5253239104829219E-2</v>
      </c>
      <c r="P30" s="33">
        <v>5.0977777777777771</v>
      </c>
      <c r="Q30" s="33">
        <v>26.580000000000009</v>
      </c>
      <c r="R30" s="33">
        <v>0.67161366313309789</v>
      </c>
      <c r="S30" s="33">
        <v>0.96666666666666667</v>
      </c>
      <c r="T30" s="33">
        <v>1.1388888888888888</v>
      </c>
      <c r="U30" s="33">
        <v>0</v>
      </c>
      <c r="V30" s="33">
        <v>4.4640753828032981E-2</v>
      </c>
      <c r="W30" s="33">
        <v>0.61111111111111116</v>
      </c>
      <c r="X30" s="33">
        <v>1.4333333333333333</v>
      </c>
      <c r="Y30" s="33">
        <v>0</v>
      </c>
      <c r="Z30" s="33">
        <v>4.3345111896348647E-2</v>
      </c>
      <c r="AA30" s="33">
        <v>0</v>
      </c>
      <c r="AB30" s="33">
        <v>0</v>
      </c>
      <c r="AC30" s="33">
        <v>0</v>
      </c>
      <c r="AD30" s="33">
        <v>0</v>
      </c>
      <c r="AE30" s="33">
        <v>0</v>
      </c>
      <c r="AF30" s="33">
        <v>0</v>
      </c>
      <c r="AG30" s="33">
        <v>0</v>
      </c>
      <c r="AH30" t="s">
        <v>115</v>
      </c>
      <c r="AI30" s="34">
        <v>3</v>
      </c>
    </row>
    <row r="31" spans="1:35" x14ac:dyDescent="0.25">
      <c r="A31" t="s">
        <v>1782</v>
      </c>
      <c r="B31" t="s">
        <v>1094</v>
      </c>
      <c r="C31" t="s">
        <v>1519</v>
      </c>
      <c r="D31" t="s">
        <v>1730</v>
      </c>
      <c r="E31" s="33">
        <v>67.088888888888889</v>
      </c>
      <c r="F31" s="33">
        <v>5.6222222222222218</v>
      </c>
      <c r="G31" s="33">
        <v>0</v>
      </c>
      <c r="H31" s="33">
        <v>0</v>
      </c>
      <c r="I31" s="33">
        <v>0</v>
      </c>
      <c r="J31" s="33">
        <v>0</v>
      </c>
      <c r="K31" s="33">
        <v>0</v>
      </c>
      <c r="L31" s="33">
        <v>2.2198888888888892</v>
      </c>
      <c r="M31" s="33">
        <v>8.0018888888888888</v>
      </c>
      <c r="N31" s="33">
        <v>0</v>
      </c>
      <c r="O31" s="33">
        <v>0.11927293805895992</v>
      </c>
      <c r="P31" s="33">
        <v>3.5444444444444443</v>
      </c>
      <c r="Q31" s="33">
        <v>6.4342222222222238</v>
      </c>
      <c r="R31" s="33">
        <v>0.14873799271281885</v>
      </c>
      <c r="S31" s="33">
        <v>5.482111111111112</v>
      </c>
      <c r="T31" s="33">
        <v>0.89288888888888918</v>
      </c>
      <c r="U31" s="33">
        <v>0</v>
      </c>
      <c r="V31" s="33">
        <v>9.5023186485591271E-2</v>
      </c>
      <c r="W31" s="33">
        <v>3.4610000000000007</v>
      </c>
      <c r="X31" s="33">
        <v>10.058777777777783</v>
      </c>
      <c r="Y31" s="33">
        <v>0</v>
      </c>
      <c r="Z31" s="33">
        <v>0.20152037098376954</v>
      </c>
      <c r="AA31" s="33">
        <v>0</v>
      </c>
      <c r="AB31" s="33">
        <v>0</v>
      </c>
      <c r="AC31" s="33">
        <v>0</v>
      </c>
      <c r="AD31" s="33">
        <v>0</v>
      </c>
      <c r="AE31" s="33">
        <v>0</v>
      </c>
      <c r="AF31" s="33">
        <v>0</v>
      </c>
      <c r="AG31" s="33">
        <v>0</v>
      </c>
      <c r="AH31" t="s">
        <v>410</v>
      </c>
      <c r="AI31" s="34">
        <v>3</v>
      </c>
    </row>
    <row r="32" spans="1:35" x14ac:dyDescent="0.25">
      <c r="A32" t="s">
        <v>1782</v>
      </c>
      <c r="B32" t="s">
        <v>1130</v>
      </c>
      <c r="C32" t="s">
        <v>1472</v>
      </c>
      <c r="D32" t="s">
        <v>1699</v>
      </c>
      <c r="E32" s="33">
        <v>36.055555555555557</v>
      </c>
      <c r="F32" s="33">
        <v>22.2</v>
      </c>
      <c r="G32" s="33">
        <v>0</v>
      </c>
      <c r="H32" s="33">
        <v>0.21666666666666667</v>
      </c>
      <c r="I32" s="33">
        <v>1.2555555555555555</v>
      </c>
      <c r="J32" s="33">
        <v>0</v>
      </c>
      <c r="K32" s="33">
        <v>2.6666666666666665</v>
      </c>
      <c r="L32" s="33">
        <v>0.44088888888888883</v>
      </c>
      <c r="M32" s="33">
        <v>5.6888888888888891</v>
      </c>
      <c r="N32" s="33">
        <v>0</v>
      </c>
      <c r="O32" s="33">
        <v>0.15778120184899846</v>
      </c>
      <c r="P32" s="33">
        <v>5.7777777777777777</v>
      </c>
      <c r="Q32" s="33">
        <v>12.447222222222223</v>
      </c>
      <c r="R32" s="33">
        <v>0.50546995377503856</v>
      </c>
      <c r="S32" s="33">
        <v>0.19444444444444445</v>
      </c>
      <c r="T32" s="33">
        <v>5.0869999999999997</v>
      </c>
      <c r="U32" s="33">
        <v>0</v>
      </c>
      <c r="V32" s="33">
        <v>0.14648073959938365</v>
      </c>
      <c r="W32" s="33">
        <v>1.4426666666666663</v>
      </c>
      <c r="X32" s="33">
        <v>2.8138888888888891</v>
      </c>
      <c r="Y32" s="33">
        <v>0</v>
      </c>
      <c r="Z32" s="33">
        <v>0.11805546995377504</v>
      </c>
      <c r="AA32" s="33">
        <v>0</v>
      </c>
      <c r="AB32" s="33">
        <v>0</v>
      </c>
      <c r="AC32" s="33">
        <v>0</v>
      </c>
      <c r="AD32" s="33">
        <v>0</v>
      </c>
      <c r="AE32" s="33">
        <v>0</v>
      </c>
      <c r="AF32" s="33">
        <v>0</v>
      </c>
      <c r="AG32" s="33">
        <v>0</v>
      </c>
      <c r="AH32" t="s">
        <v>447</v>
      </c>
      <c r="AI32" s="34">
        <v>3</v>
      </c>
    </row>
    <row r="33" spans="1:35" x14ac:dyDescent="0.25">
      <c r="A33" t="s">
        <v>1782</v>
      </c>
      <c r="B33" t="s">
        <v>734</v>
      </c>
      <c r="C33" t="s">
        <v>1475</v>
      </c>
      <c r="D33" t="s">
        <v>1709</v>
      </c>
      <c r="E33" s="33">
        <v>63.62222222222222</v>
      </c>
      <c r="F33" s="33">
        <v>5.8666666666666663</v>
      </c>
      <c r="G33" s="33">
        <v>0</v>
      </c>
      <c r="H33" s="33">
        <v>0.51944444444444449</v>
      </c>
      <c r="I33" s="33">
        <v>6.6666666666666666E-2</v>
      </c>
      <c r="J33" s="33">
        <v>0</v>
      </c>
      <c r="K33" s="33">
        <v>0</v>
      </c>
      <c r="L33" s="33">
        <v>8.1146666666666665</v>
      </c>
      <c r="M33" s="33">
        <v>8.8888888888888892E-2</v>
      </c>
      <c r="N33" s="33">
        <v>0</v>
      </c>
      <c r="O33" s="33">
        <v>1.3971358714635E-3</v>
      </c>
      <c r="P33" s="33">
        <v>5.6888888888888891</v>
      </c>
      <c r="Q33" s="33">
        <v>6.6333333333333337</v>
      </c>
      <c r="R33" s="33">
        <v>0.19367796018162767</v>
      </c>
      <c r="S33" s="33">
        <v>5.8962222222222227</v>
      </c>
      <c r="T33" s="33">
        <v>8.0094444444444424</v>
      </c>
      <c r="U33" s="33">
        <v>0</v>
      </c>
      <c r="V33" s="33">
        <v>0.21856618931191057</v>
      </c>
      <c r="W33" s="33">
        <v>10.240444444444446</v>
      </c>
      <c r="X33" s="33">
        <v>6.8596666666666657</v>
      </c>
      <c r="Y33" s="33">
        <v>0</v>
      </c>
      <c r="Z33" s="33">
        <v>0.26877575969263012</v>
      </c>
      <c r="AA33" s="33">
        <v>0</v>
      </c>
      <c r="AB33" s="33">
        <v>0</v>
      </c>
      <c r="AC33" s="33">
        <v>0</v>
      </c>
      <c r="AD33" s="33">
        <v>0</v>
      </c>
      <c r="AE33" s="33">
        <v>0</v>
      </c>
      <c r="AF33" s="33">
        <v>0</v>
      </c>
      <c r="AG33" s="33">
        <v>0</v>
      </c>
      <c r="AH33" t="s">
        <v>43</v>
      </c>
      <c r="AI33" s="34">
        <v>3</v>
      </c>
    </row>
    <row r="34" spans="1:35" x14ac:dyDescent="0.25">
      <c r="A34" t="s">
        <v>1782</v>
      </c>
      <c r="B34" t="s">
        <v>796</v>
      </c>
      <c r="C34" t="s">
        <v>1504</v>
      </c>
      <c r="D34" t="s">
        <v>1709</v>
      </c>
      <c r="E34" s="33">
        <v>111.63333333333334</v>
      </c>
      <c r="F34" s="33">
        <v>6.5777777777777775</v>
      </c>
      <c r="G34" s="33">
        <v>0</v>
      </c>
      <c r="H34" s="33">
        <v>0.83644444444444443</v>
      </c>
      <c r="I34" s="33">
        <v>8.1888888888888882</v>
      </c>
      <c r="J34" s="33">
        <v>0</v>
      </c>
      <c r="K34" s="33">
        <v>0</v>
      </c>
      <c r="L34" s="33">
        <v>10.010111111111112</v>
      </c>
      <c r="M34" s="33">
        <v>5.2444444444444445</v>
      </c>
      <c r="N34" s="33">
        <v>6.1083333333333334</v>
      </c>
      <c r="O34" s="33">
        <v>0.10169702398725987</v>
      </c>
      <c r="P34" s="33">
        <v>0</v>
      </c>
      <c r="Q34" s="33">
        <v>6.0194444444444448</v>
      </c>
      <c r="R34" s="33">
        <v>5.3921568627450983E-2</v>
      </c>
      <c r="S34" s="33">
        <v>10.582333333333329</v>
      </c>
      <c r="T34" s="33">
        <v>13.374333333333331</v>
      </c>
      <c r="U34" s="33">
        <v>0</v>
      </c>
      <c r="V34" s="33">
        <v>0.21460137354434153</v>
      </c>
      <c r="W34" s="33">
        <v>7.9642222222222223</v>
      </c>
      <c r="X34" s="33">
        <v>17.78788888888889</v>
      </c>
      <c r="Y34" s="33">
        <v>0</v>
      </c>
      <c r="Z34" s="33">
        <v>0.23068478152682392</v>
      </c>
      <c r="AA34" s="33">
        <v>0</v>
      </c>
      <c r="AB34" s="33">
        <v>0</v>
      </c>
      <c r="AC34" s="33">
        <v>0</v>
      </c>
      <c r="AD34" s="33">
        <v>0</v>
      </c>
      <c r="AE34" s="33">
        <v>0</v>
      </c>
      <c r="AF34" s="33">
        <v>0</v>
      </c>
      <c r="AG34" s="33">
        <v>0</v>
      </c>
      <c r="AH34" t="s">
        <v>105</v>
      </c>
      <c r="AI34" s="34">
        <v>3</v>
      </c>
    </row>
    <row r="35" spans="1:35" x14ac:dyDescent="0.25">
      <c r="A35" t="s">
        <v>1782</v>
      </c>
      <c r="B35" t="s">
        <v>768</v>
      </c>
      <c r="C35" t="s">
        <v>1491</v>
      </c>
      <c r="D35" t="s">
        <v>1724</v>
      </c>
      <c r="E35" s="33">
        <v>70.599999999999994</v>
      </c>
      <c r="F35" s="33">
        <v>5.4888888888888889</v>
      </c>
      <c r="G35" s="33">
        <v>0</v>
      </c>
      <c r="H35" s="33">
        <v>0.76111111111111107</v>
      </c>
      <c r="I35" s="33">
        <v>4.3555555555555552</v>
      </c>
      <c r="J35" s="33">
        <v>0</v>
      </c>
      <c r="K35" s="33">
        <v>0</v>
      </c>
      <c r="L35" s="33">
        <v>5.58</v>
      </c>
      <c r="M35" s="33">
        <v>5.7777777777777777</v>
      </c>
      <c r="N35" s="33">
        <v>6.4333333333333336</v>
      </c>
      <c r="O35" s="33">
        <v>0.17296191375511491</v>
      </c>
      <c r="P35" s="33">
        <v>6.0944444444444441</v>
      </c>
      <c r="Q35" s="33">
        <v>0</v>
      </c>
      <c r="R35" s="33">
        <v>8.6323575700346239E-2</v>
      </c>
      <c r="S35" s="33">
        <v>4.9663333333333339</v>
      </c>
      <c r="T35" s="33">
        <v>12.782333333333334</v>
      </c>
      <c r="U35" s="33">
        <v>0</v>
      </c>
      <c r="V35" s="33">
        <v>0.25139754485363558</v>
      </c>
      <c r="W35" s="33">
        <v>5.6502222222222223</v>
      </c>
      <c r="X35" s="33">
        <v>10.262</v>
      </c>
      <c r="Y35" s="33">
        <v>0</v>
      </c>
      <c r="Z35" s="33">
        <v>0.22538558388416749</v>
      </c>
      <c r="AA35" s="33">
        <v>0</v>
      </c>
      <c r="AB35" s="33">
        <v>0</v>
      </c>
      <c r="AC35" s="33">
        <v>0</v>
      </c>
      <c r="AD35" s="33">
        <v>0</v>
      </c>
      <c r="AE35" s="33">
        <v>0</v>
      </c>
      <c r="AF35" s="33">
        <v>0</v>
      </c>
      <c r="AG35" s="33">
        <v>0</v>
      </c>
      <c r="AH35" t="s">
        <v>77</v>
      </c>
      <c r="AI35" s="34">
        <v>3</v>
      </c>
    </row>
    <row r="36" spans="1:35" x14ac:dyDescent="0.25">
      <c r="A36" t="s">
        <v>1782</v>
      </c>
      <c r="B36" t="s">
        <v>1262</v>
      </c>
      <c r="C36" t="s">
        <v>1496</v>
      </c>
      <c r="D36" t="s">
        <v>1683</v>
      </c>
      <c r="E36" s="33">
        <v>115.47777777777777</v>
      </c>
      <c r="F36" s="33">
        <v>5.6888888888888891</v>
      </c>
      <c r="G36" s="33">
        <v>0.91111111111111109</v>
      </c>
      <c r="H36" s="33">
        <v>0.65555555555555556</v>
      </c>
      <c r="I36" s="33">
        <v>2.1333333333333333</v>
      </c>
      <c r="J36" s="33">
        <v>0</v>
      </c>
      <c r="K36" s="33">
        <v>0</v>
      </c>
      <c r="L36" s="33">
        <v>5.298111111111111</v>
      </c>
      <c r="M36" s="33">
        <v>0</v>
      </c>
      <c r="N36" s="33">
        <v>0</v>
      </c>
      <c r="O36" s="33">
        <v>0</v>
      </c>
      <c r="P36" s="33">
        <v>5.333333333333333</v>
      </c>
      <c r="Q36" s="33">
        <v>16.555555555555557</v>
      </c>
      <c r="R36" s="33">
        <v>0.18955065909746946</v>
      </c>
      <c r="S36" s="33">
        <v>4.8096666666666668</v>
      </c>
      <c r="T36" s="33">
        <v>11.213111111111111</v>
      </c>
      <c r="U36" s="33">
        <v>0</v>
      </c>
      <c r="V36" s="33">
        <v>0.13875204464543442</v>
      </c>
      <c r="W36" s="33">
        <v>3.0527777777777776</v>
      </c>
      <c r="X36" s="33">
        <v>16.600111111111111</v>
      </c>
      <c r="Y36" s="33">
        <v>0</v>
      </c>
      <c r="Z36" s="33">
        <v>0.17018762628692388</v>
      </c>
      <c r="AA36" s="33">
        <v>0</v>
      </c>
      <c r="AB36" s="33">
        <v>0</v>
      </c>
      <c r="AC36" s="33">
        <v>0</v>
      </c>
      <c r="AD36" s="33">
        <v>0</v>
      </c>
      <c r="AE36" s="33">
        <v>0</v>
      </c>
      <c r="AF36" s="33">
        <v>0</v>
      </c>
      <c r="AG36" s="33">
        <v>0</v>
      </c>
      <c r="AH36" t="s">
        <v>582</v>
      </c>
      <c r="AI36" s="34">
        <v>3</v>
      </c>
    </row>
    <row r="37" spans="1:35" x14ac:dyDescent="0.25">
      <c r="A37" t="s">
        <v>1782</v>
      </c>
      <c r="B37" t="s">
        <v>1005</v>
      </c>
      <c r="C37" t="s">
        <v>1551</v>
      </c>
      <c r="D37" t="s">
        <v>1710</v>
      </c>
      <c r="E37" s="33">
        <v>42.233333333333334</v>
      </c>
      <c r="F37" s="33">
        <v>5.6</v>
      </c>
      <c r="G37" s="33">
        <v>0.2</v>
      </c>
      <c r="H37" s="33">
        <v>0.2388888888888889</v>
      </c>
      <c r="I37" s="33">
        <v>1.0666666666666667</v>
      </c>
      <c r="J37" s="33">
        <v>0</v>
      </c>
      <c r="K37" s="33">
        <v>0</v>
      </c>
      <c r="L37" s="33">
        <v>5.1287777777777777</v>
      </c>
      <c r="M37" s="33">
        <v>0</v>
      </c>
      <c r="N37" s="33">
        <v>0</v>
      </c>
      <c r="O37" s="33">
        <v>0</v>
      </c>
      <c r="P37" s="33">
        <v>0.74722222222222223</v>
      </c>
      <c r="Q37" s="33">
        <v>6.4444444444444446</v>
      </c>
      <c r="R37" s="33">
        <v>0.17028413575374901</v>
      </c>
      <c r="S37" s="33">
        <v>5.4092222222222226</v>
      </c>
      <c r="T37" s="33">
        <v>0.3046666666666667</v>
      </c>
      <c r="U37" s="33">
        <v>0.1</v>
      </c>
      <c r="V37" s="33">
        <v>0.13766114180478822</v>
      </c>
      <c r="W37" s="33">
        <v>7.197222222222222</v>
      </c>
      <c r="X37" s="33">
        <v>1.3861111111111111</v>
      </c>
      <c r="Y37" s="33">
        <v>0.53333333333333333</v>
      </c>
      <c r="Z37" s="33">
        <v>0.21586424625098655</v>
      </c>
      <c r="AA37" s="33">
        <v>0</v>
      </c>
      <c r="AB37" s="33">
        <v>0</v>
      </c>
      <c r="AC37" s="33">
        <v>0</v>
      </c>
      <c r="AD37" s="33">
        <v>0</v>
      </c>
      <c r="AE37" s="33">
        <v>2.4666666666666668</v>
      </c>
      <c r="AF37" s="33">
        <v>0</v>
      </c>
      <c r="AG37" s="33">
        <v>0</v>
      </c>
      <c r="AH37" t="s">
        <v>318</v>
      </c>
      <c r="AI37" s="34">
        <v>3</v>
      </c>
    </row>
    <row r="38" spans="1:35" x14ac:dyDescent="0.25">
      <c r="A38" t="s">
        <v>1782</v>
      </c>
      <c r="B38" t="s">
        <v>1021</v>
      </c>
      <c r="C38" t="s">
        <v>1374</v>
      </c>
      <c r="D38" t="s">
        <v>1699</v>
      </c>
      <c r="E38" s="33">
        <v>133.83333333333334</v>
      </c>
      <c r="F38" s="33">
        <v>4.9777777777777779</v>
      </c>
      <c r="G38" s="33">
        <v>0.51111111111111107</v>
      </c>
      <c r="H38" s="33">
        <v>0.41055555555555567</v>
      </c>
      <c r="I38" s="33">
        <v>4.6222222222222218</v>
      </c>
      <c r="J38" s="33">
        <v>0</v>
      </c>
      <c r="K38" s="33">
        <v>0</v>
      </c>
      <c r="L38" s="33">
        <v>4.5853333333333337</v>
      </c>
      <c r="M38" s="33">
        <v>15.371000000000004</v>
      </c>
      <c r="N38" s="33">
        <v>0</v>
      </c>
      <c r="O38" s="33">
        <v>0.11485180572851808</v>
      </c>
      <c r="P38" s="33">
        <v>0</v>
      </c>
      <c r="Q38" s="33">
        <v>15.387222222222217</v>
      </c>
      <c r="R38" s="33">
        <v>0.11497301784973013</v>
      </c>
      <c r="S38" s="33">
        <v>3.1737777777777763</v>
      </c>
      <c r="T38" s="33">
        <v>3.758666666666667</v>
      </c>
      <c r="U38" s="33">
        <v>0</v>
      </c>
      <c r="V38" s="33">
        <v>5.1799086757990859E-2</v>
      </c>
      <c r="W38" s="33">
        <v>2.3775555555555554</v>
      </c>
      <c r="X38" s="33">
        <v>4.7310000000000025</v>
      </c>
      <c r="Y38" s="33">
        <v>0</v>
      </c>
      <c r="Z38" s="33">
        <v>5.3114985471149866E-2</v>
      </c>
      <c r="AA38" s="33">
        <v>0</v>
      </c>
      <c r="AB38" s="33">
        <v>1.7</v>
      </c>
      <c r="AC38" s="33">
        <v>0</v>
      </c>
      <c r="AD38" s="33">
        <v>0</v>
      </c>
      <c r="AE38" s="33">
        <v>0</v>
      </c>
      <c r="AF38" s="33">
        <v>0</v>
      </c>
      <c r="AG38" s="33">
        <v>0</v>
      </c>
      <c r="AH38" t="s">
        <v>334</v>
      </c>
      <c r="AI38" s="34">
        <v>3</v>
      </c>
    </row>
    <row r="39" spans="1:35" x14ac:dyDescent="0.25">
      <c r="A39" t="s">
        <v>1782</v>
      </c>
      <c r="B39" t="s">
        <v>727</v>
      </c>
      <c r="C39" t="s">
        <v>1471</v>
      </c>
      <c r="D39" t="s">
        <v>1719</v>
      </c>
      <c r="E39" s="33">
        <v>288.87777777777779</v>
      </c>
      <c r="F39" s="33">
        <v>5.0666666666666664</v>
      </c>
      <c r="G39" s="33">
        <v>0.26666666666666666</v>
      </c>
      <c r="H39" s="33">
        <v>1.4777777777777779</v>
      </c>
      <c r="I39" s="33">
        <v>16.177777777777777</v>
      </c>
      <c r="J39" s="33">
        <v>0</v>
      </c>
      <c r="K39" s="33">
        <v>0</v>
      </c>
      <c r="L39" s="33">
        <v>8.4572222222222244</v>
      </c>
      <c r="M39" s="33">
        <v>0</v>
      </c>
      <c r="N39" s="33">
        <v>23.361111111111111</v>
      </c>
      <c r="O39" s="33">
        <v>8.086849494211315E-2</v>
      </c>
      <c r="P39" s="33">
        <v>5.166666666666667</v>
      </c>
      <c r="Q39" s="33">
        <v>40.104222222222226</v>
      </c>
      <c r="R39" s="33">
        <v>0.15671295049809608</v>
      </c>
      <c r="S39" s="33">
        <v>10.101222222222225</v>
      </c>
      <c r="T39" s="33">
        <v>21.116000000000003</v>
      </c>
      <c r="U39" s="33">
        <v>0</v>
      </c>
      <c r="V39" s="33">
        <v>0.10806377168352629</v>
      </c>
      <c r="W39" s="33">
        <v>15.193222222222223</v>
      </c>
      <c r="X39" s="33">
        <v>11.920111111111114</v>
      </c>
      <c r="Y39" s="33">
        <v>0</v>
      </c>
      <c r="Z39" s="33">
        <v>9.3857456056002167E-2</v>
      </c>
      <c r="AA39" s="33">
        <v>0</v>
      </c>
      <c r="AB39" s="33">
        <v>0</v>
      </c>
      <c r="AC39" s="33">
        <v>0</v>
      </c>
      <c r="AD39" s="33">
        <v>0</v>
      </c>
      <c r="AE39" s="33">
        <v>0</v>
      </c>
      <c r="AF39" s="33">
        <v>0</v>
      </c>
      <c r="AG39" s="33">
        <v>0</v>
      </c>
      <c r="AH39" t="s">
        <v>36</v>
      </c>
      <c r="AI39" s="34">
        <v>3</v>
      </c>
    </row>
    <row r="40" spans="1:35" x14ac:dyDescent="0.25">
      <c r="A40" t="s">
        <v>1782</v>
      </c>
      <c r="B40" t="s">
        <v>872</v>
      </c>
      <c r="C40" t="s">
        <v>1546</v>
      </c>
      <c r="D40" t="s">
        <v>1698</v>
      </c>
      <c r="E40" s="33">
        <v>62.922222222222224</v>
      </c>
      <c r="F40" s="33">
        <v>5.4666666666666668</v>
      </c>
      <c r="G40" s="33">
        <v>0</v>
      </c>
      <c r="H40" s="33">
        <v>0</v>
      </c>
      <c r="I40" s="33">
        <v>0</v>
      </c>
      <c r="J40" s="33">
        <v>0</v>
      </c>
      <c r="K40" s="33">
        <v>0</v>
      </c>
      <c r="L40" s="33">
        <v>3.4472222222222224</v>
      </c>
      <c r="M40" s="33">
        <v>5.2444444444444445</v>
      </c>
      <c r="N40" s="33">
        <v>0</v>
      </c>
      <c r="O40" s="33">
        <v>8.3348048737418329E-2</v>
      </c>
      <c r="P40" s="33">
        <v>3.0222222222222221</v>
      </c>
      <c r="Q40" s="33">
        <v>10.022222222222222</v>
      </c>
      <c r="R40" s="33">
        <v>0.20731061274942608</v>
      </c>
      <c r="S40" s="33">
        <v>4.9527777777777775</v>
      </c>
      <c r="T40" s="33">
        <v>5.4083333333333332</v>
      </c>
      <c r="U40" s="33">
        <v>0</v>
      </c>
      <c r="V40" s="33">
        <v>0.16466537171110718</v>
      </c>
      <c r="W40" s="33">
        <v>5.7138888888888886</v>
      </c>
      <c r="X40" s="33">
        <v>3.7222222222222223</v>
      </c>
      <c r="Y40" s="33">
        <v>0</v>
      </c>
      <c r="Z40" s="33">
        <v>0.149964683030196</v>
      </c>
      <c r="AA40" s="33">
        <v>0</v>
      </c>
      <c r="AB40" s="33">
        <v>0</v>
      </c>
      <c r="AC40" s="33">
        <v>0</v>
      </c>
      <c r="AD40" s="33">
        <v>0</v>
      </c>
      <c r="AE40" s="33">
        <v>0</v>
      </c>
      <c r="AF40" s="33">
        <v>0</v>
      </c>
      <c r="AG40" s="33">
        <v>0</v>
      </c>
      <c r="AH40" t="s">
        <v>183</v>
      </c>
      <c r="AI40" s="34">
        <v>3</v>
      </c>
    </row>
    <row r="41" spans="1:35" x14ac:dyDescent="0.25">
      <c r="A41" t="s">
        <v>1782</v>
      </c>
      <c r="B41" t="s">
        <v>987</v>
      </c>
      <c r="C41" t="s">
        <v>1398</v>
      </c>
      <c r="D41" t="s">
        <v>1724</v>
      </c>
      <c r="E41" s="33">
        <v>69.188888888888883</v>
      </c>
      <c r="F41" s="33">
        <v>5.2666666666666666</v>
      </c>
      <c r="G41" s="33">
        <v>0.53333333333333333</v>
      </c>
      <c r="H41" s="33">
        <v>0.27777777777777779</v>
      </c>
      <c r="I41" s="33">
        <v>1.8888888888888888</v>
      </c>
      <c r="J41" s="33">
        <v>0</v>
      </c>
      <c r="K41" s="33">
        <v>0</v>
      </c>
      <c r="L41" s="33">
        <v>2.3328888888888888</v>
      </c>
      <c r="M41" s="33">
        <v>5.1222222222222218</v>
      </c>
      <c r="N41" s="33">
        <v>0</v>
      </c>
      <c r="O41" s="33">
        <v>7.4032439376907011E-2</v>
      </c>
      <c r="P41" s="33">
        <v>4.8694444444444445</v>
      </c>
      <c r="Q41" s="33">
        <v>26.097222222222221</v>
      </c>
      <c r="R41" s="33">
        <v>0.44756704673197367</v>
      </c>
      <c r="S41" s="33">
        <v>4.8357777777777784</v>
      </c>
      <c r="T41" s="33">
        <v>10.080777777777779</v>
      </c>
      <c r="U41" s="33">
        <v>0</v>
      </c>
      <c r="V41" s="33">
        <v>0.21559177774209096</v>
      </c>
      <c r="W41" s="33">
        <v>4.8177777777777786</v>
      </c>
      <c r="X41" s="33">
        <v>5.7248888888888887</v>
      </c>
      <c r="Y41" s="33">
        <v>0</v>
      </c>
      <c r="Z41" s="33">
        <v>0.15237514051710296</v>
      </c>
      <c r="AA41" s="33">
        <v>0</v>
      </c>
      <c r="AB41" s="33">
        <v>0</v>
      </c>
      <c r="AC41" s="33">
        <v>0</v>
      </c>
      <c r="AD41" s="33">
        <v>0</v>
      </c>
      <c r="AE41" s="33">
        <v>0</v>
      </c>
      <c r="AF41" s="33">
        <v>0</v>
      </c>
      <c r="AG41" s="33">
        <v>0</v>
      </c>
      <c r="AH41" t="s">
        <v>299</v>
      </c>
      <c r="AI41" s="34">
        <v>3</v>
      </c>
    </row>
    <row r="42" spans="1:35" x14ac:dyDescent="0.25">
      <c r="A42" t="s">
        <v>1782</v>
      </c>
      <c r="B42" t="s">
        <v>1060</v>
      </c>
      <c r="C42" t="s">
        <v>1516</v>
      </c>
      <c r="D42" t="s">
        <v>1720</v>
      </c>
      <c r="E42" s="33">
        <v>90.277777777777771</v>
      </c>
      <c r="F42" s="33">
        <v>5.0666666666666664</v>
      </c>
      <c r="G42" s="33">
        <v>0.17777777777777778</v>
      </c>
      <c r="H42" s="33">
        <v>0.44444444444444442</v>
      </c>
      <c r="I42" s="33">
        <v>5.4222222222222225</v>
      </c>
      <c r="J42" s="33">
        <v>0</v>
      </c>
      <c r="K42" s="33">
        <v>0</v>
      </c>
      <c r="L42" s="33">
        <v>4.7224444444444451</v>
      </c>
      <c r="M42" s="33">
        <v>5.6888888888888891</v>
      </c>
      <c r="N42" s="33">
        <v>4.3083333333333336</v>
      </c>
      <c r="O42" s="33">
        <v>0.11073846153846156</v>
      </c>
      <c r="P42" s="33">
        <v>5.6888888888888891</v>
      </c>
      <c r="Q42" s="33">
        <v>8.5111111111111111</v>
      </c>
      <c r="R42" s="33">
        <v>0.1572923076923077</v>
      </c>
      <c r="S42" s="33">
        <v>8.1607777777777777</v>
      </c>
      <c r="T42" s="33">
        <v>9.6490000000000027</v>
      </c>
      <c r="U42" s="33">
        <v>0</v>
      </c>
      <c r="V42" s="33">
        <v>0.19727753846153853</v>
      </c>
      <c r="W42" s="33">
        <v>10.921333333333333</v>
      </c>
      <c r="X42" s="33">
        <v>4.4681111111111109</v>
      </c>
      <c r="Y42" s="33">
        <v>0</v>
      </c>
      <c r="Z42" s="33">
        <v>0.17046769230769229</v>
      </c>
      <c r="AA42" s="33">
        <v>0</v>
      </c>
      <c r="AB42" s="33">
        <v>0</v>
      </c>
      <c r="AC42" s="33">
        <v>0</v>
      </c>
      <c r="AD42" s="33">
        <v>0</v>
      </c>
      <c r="AE42" s="33">
        <v>4.8</v>
      </c>
      <c r="AF42" s="33">
        <v>0</v>
      </c>
      <c r="AG42" s="33">
        <v>0</v>
      </c>
      <c r="AH42" t="s">
        <v>375</v>
      </c>
      <c r="AI42" s="34">
        <v>3</v>
      </c>
    </row>
    <row r="43" spans="1:35" x14ac:dyDescent="0.25">
      <c r="A43" t="s">
        <v>1782</v>
      </c>
      <c r="B43" t="s">
        <v>1289</v>
      </c>
      <c r="C43" t="s">
        <v>1663</v>
      </c>
      <c r="D43" t="s">
        <v>1687</v>
      </c>
      <c r="E43" s="33">
        <v>99.233333333333334</v>
      </c>
      <c r="F43" s="33">
        <v>5.6888888888888891</v>
      </c>
      <c r="G43" s="33">
        <v>0</v>
      </c>
      <c r="H43" s="33">
        <v>0</v>
      </c>
      <c r="I43" s="33">
        <v>4.9555555555555557</v>
      </c>
      <c r="J43" s="33">
        <v>0</v>
      </c>
      <c r="K43" s="33">
        <v>0</v>
      </c>
      <c r="L43" s="33">
        <v>5.394333333333333</v>
      </c>
      <c r="M43" s="33">
        <v>5.0396666666666663</v>
      </c>
      <c r="N43" s="33">
        <v>5.1913333333333327</v>
      </c>
      <c r="O43" s="33">
        <v>0.10310043668122269</v>
      </c>
      <c r="P43" s="33">
        <v>0.88733333333333331</v>
      </c>
      <c r="Q43" s="33">
        <v>17.863111111111113</v>
      </c>
      <c r="R43" s="33">
        <v>0.18895308476094505</v>
      </c>
      <c r="S43" s="33">
        <v>2.0970000000000004</v>
      </c>
      <c r="T43" s="33">
        <v>9.7392222222222227</v>
      </c>
      <c r="U43" s="33">
        <v>0</v>
      </c>
      <c r="V43" s="33">
        <v>0.11927667674392566</v>
      </c>
      <c r="W43" s="33">
        <v>5.6345555555555569</v>
      </c>
      <c r="X43" s="33">
        <v>11.01322222222222</v>
      </c>
      <c r="Y43" s="33">
        <v>0</v>
      </c>
      <c r="Z43" s="33">
        <v>0.1677639682006494</v>
      </c>
      <c r="AA43" s="33">
        <v>0</v>
      </c>
      <c r="AB43" s="33">
        <v>0</v>
      </c>
      <c r="AC43" s="33">
        <v>0</v>
      </c>
      <c r="AD43" s="33">
        <v>0</v>
      </c>
      <c r="AE43" s="33">
        <v>0</v>
      </c>
      <c r="AF43" s="33">
        <v>0</v>
      </c>
      <c r="AG43" s="33">
        <v>0</v>
      </c>
      <c r="AH43" t="s">
        <v>609</v>
      </c>
      <c r="AI43" s="34">
        <v>3</v>
      </c>
    </row>
    <row r="44" spans="1:35" x14ac:dyDescent="0.25">
      <c r="A44" t="s">
        <v>1782</v>
      </c>
      <c r="B44" t="s">
        <v>1063</v>
      </c>
      <c r="C44" t="s">
        <v>1427</v>
      </c>
      <c r="D44" t="s">
        <v>1687</v>
      </c>
      <c r="E44" s="33">
        <v>56.766666666666666</v>
      </c>
      <c r="F44" s="33">
        <v>5.6888888888888891</v>
      </c>
      <c r="G44" s="33">
        <v>0.25555555555555554</v>
      </c>
      <c r="H44" s="33">
        <v>0</v>
      </c>
      <c r="I44" s="33">
        <v>0.3</v>
      </c>
      <c r="J44" s="33">
        <v>0</v>
      </c>
      <c r="K44" s="33">
        <v>0</v>
      </c>
      <c r="L44" s="33">
        <v>0.14722222222222223</v>
      </c>
      <c r="M44" s="33">
        <v>0</v>
      </c>
      <c r="N44" s="33">
        <v>3.4277777777777776</v>
      </c>
      <c r="O44" s="33">
        <v>6.0383636719514577E-2</v>
      </c>
      <c r="P44" s="33">
        <v>0</v>
      </c>
      <c r="Q44" s="33">
        <v>6.083333333333333</v>
      </c>
      <c r="R44" s="33">
        <v>0.10716382853787433</v>
      </c>
      <c r="S44" s="33">
        <v>3.9841111111111109</v>
      </c>
      <c r="T44" s="33">
        <v>2.286111111111111</v>
      </c>
      <c r="U44" s="33">
        <v>0</v>
      </c>
      <c r="V44" s="33">
        <v>0.11045605793697395</v>
      </c>
      <c r="W44" s="33">
        <v>2.1419999999999999</v>
      </c>
      <c r="X44" s="33">
        <v>2.0046666666666662</v>
      </c>
      <c r="Y44" s="33">
        <v>0</v>
      </c>
      <c r="Z44" s="33">
        <v>7.3047563123898998E-2</v>
      </c>
      <c r="AA44" s="33">
        <v>0</v>
      </c>
      <c r="AB44" s="33">
        <v>0</v>
      </c>
      <c r="AC44" s="33">
        <v>0</v>
      </c>
      <c r="AD44" s="33">
        <v>0</v>
      </c>
      <c r="AE44" s="33">
        <v>0</v>
      </c>
      <c r="AF44" s="33">
        <v>0</v>
      </c>
      <c r="AG44" s="33">
        <v>0</v>
      </c>
      <c r="AH44" t="s">
        <v>378</v>
      </c>
      <c r="AI44" s="34">
        <v>3</v>
      </c>
    </row>
    <row r="45" spans="1:35" x14ac:dyDescent="0.25">
      <c r="A45" t="s">
        <v>1782</v>
      </c>
      <c r="B45" t="s">
        <v>1012</v>
      </c>
      <c r="C45" t="s">
        <v>1359</v>
      </c>
      <c r="D45" t="s">
        <v>1693</v>
      </c>
      <c r="E45" s="33">
        <v>124.98888888888889</v>
      </c>
      <c r="F45" s="33">
        <v>5.6888888888888891</v>
      </c>
      <c r="G45" s="33">
        <v>1.3444444444444446</v>
      </c>
      <c r="H45" s="33">
        <v>0.97499999999999998</v>
      </c>
      <c r="I45" s="33">
        <v>5.2</v>
      </c>
      <c r="J45" s="33">
        <v>0</v>
      </c>
      <c r="K45" s="33">
        <v>0</v>
      </c>
      <c r="L45" s="33">
        <v>5.2411111111111106</v>
      </c>
      <c r="M45" s="33">
        <v>10.363555555555555</v>
      </c>
      <c r="N45" s="33">
        <v>4.9833333333333334</v>
      </c>
      <c r="O45" s="33">
        <v>0.12278602542448216</v>
      </c>
      <c r="P45" s="33">
        <v>3.1918888888888888</v>
      </c>
      <c r="Q45" s="33">
        <v>31.475000000000016</v>
      </c>
      <c r="R45" s="33">
        <v>0.27735976531247236</v>
      </c>
      <c r="S45" s="33">
        <v>10.607333333333337</v>
      </c>
      <c r="T45" s="33">
        <v>10.55844444444444</v>
      </c>
      <c r="U45" s="33">
        <v>0</v>
      </c>
      <c r="V45" s="33">
        <v>0.16934127477998043</v>
      </c>
      <c r="W45" s="33">
        <v>9.0705555555555577</v>
      </c>
      <c r="X45" s="33">
        <v>9.5831111111111156</v>
      </c>
      <c r="Y45" s="33">
        <v>0</v>
      </c>
      <c r="Z45" s="33">
        <v>0.1492425993421638</v>
      </c>
      <c r="AA45" s="33">
        <v>0</v>
      </c>
      <c r="AB45" s="33">
        <v>0</v>
      </c>
      <c r="AC45" s="33">
        <v>0</v>
      </c>
      <c r="AD45" s="33">
        <v>0</v>
      </c>
      <c r="AE45" s="33">
        <v>0</v>
      </c>
      <c r="AF45" s="33">
        <v>0</v>
      </c>
      <c r="AG45" s="33">
        <v>5.2555555555555555</v>
      </c>
      <c r="AH45" t="s">
        <v>325</v>
      </c>
      <c r="AI45" s="34">
        <v>3</v>
      </c>
    </row>
    <row r="46" spans="1:35" x14ac:dyDescent="0.25">
      <c r="A46" t="s">
        <v>1782</v>
      </c>
      <c r="B46" t="s">
        <v>1234</v>
      </c>
      <c r="C46" t="s">
        <v>1420</v>
      </c>
      <c r="D46" t="s">
        <v>1734</v>
      </c>
      <c r="E46" s="33">
        <v>97.777777777777771</v>
      </c>
      <c r="F46" s="33">
        <v>4.5333333333333332</v>
      </c>
      <c r="G46" s="33">
        <v>6.6666666666666666E-2</v>
      </c>
      <c r="H46" s="33">
        <v>0.69444444444444442</v>
      </c>
      <c r="I46" s="33">
        <v>1.211111111111111</v>
      </c>
      <c r="J46" s="33">
        <v>0</v>
      </c>
      <c r="K46" s="33">
        <v>0</v>
      </c>
      <c r="L46" s="33">
        <v>9.0053333333333327</v>
      </c>
      <c r="M46" s="33">
        <v>4.7166666666666668</v>
      </c>
      <c r="N46" s="33">
        <v>4.9194444444444443</v>
      </c>
      <c r="O46" s="33">
        <v>9.8551136363636369E-2</v>
      </c>
      <c r="P46" s="33">
        <v>0</v>
      </c>
      <c r="Q46" s="33">
        <v>37.963888888888889</v>
      </c>
      <c r="R46" s="33">
        <v>0.38826704545454549</v>
      </c>
      <c r="S46" s="33">
        <v>5.634444444444445</v>
      </c>
      <c r="T46" s="33">
        <v>10.013333333333335</v>
      </c>
      <c r="U46" s="33">
        <v>0</v>
      </c>
      <c r="V46" s="33">
        <v>0.16003409090909093</v>
      </c>
      <c r="W46" s="33">
        <v>2.4305555555555554</v>
      </c>
      <c r="X46" s="33">
        <v>4.3922222222222222</v>
      </c>
      <c r="Y46" s="33">
        <v>0</v>
      </c>
      <c r="Z46" s="33">
        <v>6.9778409090909099E-2</v>
      </c>
      <c r="AA46" s="33">
        <v>0.13333333333333333</v>
      </c>
      <c r="AB46" s="33">
        <v>0</v>
      </c>
      <c r="AC46" s="33">
        <v>0</v>
      </c>
      <c r="AD46" s="33">
        <v>0</v>
      </c>
      <c r="AE46" s="33">
        <v>0</v>
      </c>
      <c r="AF46" s="33">
        <v>0</v>
      </c>
      <c r="AG46" s="33">
        <v>0</v>
      </c>
      <c r="AH46" t="s">
        <v>553</v>
      </c>
      <c r="AI46" s="34">
        <v>3</v>
      </c>
    </row>
    <row r="47" spans="1:35" x14ac:dyDescent="0.25">
      <c r="A47" t="s">
        <v>1782</v>
      </c>
      <c r="B47" t="s">
        <v>1092</v>
      </c>
      <c r="C47" t="s">
        <v>1420</v>
      </c>
      <c r="D47" t="s">
        <v>1734</v>
      </c>
      <c r="E47" s="33">
        <v>60.211111111111109</v>
      </c>
      <c r="F47" s="33">
        <v>5.4222222222222225</v>
      </c>
      <c r="G47" s="33">
        <v>0</v>
      </c>
      <c r="H47" s="33">
        <v>0.23988888888888887</v>
      </c>
      <c r="I47" s="33">
        <v>0</v>
      </c>
      <c r="J47" s="33">
        <v>0</v>
      </c>
      <c r="K47" s="33">
        <v>0</v>
      </c>
      <c r="L47" s="33">
        <v>3.1593333333333331</v>
      </c>
      <c r="M47" s="33">
        <v>5.2444444444444445</v>
      </c>
      <c r="N47" s="33">
        <v>0</v>
      </c>
      <c r="O47" s="33">
        <v>8.7100941133050377E-2</v>
      </c>
      <c r="P47" s="33">
        <v>5.6</v>
      </c>
      <c r="Q47" s="33">
        <v>2.6900000000000004</v>
      </c>
      <c r="R47" s="33">
        <v>0.13768222919357814</v>
      </c>
      <c r="S47" s="33">
        <v>1.860222222222222</v>
      </c>
      <c r="T47" s="33">
        <v>3.1692222222222233</v>
      </c>
      <c r="U47" s="33">
        <v>0</v>
      </c>
      <c r="V47" s="33">
        <v>8.3530171618379792E-2</v>
      </c>
      <c r="W47" s="33">
        <v>0.84422222222222232</v>
      </c>
      <c r="X47" s="33">
        <v>5.2983333333333338</v>
      </c>
      <c r="Y47" s="33">
        <v>0</v>
      </c>
      <c r="Z47" s="33">
        <v>0.10201697730208527</v>
      </c>
      <c r="AA47" s="33">
        <v>0</v>
      </c>
      <c r="AB47" s="33">
        <v>0</v>
      </c>
      <c r="AC47" s="33">
        <v>0</v>
      </c>
      <c r="AD47" s="33">
        <v>0</v>
      </c>
      <c r="AE47" s="33">
        <v>0</v>
      </c>
      <c r="AF47" s="33">
        <v>0</v>
      </c>
      <c r="AG47" s="33">
        <v>0</v>
      </c>
      <c r="AH47" t="s">
        <v>408</v>
      </c>
      <c r="AI47" s="34">
        <v>3</v>
      </c>
    </row>
    <row r="48" spans="1:35" x14ac:dyDescent="0.25">
      <c r="A48" t="s">
        <v>1782</v>
      </c>
      <c r="B48" t="s">
        <v>1121</v>
      </c>
      <c r="C48" t="s">
        <v>1448</v>
      </c>
      <c r="D48" t="s">
        <v>1721</v>
      </c>
      <c r="E48" s="33">
        <v>141.76666666666668</v>
      </c>
      <c r="F48" s="33">
        <v>5.5111111111111111</v>
      </c>
      <c r="G48" s="33">
        <v>0.8</v>
      </c>
      <c r="H48" s="33">
        <v>0.59844444444444456</v>
      </c>
      <c r="I48" s="33">
        <v>5.1333333333333337</v>
      </c>
      <c r="J48" s="33">
        <v>0</v>
      </c>
      <c r="K48" s="33">
        <v>7.2</v>
      </c>
      <c r="L48" s="33">
        <v>4.7353333333333341</v>
      </c>
      <c r="M48" s="33">
        <v>10.186555555555556</v>
      </c>
      <c r="N48" s="33">
        <v>0</v>
      </c>
      <c r="O48" s="33">
        <v>7.1854377302296407E-2</v>
      </c>
      <c r="P48" s="33">
        <v>0</v>
      </c>
      <c r="Q48" s="33">
        <v>5.0341111111111108</v>
      </c>
      <c r="R48" s="33">
        <v>3.5509836194059091E-2</v>
      </c>
      <c r="S48" s="33">
        <v>11.244555555555554</v>
      </c>
      <c r="T48" s="33">
        <v>3.2606666666666659</v>
      </c>
      <c r="U48" s="33">
        <v>0</v>
      </c>
      <c r="V48" s="33">
        <v>0.10231757974762909</v>
      </c>
      <c r="W48" s="33">
        <v>4.1255555555555539</v>
      </c>
      <c r="X48" s="33">
        <v>10.319555555555555</v>
      </c>
      <c r="Y48" s="33">
        <v>0</v>
      </c>
      <c r="Z48" s="33">
        <v>0.10189356532643622</v>
      </c>
      <c r="AA48" s="33">
        <v>0</v>
      </c>
      <c r="AB48" s="33">
        <v>0.72222222222222221</v>
      </c>
      <c r="AC48" s="33">
        <v>0</v>
      </c>
      <c r="AD48" s="33">
        <v>0</v>
      </c>
      <c r="AE48" s="33">
        <v>3.3111111111111109</v>
      </c>
      <c r="AF48" s="33">
        <v>0</v>
      </c>
      <c r="AG48" s="33">
        <v>0</v>
      </c>
      <c r="AH48" t="s">
        <v>438</v>
      </c>
      <c r="AI48" s="34">
        <v>3</v>
      </c>
    </row>
    <row r="49" spans="1:35" x14ac:dyDescent="0.25">
      <c r="A49" t="s">
        <v>1782</v>
      </c>
      <c r="B49" t="s">
        <v>828</v>
      </c>
      <c r="C49" t="s">
        <v>1370</v>
      </c>
      <c r="D49" t="s">
        <v>1704</v>
      </c>
      <c r="E49" s="33">
        <v>107.43333333333334</v>
      </c>
      <c r="F49" s="33">
        <v>5.1111111111111107</v>
      </c>
      <c r="G49" s="33">
        <v>0</v>
      </c>
      <c r="H49" s="33">
        <v>1.1611111111111112</v>
      </c>
      <c r="I49" s="33">
        <v>5.2444444444444445</v>
      </c>
      <c r="J49" s="33">
        <v>0</v>
      </c>
      <c r="K49" s="33">
        <v>0</v>
      </c>
      <c r="L49" s="33">
        <v>4.4027777777777777</v>
      </c>
      <c r="M49" s="33">
        <v>0</v>
      </c>
      <c r="N49" s="33">
        <v>10.933333333333334</v>
      </c>
      <c r="O49" s="33">
        <v>0.10176853862860688</v>
      </c>
      <c r="P49" s="33">
        <v>0</v>
      </c>
      <c r="Q49" s="33">
        <v>33.15</v>
      </c>
      <c r="R49" s="33">
        <v>0.30856345020167542</v>
      </c>
      <c r="S49" s="33">
        <v>3.1303333333333336</v>
      </c>
      <c r="T49" s="33">
        <v>8.6636666666666677</v>
      </c>
      <c r="U49" s="33">
        <v>0</v>
      </c>
      <c r="V49" s="33">
        <v>0.10977970834626125</v>
      </c>
      <c r="W49" s="33">
        <v>2.6890000000000001</v>
      </c>
      <c r="X49" s="33">
        <v>6.47</v>
      </c>
      <c r="Y49" s="33">
        <v>0</v>
      </c>
      <c r="Z49" s="33">
        <v>8.5252869996897282E-2</v>
      </c>
      <c r="AA49" s="33">
        <v>0</v>
      </c>
      <c r="AB49" s="33">
        <v>0</v>
      </c>
      <c r="AC49" s="33">
        <v>0</v>
      </c>
      <c r="AD49" s="33">
        <v>0</v>
      </c>
      <c r="AE49" s="33">
        <v>0.1</v>
      </c>
      <c r="AF49" s="33">
        <v>0</v>
      </c>
      <c r="AG49" s="33">
        <v>0</v>
      </c>
      <c r="AH49" t="s">
        <v>138</v>
      </c>
      <c r="AI49" s="34">
        <v>3</v>
      </c>
    </row>
    <row r="50" spans="1:35" x14ac:dyDescent="0.25">
      <c r="A50" t="s">
        <v>1782</v>
      </c>
      <c r="B50" t="s">
        <v>1022</v>
      </c>
      <c r="C50" t="s">
        <v>1595</v>
      </c>
      <c r="D50" t="s">
        <v>1711</v>
      </c>
      <c r="E50" s="33">
        <v>137.86666666666667</v>
      </c>
      <c r="F50" s="33">
        <v>4.8888888888888893</v>
      </c>
      <c r="G50" s="33">
        <v>1.4222222222222223</v>
      </c>
      <c r="H50" s="33">
        <v>0.52622222222222226</v>
      </c>
      <c r="I50" s="33">
        <v>5.3111111111111109</v>
      </c>
      <c r="J50" s="33">
        <v>0</v>
      </c>
      <c r="K50" s="33">
        <v>0</v>
      </c>
      <c r="L50" s="33">
        <v>9.060777777777778</v>
      </c>
      <c r="M50" s="33">
        <v>5.4222222222222225</v>
      </c>
      <c r="N50" s="33">
        <v>0</v>
      </c>
      <c r="O50" s="33">
        <v>3.9329464861379754E-2</v>
      </c>
      <c r="P50" s="33">
        <v>0</v>
      </c>
      <c r="Q50" s="33">
        <v>21.197111111111106</v>
      </c>
      <c r="R50" s="33">
        <v>0.15375080593165694</v>
      </c>
      <c r="S50" s="33">
        <v>6.0396666666666645</v>
      </c>
      <c r="T50" s="33">
        <v>9.7557777777777748</v>
      </c>
      <c r="U50" s="33">
        <v>0</v>
      </c>
      <c r="V50" s="33">
        <v>0.11457043842682135</v>
      </c>
      <c r="W50" s="33">
        <v>5.458444444444444</v>
      </c>
      <c r="X50" s="33">
        <v>12.930444444444447</v>
      </c>
      <c r="Y50" s="33">
        <v>0</v>
      </c>
      <c r="Z50" s="33">
        <v>0.13338168923275309</v>
      </c>
      <c r="AA50" s="33">
        <v>0</v>
      </c>
      <c r="AB50" s="33">
        <v>4.2555555555555555</v>
      </c>
      <c r="AC50" s="33">
        <v>0</v>
      </c>
      <c r="AD50" s="33">
        <v>0</v>
      </c>
      <c r="AE50" s="33">
        <v>0</v>
      </c>
      <c r="AF50" s="33">
        <v>0</v>
      </c>
      <c r="AG50" s="33">
        <v>0</v>
      </c>
      <c r="AH50" t="s">
        <v>335</v>
      </c>
      <c r="AI50" s="34">
        <v>3</v>
      </c>
    </row>
    <row r="51" spans="1:35" x14ac:dyDescent="0.25">
      <c r="A51" t="s">
        <v>1782</v>
      </c>
      <c r="B51" t="s">
        <v>698</v>
      </c>
      <c r="C51" t="s">
        <v>1450</v>
      </c>
      <c r="D51" t="s">
        <v>1709</v>
      </c>
      <c r="E51" s="33">
        <v>358.13333333333333</v>
      </c>
      <c r="F51" s="33">
        <v>9.8333333333333339</v>
      </c>
      <c r="G51" s="33">
        <v>0</v>
      </c>
      <c r="H51" s="33">
        <v>0</v>
      </c>
      <c r="I51" s="33">
        <v>4.9111111111111114</v>
      </c>
      <c r="J51" s="33">
        <v>0</v>
      </c>
      <c r="K51" s="33">
        <v>0</v>
      </c>
      <c r="L51" s="33">
        <v>14.919444444444443</v>
      </c>
      <c r="M51" s="33">
        <v>25.549444444444447</v>
      </c>
      <c r="N51" s="33">
        <v>0</v>
      </c>
      <c r="O51" s="33">
        <v>7.1340593199305052E-2</v>
      </c>
      <c r="P51" s="33">
        <v>9.3961111111111126</v>
      </c>
      <c r="Q51" s="33">
        <v>33.666333333333334</v>
      </c>
      <c r="R51" s="33">
        <v>0.12024137503102507</v>
      </c>
      <c r="S51" s="33">
        <v>17.644444444444453</v>
      </c>
      <c r="T51" s="33">
        <v>25.451333333333331</v>
      </c>
      <c r="U51" s="33">
        <v>0</v>
      </c>
      <c r="V51" s="33">
        <v>0.12033445023579054</v>
      </c>
      <c r="W51" s="33">
        <v>11.79366666666667</v>
      </c>
      <c r="X51" s="33">
        <v>23.658222222222225</v>
      </c>
      <c r="Y51" s="33">
        <v>5.9111111111111114</v>
      </c>
      <c r="Z51" s="33">
        <v>0.11549609084139988</v>
      </c>
      <c r="AA51" s="33">
        <v>0</v>
      </c>
      <c r="AB51" s="33">
        <v>0</v>
      </c>
      <c r="AC51" s="33">
        <v>0</v>
      </c>
      <c r="AD51" s="33">
        <v>0</v>
      </c>
      <c r="AE51" s="33">
        <v>0</v>
      </c>
      <c r="AF51" s="33">
        <v>0</v>
      </c>
      <c r="AG51" s="33">
        <v>0</v>
      </c>
      <c r="AH51" t="s">
        <v>7</v>
      </c>
      <c r="AI51" s="34">
        <v>3</v>
      </c>
    </row>
    <row r="52" spans="1:35" x14ac:dyDescent="0.25">
      <c r="A52" t="s">
        <v>1782</v>
      </c>
      <c r="B52" t="s">
        <v>1240</v>
      </c>
      <c r="C52" t="s">
        <v>1658</v>
      </c>
      <c r="D52" t="s">
        <v>1699</v>
      </c>
      <c r="E52" s="33">
        <v>74.455555555555549</v>
      </c>
      <c r="F52" s="33">
        <v>5.333333333333333</v>
      </c>
      <c r="G52" s="33">
        <v>1.1555555555555554</v>
      </c>
      <c r="H52" s="33">
        <v>0.43277777777777782</v>
      </c>
      <c r="I52" s="33">
        <v>3.3333333333333335</v>
      </c>
      <c r="J52" s="33">
        <v>0</v>
      </c>
      <c r="K52" s="33">
        <v>0.33333333333333331</v>
      </c>
      <c r="L52" s="33">
        <v>5.8162222222222217</v>
      </c>
      <c r="M52" s="33">
        <v>5.6</v>
      </c>
      <c r="N52" s="33">
        <v>0</v>
      </c>
      <c r="O52" s="33">
        <v>7.5212654827637671E-2</v>
      </c>
      <c r="P52" s="33">
        <v>0</v>
      </c>
      <c r="Q52" s="33">
        <v>4.6382222222222218</v>
      </c>
      <c r="R52" s="33">
        <v>6.2295179823906879E-2</v>
      </c>
      <c r="S52" s="33">
        <v>5.073555555555556</v>
      </c>
      <c r="T52" s="33">
        <v>3.4778888888888893</v>
      </c>
      <c r="U52" s="33">
        <v>0</v>
      </c>
      <c r="V52" s="33">
        <v>0.11485300701387856</v>
      </c>
      <c r="W52" s="33">
        <v>6.73411111111111</v>
      </c>
      <c r="X52" s="33">
        <v>4.8444444444444441</v>
      </c>
      <c r="Y52" s="33">
        <v>0</v>
      </c>
      <c r="Z52" s="33">
        <v>0.15550962542904043</v>
      </c>
      <c r="AA52" s="33">
        <v>0</v>
      </c>
      <c r="AB52" s="33">
        <v>0</v>
      </c>
      <c r="AC52" s="33">
        <v>0</v>
      </c>
      <c r="AD52" s="33">
        <v>0</v>
      </c>
      <c r="AE52" s="33">
        <v>0</v>
      </c>
      <c r="AF52" s="33">
        <v>0</v>
      </c>
      <c r="AG52" s="33">
        <v>0.2</v>
      </c>
      <c r="AH52" t="s">
        <v>559</v>
      </c>
      <c r="AI52" s="34">
        <v>3</v>
      </c>
    </row>
    <row r="53" spans="1:35" x14ac:dyDescent="0.25">
      <c r="A53" t="s">
        <v>1782</v>
      </c>
      <c r="B53" t="s">
        <v>848</v>
      </c>
      <c r="C53" t="s">
        <v>1521</v>
      </c>
      <c r="D53" t="s">
        <v>1707</v>
      </c>
      <c r="E53" s="33">
        <v>76.688888888888883</v>
      </c>
      <c r="F53" s="33">
        <v>25.711111111111112</v>
      </c>
      <c r="G53" s="33">
        <v>0</v>
      </c>
      <c r="H53" s="33">
        <v>0</v>
      </c>
      <c r="I53" s="33">
        <v>7.1888888888888891</v>
      </c>
      <c r="J53" s="33">
        <v>0</v>
      </c>
      <c r="K53" s="33">
        <v>0</v>
      </c>
      <c r="L53" s="33">
        <v>6.5883333333333338</v>
      </c>
      <c r="M53" s="33">
        <v>5.0333333333333332</v>
      </c>
      <c r="N53" s="33">
        <v>4.1855555555555561</v>
      </c>
      <c r="O53" s="33">
        <v>0.12021153288901769</v>
      </c>
      <c r="P53" s="33">
        <v>3.9900000000000011</v>
      </c>
      <c r="Q53" s="33">
        <v>11.952222222222225</v>
      </c>
      <c r="R53" s="33">
        <v>0.20788177339901487</v>
      </c>
      <c r="S53" s="33">
        <v>9.8366666666666678</v>
      </c>
      <c r="T53" s="33">
        <v>17.907444444444444</v>
      </c>
      <c r="U53" s="33">
        <v>0</v>
      </c>
      <c r="V53" s="33">
        <v>0.36177484787018255</v>
      </c>
      <c r="W53" s="33">
        <v>6.3757777777777784</v>
      </c>
      <c r="X53" s="33">
        <v>13.796555555555559</v>
      </c>
      <c r="Y53" s="33">
        <v>0</v>
      </c>
      <c r="Z53" s="33">
        <v>0.26304114749348023</v>
      </c>
      <c r="AA53" s="33">
        <v>0</v>
      </c>
      <c r="AB53" s="33">
        <v>0</v>
      </c>
      <c r="AC53" s="33">
        <v>0</v>
      </c>
      <c r="AD53" s="33">
        <v>0</v>
      </c>
      <c r="AE53" s="33">
        <v>0</v>
      </c>
      <c r="AF53" s="33">
        <v>0</v>
      </c>
      <c r="AG53" s="33">
        <v>0</v>
      </c>
      <c r="AH53" t="s">
        <v>159</v>
      </c>
      <c r="AI53" s="34">
        <v>3</v>
      </c>
    </row>
    <row r="54" spans="1:35" x14ac:dyDescent="0.25">
      <c r="A54" t="s">
        <v>1782</v>
      </c>
      <c r="B54" t="s">
        <v>806</v>
      </c>
      <c r="C54" t="s">
        <v>1510</v>
      </c>
      <c r="D54" t="s">
        <v>1727</v>
      </c>
      <c r="E54" s="33">
        <v>97.544444444444451</v>
      </c>
      <c r="F54" s="33">
        <v>4.9888888888888889</v>
      </c>
      <c r="G54" s="33">
        <v>0.26666666666666666</v>
      </c>
      <c r="H54" s="33">
        <v>0.36388888888888887</v>
      </c>
      <c r="I54" s="33">
        <v>2.1666666666666665</v>
      </c>
      <c r="J54" s="33">
        <v>0</v>
      </c>
      <c r="K54" s="33">
        <v>0</v>
      </c>
      <c r="L54" s="33">
        <v>5.0277777777777777</v>
      </c>
      <c r="M54" s="33">
        <v>0</v>
      </c>
      <c r="N54" s="33">
        <v>10.533333333333333</v>
      </c>
      <c r="O54" s="33">
        <v>0.10798496411892014</v>
      </c>
      <c r="P54" s="33">
        <v>5.9611111111111112</v>
      </c>
      <c r="Q54" s="33">
        <v>6.9527777777777775</v>
      </c>
      <c r="R54" s="33">
        <v>0.13238979382617608</v>
      </c>
      <c r="S54" s="33">
        <v>5.6833333333333336</v>
      </c>
      <c r="T54" s="33">
        <v>5.0611111111111109</v>
      </c>
      <c r="U54" s="33">
        <v>0</v>
      </c>
      <c r="V54" s="33">
        <v>0.11014921972889849</v>
      </c>
      <c r="W54" s="33">
        <v>5.6</v>
      </c>
      <c r="X54" s="33">
        <v>5.1583333333333332</v>
      </c>
      <c r="Y54" s="33">
        <v>0</v>
      </c>
      <c r="Z54" s="33">
        <v>0.11029160496639707</v>
      </c>
      <c r="AA54" s="33">
        <v>0</v>
      </c>
      <c r="AB54" s="33">
        <v>0</v>
      </c>
      <c r="AC54" s="33">
        <v>0</v>
      </c>
      <c r="AD54" s="33">
        <v>0</v>
      </c>
      <c r="AE54" s="33">
        <v>0</v>
      </c>
      <c r="AF54" s="33">
        <v>0</v>
      </c>
      <c r="AG54" s="33">
        <v>0</v>
      </c>
      <c r="AH54" t="s">
        <v>116</v>
      </c>
      <c r="AI54" s="34">
        <v>3</v>
      </c>
    </row>
    <row r="55" spans="1:35" x14ac:dyDescent="0.25">
      <c r="A55" t="s">
        <v>1782</v>
      </c>
      <c r="B55" t="s">
        <v>895</v>
      </c>
      <c r="C55" t="s">
        <v>1554</v>
      </c>
      <c r="D55" t="s">
        <v>1733</v>
      </c>
      <c r="E55" s="33">
        <v>76.099999999999994</v>
      </c>
      <c r="F55" s="33">
        <v>10.933333333333334</v>
      </c>
      <c r="G55" s="33">
        <v>0</v>
      </c>
      <c r="H55" s="33">
        <v>0.44444444444444442</v>
      </c>
      <c r="I55" s="33">
        <v>2.8333333333333335</v>
      </c>
      <c r="J55" s="33">
        <v>0</v>
      </c>
      <c r="K55" s="33">
        <v>0</v>
      </c>
      <c r="L55" s="33">
        <v>6.5449999999999999</v>
      </c>
      <c r="M55" s="33">
        <v>5.2</v>
      </c>
      <c r="N55" s="33">
        <v>0</v>
      </c>
      <c r="O55" s="33">
        <v>6.8331143232588709E-2</v>
      </c>
      <c r="P55" s="33">
        <v>5.5444444444444443</v>
      </c>
      <c r="Q55" s="33">
        <v>6.3053333333333335</v>
      </c>
      <c r="R55" s="33">
        <v>0.15571324280916923</v>
      </c>
      <c r="S55" s="33">
        <v>5.3737777777777787</v>
      </c>
      <c r="T55" s="33">
        <v>6.4442222222222227</v>
      </c>
      <c r="U55" s="33">
        <v>0</v>
      </c>
      <c r="V55" s="33">
        <v>0.15529566360052566</v>
      </c>
      <c r="W55" s="33">
        <v>4.594444444444445</v>
      </c>
      <c r="X55" s="33">
        <v>9.533666666666667</v>
      </c>
      <c r="Y55" s="33">
        <v>0</v>
      </c>
      <c r="Z55" s="33">
        <v>0.18565191998831948</v>
      </c>
      <c r="AA55" s="33">
        <v>0</v>
      </c>
      <c r="AB55" s="33">
        <v>0</v>
      </c>
      <c r="AC55" s="33">
        <v>0</v>
      </c>
      <c r="AD55" s="33">
        <v>0</v>
      </c>
      <c r="AE55" s="33">
        <v>0</v>
      </c>
      <c r="AF55" s="33">
        <v>0</v>
      </c>
      <c r="AG55" s="33">
        <v>0</v>
      </c>
      <c r="AH55" t="s">
        <v>206</v>
      </c>
      <c r="AI55" s="34">
        <v>3</v>
      </c>
    </row>
    <row r="56" spans="1:35" x14ac:dyDescent="0.25">
      <c r="A56" t="s">
        <v>1782</v>
      </c>
      <c r="B56" t="s">
        <v>927</v>
      </c>
      <c r="C56" t="s">
        <v>1566</v>
      </c>
      <c r="D56" t="s">
        <v>1686</v>
      </c>
      <c r="E56" s="33">
        <v>102.96666666666667</v>
      </c>
      <c r="F56" s="33">
        <v>9.2444444444444436</v>
      </c>
      <c r="G56" s="33">
        <v>0</v>
      </c>
      <c r="H56" s="33">
        <v>0.46666666666666667</v>
      </c>
      <c r="I56" s="33">
        <v>3.5111111111111111</v>
      </c>
      <c r="J56" s="33">
        <v>0</v>
      </c>
      <c r="K56" s="33">
        <v>0</v>
      </c>
      <c r="L56" s="33">
        <v>11.167000000000002</v>
      </c>
      <c r="M56" s="33">
        <v>5.333333333333333</v>
      </c>
      <c r="N56" s="33">
        <v>0</v>
      </c>
      <c r="O56" s="33">
        <v>5.1796697960505012E-2</v>
      </c>
      <c r="P56" s="33">
        <v>5.6</v>
      </c>
      <c r="Q56" s="33">
        <v>7.6944444444444446</v>
      </c>
      <c r="R56" s="33">
        <v>0.12911406064530054</v>
      </c>
      <c r="S56" s="33">
        <v>6.7472222222222218</v>
      </c>
      <c r="T56" s="33">
        <v>9.308888888888891</v>
      </c>
      <c r="U56" s="33">
        <v>0</v>
      </c>
      <c r="V56" s="33">
        <v>0.15593503830797456</v>
      </c>
      <c r="W56" s="33">
        <v>6.8126666666666678</v>
      </c>
      <c r="X56" s="33">
        <v>9.6385555555555538</v>
      </c>
      <c r="Y56" s="33">
        <v>0</v>
      </c>
      <c r="Z56" s="33">
        <v>0.15977231034854861</v>
      </c>
      <c r="AA56" s="33">
        <v>0</v>
      </c>
      <c r="AB56" s="33">
        <v>0</v>
      </c>
      <c r="AC56" s="33">
        <v>0</v>
      </c>
      <c r="AD56" s="33">
        <v>0</v>
      </c>
      <c r="AE56" s="33">
        <v>0</v>
      </c>
      <c r="AF56" s="33">
        <v>0</v>
      </c>
      <c r="AG56" s="33">
        <v>0</v>
      </c>
      <c r="AH56" t="s">
        <v>238</v>
      </c>
      <c r="AI56" s="34">
        <v>3</v>
      </c>
    </row>
    <row r="57" spans="1:35" x14ac:dyDescent="0.25">
      <c r="A57" t="s">
        <v>1782</v>
      </c>
      <c r="B57" t="s">
        <v>774</v>
      </c>
      <c r="C57" t="s">
        <v>1494</v>
      </c>
      <c r="D57" t="s">
        <v>1679</v>
      </c>
      <c r="E57" s="33">
        <v>92.388888888888886</v>
      </c>
      <c r="F57" s="33">
        <v>5.5111111111111111</v>
      </c>
      <c r="G57" s="33">
        <v>0</v>
      </c>
      <c r="H57" s="33">
        <v>0</v>
      </c>
      <c r="I57" s="33">
        <v>0</v>
      </c>
      <c r="J57" s="33">
        <v>0</v>
      </c>
      <c r="K57" s="33">
        <v>0</v>
      </c>
      <c r="L57" s="33">
        <v>0</v>
      </c>
      <c r="M57" s="33">
        <v>7.2222222222222223</v>
      </c>
      <c r="N57" s="33">
        <v>0</v>
      </c>
      <c r="O57" s="33">
        <v>7.8171978352375229E-2</v>
      </c>
      <c r="P57" s="33">
        <v>10.469444444444445</v>
      </c>
      <c r="Q57" s="33">
        <v>5.5055555555555555</v>
      </c>
      <c r="R57" s="33">
        <v>0.17291040288634998</v>
      </c>
      <c r="S57" s="33">
        <v>5.5805555555555557</v>
      </c>
      <c r="T57" s="33">
        <v>3.9055555555555554</v>
      </c>
      <c r="U57" s="33">
        <v>0</v>
      </c>
      <c r="V57" s="33">
        <v>0.10267588695129284</v>
      </c>
      <c r="W57" s="33">
        <v>7.8083333333333336</v>
      </c>
      <c r="X57" s="33">
        <v>5.1333333333333337</v>
      </c>
      <c r="Y57" s="33">
        <v>0</v>
      </c>
      <c r="Z57" s="33">
        <v>0.14007817197835237</v>
      </c>
      <c r="AA57" s="33">
        <v>0</v>
      </c>
      <c r="AB57" s="33">
        <v>0</v>
      </c>
      <c r="AC57" s="33">
        <v>0</v>
      </c>
      <c r="AD57" s="33">
        <v>0</v>
      </c>
      <c r="AE57" s="33">
        <v>0</v>
      </c>
      <c r="AF57" s="33">
        <v>0</v>
      </c>
      <c r="AG57" s="33">
        <v>0</v>
      </c>
      <c r="AH57" t="s">
        <v>83</v>
      </c>
      <c r="AI57" s="34">
        <v>3</v>
      </c>
    </row>
    <row r="58" spans="1:35" x14ac:dyDescent="0.25">
      <c r="A58" t="s">
        <v>1782</v>
      </c>
      <c r="B58" t="s">
        <v>696</v>
      </c>
      <c r="C58" t="s">
        <v>1455</v>
      </c>
      <c r="D58" t="s">
        <v>1677</v>
      </c>
      <c r="E58" s="33">
        <v>51.87777777777778</v>
      </c>
      <c r="F58" s="33">
        <v>5.6888888888888891</v>
      </c>
      <c r="G58" s="33">
        <v>0.14444444444444443</v>
      </c>
      <c r="H58" s="33">
        <v>0.37777777777777777</v>
      </c>
      <c r="I58" s="33">
        <v>1.6111111111111112</v>
      </c>
      <c r="J58" s="33">
        <v>0</v>
      </c>
      <c r="K58" s="33">
        <v>0</v>
      </c>
      <c r="L58" s="33">
        <v>2.6974444444444443</v>
      </c>
      <c r="M58" s="33">
        <v>5.4333333333333336</v>
      </c>
      <c r="N58" s="33">
        <v>0</v>
      </c>
      <c r="O58" s="33">
        <v>0.10473334761190833</v>
      </c>
      <c r="P58" s="33">
        <v>2.7555555555555555</v>
      </c>
      <c r="Q58" s="33">
        <v>0</v>
      </c>
      <c r="R58" s="33">
        <v>5.3116298993360463E-2</v>
      </c>
      <c r="S58" s="33">
        <v>2.569555555555556</v>
      </c>
      <c r="T58" s="33">
        <v>7.1786666666666701</v>
      </c>
      <c r="U58" s="33">
        <v>0</v>
      </c>
      <c r="V58" s="33">
        <v>0.18790747483401163</v>
      </c>
      <c r="W58" s="33">
        <v>4.6187777777777779</v>
      </c>
      <c r="X58" s="33">
        <v>3.4667777777777782</v>
      </c>
      <c r="Y58" s="33">
        <v>0</v>
      </c>
      <c r="Z58" s="33">
        <v>0.15585778539301778</v>
      </c>
      <c r="AA58" s="33">
        <v>0</v>
      </c>
      <c r="AB58" s="33">
        <v>0</v>
      </c>
      <c r="AC58" s="33">
        <v>0</v>
      </c>
      <c r="AD58" s="33">
        <v>0</v>
      </c>
      <c r="AE58" s="33">
        <v>0</v>
      </c>
      <c r="AF58" s="33">
        <v>0</v>
      </c>
      <c r="AG58" s="33">
        <v>0</v>
      </c>
      <c r="AH58" t="s">
        <v>5</v>
      </c>
      <c r="AI58" s="34">
        <v>3</v>
      </c>
    </row>
    <row r="59" spans="1:35" x14ac:dyDescent="0.25">
      <c r="A59" t="s">
        <v>1782</v>
      </c>
      <c r="B59" t="s">
        <v>764</v>
      </c>
      <c r="C59" t="s">
        <v>1466</v>
      </c>
      <c r="D59" t="s">
        <v>1699</v>
      </c>
      <c r="E59" s="33">
        <v>91.922222222222217</v>
      </c>
      <c r="F59" s="33">
        <v>5.5111111111111111</v>
      </c>
      <c r="G59" s="33">
        <v>3.3333333333333333E-2</v>
      </c>
      <c r="H59" s="33">
        <v>0.39533333333333331</v>
      </c>
      <c r="I59" s="33">
        <v>1.9333333333333333</v>
      </c>
      <c r="J59" s="33">
        <v>0</v>
      </c>
      <c r="K59" s="33">
        <v>0</v>
      </c>
      <c r="L59" s="33">
        <v>4.2166666666666668</v>
      </c>
      <c r="M59" s="33">
        <v>0</v>
      </c>
      <c r="N59" s="33">
        <v>5.15</v>
      </c>
      <c r="O59" s="33">
        <v>5.6025625528828726E-2</v>
      </c>
      <c r="P59" s="33">
        <v>5.7194444444444441</v>
      </c>
      <c r="Q59" s="33">
        <v>7.6611111111111114</v>
      </c>
      <c r="R59" s="33">
        <v>0.14556388250936783</v>
      </c>
      <c r="S59" s="33">
        <v>4.5444444444444443</v>
      </c>
      <c r="T59" s="33">
        <v>4.875</v>
      </c>
      <c r="U59" s="33">
        <v>0</v>
      </c>
      <c r="V59" s="33">
        <v>0.10247189653088361</v>
      </c>
      <c r="W59" s="33">
        <v>7.4027777777777777</v>
      </c>
      <c r="X59" s="33">
        <v>5.2361111111111107</v>
      </c>
      <c r="Y59" s="33">
        <v>0</v>
      </c>
      <c r="Z59" s="33">
        <v>0.1374954671824006</v>
      </c>
      <c r="AA59" s="33">
        <v>0</v>
      </c>
      <c r="AB59" s="33">
        <v>0</v>
      </c>
      <c r="AC59" s="33">
        <v>0</v>
      </c>
      <c r="AD59" s="33">
        <v>0</v>
      </c>
      <c r="AE59" s="33">
        <v>0</v>
      </c>
      <c r="AF59" s="33">
        <v>0</v>
      </c>
      <c r="AG59" s="33">
        <v>0</v>
      </c>
      <c r="AH59" t="s">
        <v>73</v>
      </c>
      <c r="AI59" s="34">
        <v>3</v>
      </c>
    </row>
    <row r="60" spans="1:35" x14ac:dyDescent="0.25">
      <c r="A60" t="s">
        <v>1782</v>
      </c>
      <c r="B60" t="s">
        <v>722</v>
      </c>
      <c r="C60" t="s">
        <v>1466</v>
      </c>
      <c r="D60" t="s">
        <v>1699</v>
      </c>
      <c r="E60" s="33">
        <v>172.37777777777777</v>
      </c>
      <c r="F60" s="33">
        <v>10.933333333333334</v>
      </c>
      <c r="G60" s="33">
        <v>0.2</v>
      </c>
      <c r="H60" s="33">
        <v>0.7110000000000003</v>
      </c>
      <c r="I60" s="33">
        <v>8.5888888888888886</v>
      </c>
      <c r="J60" s="33">
        <v>0</v>
      </c>
      <c r="K60" s="33">
        <v>0</v>
      </c>
      <c r="L60" s="33">
        <v>19.708999999999996</v>
      </c>
      <c r="M60" s="33">
        <v>16.377777777777776</v>
      </c>
      <c r="N60" s="33">
        <v>10.666666666666666</v>
      </c>
      <c r="O60" s="33">
        <v>0.15689055047054273</v>
      </c>
      <c r="P60" s="33">
        <v>0</v>
      </c>
      <c r="Q60" s="33">
        <v>0</v>
      </c>
      <c r="R60" s="33">
        <v>0</v>
      </c>
      <c r="S60" s="33">
        <v>20.515777777777785</v>
      </c>
      <c r="T60" s="33">
        <v>9.1275555555555528</v>
      </c>
      <c r="U60" s="33">
        <v>0</v>
      </c>
      <c r="V60" s="33">
        <v>0.17196725538223545</v>
      </c>
      <c r="W60" s="33">
        <v>19.420111111111119</v>
      </c>
      <c r="X60" s="33">
        <v>19.933666666666667</v>
      </c>
      <c r="Y60" s="33">
        <v>4.8777777777777782</v>
      </c>
      <c r="Z60" s="33">
        <v>0.25659662240556924</v>
      </c>
      <c r="AA60" s="33">
        <v>0</v>
      </c>
      <c r="AB60" s="33">
        <v>0</v>
      </c>
      <c r="AC60" s="33">
        <v>0</v>
      </c>
      <c r="AD60" s="33">
        <v>0</v>
      </c>
      <c r="AE60" s="33">
        <v>0</v>
      </c>
      <c r="AF60" s="33">
        <v>0</v>
      </c>
      <c r="AG60" s="33">
        <v>0</v>
      </c>
      <c r="AH60" t="s">
        <v>31</v>
      </c>
      <c r="AI60" s="34">
        <v>3</v>
      </c>
    </row>
    <row r="61" spans="1:35" x14ac:dyDescent="0.25">
      <c r="A61" t="s">
        <v>1782</v>
      </c>
      <c r="B61" t="s">
        <v>819</v>
      </c>
      <c r="C61" t="s">
        <v>1472</v>
      </c>
      <c r="D61" t="s">
        <v>1699</v>
      </c>
      <c r="E61" s="33">
        <v>128.63333333333333</v>
      </c>
      <c r="F61" s="33">
        <v>5.4222222222222225</v>
      </c>
      <c r="G61" s="33">
        <v>0.13333333333333333</v>
      </c>
      <c r="H61" s="33">
        <v>0.42111111111111116</v>
      </c>
      <c r="I61" s="33">
        <v>5.5555555555555554</v>
      </c>
      <c r="J61" s="33">
        <v>0</v>
      </c>
      <c r="K61" s="33">
        <v>0</v>
      </c>
      <c r="L61" s="33">
        <v>3.4222222222222221</v>
      </c>
      <c r="M61" s="33">
        <v>0</v>
      </c>
      <c r="N61" s="33">
        <v>11.391666666666667</v>
      </c>
      <c r="O61" s="33">
        <v>8.8559212231147974E-2</v>
      </c>
      <c r="P61" s="33">
        <v>5.5333333333333332</v>
      </c>
      <c r="Q61" s="33">
        <v>7.1749999999999998</v>
      </c>
      <c r="R61" s="33">
        <v>9.8795024617776617E-2</v>
      </c>
      <c r="S61" s="33">
        <v>4.95</v>
      </c>
      <c r="T61" s="33">
        <v>5.4777777777777779</v>
      </c>
      <c r="U61" s="33">
        <v>0</v>
      </c>
      <c r="V61" s="33">
        <v>8.106590653882699E-2</v>
      </c>
      <c r="W61" s="33">
        <v>10.394444444444444</v>
      </c>
      <c r="X61" s="33">
        <v>5.166666666666667</v>
      </c>
      <c r="Y61" s="33">
        <v>0</v>
      </c>
      <c r="Z61" s="33">
        <v>0.12097261812213872</v>
      </c>
      <c r="AA61" s="33">
        <v>0</v>
      </c>
      <c r="AB61" s="33">
        <v>0</v>
      </c>
      <c r="AC61" s="33">
        <v>0</v>
      </c>
      <c r="AD61" s="33">
        <v>0</v>
      </c>
      <c r="AE61" s="33">
        <v>0</v>
      </c>
      <c r="AF61" s="33">
        <v>0</v>
      </c>
      <c r="AG61" s="33">
        <v>0</v>
      </c>
      <c r="AH61" t="s">
        <v>129</v>
      </c>
      <c r="AI61" s="34">
        <v>3</v>
      </c>
    </row>
    <row r="62" spans="1:35" x14ac:dyDescent="0.25">
      <c r="A62" t="s">
        <v>1782</v>
      </c>
      <c r="B62" t="s">
        <v>728</v>
      </c>
      <c r="C62" t="s">
        <v>1472</v>
      </c>
      <c r="D62" t="s">
        <v>1699</v>
      </c>
      <c r="E62" s="33">
        <v>50.911111111111111</v>
      </c>
      <c r="F62" s="33">
        <v>9.4888888888888889</v>
      </c>
      <c r="G62" s="33">
        <v>2.5777777777777779</v>
      </c>
      <c r="H62" s="33">
        <v>0.375</v>
      </c>
      <c r="I62" s="33">
        <v>0.71111111111111114</v>
      </c>
      <c r="J62" s="33">
        <v>0</v>
      </c>
      <c r="K62" s="33">
        <v>0</v>
      </c>
      <c r="L62" s="33">
        <v>5.7416666666666663</v>
      </c>
      <c r="M62" s="33">
        <v>4.1722222222222225</v>
      </c>
      <c r="N62" s="33">
        <v>4.1666666666666664E-2</v>
      </c>
      <c r="O62" s="33">
        <v>8.2769532955041483E-2</v>
      </c>
      <c r="P62" s="33">
        <v>4.166666666666667</v>
      </c>
      <c r="Q62" s="33">
        <v>0.26111111111111113</v>
      </c>
      <c r="R62" s="33">
        <v>8.6970755128764732E-2</v>
      </c>
      <c r="S62" s="33">
        <v>9.1861111111111118</v>
      </c>
      <c r="T62" s="33">
        <v>0</v>
      </c>
      <c r="U62" s="33">
        <v>11.266666666666667</v>
      </c>
      <c r="V62" s="33">
        <v>0.40173505019642081</v>
      </c>
      <c r="W62" s="33">
        <v>12.441666666666666</v>
      </c>
      <c r="X62" s="33">
        <v>0</v>
      </c>
      <c r="Y62" s="33">
        <v>6.0222222222222221</v>
      </c>
      <c r="Z62" s="33">
        <v>0.36266914011348755</v>
      </c>
      <c r="AA62" s="33">
        <v>0</v>
      </c>
      <c r="AB62" s="33">
        <v>0</v>
      </c>
      <c r="AC62" s="33">
        <v>0</v>
      </c>
      <c r="AD62" s="33">
        <v>0</v>
      </c>
      <c r="AE62" s="33">
        <v>11.588888888888889</v>
      </c>
      <c r="AF62" s="33">
        <v>0</v>
      </c>
      <c r="AG62" s="33">
        <v>0</v>
      </c>
      <c r="AH62" t="s">
        <v>37</v>
      </c>
      <c r="AI62" s="34">
        <v>3</v>
      </c>
    </row>
    <row r="63" spans="1:35" x14ac:dyDescent="0.25">
      <c r="A63" t="s">
        <v>1782</v>
      </c>
      <c r="B63" t="s">
        <v>758</v>
      </c>
      <c r="C63" t="s">
        <v>1487</v>
      </c>
      <c r="D63" t="s">
        <v>1710</v>
      </c>
      <c r="E63" s="33">
        <v>115.16666666666667</v>
      </c>
      <c r="F63" s="33">
        <v>6.0444444444444443</v>
      </c>
      <c r="G63" s="33">
        <v>0</v>
      </c>
      <c r="H63" s="33">
        <v>0</v>
      </c>
      <c r="I63" s="33">
        <v>0</v>
      </c>
      <c r="J63" s="33">
        <v>0</v>
      </c>
      <c r="K63" s="33">
        <v>0</v>
      </c>
      <c r="L63" s="33">
        <v>5.3992222222222228</v>
      </c>
      <c r="M63" s="33">
        <v>5.6888888888888891</v>
      </c>
      <c r="N63" s="33">
        <v>5.5022222222222243</v>
      </c>
      <c r="O63" s="33">
        <v>9.7173178967679699E-2</v>
      </c>
      <c r="P63" s="33">
        <v>5.6</v>
      </c>
      <c r="Q63" s="33">
        <v>10.852222222222215</v>
      </c>
      <c r="R63" s="33">
        <v>0.14285576459237811</v>
      </c>
      <c r="S63" s="33">
        <v>11.414555555555552</v>
      </c>
      <c r="T63" s="33">
        <v>9.0613333333333337</v>
      </c>
      <c r="U63" s="33">
        <v>0</v>
      </c>
      <c r="V63" s="33">
        <v>0.1777935359382537</v>
      </c>
      <c r="W63" s="33">
        <v>11.045888888888889</v>
      </c>
      <c r="X63" s="33">
        <v>10.371333333333329</v>
      </c>
      <c r="Y63" s="33">
        <v>0</v>
      </c>
      <c r="Z63" s="33">
        <v>0.18596719729860101</v>
      </c>
      <c r="AA63" s="33">
        <v>0</v>
      </c>
      <c r="AB63" s="33">
        <v>0</v>
      </c>
      <c r="AC63" s="33">
        <v>0</v>
      </c>
      <c r="AD63" s="33">
        <v>0</v>
      </c>
      <c r="AE63" s="33">
        <v>0</v>
      </c>
      <c r="AF63" s="33">
        <v>0</v>
      </c>
      <c r="AG63" s="33">
        <v>0</v>
      </c>
      <c r="AH63" t="s">
        <v>67</v>
      </c>
      <c r="AI63" s="34">
        <v>3</v>
      </c>
    </row>
    <row r="64" spans="1:35" x14ac:dyDescent="0.25">
      <c r="A64" t="s">
        <v>1782</v>
      </c>
      <c r="B64" t="s">
        <v>918</v>
      </c>
      <c r="C64" t="s">
        <v>1561</v>
      </c>
      <c r="D64" t="s">
        <v>1696</v>
      </c>
      <c r="E64" s="33">
        <v>25.777777777777779</v>
      </c>
      <c r="F64" s="33">
        <v>5.5555555555555554</v>
      </c>
      <c r="G64" s="33">
        <v>0.26666666666666666</v>
      </c>
      <c r="H64" s="33">
        <v>0.12577777777777779</v>
      </c>
      <c r="I64" s="33">
        <v>2.088888888888889</v>
      </c>
      <c r="J64" s="33">
        <v>0</v>
      </c>
      <c r="K64" s="33">
        <v>0</v>
      </c>
      <c r="L64" s="33">
        <v>9.8222222222222225E-2</v>
      </c>
      <c r="M64" s="33">
        <v>5.2</v>
      </c>
      <c r="N64" s="33">
        <v>0</v>
      </c>
      <c r="O64" s="33">
        <v>0.2017241379310345</v>
      </c>
      <c r="P64" s="33">
        <v>5.0666666666666664</v>
      </c>
      <c r="Q64" s="33">
        <v>5.3</v>
      </c>
      <c r="R64" s="33">
        <v>0.40215517241379312</v>
      </c>
      <c r="S64" s="33">
        <v>0.27133333333333337</v>
      </c>
      <c r="T64" s="33">
        <v>2.6076666666666664</v>
      </c>
      <c r="U64" s="33">
        <v>0</v>
      </c>
      <c r="V64" s="33">
        <v>0.11168534482758619</v>
      </c>
      <c r="W64" s="33">
        <v>0.55388888888888899</v>
      </c>
      <c r="X64" s="33">
        <v>3.805333333333333</v>
      </c>
      <c r="Y64" s="33">
        <v>0</v>
      </c>
      <c r="Z64" s="33">
        <v>0.16910775862068964</v>
      </c>
      <c r="AA64" s="33">
        <v>0</v>
      </c>
      <c r="AB64" s="33">
        <v>0</v>
      </c>
      <c r="AC64" s="33">
        <v>0</v>
      </c>
      <c r="AD64" s="33">
        <v>0</v>
      </c>
      <c r="AE64" s="33">
        <v>0</v>
      </c>
      <c r="AF64" s="33">
        <v>0</v>
      </c>
      <c r="AG64" s="33">
        <v>0</v>
      </c>
      <c r="AH64" t="s">
        <v>229</v>
      </c>
      <c r="AI64" s="34">
        <v>3</v>
      </c>
    </row>
    <row r="65" spans="1:35" x14ac:dyDescent="0.25">
      <c r="A65" t="s">
        <v>1782</v>
      </c>
      <c r="B65" t="s">
        <v>792</v>
      </c>
      <c r="C65" t="s">
        <v>1502</v>
      </c>
      <c r="D65" t="s">
        <v>1690</v>
      </c>
      <c r="E65" s="33">
        <v>99.544444444444451</v>
      </c>
      <c r="F65" s="33">
        <v>0</v>
      </c>
      <c r="G65" s="33">
        <v>0.13333333333333333</v>
      </c>
      <c r="H65" s="33">
        <v>0.60599999999999976</v>
      </c>
      <c r="I65" s="33">
        <v>0</v>
      </c>
      <c r="J65" s="33">
        <v>0</v>
      </c>
      <c r="K65" s="33">
        <v>0</v>
      </c>
      <c r="L65" s="33">
        <v>5.5235555555555553</v>
      </c>
      <c r="M65" s="33">
        <v>0</v>
      </c>
      <c r="N65" s="33">
        <v>0</v>
      </c>
      <c r="O65" s="33">
        <v>0</v>
      </c>
      <c r="P65" s="33">
        <v>0</v>
      </c>
      <c r="Q65" s="33">
        <v>0</v>
      </c>
      <c r="R65" s="33">
        <v>0</v>
      </c>
      <c r="S65" s="33">
        <v>5.2591111111111113</v>
      </c>
      <c r="T65" s="33">
        <v>14.456222222222227</v>
      </c>
      <c r="U65" s="33">
        <v>0</v>
      </c>
      <c r="V65" s="33">
        <v>0.19805558656100014</v>
      </c>
      <c r="W65" s="33">
        <v>10.39411111111111</v>
      </c>
      <c r="X65" s="33">
        <v>13.160666666666669</v>
      </c>
      <c r="Y65" s="33">
        <v>0</v>
      </c>
      <c r="Z65" s="33">
        <v>0.23662573947985266</v>
      </c>
      <c r="AA65" s="33">
        <v>0</v>
      </c>
      <c r="AB65" s="33">
        <v>0</v>
      </c>
      <c r="AC65" s="33">
        <v>0</v>
      </c>
      <c r="AD65" s="33">
        <v>0</v>
      </c>
      <c r="AE65" s="33">
        <v>0</v>
      </c>
      <c r="AF65" s="33">
        <v>0</v>
      </c>
      <c r="AG65" s="33">
        <v>0</v>
      </c>
      <c r="AH65" t="s">
        <v>101</v>
      </c>
      <c r="AI65" s="34">
        <v>3</v>
      </c>
    </row>
    <row r="66" spans="1:35" x14ac:dyDescent="0.25">
      <c r="A66" t="s">
        <v>1782</v>
      </c>
      <c r="B66" t="s">
        <v>845</v>
      </c>
      <c r="C66" t="s">
        <v>1370</v>
      </c>
      <c r="D66" t="s">
        <v>1704</v>
      </c>
      <c r="E66" s="33">
        <v>42.511111111111113</v>
      </c>
      <c r="F66" s="33">
        <v>4.6222222222222218</v>
      </c>
      <c r="G66" s="33">
        <v>0.12222222222222222</v>
      </c>
      <c r="H66" s="33">
        <v>0.3000000000000001</v>
      </c>
      <c r="I66" s="33">
        <v>1.6888888888888889</v>
      </c>
      <c r="J66" s="33">
        <v>0</v>
      </c>
      <c r="K66" s="33">
        <v>0</v>
      </c>
      <c r="L66" s="33">
        <v>0.23222222222222225</v>
      </c>
      <c r="M66" s="33">
        <v>6.8561111111111108</v>
      </c>
      <c r="N66" s="33">
        <v>1.7866666666666668</v>
      </c>
      <c r="O66" s="33">
        <v>0.20330632514375324</v>
      </c>
      <c r="P66" s="33">
        <v>2.0555555555555554</v>
      </c>
      <c r="Q66" s="33">
        <v>12.195555555555559</v>
      </c>
      <c r="R66" s="33">
        <v>0.33523261892315742</v>
      </c>
      <c r="S66" s="33">
        <v>1.258666666666667</v>
      </c>
      <c r="T66" s="33">
        <v>0.52744444444444449</v>
      </c>
      <c r="U66" s="33">
        <v>0</v>
      </c>
      <c r="V66" s="33">
        <v>4.2015159435441721E-2</v>
      </c>
      <c r="W66" s="33">
        <v>2.2006666666666672</v>
      </c>
      <c r="X66" s="33">
        <v>0.11055555555555555</v>
      </c>
      <c r="Y66" s="33">
        <v>0</v>
      </c>
      <c r="Z66" s="33">
        <v>5.4367485624673299E-2</v>
      </c>
      <c r="AA66" s="33">
        <v>0</v>
      </c>
      <c r="AB66" s="33">
        <v>0</v>
      </c>
      <c r="AC66" s="33">
        <v>0</v>
      </c>
      <c r="AD66" s="33">
        <v>0</v>
      </c>
      <c r="AE66" s="33">
        <v>0</v>
      </c>
      <c r="AF66" s="33">
        <v>0</v>
      </c>
      <c r="AG66" s="33">
        <v>0</v>
      </c>
      <c r="AH66" t="s">
        <v>156</v>
      </c>
      <c r="AI66" s="34">
        <v>3</v>
      </c>
    </row>
    <row r="67" spans="1:35" x14ac:dyDescent="0.25">
      <c r="A67" t="s">
        <v>1782</v>
      </c>
      <c r="B67" t="s">
        <v>1181</v>
      </c>
      <c r="C67" t="s">
        <v>1642</v>
      </c>
      <c r="D67" t="s">
        <v>1738</v>
      </c>
      <c r="E67" s="33">
        <v>145.28888888888889</v>
      </c>
      <c r="F67" s="33">
        <v>7.2888888888888888</v>
      </c>
      <c r="G67" s="33">
        <v>1.2222222222222223</v>
      </c>
      <c r="H67" s="33">
        <v>1.0333333333333334</v>
      </c>
      <c r="I67" s="33">
        <v>5.6111111111111107</v>
      </c>
      <c r="J67" s="33">
        <v>0</v>
      </c>
      <c r="K67" s="33">
        <v>0</v>
      </c>
      <c r="L67" s="33">
        <v>9.6802222222222198</v>
      </c>
      <c r="M67" s="33">
        <v>10.769444444444444</v>
      </c>
      <c r="N67" s="33">
        <v>0</v>
      </c>
      <c r="O67" s="33">
        <v>7.4124349954114405E-2</v>
      </c>
      <c r="P67" s="33">
        <v>8.0583333333333336</v>
      </c>
      <c r="Q67" s="33">
        <v>43.69166666666667</v>
      </c>
      <c r="R67" s="33">
        <v>0.35618690731110431</v>
      </c>
      <c r="S67" s="33">
        <v>13.354888888888892</v>
      </c>
      <c r="T67" s="33">
        <v>18.951888888888881</v>
      </c>
      <c r="U67" s="33">
        <v>0</v>
      </c>
      <c r="V67" s="33">
        <v>0.22236234322422757</v>
      </c>
      <c r="W67" s="33">
        <v>7.4988888888888861</v>
      </c>
      <c r="X67" s="33">
        <v>16.240111111111105</v>
      </c>
      <c r="Y67" s="33">
        <v>5.5222222222222221</v>
      </c>
      <c r="Z67" s="33">
        <v>0.20140027531355148</v>
      </c>
      <c r="AA67" s="33">
        <v>0</v>
      </c>
      <c r="AB67" s="33">
        <v>0</v>
      </c>
      <c r="AC67" s="33">
        <v>0</v>
      </c>
      <c r="AD67" s="33">
        <v>0</v>
      </c>
      <c r="AE67" s="33">
        <v>18.166666666666668</v>
      </c>
      <c r="AF67" s="33">
        <v>0</v>
      </c>
      <c r="AG67" s="33">
        <v>0</v>
      </c>
      <c r="AH67" t="s">
        <v>500</v>
      </c>
      <c r="AI67" s="34">
        <v>3</v>
      </c>
    </row>
    <row r="68" spans="1:35" x14ac:dyDescent="0.25">
      <c r="A68" t="s">
        <v>1782</v>
      </c>
      <c r="B68" t="s">
        <v>744</v>
      </c>
      <c r="C68" t="s">
        <v>1459</v>
      </c>
      <c r="D68" t="s">
        <v>1711</v>
      </c>
      <c r="E68" s="33">
        <v>91.266666666666666</v>
      </c>
      <c r="F68" s="33">
        <v>5.333333333333333</v>
      </c>
      <c r="G68" s="33">
        <v>0.8666666666666667</v>
      </c>
      <c r="H68" s="33">
        <v>0.88888888888888884</v>
      </c>
      <c r="I68" s="33">
        <v>0</v>
      </c>
      <c r="J68" s="33">
        <v>0</v>
      </c>
      <c r="K68" s="33">
        <v>8.2777777777777786</v>
      </c>
      <c r="L68" s="33">
        <v>4.5033333333333339</v>
      </c>
      <c r="M68" s="33">
        <v>8.7111111111111104</v>
      </c>
      <c r="N68" s="33">
        <v>0</v>
      </c>
      <c r="O68" s="33">
        <v>9.5446798149500842E-2</v>
      </c>
      <c r="P68" s="33">
        <v>4.3555555555555552</v>
      </c>
      <c r="Q68" s="33">
        <v>23.678888888888888</v>
      </c>
      <c r="R68" s="33">
        <v>0.30717068419771121</v>
      </c>
      <c r="S68" s="33">
        <v>6.2122222222222216</v>
      </c>
      <c r="T68" s="33">
        <v>4.0833333333333321</v>
      </c>
      <c r="U68" s="33">
        <v>0</v>
      </c>
      <c r="V68" s="33">
        <v>0.11280740199659117</v>
      </c>
      <c r="W68" s="33">
        <v>9.1433333333333326</v>
      </c>
      <c r="X68" s="33">
        <v>5.0100000000000016</v>
      </c>
      <c r="Y68" s="33">
        <v>5.166666666666667</v>
      </c>
      <c r="Z68" s="33">
        <v>0.21168736303871438</v>
      </c>
      <c r="AA68" s="33">
        <v>0</v>
      </c>
      <c r="AB68" s="33">
        <v>0</v>
      </c>
      <c r="AC68" s="33">
        <v>0</v>
      </c>
      <c r="AD68" s="33">
        <v>0</v>
      </c>
      <c r="AE68" s="33">
        <v>0</v>
      </c>
      <c r="AF68" s="33">
        <v>0</v>
      </c>
      <c r="AG68" s="33">
        <v>0</v>
      </c>
      <c r="AH68" t="s">
        <v>53</v>
      </c>
      <c r="AI68" s="34">
        <v>3</v>
      </c>
    </row>
    <row r="69" spans="1:35" x14ac:dyDescent="0.25">
      <c r="A69" t="s">
        <v>1782</v>
      </c>
      <c r="B69" t="s">
        <v>863</v>
      </c>
      <c r="C69" t="s">
        <v>1366</v>
      </c>
      <c r="D69" t="s">
        <v>1716</v>
      </c>
      <c r="E69" s="33">
        <v>103.92222222222222</v>
      </c>
      <c r="F69" s="33">
        <v>5.6</v>
      </c>
      <c r="G69" s="33">
        <v>0.43333333333333335</v>
      </c>
      <c r="H69" s="33">
        <v>0.48333333333333334</v>
      </c>
      <c r="I69" s="33">
        <v>4.3666666666666663</v>
      </c>
      <c r="J69" s="33">
        <v>0</v>
      </c>
      <c r="K69" s="33">
        <v>0</v>
      </c>
      <c r="L69" s="33">
        <v>4.9509999999999996</v>
      </c>
      <c r="M69" s="33">
        <v>11.022222222222222</v>
      </c>
      <c r="N69" s="33">
        <v>0</v>
      </c>
      <c r="O69" s="33">
        <v>0.1060622260237357</v>
      </c>
      <c r="P69" s="33">
        <v>8.5333333333333332</v>
      </c>
      <c r="Q69" s="33">
        <v>14.716666666666667</v>
      </c>
      <c r="R69" s="33">
        <v>0.22372500801881751</v>
      </c>
      <c r="S69" s="33">
        <v>4.7947777777777771</v>
      </c>
      <c r="T69" s="33">
        <v>14.541555555555551</v>
      </c>
      <c r="U69" s="33">
        <v>0</v>
      </c>
      <c r="V69" s="33">
        <v>0.18606543355073235</v>
      </c>
      <c r="W69" s="33">
        <v>5.5791111111111107</v>
      </c>
      <c r="X69" s="33">
        <v>6.3707777777777768</v>
      </c>
      <c r="Y69" s="33">
        <v>0</v>
      </c>
      <c r="Z69" s="33">
        <v>0.11498877365551159</v>
      </c>
      <c r="AA69" s="33">
        <v>0</v>
      </c>
      <c r="AB69" s="33">
        <v>0</v>
      </c>
      <c r="AC69" s="33">
        <v>0</v>
      </c>
      <c r="AD69" s="33">
        <v>0</v>
      </c>
      <c r="AE69" s="33">
        <v>0</v>
      </c>
      <c r="AF69" s="33">
        <v>0</v>
      </c>
      <c r="AG69" s="33">
        <v>0</v>
      </c>
      <c r="AH69" t="s">
        <v>174</v>
      </c>
      <c r="AI69" s="34">
        <v>3</v>
      </c>
    </row>
    <row r="70" spans="1:35" x14ac:dyDescent="0.25">
      <c r="A70" t="s">
        <v>1782</v>
      </c>
      <c r="B70" t="s">
        <v>791</v>
      </c>
      <c r="C70" t="s">
        <v>1371</v>
      </c>
      <c r="D70" t="s">
        <v>1715</v>
      </c>
      <c r="E70" s="33">
        <v>93.455555555555549</v>
      </c>
      <c r="F70" s="33">
        <v>11.377777777777778</v>
      </c>
      <c r="G70" s="33">
        <v>1.1000000000000001</v>
      </c>
      <c r="H70" s="33">
        <v>0.6</v>
      </c>
      <c r="I70" s="33">
        <v>4.0222222222222221</v>
      </c>
      <c r="J70" s="33">
        <v>0</v>
      </c>
      <c r="K70" s="33">
        <v>0</v>
      </c>
      <c r="L70" s="33">
        <v>4.3611111111111107</v>
      </c>
      <c r="M70" s="33">
        <v>0</v>
      </c>
      <c r="N70" s="33">
        <v>15.766666666666667</v>
      </c>
      <c r="O70" s="33">
        <v>0.16870764475092143</v>
      </c>
      <c r="P70" s="33">
        <v>6.0583333333333336</v>
      </c>
      <c r="Q70" s="33">
        <v>7.7777777777777777</v>
      </c>
      <c r="R70" s="33">
        <v>0.14805017239329452</v>
      </c>
      <c r="S70" s="33">
        <v>13.877777777777778</v>
      </c>
      <c r="T70" s="33">
        <v>0</v>
      </c>
      <c r="U70" s="33">
        <v>0</v>
      </c>
      <c r="V70" s="33">
        <v>0.14849601712043753</v>
      </c>
      <c r="W70" s="33">
        <v>3.8250000000000002</v>
      </c>
      <c r="X70" s="33">
        <v>7.8833333333333337</v>
      </c>
      <c r="Y70" s="33">
        <v>0</v>
      </c>
      <c r="Z70" s="33">
        <v>0.12528236832719061</v>
      </c>
      <c r="AA70" s="33">
        <v>0</v>
      </c>
      <c r="AB70" s="33">
        <v>0</v>
      </c>
      <c r="AC70" s="33">
        <v>0</v>
      </c>
      <c r="AD70" s="33">
        <v>0</v>
      </c>
      <c r="AE70" s="33">
        <v>0</v>
      </c>
      <c r="AF70" s="33">
        <v>0</v>
      </c>
      <c r="AG70" s="33">
        <v>0</v>
      </c>
      <c r="AH70" t="s">
        <v>100</v>
      </c>
      <c r="AI70" s="34">
        <v>3</v>
      </c>
    </row>
    <row r="71" spans="1:35" x14ac:dyDescent="0.25">
      <c r="A71" t="s">
        <v>1782</v>
      </c>
      <c r="B71" t="s">
        <v>1221</v>
      </c>
      <c r="C71" t="s">
        <v>1431</v>
      </c>
      <c r="D71" t="s">
        <v>1717</v>
      </c>
      <c r="E71" s="33">
        <v>306.63333333333333</v>
      </c>
      <c r="F71" s="33">
        <v>5.8666666666666663</v>
      </c>
      <c r="G71" s="33">
        <v>0.51111111111111107</v>
      </c>
      <c r="H71" s="33">
        <v>1.7722222222222221</v>
      </c>
      <c r="I71" s="33">
        <v>15.655555555555555</v>
      </c>
      <c r="J71" s="33">
        <v>0</v>
      </c>
      <c r="K71" s="33">
        <v>0.23333333333333334</v>
      </c>
      <c r="L71" s="33">
        <v>0</v>
      </c>
      <c r="M71" s="33">
        <v>1.6888888888888889</v>
      </c>
      <c r="N71" s="33">
        <v>15.28888888888889</v>
      </c>
      <c r="O71" s="33">
        <v>5.536833713809472E-2</v>
      </c>
      <c r="P71" s="33">
        <v>4.9777777777777779</v>
      </c>
      <c r="Q71" s="33">
        <v>22.367777777777778</v>
      </c>
      <c r="R71" s="33">
        <v>8.9179983331521551E-2</v>
      </c>
      <c r="S71" s="33">
        <v>10.369444444444444</v>
      </c>
      <c r="T71" s="33">
        <v>11.283333333333333</v>
      </c>
      <c r="U71" s="33">
        <v>0</v>
      </c>
      <c r="V71" s="33">
        <v>7.0614559553574666E-2</v>
      </c>
      <c r="W71" s="33">
        <v>15.741666666666667</v>
      </c>
      <c r="X71" s="33">
        <v>5.6833333333333336</v>
      </c>
      <c r="Y71" s="33">
        <v>0</v>
      </c>
      <c r="Z71" s="33">
        <v>6.9871725187520384E-2</v>
      </c>
      <c r="AA71" s="33">
        <v>0.8666666666666667</v>
      </c>
      <c r="AB71" s="33">
        <v>0</v>
      </c>
      <c r="AC71" s="33">
        <v>0</v>
      </c>
      <c r="AD71" s="33">
        <v>0</v>
      </c>
      <c r="AE71" s="33">
        <v>0</v>
      </c>
      <c r="AF71" s="33">
        <v>0</v>
      </c>
      <c r="AG71" s="33">
        <v>0</v>
      </c>
      <c r="AH71" t="s">
        <v>540</v>
      </c>
      <c r="AI71" s="34">
        <v>3</v>
      </c>
    </row>
    <row r="72" spans="1:35" x14ac:dyDescent="0.25">
      <c r="A72" t="s">
        <v>1782</v>
      </c>
      <c r="B72" t="s">
        <v>1174</v>
      </c>
      <c r="C72" t="s">
        <v>1431</v>
      </c>
      <c r="D72" t="s">
        <v>1717</v>
      </c>
      <c r="E72" s="33">
        <v>244.6888888888889</v>
      </c>
      <c r="F72" s="33">
        <v>6.1333333333333337</v>
      </c>
      <c r="G72" s="33">
        <v>0</v>
      </c>
      <c r="H72" s="33">
        <v>0</v>
      </c>
      <c r="I72" s="33">
        <v>0</v>
      </c>
      <c r="J72" s="33">
        <v>0</v>
      </c>
      <c r="K72" s="33">
        <v>0</v>
      </c>
      <c r="L72" s="33">
        <v>8.2566666666666642</v>
      </c>
      <c r="M72" s="33">
        <v>5.333333333333333</v>
      </c>
      <c r="N72" s="33">
        <v>15.733333333333333</v>
      </c>
      <c r="O72" s="33">
        <v>8.6095722459358814E-2</v>
      </c>
      <c r="P72" s="33">
        <v>4.9777777777777779</v>
      </c>
      <c r="Q72" s="33">
        <v>22.90777777777776</v>
      </c>
      <c r="R72" s="33">
        <v>0.11396330941785479</v>
      </c>
      <c r="S72" s="33">
        <v>30.107777777777788</v>
      </c>
      <c r="T72" s="33">
        <v>14.044444444444434</v>
      </c>
      <c r="U72" s="33">
        <v>0</v>
      </c>
      <c r="V72" s="33">
        <v>0.18044228498773951</v>
      </c>
      <c r="W72" s="33">
        <v>35.791111111111142</v>
      </c>
      <c r="X72" s="33">
        <v>14.188888888888881</v>
      </c>
      <c r="Y72" s="33">
        <v>0</v>
      </c>
      <c r="Z72" s="33">
        <v>0.20425937698664981</v>
      </c>
      <c r="AA72" s="33">
        <v>0</v>
      </c>
      <c r="AB72" s="33">
        <v>0</v>
      </c>
      <c r="AC72" s="33">
        <v>0</v>
      </c>
      <c r="AD72" s="33">
        <v>0</v>
      </c>
      <c r="AE72" s="33">
        <v>0</v>
      </c>
      <c r="AF72" s="33">
        <v>0</v>
      </c>
      <c r="AG72" s="33">
        <v>0</v>
      </c>
      <c r="AH72" t="s">
        <v>493</v>
      </c>
      <c r="AI72" s="34">
        <v>3</v>
      </c>
    </row>
    <row r="73" spans="1:35" x14ac:dyDescent="0.25">
      <c r="A73" t="s">
        <v>1782</v>
      </c>
      <c r="B73" t="s">
        <v>1024</v>
      </c>
      <c r="C73" t="s">
        <v>1597</v>
      </c>
      <c r="D73" t="s">
        <v>1711</v>
      </c>
      <c r="E73" s="33">
        <v>110.31111111111112</v>
      </c>
      <c r="F73" s="33">
        <v>4.9777777777777779</v>
      </c>
      <c r="G73" s="33">
        <v>3.3333333333333333E-2</v>
      </c>
      <c r="H73" s="33">
        <v>0.375</v>
      </c>
      <c r="I73" s="33">
        <v>2.3111111111111109</v>
      </c>
      <c r="J73" s="33">
        <v>0</v>
      </c>
      <c r="K73" s="33">
        <v>0</v>
      </c>
      <c r="L73" s="33">
        <v>5.6833333333333336</v>
      </c>
      <c r="M73" s="33">
        <v>0</v>
      </c>
      <c r="N73" s="33">
        <v>10.819444444444445</v>
      </c>
      <c r="O73" s="33">
        <v>9.8081184528605952E-2</v>
      </c>
      <c r="P73" s="33">
        <v>5.0138888888888893</v>
      </c>
      <c r="Q73" s="33">
        <v>5.15</v>
      </c>
      <c r="R73" s="33">
        <v>9.2138396454472207E-2</v>
      </c>
      <c r="S73" s="33">
        <v>8.9138888888888896</v>
      </c>
      <c r="T73" s="33">
        <v>9.0222222222222221</v>
      </c>
      <c r="U73" s="33">
        <v>0</v>
      </c>
      <c r="V73" s="33">
        <v>0.16259568896051568</v>
      </c>
      <c r="W73" s="33">
        <v>19.258333333333333</v>
      </c>
      <c r="X73" s="33">
        <v>2.1749999999999998</v>
      </c>
      <c r="Y73" s="33">
        <v>0</v>
      </c>
      <c r="Z73" s="33">
        <v>0.19429895245769541</v>
      </c>
      <c r="AA73" s="33">
        <v>0</v>
      </c>
      <c r="AB73" s="33">
        <v>0</v>
      </c>
      <c r="AC73" s="33">
        <v>0</v>
      </c>
      <c r="AD73" s="33">
        <v>0</v>
      </c>
      <c r="AE73" s="33">
        <v>0</v>
      </c>
      <c r="AF73" s="33">
        <v>0</v>
      </c>
      <c r="AG73" s="33">
        <v>0</v>
      </c>
      <c r="AH73" t="s">
        <v>338</v>
      </c>
      <c r="AI73" s="34">
        <v>3</v>
      </c>
    </row>
    <row r="74" spans="1:35" x14ac:dyDescent="0.25">
      <c r="A74" t="s">
        <v>1782</v>
      </c>
      <c r="B74" t="s">
        <v>1258</v>
      </c>
      <c r="C74" t="s">
        <v>1388</v>
      </c>
      <c r="D74" t="s">
        <v>1740</v>
      </c>
      <c r="E74" s="33">
        <v>66.2</v>
      </c>
      <c r="F74" s="33">
        <v>0</v>
      </c>
      <c r="G74" s="33">
        <v>5.4222222222222225</v>
      </c>
      <c r="H74" s="33">
        <v>0.25</v>
      </c>
      <c r="I74" s="33">
        <v>2.8444444444444446</v>
      </c>
      <c r="J74" s="33">
        <v>0</v>
      </c>
      <c r="K74" s="33">
        <v>0</v>
      </c>
      <c r="L74" s="33">
        <v>5.333444444444444</v>
      </c>
      <c r="M74" s="33">
        <v>0</v>
      </c>
      <c r="N74" s="33">
        <v>5.0227777777777787</v>
      </c>
      <c r="O74" s="33">
        <v>7.5872776099362216E-2</v>
      </c>
      <c r="P74" s="33">
        <v>5.6888888888888891</v>
      </c>
      <c r="Q74" s="33">
        <v>18.069999999999997</v>
      </c>
      <c r="R74" s="33">
        <v>0.35889560255119163</v>
      </c>
      <c r="S74" s="33">
        <v>4.2138888888888886</v>
      </c>
      <c r="T74" s="33">
        <v>13.436222222222225</v>
      </c>
      <c r="U74" s="33">
        <v>0</v>
      </c>
      <c r="V74" s="33">
        <v>0.26661799261497154</v>
      </c>
      <c r="W74" s="33">
        <v>4.3033333333333337</v>
      </c>
      <c r="X74" s="33">
        <v>9.8943333333333321</v>
      </c>
      <c r="Y74" s="33">
        <v>0</v>
      </c>
      <c r="Z74" s="33">
        <v>0.21446626384692849</v>
      </c>
      <c r="AA74" s="33">
        <v>0</v>
      </c>
      <c r="AB74" s="33">
        <v>0</v>
      </c>
      <c r="AC74" s="33">
        <v>0</v>
      </c>
      <c r="AD74" s="33">
        <v>0</v>
      </c>
      <c r="AE74" s="33">
        <v>0</v>
      </c>
      <c r="AF74" s="33">
        <v>0</v>
      </c>
      <c r="AG74" s="33">
        <v>0</v>
      </c>
      <c r="AH74" t="s">
        <v>577</v>
      </c>
      <c r="AI74" s="34">
        <v>3</v>
      </c>
    </row>
    <row r="75" spans="1:35" x14ac:dyDescent="0.25">
      <c r="A75" t="s">
        <v>1782</v>
      </c>
      <c r="B75" t="s">
        <v>1102</v>
      </c>
      <c r="C75" t="s">
        <v>1521</v>
      </c>
      <c r="D75" t="s">
        <v>1707</v>
      </c>
      <c r="E75" s="33">
        <v>15.844444444444445</v>
      </c>
      <c r="F75" s="33">
        <v>5.2444444444444445</v>
      </c>
      <c r="G75" s="33">
        <v>0.35555555555555557</v>
      </c>
      <c r="H75" s="33">
        <v>2.2222222222222223E-2</v>
      </c>
      <c r="I75" s="33">
        <v>0.66666666666666663</v>
      </c>
      <c r="J75" s="33">
        <v>0</v>
      </c>
      <c r="K75" s="33">
        <v>0</v>
      </c>
      <c r="L75" s="33">
        <v>0.22333333333333336</v>
      </c>
      <c r="M75" s="33">
        <v>2.7555555555555555</v>
      </c>
      <c r="N75" s="33">
        <v>0</v>
      </c>
      <c r="O75" s="33">
        <v>0.17391304347826086</v>
      </c>
      <c r="P75" s="33">
        <v>3.2154444444444441</v>
      </c>
      <c r="Q75" s="33">
        <v>0.51866666666666672</v>
      </c>
      <c r="R75" s="33">
        <v>0.23567321178120615</v>
      </c>
      <c r="S75" s="33">
        <v>0.25088888888888888</v>
      </c>
      <c r="T75" s="33">
        <v>2.5083333333333333</v>
      </c>
      <c r="U75" s="33">
        <v>0</v>
      </c>
      <c r="V75" s="33">
        <v>0.17414446002805048</v>
      </c>
      <c r="W75" s="33">
        <v>4.1274444444444445</v>
      </c>
      <c r="X75" s="33">
        <v>7.6888888888888882E-2</v>
      </c>
      <c r="Y75" s="33">
        <v>0</v>
      </c>
      <c r="Z75" s="33">
        <v>0.2653506311360449</v>
      </c>
      <c r="AA75" s="33">
        <v>0</v>
      </c>
      <c r="AB75" s="33">
        <v>0</v>
      </c>
      <c r="AC75" s="33">
        <v>0</v>
      </c>
      <c r="AD75" s="33">
        <v>0</v>
      </c>
      <c r="AE75" s="33">
        <v>0</v>
      </c>
      <c r="AF75" s="33">
        <v>0</v>
      </c>
      <c r="AG75" s="33">
        <v>0</v>
      </c>
      <c r="AH75" t="s">
        <v>418</v>
      </c>
      <c r="AI75" s="34">
        <v>3</v>
      </c>
    </row>
    <row r="76" spans="1:35" x14ac:dyDescent="0.25">
      <c r="A76" t="s">
        <v>1782</v>
      </c>
      <c r="B76" t="s">
        <v>931</v>
      </c>
      <c r="C76" t="s">
        <v>1431</v>
      </c>
      <c r="D76" t="s">
        <v>1717</v>
      </c>
      <c r="E76" s="33">
        <v>76.155555555555551</v>
      </c>
      <c r="F76" s="33">
        <v>4.8</v>
      </c>
      <c r="G76" s="33">
        <v>0.1111111111111111</v>
      </c>
      <c r="H76" s="33">
        <v>0</v>
      </c>
      <c r="I76" s="33">
        <v>5.0666666666666664</v>
      </c>
      <c r="J76" s="33">
        <v>0</v>
      </c>
      <c r="K76" s="33">
        <v>0</v>
      </c>
      <c r="L76" s="33">
        <v>0</v>
      </c>
      <c r="M76" s="33">
        <v>5.4</v>
      </c>
      <c r="N76" s="33">
        <v>0</v>
      </c>
      <c r="O76" s="33">
        <v>7.0907499270498983E-2</v>
      </c>
      <c r="P76" s="33">
        <v>2.9333333333333331</v>
      </c>
      <c r="Q76" s="33">
        <v>2.35</v>
      </c>
      <c r="R76" s="33">
        <v>6.9375547125765977E-2</v>
      </c>
      <c r="S76" s="33">
        <v>0</v>
      </c>
      <c r="T76" s="33">
        <v>0</v>
      </c>
      <c r="U76" s="33">
        <v>0</v>
      </c>
      <c r="V76" s="33">
        <v>0</v>
      </c>
      <c r="W76" s="33">
        <v>0</v>
      </c>
      <c r="X76" s="33">
        <v>0</v>
      </c>
      <c r="Y76" s="33">
        <v>0</v>
      </c>
      <c r="Z76" s="33">
        <v>0</v>
      </c>
      <c r="AA76" s="33">
        <v>0</v>
      </c>
      <c r="AB76" s="33">
        <v>0</v>
      </c>
      <c r="AC76" s="33">
        <v>0</v>
      </c>
      <c r="AD76" s="33">
        <v>0</v>
      </c>
      <c r="AE76" s="33">
        <v>0</v>
      </c>
      <c r="AF76" s="33">
        <v>0</v>
      </c>
      <c r="AG76" s="33">
        <v>0</v>
      </c>
      <c r="AH76" t="s">
        <v>242</v>
      </c>
      <c r="AI76" s="34">
        <v>3</v>
      </c>
    </row>
    <row r="77" spans="1:35" x14ac:dyDescent="0.25">
      <c r="A77" t="s">
        <v>1782</v>
      </c>
      <c r="B77" t="s">
        <v>1141</v>
      </c>
      <c r="C77" t="s">
        <v>1392</v>
      </c>
      <c r="D77" t="s">
        <v>1723</v>
      </c>
      <c r="E77" s="33">
        <v>172.35555555555555</v>
      </c>
      <c r="F77" s="33">
        <v>5.6</v>
      </c>
      <c r="G77" s="33">
        <v>0</v>
      </c>
      <c r="H77" s="33">
        <v>0</v>
      </c>
      <c r="I77" s="33">
        <v>0</v>
      </c>
      <c r="J77" s="33">
        <v>0</v>
      </c>
      <c r="K77" s="33">
        <v>0</v>
      </c>
      <c r="L77" s="33">
        <v>11.25</v>
      </c>
      <c r="M77" s="33">
        <v>12.558333333333334</v>
      </c>
      <c r="N77" s="33">
        <v>0</v>
      </c>
      <c r="O77" s="33">
        <v>7.2862944816915937E-2</v>
      </c>
      <c r="P77" s="33">
        <v>5.5111111111111111</v>
      </c>
      <c r="Q77" s="33">
        <v>28.566666666666666</v>
      </c>
      <c r="R77" s="33">
        <v>0.19771789582258895</v>
      </c>
      <c r="S77" s="33">
        <v>9.9138888888888896</v>
      </c>
      <c r="T77" s="33">
        <v>19.68611111111111</v>
      </c>
      <c r="U77" s="33">
        <v>0</v>
      </c>
      <c r="V77" s="33">
        <v>0.17173800928313565</v>
      </c>
      <c r="W77" s="33">
        <v>11.05</v>
      </c>
      <c r="X77" s="33">
        <v>16.819444444444443</v>
      </c>
      <c r="Y77" s="33">
        <v>0</v>
      </c>
      <c r="Z77" s="33">
        <v>0.16169739556472409</v>
      </c>
      <c r="AA77" s="33">
        <v>0</v>
      </c>
      <c r="AB77" s="33">
        <v>0</v>
      </c>
      <c r="AC77" s="33">
        <v>0</v>
      </c>
      <c r="AD77" s="33">
        <v>0</v>
      </c>
      <c r="AE77" s="33">
        <v>0</v>
      </c>
      <c r="AF77" s="33">
        <v>0</v>
      </c>
      <c r="AG77" s="33">
        <v>0</v>
      </c>
      <c r="AH77" t="s">
        <v>458</v>
      </c>
      <c r="AI77" s="34">
        <v>3</v>
      </c>
    </row>
    <row r="78" spans="1:35" x14ac:dyDescent="0.25">
      <c r="A78" t="s">
        <v>1782</v>
      </c>
      <c r="B78" t="s">
        <v>929</v>
      </c>
      <c r="C78" t="s">
        <v>1457</v>
      </c>
      <c r="D78" t="s">
        <v>1712</v>
      </c>
      <c r="E78" s="33">
        <v>505.43333333333334</v>
      </c>
      <c r="F78" s="33">
        <v>29.466666666666665</v>
      </c>
      <c r="G78" s="33">
        <v>2.3111111111111109</v>
      </c>
      <c r="H78" s="33">
        <v>4.6111111111111107</v>
      </c>
      <c r="I78" s="33">
        <v>0.71111111111111114</v>
      </c>
      <c r="J78" s="33">
        <v>0</v>
      </c>
      <c r="K78" s="33">
        <v>0</v>
      </c>
      <c r="L78" s="33">
        <v>20.377666666666663</v>
      </c>
      <c r="M78" s="33">
        <v>46.852777777777774</v>
      </c>
      <c r="N78" s="33">
        <v>0</v>
      </c>
      <c r="O78" s="33">
        <v>9.2698234738068541E-2</v>
      </c>
      <c r="P78" s="33">
        <v>31.913888888888888</v>
      </c>
      <c r="Q78" s="33">
        <v>49.341666666666669</v>
      </c>
      <c r="R78" s="33">
        <v>0.16076414078128778</v>
      </c>
      <c r="S78" s="33">
        <v>22.423555555555556</v>
      </c>
      <c r="T78" s="33">
        <v>39.566000000000003</v>
      </c>
      <c r="U78" s="33">
        <v>0</v>
      </c>
      <c r="V78" s="33">
        <v>0.12264635406361978</v>
      </c>
      <c r="W78" s="33">
        <v>19.927222222222223</v>
      </c>
      <c r="X78" s="33">
        <v>61.168333333333329</v>
      </c>
      <c r="Y78" s="33">
        <v>0</v>
      </c>
      <c r="Z78" s="33">
        <v>0.16044758073380377</v>
      </c>
      <c r="AA78" s="33">
        <v>0</v>
      </c>
      <c r="AB78" s="33">
        <v>3.8888888888888888</v>
      </c>
      <c r="AC78" s="33">
        <v>0</v>
      </c>
      <c r="AD78" s="33">
        <v>0</v>
      </c>
      <c r="AE78" s="33">
        <v>4.5333333333333332</v>
      </c>
      <c r="AF78" s="33">
        <v>0</v>
      </c>
      <c r="AG78" s="33">
        <v>0</v>
      </c>
      <c r="AH78" t="s">
        <v>240</v>
      </c>
      <c r="AI78" s="34">
        <v>3</v>
      </c>
    </row>
    <row r="79" spans="1:35" x14ac:dyDescent="0.25">
      <c r="A79" t="s">
        <v>1782</v>
      </c>
      <c r="B79" t="s">
        <v>1253</v>
      </c>
      <c r="C79" t="s">
        <v>1431</v>
      </c>
      <c r="D79" t="s">
        <v>1717</v>
      </c>
      <c r="E79" s="33">
        <v>160.28888888888889</v>
      </c>
      <c r="F79" s="33">
        <v>3.7333333333333334</v>
      </c>
      <c r="G79" s="33">
        <v>4.2666666666666666</v>
      </c>
      <c r="H79" s="33">
        <v>0.57777777777777772</v>
      </c>
      <c r="I79" s="33">
        <v>0</v>
      </c>
      <c r="J79" s="33">
        <v>0</v>
      </c>
      <c r="K79" s="33">
        <v>0</v>
      </c>
      <c r="L79" s="33">
        <v>3.4614444444444441</v>
      </c>
      <c r="M79" s="33">
        <v>14.426333333333334</v>
      </c>
      <c r="N79" s="33">
        <v>0</v>
      </c>
      <c r="O79" s="33">
        <v>9.0002079578538757E-2</v>
      </c>
      <c r="P79" s="33">
        <v>4.7522222222222217</v>
      </c>
      <c r="Q79" s="33">
        <v>15.91266666666667</v>
      </c>
      <c r="R79" s="33">
        <v>0.12892277831692778</v>
      </c>
      <c r="S79" s="33">
        <v>13.16</v>
      </c>
      <c r="T79" s="33">
        <v>7.1515555555555554</v>
      </c>
      <c r="U79" s="33">
        <v>9.2666666666666675</v>
      </c>
      <c r="V79" s="33">
        <v>0.18453070844308886</v>
      </c>
      <c r="W79" s="33">
        <v>11.787111111111107</v>
      </c>
      <c r="X79" s="33">
        <v>9.9663333333333348</v>
      </c>
      <c r="Y79" s="33">
        <v>0</v>
      </c>
      <c r="Z79" s="33">
        <v>0.13571398863163731</v>
      </c>
      <c r="AA79" s="33">
        <v>0</v>
      </c>
      <c r="AB79" s="33">
        <v>0</v>
      </c>
      <c r="AC79" s="33">
        <v>0</v>
      </c>
      <c r="AD79" s="33">
        <v>0</v>
      </c>
      <c r="AE79" s="33">
        <v>0</v>
      </c>
      <c r="AF79" s="33">
        <v>0</v>
      </c>
      <c r="AG79" s="33">
        <v>0</v>
      </c>
      <c r="AH79" t="s">
        <v>572</v>
      </c>
      <c r="AI79" s="34">
        <v>3</v>
      </c>
    </row>
    <row r="80" spans="1:35" x14ac:dyDescent="0.25">
      <c r="A80" t="s">
        <v>1782</v>
      </c>
      <c r="B80" t="s">
        <v>1147</v>
      </c>
      <c r="C80" t="s">
        <v>1628</v>
      </c>
      <c r="D80" t="s">
        <v>1741</v>
      </c>
      <c r="E80" s="33">
        <v>165.06666666666666</v>
      </c>
      <c r="F80" s="33">
        <v>57.033333333333331</v>
      </c>
      <c r="G80" s="33">
        <v>5.6888888888888891</v>
      </c>
      <c r="H80" s="33">
        <v>0.71388888888888891</v>
      </c>
      <c r="I80" s="33">
        <v>11.377777777777778</v>
      </c>
      <c r="J80" s="33">
        <v>0</v>
      </c>
      <c r="K80" s="33">
        <v>0</v>
      </c>
      <c r="L80" s="33">
        <v>5.2979999999999992</v>
      </c>
      <c r="M80" s="33">
        <v>16.241666666666667</v>
      </c>
      <c r="N80" s="33">
        <v>0</v>
      </c>
      <c r="O80" s="33">
        <v>9.8394588045234252E-2</v>
      </c>
      <c r="P80" s="33">
        <v>24.988888888888887</v>
      </c>
      <c r="Q80" s="33">
        <v>0</v>
      </c>
      <c r="R80" s="33">
        <v>0.1513866451265482</v>
      </c>
      <c r="S80" s="33">
        <v>7.7361111111111107</v>
      </c>
      <c r="T80" s="33">
        <v>21.639888888888891</v>
      </c>
      <c r="U80" s="33">
        <v>0</v>
      </c>
      <c r="V80" s="33">
        <v>0.17796445880452344</v>
      </c>
      <c r="W80" s="33">
        <v>7.5693333333333346</v>
      </c>
      <c r="X80" s="33">
        <v>11.737666666666671</v>
      </c>
      <c r="Y80" s="33">
        <v>0</v>
      </c>
      <c r="Z80" s="33">
        <v>0.11696486268174479</v>
      </c>
      <c r="AA80" s="33">
        <v>0</v>
      </c>
      <c r="AB80" s="33">
        <v>0</v>
      </c>
      <c r="AC80" s="33">
        <v>0</v>
      </c>
      <c r="AD80" s="33">
        <v>0</v>
      </c>
      <c r="AE80" s="33">
        <v>0</v>
      </c>
      <c r="AF80" s="33">
        <v>0</v>
      </c>
      <c r="AG80" s="33">
        <v>0</v>
      </c>
      <c r="AH80" t="s">
        <v>465</v>
      </c>
      <c r="AI80" s="34">
        <v>3</v>
      </c>
    </row>
    <row r="81" spans="1:35" x14ac:dyDescent="0.25">
      <c r="A81" t="s">
        <v>1782</v>
      </c>
      <c r="B81" t="s">
        <v>1251</v>
      </c>
      <c r="C81" t="s">
        <v>1455</v>
      </c>
      <c r="D81" t="s">
        <v>1677</v>
      </c>
      <c r="E81" s="33">
        <v>49.577777777777776</v>
      </c>
      <c r="F81" s="33">
        <v>5.5555555555555554</v>
      </c>
      <c r="G81" s="33">
        <v>0.24444444444444444</v>
      </c>
      <c r="H81" s="33">
        <v>0.3611111111111111</v>
      </c>
      <c r="I81" s="33">
        <v>4.8888888888888893</v>
      </c>
      <c r="J81" s="33">
        <v>0</v>
      </c>
      <c r="K81" s="33">
        <v>0</v>
      </c>
      <c r="L81" s="33">
        <v>3.5141111111111107</v>
      </c>
      <c r="M81" s="33">
        <v>0</v>
      </c>
      <c r="N81" s="33">
        <v>5.3583333333333334</v>
      </c>
      <c r="O81" s="33">
        <v>0.10807933662034963</v>
      </c>
      <c r="P81" s="33">
        <v>0.50555555555555554</v>
      </c>
      <c r="Q81" s="33">
        <v>11.930555555555555</v>
      </c>
      <c r="R81" s="33">
        <v>0.25084043030031372</v>
      </c>
      <c r="S81" s="33">
        <v>2.9181111111111111</v>
      </c>
      <c r="T81" s="33">
        <v>9.1624444444444464</v>
      </c>
      <c r="U81" s="33">
        <v>0</v>
      </c>
      <c r="V81" s="33">
        <v>0.24366875840430305</v>
      </c>
      <c r="W81" s="33">
        <v>2.7752222222222227</v>
      </c>
      <c r="X81" s="33">
        <v>5.0417777777777779</v>
      </c>
      <c r="Y81" s="33">
        <v>0</v>
      </c>
      <c r="Z81" s="33">
        <v>0.15767144778126402</v>
      </c>
      <c r="AA81" s="33">
        <v>0</v>
      </c>
      <c r="AB81" s="33">
        <v>0</v>
      </c>
      <c r="AC81" s="33">
        <v>0</v>
      </c>
      <c r="AD81" s="33">
        <v>0</v>
      </c>
      <c r="AE81" s="33">
        <v>0</v>
      </c>
      <c r="AF81" s="33">
        <v>0</v>
      </c>
      <c r="AG81" s="33">
        <v>0</v>
      </c>
      <c r="AH81" t="s">
        <v>570</v>
      </c>
      <c r="AI81" s="34">
        <v>3</v>
      </c>
    </row>
    <row r="82" spans="1:35" x14ac:dyDescent="0.25">
      <c r="A82" t="s">
        <v>1782</v>
      </c>
      <c r="B82" t="s">
        <v>816</v>
      </c>
      <c r="C82" t="s">
        <v>1379</v>
      </c>
      <c r="D82" t="s">
        <v>1710</v>
      </c>
      <c r="E82" s="33">
        <v>46.888888888888886</v>
      </c>
      <c r="F82" s="33">
        <v>0</v>
      </c>
      <c r="G82" s="33">
        <v>0</v>
      </c>
      <c r="H82" s="33">
        <v>0.315</v>
      </c>
      <c r="I82" s="33">
        <v>5.6888888888888891</v>
      </c>
      <c r="J82" s="33">
        <v>0</v>
      </c>
      <c r="K82" s="33">
        <v>0</v>
      </c>
      <c r="L82" s="33">
        <v>3.3963333333333328</v>
      </c>
      <c r="M82" s="33">
        <v>0</v>
      </c>
      <c r="N82" s="33">
        <v>0</v>
      </c>
      <c r="O82" s="33">
        <v>0</v>
      </c>
      <c r="P82" s="33">
        <v>0</v>
      </c>
      <c r="Q82" s="33">
        <v>18.014111111111106</v>
      </c>
      <c r="R82" s="33">
        <v>0.38418720379146909</v>
      </c>
      <c r="S82" s="33">
        <v>3.5497777777777775</v>
      </c>
      <c r="T82" s="33">
        <v>5.3404444444444445</v>
      </c>
      <c r="U82" s="33">
        <v>0</v>
      </c>
      <c r="V82" s="33">
        <v>0.18960189573459718</v>
      </c>
      <c r="W82" s="33">
        <v>8.1791111111111103</v>
      </c>
      <c r="X82" s="33">
        <v>3.433444444444445</v>
      </c>
      <c r="Y82" s="33">
        <v>0</v>
      </c>
      <c r="Z82" s="33">
        <v>0.24766113744075832</v>
      </c>
      <c r="AA82" s="33">
        <v>0</v>
      </c>
      <c r="AB82" s="33">
        <v>0</v>
      </c>
      <c r="AC82" s="33">
        <v>0</v>
      </c>
      <c r="AD82" s="33">
        <v>0</v>
      </c>
      <c r="AE82" s="33">
        <v>0</v>
      </c>
      <c r="AF82" s="33">
        <v>0</v>
      </c>
      <c r="AG82" s="33">
        <v>0</v>
      </c>
      <c r="AH82" t="s">
        <v>126</v>
      </c>
      <c r="AI82" s="34">
        <v>3</v>
      </c>
    </row>
    <row r="83" spans="1:35" x14ac:dyDescent="0.25">
      <c r="A83" t="s">
        <v>1782</v>
      </c>
      <c r="B83" t="s">
        <v>919</v>
      </c>
      <c r="C83" t="s">
        <v>1431</v>
      </c>
      <c r="D83" t="s">
        <v>1717</v>
      </c>
      <c r="E83" s="33">
        <v>162.5888888888889</v>
      </c>
      <c r="F83" s="33">
        <v>5.9555555555555557</v>
      </c>
      <c r="G83" s="33">
        <v>1.1444444444444444</v>
      </c>
      <c r="H83" s="33">
        <v>0.77477777777777779</v>
      </c>
      <c r="I83" s="33">
        <v>3.9333333333333331</v>
      </c>
      <c r="J83" s="33">
        <v>0</v>
      </c>
      <c r="K83" s="33">
        <v>5.4222222222222225</v>
      </c>
      <c r="L83" s="33">
        <v>5.3122222222222213</v>
      </c>
      <c r="M83" s="33">
        <v>9.4058888888888905</v>
      </c>
      <c r="N83" s="33">
        <v>0</v>
      </c>
      <c r="O83" s="33">
        <v>5.7850748308617514E-2</v>
      </c>
      <c r="P83" s="33">
        <v>0</v>
      </c>
      <c r="Q83" s="33">
        <v>24.415888888888894</v>
      </c>
      <c r="R83" s="33">
        <v>0.15016947994259552</v>
      </c>
      <c r="S83" s="33">
        <v>6.2588888888888894</v>
      </c>
      <c r="T83" s="33">
        <v>8.9215555555555568</v>
      </c>
      <c r="U83" s="33">
        <v>0</v>
      </c>
      <c r="V83" s="33">
        <v>9.3367047085355023E-2</v>
      </c>
      <c r="W83" s="33">
        <v>5.2937777777777777</v>
      </c>
      <c r="X83" s="33">
        <v>8.846999999999996</v>
      </c>
      <c r="Y83" s="33">
        <v>0</v>
      </c>
      <c r="Z83" s="33">
        <v>8.6972596186701265E-2</v>
      </c>
      <c r="AA83" s="33">
        <v>0</v>
      </c>
      <c r="AB83" s="33">
        <v>4.9444444444444446</v>
      </c>
      <c r="AC83" s="33">
        <v>0</v>
      </c>
      <c r="AD83" s="33">
        <v>0</v>
      </c>
      <c r="AE83" s="33">
        <v>0.13333333333333333</v>
      </c>
      <c r="AF83" s="33">
        <v>0</v>
      </c>
      <c r="AG83" s="33">
        <v>0</v>
      </c>
      <c r="AH83" t="s">
        <v>230</v>
      </c>
      <c r="AI83" s="34">
        <v>3</v>
      </c>
    </row>
    <row r="84" spans="1:35" x14ac:dyDescent="0.25">
      <c r="A84" t="s">
        <v>1782</v>
      </c>
      <c r="B84" t="s">
        <v>1243</v>
      </c>
      <c r="C84" t="s">
        <v>1365</v>
      </c>
      <c r="D84" t="s">
        <v>1698</v>
      </c>
      <c r="E84" s="33">
        <v>56.833333333333336</v>
      </c>
      <c r="F84" s="33">
        <v>5.677777777777778</v>
      </c>
      <c r="G84" s="33">
        <v>0.33333333333333331</v>
      </c>
      <c r="H84" s="33">
        <v>0.3</v>
      </c>
      <c r="I84" s="33">
        <v>1.2555555555555555</v>
      </c>
      <c r="J84" s="33">
        <v>0</v>
      </c>
      <c r="K84" s="33">
        <v>0</v>
      </c>
      <c r="L84" s="33">
        <v>0.84644444444444433</v>
      </c>
      <c r="M84" s="33">
        <v>0</v>
      </c>
      <c r="N84" s="33">
        <v>3.7944444444444443</v>
      </c>
      <c r="O84" s="33">
        <v>6.6764418377321597E-2</v>
      </c>
      <c r="P84" s="33">
        <v>5.0277777777777777</v>
      </c>
      <c r="Q84" s="33">
        <v>0</v>
      </c>
      <c r="R84" s="33">
        <v>8.8465298142717488E-2</v>
      </c>
      <c r="S84" s="33">
        <v>7.910000000000001</v>
      </c>
      <c r="T84" s="33">
        <v>3.0954444444444449</v>
      </c>
      <c r="U84" s="33">
        <v>0</v>
      </c>
      <c r="V84" s="33">
        <v>0.19364418377321604</v>
      </c>
      <c r="W84" s="33">
        <v>4.0942222222222222</v>
      </c>
      <c r="X84" s="33">
        <v>7.2716666666666656</v>
      </c>
      <c r="Y84" s="33">
        <v>0</v>
      </c>
      <c r="Z84" s="33">
        <v>0.19998631476050829</v>
      </c>
      <c r="AA84" s="33">
        <v>0</v>
      </c>
      <c r="AB84" s="33">
        <v>0</v>
      </c>
      <c r="AC84" s="33">
        <v>0</v>
      </c>
      <c r="AD84" s="33">
        <v>0</v>
      </c>
      <c r="AE84" s="33">
        <v>0</v>
      </c>
      <c r="AF84" s="33">
        <v>0</v>
      </c>
      <c r="AG84" s="33">
        <v>0</v>
      </c>
      <c r="AH84" t="s">
        <v>562</v>
      </c>
      <c r="AI84" s="34">
        <v>3</v>
      </c>
    </row>
    <row r="85" spans="1:35" x14ac:dyDescent="0.25">
      <c r="A85" t="s">
        <v>1782</v>
      </c>
      <c r="B85" t="s">
        <v>830</v>
      </c>
      <c r="C85" t="s">
        <v>1431</v>
      </c>
      <c r="D85" t="s">
        <v>1679</v>
      </c>
      <c r="E85" s="33">
        <v>171.37777777777777</v>
      </c>
      <c r="F85" s="33">
        <v>0</v>
      </c>
      <c r="G85" s="33">
        <v>0.13333333333333333</v>
      </c>
      <c r="H85" s="33">
        <v>1.375</v>
      </c>
      <c r="I85" s="33">
        <v>3.7777777777777777</v>
      </c>
      <c r="J85" s="33">
        <v>0</v>
      </c>
      <c r="K85" s="33">
        <v>0</v>
      </c>
      <c r="L85" s="33">
        <v>3.7662222222222219</v>
      </c>
      <c r="M85" s="33">
        <v>0</v>
      </c>
      <c r="N85" s="33">
        <v>1.0666666666666667</v>
      </c>
      <c r="O85" s="33">
        <v>6.2240663900414942E-3</v>
      </c>
      <c r="P85" s="33">
        <v>0</v>
      </c>
      <c r="Q85" s="33">
        <v>19.594666666666672</v>
      </c>
      <c r="R85" s="33">
        <v>0.11433609958506229</v>
      </c>
      <c r="S85" s="33">
        <v>9.9258888888888848</v>
      </c>
      <c r="T85" s="33">
        <v>14.687111111111106</v>
      </c>
      <c r="U85" s="33">
        <v>0</v>
      </c>
      <c r="V85" s="33">
        <v>0.14361838692946055</v>
      </c>
      <c r="W85" s="33">
        <v>10.23933333333334</v>
      </c>
      <c r="X85" s="33">
        <v>14.309999999999993</v>
      </c>
      <c r="Y85" s="33">
        <v>0</v>
      </c>
      <c r="Z85" s="33">
        <v>0.14324688796680499</v>
      </c>
      <c r="AA85" s="33">
        <v>1.7333333333333334</v>
      </c>
      <c r="AB85" s="33">
        <v>0</v>
      </c>
      <c r="AC85" s="33">
        <v>0</v>
      </c>
      <c r="AD85" s="33">
        <v>91.546111111111131</v>
      </c>
      <c r="AE85" s="33">
        <v>0</v>
      </c>
      <c r="AF85" s="33">
        <v>0</v>
      </c>
      <c r="AG85" s="33">
        <v>1.1777777777777778</v>
      </c>
      <c r="AH85" t="s">
        <v>140</v>
      </c>
      <c r="AI85" s="34">
        <v>3</v>
      </c>
    </row>
    <row r="86" spans="1:35" x14ac:dyDescent="0.25">
      <c r="A86" t="s">
        <v>1782</v>
      </c>
      <c r="B86" t="s">
        <v>834</v>
      </c>
      <c r="C86" t="s">
        <v>1529</v>
      </c>
      <c r="D86" t="s">
        <v>1679</v>
      </c>
      <c r="E86" s="33">
        <v>159.64444444444445</v>
      </c>
      <c r="F86" s="33">
        <v>5.0666666666666664</v>
      </c>
      <c r="G86" s="33">
        <v>0.17777777777777778</v>
      </c>
      <c r="H86" s="33">
        <v>0</v>
      </c>
      <c r="I86" s="33">
        <v>5.333333333333333</v>
      </c>
      <c r="J86" s="33">
        <v>0</v>
      </c>
      <c r="K86" s="33">
        <v>0</v>
      </c>
      <c r="L86" s="33">
        <v>0</v>
      </c>
      <c r="M86" s="33">
        <v>5.6888888888888891</v>
      </c>
      <c r="N86" s="33">
        <v>3.3222222222222224</v>
      </c>
      <c r="O86" s="33">
        <v>5.6444877505567925E-2</v>
      </c>
      <c r="P86" s="33">
        <v>2.4988888888888892</v>
      </c>
      <c r="Q86" s="33">
        <v>13.737111111111112</v>
      </c>
      <c r="R86" s="33">
        <v>0.10170100222717149</v>
      </c>
      <c r="S86" s="33">
        <v>23.989000000000001</v>
      </c>
      <c r="T86" s="33">
        <v>10.412333333333333</v>
      </c>
      <c r="U86" s="33">
        <v>0</v>
      </c>
      <c r="V86" s="33">
        <v>0.21548719376391981</v>
      </c>
      <c r="W86" s="33">
        <v>6.2043333333333344</v>
      </c>
      <c r="X86" s="33">
        <v>5.9918888888888864</v>
      </c>
      <c r="Y86" s="33">
        <v>0</v>
      </c>
      <c r="Z86" s="33">
        <v>7.639615812917594E-2</v>
      </c>
      <c r="AA86" s="33">
        <v>0</v>
      </c>
      <c r="AB86" s="33">
        <v>0</v>
      </c>
      <c r="AC86" s="33">
        <v>0</v>
      </c>
      <c r="AD86" s="33">
        <v>0</v>
      </c>
      <c r="AE86" s="33">
        <v>4.4222222222222225</v>
      </c>
      <c r="AF86" s="33">
        <v>0</v>
      </c>
      <c r="AG86" s="33">
        <v>0</v>
      </c>
      <c r="AH86" t="s">
        <v>144</v>
      </c>
      <c r="AI86" s="34">
        <v>3</v>
      </c>
    </row>
    <row r="87" spans="1:35" x14ac:dyDescent="0.25">
      <c r="A87" t="s">
        <v>1782</v>
      </c>
      <c r="B87" t="s">
        <v>981</v>
      </c>
      <c r="C87" t="s">
        <v>1583</v>
      </c>
      <c r="D87" t="s">
        <v>1711</v>
      </c>
      <c r="E87" s="33">
        <v>95.1</v>
      </c>
      <c r="F87" s="33">
        <v>5.0777777777777775</v>
      </c>
      <c r="G87" s="33">
        <v>0</v>
      </c>
      <c r="H87" s="33">
        <v>0</v>
      </c>
      <c r="I87" s="33">
        <v>2.3777777777777778</v>
      </c>
      <c r="J87" s="33">
        <v>0</v>
      </c>
      <c r="K87" s="33">
        <v>0</v>
      </c>
      <c r="L87" s="33">
        <v>6.3352222222222228</v>
      </c>
      <c r="M87" s="33">
        <v>6.7361111111111107</v>
      </c>
      <c r="N87" s="33">
        <v>0</v>
      </c>
      <c r="O87" s="33">
        <v>7.0831872882346075E-2</v>
      </c>
      <c r="P87" s="33">
        <v>5.0970000000000004</v>
      </c>
      <c r="Q87" s="33">
        <v>6.8959999999999999</v>
      </c>
      <c r="R87" s="33">
        <v>0.12610935856992642</v>
      </c>
      <c r="S87" s="33">
        <v>7.4724444444444442</v>
      </c>
      <c r="T87" s="33">
        <v>5.5477777777777781</v>
      </c>
      <c r="U87" s="33">
        <v>0</v>
      </c>
      <c r="V87" s="33">
        <v>0.13691085407173736</v>
      </c>
      <c r="W87" s="33">
        <v>10.421777777777779</v>
      </c>
      <c r="X87" s="33">
        <v>5.307555555555556</v>
      </c>
      <c r="Y87" s="33">
        <v>0</v>
      </c>
      <c r="Z87" s="33">
        <v>0.16539782684893098</v>
      </c>
      <c r="AA87" s="33">
        <v>0</v>
      </c>
      <c r="AB87" s="33">
        <v>0</v>
      </c>
      <c r="AC87" s="33">
        <v>0</v>
      </c>
      <c r="AD87" s="33">
        <v>0</v>
      </c>
      <c r="AE87" s="33">
        <v>0</v>
      </c>
      <c r="AF87" s="33">
        <v>0</v>
      </c>
      <c r="AG87" s="33">
        <v>0</v>
      </c>
      <c r="AH87" t="s">
        <v>292</v>
      </c>
      <c r="AI87" s="34">
        <v>3</v>
      </c>
    </row>
    <row r="88" spans="1:35" x14ac:dyDescent="0.25">
      <c r="A88" t="s">
        <v>1782</v>
      </c>
      <c r="B88" t="s">
        <v>925</v>
      </c>
      <c r="C88" t="s">
        <v>1557</v>
      </c>
      <c r="D88" t="s">
        <v>1731</v>
      </c>
      <c r="E88" s="33">
        <v>119.36666666666666</v>
      </c>
      <c r="F88" s="33">
        <v>7.5666666666666664</v>
      </c>
      <c r="G88" s="33">
        <v>0.87777777777777777</v>
      </c>
      <c r="H88" s="33">
        <v>0.54133333333333344</v>
      </c>
      <c r="I88" s="33">
        <v>14.4</v>
      </c>
      <c r="J88" s="33">
        <v>0.41111111111111109</v>
      </c>
      <c r="K88" s="33">
        <v>0.14444444444444443</v>
      </c>
      <c r="L88" s="33">
        <v>4.846111111111111</v>
      </c>
      <c r="M88" s="33">
        <v>5.2</v>
      </c>
      <c r="N88" s="33">
        <v>5.8111111111111109</v>
      </c>
      <c r="O88" s="33">
        <v>9.2246113748487388E-2</v>
      </c>
      <c r="P88" s="33">
        <v>4.7222222222222223</v>
      </c>
      <c r="Q88" s="33">
        <v>29.869444444444444</v>
      </c>
      <c r="R88" s="33">
        <v>0.28979335381178445</v>
      </c>
      <c r="S88" s="33">
        <v>10.221555555555556</v>
      </c>
      <c r="T88" s="33">
        <v>7.7713333333333328</v>
      </c>
      <c r="U88" s="33">
        <v>0</v>
      </c>
      <c r="V88" s="33">
        <v>0.15073629340035372</v>
      </c>
      <c r="W88" s="33">
        <v>4.9797777777777767</v>
      </c>
      <c r="X88" s="33">
        <v>8.6636666666666677</v>
      </c>
      <c r="Y88" s="33">
        <v>4.9222222222222225</v>
      </c>
      <c r="Z88" s="33">
        <v>0.15553476682490924</v>
      </c>
      <c r="AA88" s="33">
        <v>0.1111111111111111</v>
      </c>
      <c r="AB88" s="33">
        <v>0</v>
      </c>
      <c r="AC88" s="33">
        <v>0</v>
      </c>
      <c r="AD88" s="33">
        <v>1.3666666666666667</v>
      </c>
      <c r="AE88" s="33">
        <v>2.088888888888889</v>
      </c>
      <c r="AF88" s="33">
        <v>0</v>
      </c>
      <c r="AG88" s="33">
        <v>1.1000000000000001</v>
      </c>
      <c r="AH88" t="s">
        <v>236</v>
      </c>
      <c r="AI88" s="34">
        <v>3</v>
      </c>
    </row>
    <row r="89" spans="1:35" x14ac:dyDescent="0.25">
      <c r="A89" t="s">
        <v>1782</v>
      </c>
      <c r="B89" t="s">
        <v>1330</v>
      </c>
      <c r="C89" t="s">
        <v>1558</v>
      </c>
      <c r="D89" t="s">
        <v>1710</v>
      </c>
      <c r="E89" s="33">
        <v>28.955555555555556</v>
      </c>
      <c r="F89" s="33">
        <v>5.2111111111111112</v>
      </c>
      <c r="G89" s="33">
        <v>0</v>
      </c>
      <c r="H89" s="33">
        <v>0</v>
      </c>
      <c r="I89" s="33">
        <v>0</v>
      </c>
      <c r="J89" s="33">
        <v>0</v>
      </c>
      <c r="K89" s="33">
        <v>0</v>
      </c>
      <c r="L89" s="33">
        <v>0</v>
      </c>
      <c r="M89" s="33">
        <v>5.1722222222222225</v>
      </c>
      <c r="N89" s="33">
        <v>0</v>
      </c>
      <c r="O89" s="33">
        <v>0.1786262471220261</v>
      </c>
      <c r="P89" s="33">
        <v>0</v>
      </c>
      <c r="Q89" s="33">
        <v>0</v>
      </c>
      <c r="R89" s="33">
        <v>0</v>
      </c>
      <c r="S89" s="33">
        <v>0</v>
      </c>
      <c r="T89" s="33">
        <v>0</v>
      </c>
      <c r="U89" s="33">
        <v>0</v>
      </c>
      <c r="V89" s="33">
        <v>0</v>
      </c>
      <c r="W89" s="33">
        <v>0</v>
      </c>
      <c r="X89" s="33">
        <v>0</v>
      </c>
      <c r="Y89" s="33">
        <v>0</v>
      </c>
      <c r="Z89" s="33">
        <v>0</v>
      </c>
      <c r="AA89" s="33">
        <v>0</v>
      </c>
      <c r="AB89" s="33">
        <v>0</v>
      </c>
      <c r="AC89" s="33">
        <v>0</v>
      </c>
      <c r="AD89" s="33">
        <v>0</v>
      </c>
      <c r="AE89" s="33">
        <v>0</v>
      </c>
      <c r="AF89" s="33">
        <v>0</v>
      </c>
      <c r="AG89" s="33">
        <v>0</v>
      </c>
      <c r="AH89" t="s">
        <v>652</v>
      </c>
      <c r="AI89" s="34">
        <v>3</v>
      </c>
    </row>
    <row r="90" spans="1:35" x14ac:dyDescent="0.25">
      <c r="A90" t="s">
        <v>1782</v>
      </c>
      <c r="B90" t="s">
        <v>1151</v>
      </c>
      <c r="C90" t="s">
        <v>1365</v>
      </c>
      <c r="D90" t="s">
        <v>1698</v>
      </c>
      <c r="E90" s="33">
        <v>59.87777777777778</v>
      </c>
      <c r="F90" s="33">
        <v>5.6888888888888891</v>
      </c>
      <c r="G90" s="33">
        <v>0</v>
      </c>
      <c r="H90" s="33">
        <v>0</v>
      </c>
      <c r="I90" s="33">
        <v>0</v>
      </c>
      <c r="J90" s="33">
        <v>0</v>
      </c>
      <c r="K90" s="33">
        <v>0</v>
      </c>
      <c r="L90" s="33">
        <v>1.0751111111111114</v>
      </c>
      <c r="M90" s="33">
        <v>8.13811111111111</v>
      </c>
      <c r="N90" s="33">
        <v>0</v>
      </c>
      <c r="O90" s="33">
        <v>0.13591204305065874</v>
      </c>
      <c r="P90" s="33">
        <v>5.3855555555555545</v>
      </c>
      <c r="Q90" s="33">
        <v>14.89088888888889</v>
      </c>
      <c r="R90" s="33">
        <v>0.33863054370012985</v>
      </c>
      <c r="S90" s="33">
        <v>3.5135555555555564</v>
      </c>
      <c r="T90" s="33">
        <v>4.6046666666666649</v>
      </c>
      <c r="U90" s="33">
        <v>0</v>
      </c>
      <c r="V90" s="33">
        <v>0.13557988495082576</v>
      </c>
      <c r="W90" s="33">
        <v>4.8414444444444467</v>
      </c>
      <c r="X90" s="33">
        <v>0.65722222222222215</v>
      </c>
      <c r="Y90" s="33">
        <v>0.1</v>
      </c>
      <c r="Z90" s="33">
        <v>9.3501577287066262E-2</v>
      </c>
      <c r="AA90" s="33">
        <v>0</v>
      </c>
      <c r="AB90" s="33">
        <v>0</v>
      </c>
      <c r="AC90" s="33">
        <v>0</v>
      </c>
      <c r="AD90" s="33">
        <v>0</v>
      </c>
      <c r="AE90" s="33">
        <v>0</v>
      </c>
      <c r="AF90" s="33">
        <v>0</v>
      </c>
      <c r="AG90" s="33">
        <v>0</v>
      </c>
      <c r="AH90" t="s">
        <v>469</v>
      </c>
      <c r="AI90" s="34">
        <v>3</v>
      </c>
    </row>
    <row r="91" spans="1:35" x14ac:dyDescent="0.25">
      <c r="A91" t="s">
        <v>1782</v>
      </c>
      <c r="B91" t="s">
        <v>1065</v>
      </c>
      <c r="C91" t="s">
        <v>1365</v>
      </c>
      <c r="D91" t="s">
        <v>1698</v>
      </c>
      <c r="E91" s="33">
        <v>163</v>
      </c>
      <c r="F91" s="33">
        <v>1.2444444444444445</v>
      </c>
      <c r="G91" s="33">
        <v>0</v>
      </c>
      <c r="H91" s="33">
        <v>0</v>
      </c>
      <c r="I91" s="33">
        <v>0.83333333333333337</v>
      </c>
      <c r="J91" s="33">
        <v>0</v>
      </c>
      <c r="K91" s="33">
        <v>0</v>
      </c>
      <c r="L91" s="33">
        <v>1.7390000000000003</v>
      </c>
      <c r="M91" s="33">
        <v>2.5277777777777777</v>
      </c>
      <c r="N91" s="33">
        <v>0</v>
      </c>
      <c r="O91" s="33">
        <v>1.5507839127471029E-2</v>
      </c>
      <c r="P91" s="33">
        <v>0</v>
      </c>
      <c r="Q91" s="33">
        <v>6.5166666666666666</v>
      </c>
      <c r="R91" s="33">
        <v>3.9979550102249489E-2</v>
      </c>
      <c r="S91" s="33">
        <v>0.51722222222222214</v>
      </c>
      <c r="T91" s="33">
        <v>4.5171111111111104</v>
      </c>
      <c r="U91" s="33">
        <v>0</v>
      </c>
      <c r="V91" s="33">
        <v>3.0885480572597133E-2</v>
      </c>
      <c r="W91" s="33">
        <v>1.6353333333333333</v>
      </c>
      <c r="X91" s="33">
        <v>3.4077777777777776</v>
      </c>
      <c r="Y91" s="33">
        <v>0</v>
      </c>
      <c r="Z91" s="33">
        <v>3.0939331970006815E-2</v>
      </c>
      <c r="AA91" s="33">
        <v>0</v>
      </c>
      <c r="AB91" s="33">
        <v>0</v>
      </c>
      <c r="AC91" s="33">
        <v>0</v>
      </c>
      <c r="AD91" s="33">
        <v>0</v>
      </c>
      <c r="AE91" s="33">
        <v>0</v>
      </c>
      <c r="AF91" s="33">
        <v>0</v>
      </c>
      <c r="AG91" s="33">
        <v>0</v>
      </c>
      <c r="AH91" t="s">
        <v>380</v>
      </c>
      <c r="AI91" s="34">
        <v>3</v>
      </c>
    </row>
    <row r="92" spans="1:35" x14ac:dyDescent="0.25">
      <c r="A92" t="s">
        <v>1782</v>
      </c>
      <c r="B92" t="s">
        <v>1098</v>
      </c>
      <c r="C92" t="s">
        <v>1405</v>
      </c>
      <c r="D92" t="s">
        <v>1739</v>
      </c>
      <c r="E92" s="33">
        <v>47.722222222222221</v>
      </c>
      <c r="F92" s="33">
        <v>5.333333333333333</v>
      </c>
      <c r="G92" s="33">
        <v>0.18888888888888888</v>
      </c>
      <c r="H92" s="33">
        <v>0.30255555555555558</v>
      </c>
      <c r="I92" s="33">
        <v>1.3777777777777778</v>
      </c>
      <c r="J92" s="33">
        <v>0</v>
      </c>
      <c r="K92" s="33">
        <v>0</v>
      </c>
      <c r="L92" s="33">
        <v>4.7302222222222223</v>
      </c>
      <c r="M92" s="33">
        <v>0</v>
      </c>
      <c r="N92" s="33">
        <v>0.75</v>
      </c>
      <c r="O92" s="33">
        <v>1.5715948777648429E-2</v>
      </c>
      <c r="P92" s="33">
        <v>4.8194444444444446</v>
      </c>
      <c r="Q92" s="33">
        <v>1.2305555555555556</v>
      </c>
      <c r="R92" s="33">
        <v>0.12677532013969733</v>
      </c>
      <c r="S92" s="33">
        <v>4.7271111111111113</v>
      </c>
      <c r="T92" s="33">
        <v>7.6452222222222224</v>
      </c>
      <c r="U92" s="33">
        <v>0</v>
      </c>
      <c r="V92" s="33">
        <v>0.25925727590221187</v>
      </c>
      <c r="W92" s="33">
        <v>2.9253333333333331</v>
      </c>
      <c r="X92" s="33">
        <v>5.9338888888888892</v>
      </c>
      <c r="Y92" s="33">
        <v>0</v>
      </c>
      <c r="Z92" s="33">
        <v>0.18564144353899883</v>
      </c>
      <c r="AA92" s="33">
        <v>0</v>
      </c>
      <c r="AB92" s="33">
        <v>0</v>
      </c>
      <c r="AC92" s="33">
        <v>0</v>
      </c>
      <c r="AD92" s="33">
        <v>0</v>
      </c>
      <c r="AE92" s="33">
        <v>0</v>
      </c>
      <c r="AF92" s="33">
        <v>0</v>
      </c>
      <c r="AG92" s="33">
        <v>0</v>
      </c>
      <c r="AH92" t="s">
        <v>414</v>
      </c>
      <c r="AI92" s="34">
        <v>3</v>
      </c>
    </row>
    <row r="93" spans="1:35" x14ac:dyDescent="0.25">
      <c r="A93" t="s">
        <v>1782</v>
      </c>
      <c r="B93" t="s">
        <v>923</v>
      </c>
      <c r="C93" t="s">
        <v>1564</v>
      </c>
      <c r="D93" t="s">
        <v>1739</v>
      </c>
      <c r="E93" s="33">
        <v>42.855555555555554</v>
      </c>
      <c r="F93" s="33">
        <v>5.9777777777777779</v>
      </c>
      <c r="G93" s="33">
        <v>0</v>
      </c>
      <c r="H93" s="33">
        <v>0</v>
      </c>
      <c r="I93" s="33">
        <v>0</v>
      </c>
      <c r="J93" s="33">
        <v>0</v>
      </c>
      <c r="K93" s="33">
        <v>0</v>
      </c>
      <c r="L93" s="33">
        <v>1.6438888888888887</v>
      </c>
      <c r="M93" s="33">
        <v>4.916666666666667</v>
      </c>
      <c r="N93" s="33">
        <v>0</v>
      </c>
      <c r="O93" s="33">
        <v>0.11472647135079078</v>
      </c>
      <c r="P93" s="33">
        <v>0</v>
      </c>
      <c r="Q93" s="33">
        <v>9.6037777777777755</v>
      </c>
      <c r="R93" s="33">
        <v>0.22409644801659317</v>
      </c>
      <c r="S93" s="33">
        <v>1.1237777777777778</v>
      </c>
      <c r="T93" s="33">
        <v>7.195444444444445</v>
      </c>
      <c r="U93" s="33">
        <v>0</v>
      </c>
      <c r="V93" s="33">
        <v>0.1941223749027742</v>
      </c>
      <c r="W93" s="33">
        <v>0.71011111111111103</v>
      </c>
      <c r="X93" s="33">
        <v>2.8784444444444444</v>
      </c>
      <c r="Y93" s="33">
        <v>0</v>
      </c>
      <c r="Z93" s="33">
        <v>8.373606429867772E-2</v>
      </c>
      <c r="AA93" s="33">
        <v>0</v>
      </c>
      <c r="AB93" s="33">
        <v>0</v>
      </c>
      <c r="AC93" s="33">
        <v>0</v>
      </c>
      <c r="AD93" s="33">
        <v>0</v>
      </c>
      <c r="AE93" s="33">
        <v>0</v>
      </c>
      <c r="AF93" s="33">
        <v>0</v>
      </c>
      <c r="AG93" s="33">
        <v>0</v>
      </c>
      <c r="AH93" t="s">
        <v>234</v>
      </c>
      <c r="AI93" s="34">
        <v>3</v>
      </c>
    </row>
    <row r="94" spans="1:35" x14ac:dyDescent="0.25">
      <c r="A94" t="s">
        <v>1782</v>
      </c>
      <c r="B94" t="s">
        <v>1294</v>
      </c>
      <c r="C94" t="s">
        <v>1380</v>
      </c>
      <c r="D94" t="s">
        <v>1697</v>
      </c>
      <c r="E94" s="33">
        <v>49.211111111111109</v>
      </c>
      <c r="F94" s="33">
        <v>2.9333333333333331</v>
      </c>
      <c r="G94" s="33">
        <v>0</v>
      </c>
      <c r="H94" s="33">
        <v>0.2</v>
      </c>
      <c r="I94" s="33">
        <v>3.8888888888888888</v>
      </c>
      <c r="J94" s="33">
        <v>0</v>
      </c>
      <c r="K94" s="33">
        <v>0</v>
      </c>
      <c r="L94" s="33">
        <v>0</v>
      </c>
      <c r="M94" s="33">
        <v>3.0222222222222221</v>
      </c>
      <c r="N94" s="33">
        <v>7.5555555555555554</v>
      </c>
      <c r="O94" s="33">
        <v>0.2149469406186498</v>
      </c>
      <c r="P94" s="33">
        <v>3.4001111111111118</v>
      </c>
      <c r="Q94" s="33">
        <v>6.4298888888888879</v>
      </c>
      <c r="R94" s="33">
        <v>0.19975163693836082</v>
      </c>
      <c r="S94" s="33">
        <v>0</v>
      </c>
      <c r="T94" s="33">
        <v>0</v>
      </c>
      <c r="U94" s="33">
        <v>0</v>
      </c>
      <c r="V94" s="33">
        <v>0</v>
      </c>
      <c r="W94" s="33">
        <v>0</v>
      </c>
      <c r="X94" s="33">
        <v>0</v>
      </c>
      <c r="Y94" s="33">
        <v>0</v>
      </c>
      <c r="Z94" s="33">
        <v>0</v>
      </c>
      <c r="AA94" s="33">
        <v>0</v>
      </c>
      <c r="AB94" s="33">
        <v>0</v>
      </c>
      <c r="AC94" s="33">
        <v>0</v>
      </c>
      <c r="AD94" s="33">
        <v>0</v>
      </c>
      <c r="AE94" s="33">
        <v>0</v>
      </c>
      <c r="AF94" s="33">
        <v>0</v>
      </c>
      <c r="AG94" s="33">
        <v>0</v>
      </c>
      <c r="AH94" t="s">
        <v>614</v>
      </c>
      <c r="AI94" s="34">
        <v>3</v>
      </c>
    </row>
    <row r="95" spans="1:35" x14ac:dyDescent="0.25">
      <c r="A95" t="s">
        <v>1782</v>
      </c>
      <c r="B95" t="s">
        <v>1197</v>
      </c>
      <c r="C95" t="s">
        <v>1431</v>
      </c>
      <c r="D95" t="s">
        <v>1717</v>
      </c>
      <c r="E95" s="33">
        <v>159.76666666666668</v>
      </c>
      <c r="F95" s="33">
        <v>5.7777777777777777</v>
      </c>
      <c r="G95" s="33">
        <v>0</v>
      </c>
      <c r="H95" s="33">
        <v>0.56855555555555559</v>
      </c>
      <c r="I95" s="33">
        <v>5.166666666666667</v>
      </c>
      <c r="J95" s="33">
        <v>0</v>
      </c>
      <c r="K95" s="33">
        <v>0</v>
      </c>
      <c r="L95" s="33">
        <v>5.3194444444444446</v>
      </c>
      <c r="M95" s="33">
        <v>2.8444444444444446</v>
      </c>
      <c r="N95" s="33">
        <v>3.9361111111111109</v>
      </c>
      <c r="O95" s="33">
        <v>4.2440364420335205E-2</v>
      </c>
      <c r="P95" s="33">
        <v>10.53888888888889</v>
      </c>
      <c r="Q95" s="33">
        <v>9.219444444444445</v>
      </c>
      <c r="R95" s="33">
        <v>0.12366993532234508</v>
      </c>
      <c r="S95" s="33">
        <v>14.505222222222219</v>
      </c>
      <c r="T95" s="33">
        <v>8.5268888888888892</v>
      </c>
      <c r="U95" s="33">
        <v>0</v>
      </c>
      <c r="V95" s="33">
        <v>0.14416092913276302</v>
      </c>
      <c r="W95" s="33">
        <v>5.0666666666666664</v>
      </c>
      <c r="X95" s="33">
        <v>5.5777777777777775</v>
      </c>
      <c r="Y95" s="33">
        <v>0</v>
      </c>
      <c r="Z95" s="33">
        <v>6.6624939147367682E-2</v>
      </c>
      <c r="AA95" s="33">
        <v>0</v>
      </c>
      <c r="AB95" s="33">
        <v>0</v>
      </c>
      <c r="AC95" s="33">
        <v>0</v>
      </c>
      <c r="AD95" s="33">
        <v>0</v>
      </c>
      <c r="AE95" s="33">
        <v>0</v>
      </c>
      <c r="AF95" s="33">
        <v>0</v>
      </c>
      <c r="AG95" s="33">
        <v>0</v>
      </c>
      <c r="AH95" t="s">
        <v>516</v>
      </c>
      <c r="AI95" s="34">
        <v>3</v>
      </c>
    </row>
    <row r="96" spans="1:35" x14ac:dyDescent="0.25">
      <c r="A96" t="s">
        <v>1782</v>
      </c>
      <c r="B96" t="s">
        <v>775</v>
      </c>
      <c r="C96" t="s">
        <v>1495</v>
      </c>
      <c r="D96" t="s">
        <v>1726</v>
      </c>
      <c r="E96" s="33">
        <v>27.544444444444444</v>
      </c>
      <c r="F96" s="33">
        <v>5.6888888888888891</v>
      </c>
      <c r="G96" s="33">
        <v>0.1</v>
      </c>
      <c r="H96" s="33">
        <v>0.43333333333333335</v>
      </c>
      <c r="I96" s="33">
        <v>1.788888888888889</v>
      </c>
      <c r="J96" s="33">
        <v>0.56666666666666665</v>
      </c>
      <c r="K96" s="33">
        <v>0</v>
      </c>
      <c r="L96" s="33">
        <v>0.65977777777777746</v>
      </c>
      <c r="M96" s="33">
        <v>4.2666666666666666</v>
      </c>
      <c r="N96" s="33">
        <v>0</v>
      </c>
      <c r="O96" s="33">
        <v>0.15490116982654295</v>
      </c>
      <c r="P96" s="33">
        <v>2.6166666666666654</v>
      </c>
      <c r="Q96" s="33">
        <v>5.196666666666669</v>
      </c>
      <c r="R96" s="33">
        <v>0.28366276724485684</v>
      </c>
      <c r="S96" s="33">
        <v>0.97566666666666635</v>
      </c>
      <c r="T96" s="33">
        <v>1.9164444444444444</v>
      </c>
      <c r="U96" s="33">
        <v>0</v>
      </c>
      <c r="V96" s="33">
        <v>0.10499798305768454</v>
      </c>
      <c r="W96" s="33">
        <v>2.6541111111111113</v>
      </c>
      <c r="X96" s="33">
        <v>3.0777777777777779E-2</v>
      </c>
      <c r="Y96" s="33">
        <v>0</v>
      </c>
      <c r="Z96" s="33">
        <v>9.7474788221056888E-2</v>
      </c>
      <c r="AA96" s="33">
        <v>0</v>
      </c>
      <c r="AB96" s="33">
        <v>0</v>
      </c>
      <c r="AC96" s="33">
        <v>0</v>
      </c>
      <c r="AD96" s="33">
        <v>0</v>
      </c>
      <c r="AE96" s="33">
        <v>0</v>
      </c>
      <c r="AF96" s="33">
        <v>0</v>
      </c>
      <c r="AG96" s="33">
        <v>0.18888888888888888</v>
      </c>
      <c r="AH96" t="s">
        <v>84</v>
      </c>
      <c r="AI96" s="34">
        <v>3</v>
      </c>
    </row>
    <row r="97" spans="1:35" x14ac:dyDescent="0.25">
      <c r="A97" t="s">
        <v>1782</v>
      </c>
      <c r="B97" t="s">
        <v>878</v>
      </c>
      <c r="C97" t="s">
        <v>1366</v>
      </c>
      <c r="D97" t="s">
        <v>1716</v>
      </c>
      <c r="E97" s="33">
        <v>129.1888888888889</v>
      </c>
      <c r="F97" s="33">
        <v>5.6888888888888891</v>
      </c>
      <c r="G97" s="33">
        <v>2.3666666666666667</v>
      </c>
      <c r="H97" s="33">
        <v>1.1777777777777778</v>
      </c>
      <c r="I97" s="33">
        <v>5.2777777777777777</v>
      </c>
      <c r="J97" s="33">
        <v>0</v>
      </c>
      <c r="K97" s="33">
        <v>0</v>
      </c>
      <c r="L97" s="33">
        <v>10.152555555555555</v>
      </c>
      <c r="M97" s="33">
        <v>0</v>
      </c>
      <c r="N97" s="33">
        <v>0</v>
      </c>
      <c r="O97" s="33">
        <v>0</v>
      </c>
      <c r="P97" s="33">
        <v>5.4888888888888889</v>
      </c>
      <c r="Q97" s="33">
        <v>17.305555555555557</v>
      </c>
      <c r="R97" s="33">
        <v>0.17644276253547775</v>
      </c>
      <c r="S97" s="33">
        <v>8.7925555555555572</v>
      </c>
      <c r="T97" s="33">
        <v>19.644222222222222</v>
      </c>
      <c r="U97" s="33">
        <v>0</v>
      </c>
      <c r="V97" s="33">
        <v>0.22011782919067685</v>
      </c>
      <c r="W97" s="33">
        <v>8.6688888888888886</v>
      </c>
      <c r="X97" s="33">
        <v>17.552111111111103</v>
      </c>
      <c r="Y97" s="33">
        <v>4.4000000000000004</v>
      </c>
      <c r="Z97" s="33">
        <v>0.23702502795218017</v>
      </c>
      <c r="AA97" s="33">
        <v>0</v>
      </c>
      <c r="AB97" s="33">
        <v>0</v>
      </c>
      <c r="AC97" s="33">
        <v>0</v>
      </c>
      <c r="AD97" s="33">
        <v>0</v>
      </c>
      <c r="AE97" s="33">
        <v>0</v>
      </c>
      <c r="AF97" s="33">
        <v>0</v>
      </c>
      <c r="AG97" s="33">
        <v>0</v>
      </c>
      <c r="AH97" t="s">
        <v>189</v>
      </c>
      <c r="AI97" s="34">
        <v>3</v>
      </c>
    </row>
    <row r="98" spans="1:35" x14ac:dyDescent="0.25">
      <c r="A98" t="s">
        <v>1782</v>
      </c>
      <c r="B98" t="s">
        <v>1146</v>
      </c>
      <c r="C98" t="s">
        <v>1519</v>
      </c>
      <c r="D98" t="s">
        <v>1730</v>
      </c>
      <c r="E98" s="33">
        <v>65.222222222222229</v>
      </c>
      <c r="F98" s="33">
        <v>5.5444444444444443</v>
      </c>
      <c r="G98" s="33">
        <v>0</v>
      </c>
      <c r="H98" s="33">
        <v>0</v>
      </c>
      <c r="I98" s="33">
        <v>0</v>
      </c>
      <c r="J98" s="33">
        <v>0</v>
      </c>
      <c r="K98" s="33">
        <v>0</v>
      </c>
      <c r="L98" s="33">
        <v>1.7277777777777774</v>
      </c>
      <c r="M98" s="33">
        <v>0</v>
      </c>
      <c r="N98" s="33">
        <v>4.2833333333333332</v>
      </c>
      <c r="O98" s="33">
        <v>6.5672913117546847E-2</v>
      </c>
      <c r="P98" s="33">
        <v>0.93333333333333335</v>
      </c>
      <c r="Q98" s="33">
        <v>5.1555555555555559</v>
      </c>
      <c r="R98" s="33">
        <v>9.3356047700170364E-2</v>
      </c>
      <c r="S98" s="33">
        <v>5.4257777777777756</v>
      </c>
      <c r="T98" s="33">
        <v>3.9623333333333348</v>
      </c>
      <c r="U98" s="33">
        <v>0</v>
      </c>
      <c r="V98" s="33">
        <v>0.14394037478705277</v>
      </c>
      <c r="W98" s="33">
        <v>4.554555555555555</v>
      </c>
      <c r="X98" s="33">
        <v>6.4623333333333308</v>
      </c>
      <c r="Y98" s="33">
        <v>0</v>
      </c>
      <c r="Z98" s="33">
        <v>0.16891311754684832</v>
      </c>
      <c r="AA98" s="33">
        <v>0</v>
      </c>
      <c r="AB98" s="33">
        <v>0</v>
      </c>
      <c r="AC98" s="33">
        <v>0</v>
      </c>
      <c r="AD98" s="33">
        <v>0</v>
      </c>
      <c r="AE98" s="33">
        <v>0</v>
      </c>
      <c r="AF98" s="33">
        <v>0</v>
      </c>
      <c r="AG98" s="33">
        <v>0</v>
      </c>
      <c r="AH98" t="s">
        <v>464</v>
      </c>
      <c r="AI98" s="34">
        <v>3</v>
      </c>
    </row>
    <row r="99" spans="1:35" x14ac:dyDescent="0.25">
      <c r="A99" t="s">
        <v>1782</v>
      </c>
      <c r="B99" t="s">
        <v>956</v>
      </c>
      <c r="C99" t="s">
        <v>1577</v>
      </c>
      <c r="D99" t="s">
        <v>1710</v>
      </c>
      <c r="E99" s="33">
        <v>46.777777777777779</v>
      </c>
      <c r="F99" s="33">
        <v>5.2888888888888888</v>
      </c>
      <c r="G99" s="33">
        <v>0.4</v>
      </c>
      <c r="H99" s="33">
        <v>0.43888888888888888</v>
      </c>
      <c r="I99" s="33">
        <v>4.0777777777777775</v>
      </c>
      <c r="J99" s="33">
        <v>0</v>
      </c>
      <c r="K99" s="33">
        <v>0</v>
      </c>
      <c r="L99" s="33">
        <v>2.7120000000000002</v>
      </c>
      <c r="M99" s="33">
        <v>5.5388888888888888</v>
      </c>
      <c r="N99" s="33">
        <v>0</v>
      </c>
      <c r="O99" s="33">
        <v>0.11840855106888361</v>
      </c>
      <c r="P99" s="33">
        <v>3.1666666666666665</v>
      </c>
      <c r="Q99" s="33">
        <v>10.175000000000001</v>
      </c>
      <c r="R99" s="33">
        <v>0.28521377672209025</v>
      </c>
      <c r="S99" s="33">
        <v>5.04788888888889</v>
      </c>
      <c r="T99" s="33">
        <v>4.4991111111111106</v>
      </c>
      <c r="U99" s="33">
        <v>0</v>
      </c>
      <c r="V99" s="33">
        <v>0.20409263657957247</v>
      </c>
      <c r="W99" s="33">
        <v>3.9833333333333334</v>
      </c>
      <c r="X99" s="33">
        <v>8.7154444444444437</v>
      </c>
      <c r="Y99" s="33">
        <v>0</v>
      </c>
      <c r="Z99" s="33">
        <v>0.27147030878859857</v>
      </c>
      <c r="AA99" s="33">
        <v>0</v>
      </c>
      <c r="AB99" s="33">
        <v>0</v>
      </c>
      <c r="AC99" s="33">
        <v>0</v>
      </c>
      <c r="AD99" s="33">
        <v>0</v>
      </c>
      <c r="AE99" s="33">
        <v>0</v>
      </c>
      <c r="AF99" s="33">
        <v>0</v>
      </c>
      <c r="AG99" s="33">
        <v>0</v>
      </c>
      <c r="AH99" t="s">
        <v>267</v>
      </c>
      <c r="AI99" s="34">
        <v>3</v>
      </c>
    </row>
    <row r="100" spans="1:35" x14ac:dyDescent="0.25">
      <c r="A100" t="s">
        <v>1782</v>
      </c>
      <c r="B100" t="s">
        <v>1248</v>
      </c>
      <c r="C100" t="s">
        <v>1417</v>
      </c>
      <c r="D100" t="s">
        <v>1719</v>
      </c>
      <c r="E100" s="33">
        <v>117.86666666666666</v>
      </c>
      <c r="F100" s="33">
        <v>5.333333333333333</v>
      </c>
      <c r="G100" s="33">
        <v>0</v>
      </c>
      <c r="H100" s="33">
        <v>0</v>
      </c>
      <c r="I100" s="33">
        <v>0</v>
      </c>
      <c r="J100" s="33">
        <v>0</v>
      </c>
      <c r="K100" s="33">
        <v>0</v>
      </c>
      <c r="L100" s="33">
        <v>2.931777777777778</v>
      </c>
      <c r="M100" s="33">
        <v>0</v>
      </c>
      <c r="N100" s="33">
        <v>5.3138888888888891</v>
      </c>
      <c r="O100" s="33">
        <v>4.5083898944193068E-2</v>
      </c>
      <c r="P100" s="33">
        <v>5.541666666666667</v>
      </c>
      <c r="Q100" s="33">
        <v>15.427777777777777</v>
      </c>
      <c r="R100" s="33">
        <v>0.17790818250377075</v>
      </c>
      <c r="S100" s="33">
        <v>7.1672222222222217</v>
      </c>
      <c r="T100" s="33">
        <v>7.413333333333334</v>
      </c>
      <c r="U100" s="33">
        <v>0</v>
      </c>
      <c r="V100" s="33">
        <v>0.12370380844645551</v>
      </c>
      <c r="W100" s="33">
        <v>3.528777777777778</v>
      </c>
      <c r="X100" s="33">
        <v>6.5111111111111111</v>
      </c>
      <c r="Y100" s="33">
        <v>0</v>
      </c>
      <c r="Z100" s="33">
        <v>8.5180052790346919E-2</v>
      </c>
      <c r="AA100" s="33">
        <v>0</v>
      </c>
      <c r="AB100" s="33">
        <v>0</v>
      </c>
      <c r="AC100" s="33">
        <v>0</v>
      </c>
      <c r="AD100" s="33">
        <v>0</v>
      </c>
      <c r="AE100" s="33">
        <v>0</v>
      </c>
      <c r="AF100" s="33">
        <v>0</v>
      </c>
      <c r="AG100" s="33">
        <v>0</v>
      </c>
      <c r="AH100" t="s">
        <v>567</v>
      </c>
      <c r="AI100" s="34">
        <v>3</v>
      </c>
    </row>
    <row r="101" spans="1:35" x14ac:dyDescent="0.25">
      <c r="A101" t="s">
        <v>1782</v>
      </c>
      <c r="B101" t="s">
        <v>1156</v>
      </c>
      <c r="C101" t="s">
        <v>1506</v>
      </c>
      <c r="D101" t="s">
        <v>1679</v>
      </c>
      <c r="E101" s="33">
        <v>96.933333333333337</v>
      </c>
      <c r="F101" s="33">
        <v>5.6888888888888891</v>
      </c>
      <c r="G101" s="33">
        <v>0</v>
      </c>
      <c r="H101" s="33">
        <v>0.27100000000000002</v>
      </c>
      <c r="I101" s="33">
        <v>0</v>
      </c>
      <c r="J101" s="33">
        <v>0</v>
      </c>
      <c r="K101" s="33">
        <v>0</v>
      </c>
      <c r="L101" s="33">
        <v>1.4876666666666669</v>
      </c>
      <c r="M101" s="33">
        <v>0</v>
      </c>
      <c r="N101" s="33">
        <v>4.4888888888888889</v>
      </c>
      <c r="O101" s="33">
        <v>4.630903255387437E-2</v>
      </c>
      <c r="P101" s="33">
        <v>3.8416666666666668</v>
      </c>
      <c r="Q101" s="33">
        <v>2.0333333333333332</v>
      </c>
      <c r="R101" s="33">
        <v>6.0608665749656121E-2</v>
      </c>
      <c r="S101" s="33">
        <v>6.1838888888888857</v>
      </c>
      <c r="T101" s="33">
        <v>3.0189999999999992</v>
      </c>
      <c r="U101" s="33">
        <v>0</v>
      </c>
      <c r="V101" s="33">
        <v>9.4940394314534576E-2</v>
      </c>
      <c r="W101" s="33">
        <v>4.9212222222222222</v>
      </c>
      <c r="X101" s="33">
        <v>2.9586666666666663</v>
      </c>
      <c r="Y101" s="33">
        <v>0</v>
      </c>
      <c r="Z101" s="33">
        <v>8.1291838606143974E-2</v>
      </c>
      <c r="AA101" s="33">
        <v>0</v>
      </c>
      <c r="AB101" s="33">
        <v>0</v>
      </c>
      <c r="AC101" s="33">
        <v>0</v>
      </c>
      <c r="AD101" s="33">
        <v>0</v>
      </c>
      <c r="AE101" s="33">
        <v>0</v>
      </c>
      <c r="AF101" s="33">
        <v>0</v>
      </c>
      <c r="AG101" s="33">
        <v>0</v>
      </c>
      <c r="AH101" t="s">
        <v>475</v>
      </c>
      <c r="AI101" s="34">
        <v>3</v>
      </c>
    </row>
    <row r="102" spans="1:35" x14ac:dyDescent="0.25">
      <c r="A102" t="s">
        <v>1782</v>
      </c>
      <c r="B102" t="s">
        <v>1249</v>
      </c>
      <c r="C102" t="s">
        <v>1660</v>
      </c>
      <c r="D102" t="s">
        <v>1712</v>
      </c>
      <c r="E102" s="33">
        <v>119.05555555555556</v>
      </c>
      <c r="F102" s="33">
        <v>3.6444444444444444</v>
      </c>
      <c r="G102" s="33">
        <v>0</v>
      </c>
      <c r="H102" s="33">
        <v>0</v>
      </c>
      <c r="I102" s="33">
        <v>0</v>
      </c>
      <c r="J102" s="33">
        <v>0</v>
      </c>
      <c r="K102" s="33">
        <v>0</v>
      </c>
      <c r="L102" s="33">
        <v>3.0071111111111115</v>
      </c>
      <c r="M102" s="33">
        <v>0</v>
      </c>
      <c r="N102" s="33">
        <v>0</v>
      </c>
      <c r="O102" s="33">
        <v>0</v>
      </c>
      <c r="P102" s="33">
        <v>0</v>
      </c>
      <c r="Q102" s="33">
        <v>10.933333333333334</v>
      </c>
      <c r="R102" s="33">
        <v>9.1833877741483896E-2</v>
      </c>
      <c r="S102" s="33">
        <v>4.6222222222222218</v>
      </c>
      <c r="T102" s="33">
        <v>5.426444444444444</v>
      </c>
      <c r="U102" s="33">
        <v>0</v>
      </c>
      <c r="V102" s="33">
        <v>8.4403173121791866E-2</v>
      </c>
      <c r="W102" s="33">
        <v>7.6617777777777762</v>
      </c>
      <c r="X102" s="33">
        <v>4.3776666666666664</v>
      </c>
      <c r="Y102" s="33">
        <v>0</v>
      </c>
      <c r="Z102" s="33">
        <v>0.10112459169388704</v>
      </c>
      <c r="AA102" s="33">
        <v>0</v>
      </c>
      <c r="AB102" s="33">
        <v>0</v>
      </c>
      <c r="AC102" s="33">
        <v>0</v>
      </c>
      <c r="AD102" s="33">
        <v>0</v>
      </c>
      <c r="AE102" s="33">
        <v>0</v>
      </c>
      <c r="AF102" s="33">
        <v>0</v>
      </c>
      <c r="AG102" s="33">
        <v>0</v>
      </c>
      <c r="AH102" t="s">
        <v>568</v>
      </c>
      <c r="AI102" s="34">
        <v>3</v>
      </c>
    </row>
    <row r="103" spans="1:35" x14ac:dyDescent="0.25">
      <c r="A103" t="s">
        <v>1782</v>
      </c>
      <c r="B103" t="s">
        <v>1291</v>
      </c>
      <c r="C103" t="s">
        <v>1669</v>
      </c>
      <c r="D103" t="s">
        <v>1711</v>
      </c>
      <c r="E103" s="33">
        <v>51.533333333333331</v>
      </c>
      <c r="F103" s="33">
        <v>5.6888888888888891</v>
      </c>
      <c r="G103" s="33">
        <v>0.48888888888888887</v>
      </c>
      <c r="H103" s="33">
        <v>0</v>
      </c>
      <c r="I103" s="33">
        <v>0</v>
      </c>
      <c r="J103" s="33">
        <v>0</v>
      </c>
      <c r="K103" s="33">
        <v>0</v>
      </c>
      <c r="L103" s="33">
        <v>3.4972222222222222</v>
      </c>
      <c r="M103" s="33">
        <v>10.8</v>
      </c>
      <c r="N103" s="33">
        <v>0</v>
      </c>
      <c r="O103" s="33">
        <v>0.20957309184993533</v>
      </c>
      <c r="P103" s="33">
        <v>0</v>
      </c>
      <c r="Q103" s="33">
        <v>15.877777777777778</v>
      </c>
      <c r="R103" s="33">
        <v>0.30810694264769301</v>
      </c>
      <c r="S103" s="33">
        <v>11.930555555555555</v>
      </c>
      <c r="T103" s="33">
        <v>11.947222222222223</v>
      </c>
      <c r="U103" s="33">
        <v>0</v>
      </c>
      <c r="V103" s="33">
        <v>0.4633462699439414</v>
      </c>
      <c r="W103" s="33">
        <v>12.975</v>
      </c>
      <c r="X103" s="33">
        <v>18.422222222222221</v>
      </c>
      <c r="Y103" s="33">
        <v>0</v>
      </c>
      <c r="Z103" s="33">
        <v>0.60926045709357479</v>
      </c>
      <c r="AA103" s="33">
        <v>0</v>
      </c>
      <c r="AB103" s="33">
        <v>0</v>
      </c>
      <c r="AC103" s="33">
        <v>0</v>
      </c>
      <c r="AD103" s="33">
        <v>0</v>
      </c>
      <c r="AE103" s="33">
        <v>0</v>
      </c>
      <c r="AF103" s="33">
        <v>0</v>
      </c>
      <c r="AG103" s="33">
        <v>0</v>
      </c>
      <c r="AH103" t="s">
        <v>611</v>
      </c>
      <c r="AI103" s="34">
        <v>3</v>
      </c>
    </row>
    <row r="104" spans="1:35" x14ac:dyDescent="0.25">
      <c r="A104" t="s">
        <v>1782</v>
      </c>
      <c r="B104" t="s">
        <v>1285</v>
      </c>
      <c r="C104" t="s">
        <v>1360</v>
      </c>
      <c r="D104" t="s">
        <v>1711</v>
      </c>
      <c r="E104" s="33">
        <v>52.2</v>
      </c>
      <c r="F104" s="33">
        <v>3.4666666666666668</v>
      </c>
      <c r="G104" s="33">
        <v>0.53333333333333333</v>
      </c>
      <c r="H104" s="33">
        <v>0.13333333333333333</v>
      </c>
      <c r="I104" s="33">
        <v>0</v>
      </c>
      <c r="J104" s="33">
        <v>0</v>
      </c>
      <c r="K104" s="33">
        <v>0</v>
      </c>
      <c r="L104" s="33">
        <v>2.7305555555555556</v>
      </c>
      <c r="M104" s="33">
        <v>5.6888888888888891</v>
      </c>
      <c r="N104" s="33">
        <v>0</v>
      </c>
      <c r="O104" s="33">
        <v>0.10898254576415496</v>
      </c>
      <c r="P104" s="33">
        <v>0</v>
      </c>
      <c r="Q104" s="33">
        <v>8.3333333333333329E-2</v>
      </c>
      <c r="R104" s="33">
        <v>1.5964240102171135E-3</v>
      </c>
      <c r="S104" s="33">
        <v>5.3915555555555557</v>
      </c>
      <c r="T104" s="33">
        <v>4.8055555555555554</v>
      </c>
      <c r="U104" s="33">
        <v>0</v>
      </c>
      <c r="V104" s="33">
        <v>0.19534695615155384</v>
      </c>
      <c r="W104" s="33">
        <v>7.5161111111111101</v>
      </c>
      <c r="X104" s="33">
        <v>6.282111111111111</v>
      </c>
      <c r="Y104" s="33">
        <v>0</v>
      </c>
      <c r="Z104" s="33">
        <v>0.26433375904640272</v>
      </c>
      <c r="AA104" s="33">
        <v>0</v>
      </c>
      <c r="AB104" s="33">
        <v>0</v>
      </c>
      <c r="AC104" s="33">
        <v>0</v>
      </c>
      <c r="AD104" s="33">
        <v>0</v>
      </c>
      <c r="AE104" s="33">
        <v>0</v>
      </c>
      <c r="AF104" s="33">
        <v>0</v>
      </c>
      <c r="AG104" s="33">
        <v>0</v>
      </c>
      <c r="AH104" t="s">
        <v>605</v>
      </c>
      <c r="AI104" s="34">
        <v>3</v>
      </c>
    </row>
    <row r="105" spans="1:35" x14ac:dyDescent="0.25">
      <c r="A105" t="s">
        <v>1782</v>
      </c>
      <c r="B105" t="s">
        <v>1277</v>
      </c>
      <c r="C105" t="s">
        <v>1665</v>
      </c>
      <c r="D105" t="s">
        <v>1709</v>
      </c>
      <c r="E105" s="33">
        <v>114.32222222222222</v>
      </c>
      <c r="F105" s="33">
        <v>5.333333333333333</v>
      </c>
      <c r="G105" s="33">
        <v>1</v>
      </c>
      <c r="H105" s="33">
        <v>0</v>
      </c>
      <c r="I105" s="33">
        <v>0</v>
      </c>
      <c r="J105" s="33">
        <v>0</v>
      </c>
      <c r="K105" s="33">
        <v>5.0222222222222221</v>
      </c>
      <c r="L105" s="33">
        <v>8.685777777777778</v>
      </c>
      <c r="M105" s="33">
        <v>0</v>
      </c>
      <c r="N105" s="33">
        <v>14.741666666666667</v>
      </c>
      <c r="O105" s="33">
        <v>0.12894839148605308</v>
      </c>
      <c r="P105" s="33">
        <v>0</v>
      </c>
      <c r="Q105" s="33">
        <v>23.986333333333334</v>
      </c>
      <c r="R105" s="33">
        <v>0.20981339294392071</v>
      </c>
      <c r="S105" s="33">
        <v>16.052777777777777</v>
      </c>
      <c r="T105" s="33">
        <v>14.091666666666667</v>
      </c>
      <c r="U105" s="33">
        <v>0</v>
      </c>
      <c r="V105" s="33">
        <v>0.26367965788706388</v>
      </c>
      <c r="W105" s="33">
        <v>17.077777777777779</v>
      </c>
      <c r="X105" s="33">
        <v>20.905777777777779</v>
      </c>
      <c r="Y105" s="33">
        <v>0</v>
      </c>
      <c r="Z105" s="33">
        <v>0.33224997570220621</v>
      </c>
      <c r="AA105" s="33">
        <v>0</v>
      </c>
      <c r="AB105" s="33">
        <v>0</v>
      </c>
      <c r="AC105" s="33">
        <v>0</v>
      </c>
      <c r="AD105" s="33">
        <v>2.9527777777777779</v>
      </c>
      <c r="AE105" s="33">
        <v>0</v>
      </c>
      <c r="AF105" s="33">
        <v>0</v>
      </c>
      <c r="AG105" s="33">
        <v>0</v>
      </c>
      <c r="AH105" t="s">
        <v>597</v>
      </c>
      <c r="AI105" s="34">
        <v>3</v>
      </c>
    </row>
    <row r="106" spans="1:35" x14ac:dyDescent="0.25">
      <c r="A106" t="s">
        <v>1782</v>
      </c>
      <c r="B106" t="s">
        <v>1080</v>
      </c>
      <c r="C106" t="s">
        <v>1363</v>
      </c>
      <c r="D106" t="s">
        <v>1684</v>
      </c>
      <c r="E106" s="33">
        <v>134.98888888888888</v>
      </c>
      <c r="F106" s="33">
        <v>4.7444444444444445</v>
      </c>
      <c r="G106" s="33">
        <v>6.6666666666666666E-2</v>
      </c>
      <c r="H106" s="33">
        <v>0.45</v>
      </c>
      <c r="I106" s="33">
        <v>0</v>
      </c>
      <c r="J106" s="33">
        <v>0</v>
      </c>
      <c r="K106" s="33">
        <v>0</v>
      </c>
      <c r="L106" s="33">
        <v>4.7305555555555552</v>
      </c>
      <c r="M106" s="33">
        <v>5.4</v>
      </c>
      <c r="N106" s="33">
        <v>27.155555555555555</v>
      </c>
      <c r="O106" s="33">
        <v>0.24117211293110546</v>
      </c>
      <c r="P106" s="33">
        <v>0</v>
      </c>
      <c r="Q106" s="33">
        <v>19.399555555555555</v>
      </c>
      <c r="R106" s="33">
        <v>0.1437122396905095</v>
      </c>
      <c r="S106" s="33">
        <v>14.441666666666666</v>
      </c>
      <c r="T106" s="33">
        <v>12.238888888888889</v>
      </c>
      <c r="U106" s="33">
        <v>0</v>
      </c>
      <c r="V106" s="33">
        <v>0.19765001234669521</v>
      </c>
      <c r="W106" s="33">
        <v>5.4638888888888886</v>
      </c>
      <c r="X106" s="33">
        <v>24.002222222222219</v>
      </c>
      <c r="Y106" s="33">
        <v>0</v>
      </c>
      <c r="Z106" s="33">
        <v>0.2182854555930529</v>
      </c>
      <c r="AA106" s="33">
        <v>0</v>
      </c>
      <c r="AB106" s="33">
        <v>0</v>
      </c>
      <c r="AC106" s="33">
        <v>0</v>
      </c>
      <c r="AD106" s="33">
        <v>11.022</v>
      </c>
      <c r="AE106" s="33">
        <v>0</v>
      </c>
      <c r="AF106" s="33">
        <v>0</v>
      </c>
      <c r="AG106" s="33">
        <v>0</v>
      </c>
      <c r="AH106" t="s">
        <v>396</v>
      </c>
      <c r="AI106" s="34">
        <v>3</v>
      </c>
    </row>
    <row r="107" spans="1:35" x14ac:dyDescent="0.25">
      <c r="A107" t="s">
        <v>1782</v>
      </c>
      <c r="B107" t="s">
        <v>1308</v>
      </c>
      <c r="C107" t="s">
        <v>1459</v>
      </c>
      <c r="D107" t="s">
        <v>1711</v>
      </c>
      <c r="E107" s="33">
        <v>42</v>
      </c>
      <c r="F107" s="33">
        <v>5.6888888888888891</v>
      </c>
      <c r="G107" s="33">
        <v>0.57777777777777772</v>
      </c>
      <c r="H107" s="33">
        <v>0</v>
      </c>
      <c r="I107" s="33">
        <v>0</v>
      </c>
      <c r="J107" s="33">
        <v>0</v>
      </c>
      <c r="K107" s="33">
        <v>2.5333333333333332</v>
      </c>
      <c r="L107" s="33">
        <v>2.7361111111111112</v>
      </c>
      <c r="M107" s="33">
        <v>0</v>
      </c>
      <c r="N107" s="33">
        <v>5.2444444444444445</v>
      </c>
      <c r="O107" s="33">
        <v>0.12486772486772486</v>
      </c>
      <c r="P107" s="33">
        <v>5.2444444444444445</v>
      </c>
      <c r="Q107" s="33">
        <v>13.324999999999999</v>
      </c>
      <c r="R107" s="33">
        <v>0.44212962962962959</v>
      </c>
      <c r="S107" s="33">
        <v>9.1777777777777771</v>
      </c>
      <c r="T107" s="33">
        <v>11.175000000000001</v>
      </c>
      <c r="U107" s="33">
        <v>0</v>
      </c>
      <c r="V107" s="33">
        <v>0.48458994708994707</v>
      </c>
      <c r="W107" s="33">
        <v>15.847444444444445</v>
      </c>
      <c r="X107" s="33">
        <v>14.190555555555552</v>
      </c>
      <c r="Y107" s="33">
        <v>0</v>
      </c>
      <c r="Z107" s="33">
        <v>0.71519047619047615</v>
      </c>
      <c r="AA107" s="33">
        <v>0</v>
      </c>
      <c r="AB107" s="33">
        <v>5.0666666666666664</v>
      </c>
      <c r="AC107" s="33">
        <v>0</v>
      </c>
      <c r="AD107" s="33">
        <v>0</v>
      </c>
      <c r="AE107" s="33">
        <v>0</v>
      </c>
      <c r="AF107" s="33">
        <v>0</v>
      </c>
      <c r="AG107" s="33">
        <v>0.3888888888888889</v>
      </c>
      <c r="AH107" t="s">
        <v>629</v>
      </c>
      <c r="AI107" s="34">
        <v>3</v>
      </c>
    </row>
    <row r="108" spans="1:35" x14ac:dyDescent="0.25">
      <c r="A108" t="s">
        <v>1782</v>
      </c>
      <c r="B108" t="s">
        <v>1316</v>
      </c>
      <c r="C108" t="s">
        <v>1439</v>
      </c>
      <c r="D108" t="s">
        <v>1738</v>
      </c>
      <c r="E108" s="33">
        <v>16.555555555555557</v>
      </c>
      <c r="F108" s="33">
        <v>5.1555555555555559</v>
      </c>
      <c r="G108" s="33">
        <v>0</v>
      </c>
      <c r="H108" s="33">
        <v>0</v>
      </c>
      <c r="I108" s="33">
        <v>0</v>
      </c>
      <c r="J108" s="33">
        <v>0</v>
      </c>
      <c r="K108" s="33">
        <v>0</v>
      </c>
      <c r="L108" s="33">
        <v>0</v>
      </c>
      <c r="M108" s="33">
        <v>0</v>
      </c>
      <c r="N108" s="33">
        <v>0</v>
      </c>
      <c r="O108" s="33">
        <v>0</v>
      </c>
      <c r="P108" s="33">
        <v>0</v>
      </c>
      <c r="Q108" s="33">
        <v>0</v>
      </c>
      <c r="R108" s="33">
        <v>0</v>
      </c>
      <c r="S108" s="33">
        <v>0</v>
      </c>
      <c r="T108" s="33">
        <v>0</v>
      </c>
      <c r="U108" s="33">
        <v>0</v>
      </c>
      <c r="V108" s="33">
        <v>0</v>
      </c>
      <c r="W108" s="33">
        <v>0</v>
      </c>
      <c r="X108" s="33">
        <v>0</v>
      </c>
      <c r="Y108" s="33">
        <v>0</v>
      </c>
      <c r="Z108" s="33">
        <v>0</v>
      </c>
      <c r="AA108" s="33">
        <v>0</v>
      </c>
      <c r="AB108" s="33">
        <v>0</v>
      </c>
      <c r="AC108" s="33">
        <v>0</v>
      </c>
      <c r="AD108" s="33">
        <v>0</v>
      </c>
      <c r="AE108" s="33">
        <v>0</v>
      </c>
      <c r="AF108" s="33">
        <v>0</v>
      </c>
      <c r="AG108" s="33">
        <v>0</v>
      </c>
      <c r="AH108" t="s">
        <v>637</v>
      </c>
      <c r="AI108" s="34">
        <v>3</v>
      </c>
    </row>
    <row r="109" spans="1:35" x14ac:dyDescent="0.25">
      <c r="A109" t="s">
        <v>1782</v>
      </c>
      <c r="B109" t="s">
        <v>1328</v>
      </c>
      <c r="C109" t="s">
        <v>1658</v>
      </c>
      <c r="D109" t="s">
        <v>1699</v>
      </c>
      <c r="E109" s="33">
        <v>50.655555555555559</v>
      </c>
      <c r="F109" s="33">
        <v>10.133333333333333</v>
      </c>
      <c r="G109" s="33">
        <v>0.64444444444444449</v>
      </c>
      <c r="H109" s="33">
        <v>0.28244444444444439</v>
      </c>
      <c r="I109" s="33">
        <v>5.333333333333333</v>
      </c>
      <c r="J109" s="33">
        <v>0</v>
      </c>
      <c r="K109" s="33">
        <v>0</v>
      </c>
      <c r="L109" s="33">
        <v>2.661111111111111</v>
      </c>
      <c r="M109" s="33">
        <v>11.333333333333334</v>
      </c>
      <c r="N109" s="33">
        <v>0</v>
      </c>
      <c r="O109" s="33">
        <v>0.22373327484097388</v>
      </c>
      <c r="P109" s="33">
        <v>4.9777777777777779</v>
      </c>
      <c r="Q109" s="33">
        <v>9.1277777777777782</v>
      </c>
      <c r="R109" s="33">
        <v>0.27846018863785915</v>
      </c>
      <c r="S109" s="33">
        <v>9.3833333333333329</v>
      </c>
      <c r="T109" s="33">
        <v>0</v>
      </c>
      <c r="U109" s="33">
        <v>0</v>
      </c>
      <c r="V109" s="33">
        <v>0.18523799078745337</v>
      </c>
      <c r="W109" s="33">
        <v>5.6861111111111109</v>
      </c>
      <c r="X109" s="33">
        <v>6.5222222222222221</v>
      </c>
      <c r="Y109" s="33">
        <v>0</v>
      </c>
      <c r="Z109" s="33">
        <v>0.24100679973678435</v>
      </c>
      <c r="AA109" s="33">
        <v>0</v>
      </c>
      <c r="AB109" s="33">
        <v>0</v>
      </c>
      <c r="AC109" s="33">
        <v>0</v>
      </c>
      <c r="AD109" s="33">
        <v>0</v>
      </c>
      <c r="AE109" s="33">
        <v>0</v>
      </c>
      <c r="AF109" s="33">
        <v>0</v>
      </c>
      <c r="AG109" s="33">
        <v>0</v>
      </c>
      <c r="AH109" t="s">
        <v>650</v>
      </c>
      <c r="AI109" s="34">
        <v>3</v>
      </c>
    </row>
    <row r="110" spans="1:35" x14ac:dyDescent="0.25">
      <c r="A110" t="s">
        <v>1782</v>
      </c>
      <c r="B110" t="s">
        <v>898</v>
      </c>
      <c r="C110" t="s">
        <v>1459</v>
      </c>
      <c r="D110" t="s">
        <v>1711</v>
      </c>
      <c r="E110" s="33">
        <v>169.25555555555556</v>
      </c>
      <c r="F110" s="33">
        <v>7.5</v>
      </c>
      <c r="G110" s="33">
        <v>3.2</v>
      </c>
      <c r="H110" s="33">
        <v>0.26666666666666666</v>
      </c>
      <c r="I110" s="33">
        <v>10.588888888888889</v>
      </c>
      <c r="J110" s="33">
        <v>0</v>
      </c>
      <c r="K110" s="33">
        <v>0</v>
      </c>
      <c r="L110" s="33">
        <v>3.1171111111111118</v>
      </c>
      <c r="M110" s="33">
        <v>5.5</v>
      </c>
      <c r="N110" s="33">
        <v>0</v>
      </c>
      <c r="O110" s="33">
        <v>3.249524059607431E-2</v>
      </c>
      <c r="P110" s="33">
        <v>0</v>
      </c>
      <c r="Q110" s="33">
        <v>19.857888888888898</v>
      </c>
      <c r="R110" s="33">
        <v>0.11732488675901009</v>
      </c>
      <c r="S110" s="33">
        <v>18.790111111111116</v>
      </c>
      <c r="T110" s="33">
        <v>0</v>
      </c>
      <c r="U110" s="33">
        <v>0</v>
      </c>
      <c r="V110" s="33">
        <v>0.11101621479682272</v>
      </c>
      <c r="W110" s="33">
        <v>5.25</v>
      </c>
      <c r="X110" s="33">
        <v>5.426333333333333</v>
      </c>
      <c r="Y110" s="33">
        <v>0</v>
      </c>
      <c r="Z110" s="33">
        <v>6.3078185518282662E-2</v>
      </c>
      <c r="AA110" s="33">
        <v>0</v>
      </c>
      <c r="AB110" s="33">
        <v>4.9777777777777779</v>
      </c>
      <c r="AC110" s="33">
        <v>0</v>
      </c>
      <c r="AD110" s="33">
        <v>18.42422222222222</v>
      </c>
      <c r="AE110" s="33">
        <v>39.488888888888887</v>
      </c>
      <c r="AF110" s="33">
        <v>0</v>
      </c>
      <c r="AG110" s="33">
        <v>4.6222222222222218</v>
      </c>
      <c r="AH110" t="s">
        <v>209</v>
      </c>
      <c r="AI110" s="34">
        <v>3</v>
      </c>
    </row>
    <row r="111" spans="1:35" x14ac:dyDescent="0.25">
      <c r="A111" t="s">
        <v>1782</v>
      </c>
      <c r="B111" t="s">
        <v>756</v>
      </c>
      <c r="C111" t="s">
        <v>1486</v>
      </c>
      <c r="D111" t="s">
        <v>1723</v>
      </c>
      <c r="E111" s="33">
        <v>82.222222222222229</v>
      </c>
      <c r="F111" s="33">
        <v>2.8</v>
      </c>
      <c r="G111" s="33">
        <v>0</v>
      </c>
      <c r="H111" s="33">
        <v>0</v>
      </c>
      <c r="I111" s="33">
        <v>5.333333333333333</v>
      </c>
      <c r="J111" s="33">
        <v>0</v>
      </c>
      <c r="K111" s="33">
        <v>0</v>
      </c>
      <c r="L111" s="33">
        <v>4.3653333333333331</v>
      </c>
      <c r="M111" s="33">
        <v>11.113888888888889</v>
      </c>
      <c r="N111" s="33">
        <v>0</v>
      </c>
      <c r="O111" s="33">
        <v>0.13516891891891891</v>
      </c>
      <c r="P111" s="33">
        <v>0</v>
      </c>
      <c r="Q111" s="33">
        <v>34.658333333333331</v>
      </c>
      <c r="R111" s="33">
        <v>0.42152027027027023</v>
      </c>
      <c r="S111" s="33">
        <v>4.2439999999999998</v>
      </c>
      <c r="T111" s="33">
        <v>5.1639999999999997</v>
      </c>
      <c r="U111" s="33">
        <v>0</v>
      </c>
      <c r="V111" s="33">
        <v>0.1144216216216216</v>
      </c>
      <c r="W111" s="33">
        <v>3.973777777777777</v>
      </c>
      <c r="X111" s="33">
        <v>10.920333333333332</v>
      </c>
      <c r="Y111" s="33">
        <v>3.6888888888888891</v>
      </c>
      <c r="Z111" s="33">
        <v>0.22600945945945941</v>
      </c>
      <c r="AA111" s="33">
        <v>0</v>
      </c>
      <c r="AB111" s="33">
        <v>0</v>
      </c>
      <c r="AC111" s="33">
        <v>0</v>
      </c>
      <c r="AD111" s="33">
        <v>0</v>
      </c>
      <c r="AE111" s="33">
        <v>0</v>
      </c>
      <c r="AF111" s="33">
        <v>0</v>
      </c>
      <c r="AG111" s="33">
        <v>0</v>
      </c>
      <c r="AH111" t="s">
        <v>65</v>
      </c>
      <c r="AI111" s="34">
        <v>3</v>
      </c>
    </row>
    <row r="112" spans="1:35" x14ac:dyDescent="0.25">
      <c r="A112" t="s">
        <v>1782</v>
      </c>
      <c r="B112" t="s">
        <v>948</v>
      </c>
      <c r="C112" t="s">
        <v>1572</v>
      </c>
      <c r="D112" t="s">
        <v>1706</v>
      </c>
      <c r="E112" s="33">
        <v>90.6</v>
      </c>
      <c r="F112" s="33">
        <v>4.8</v>
      </c>
      <c r="G112" s="33">
        <v>0.53333333333333333</v>
      </c>
      <c r="H112" s="33">
        <v>0.51866666666666672</v>
      </c>
      <c r="I112" s="33">
        <v>0</v>
      </c>
      <c r="J112" s="33">
        <v>0</v>
      </c>
      <c r="K112" s="33">
        <v>0</v>
      </c>
      <c r="L112" s="33">
        <v>3.5824444444444445</v>
      </c>
      <c r="M112" s="33">
        <v>5.6888888888888891</v>
      </c>
      <c r="N112" s="33">
        <v>0</v>
      </c>
      <c r="O112" s="33">
        <v>6.2791268089281344E-2</v>
      </c>
      <c r="P112" s="33">
        <v>5.6888888888888891</v>
      </c>
      <c r="Q112" s="33">
        <v>7.9866666666666708</v>
      </c>
      <c r="R112" s="33">
        <v>0.15094432180524903</v>
      </c>
      <c r="S112" s="33">
        <v>4.807666666666667</v>
      </c>
      <c r="T112" s="33">
        <v>7.682666666666667</v>
      </c>
      <c r="U112" s="33">
        <v>0</v>
      </c>
      <c r="V112" s="33">
        <v>0.13786239882266374</v>
      </c>
      <c r="W112" s="33">
        <v>4.5226666666666677</v>
      </c>
      <c r="X112" s="33">
        <v>4.8004444444444436</v>
      </c>
      <c r="Y112" s="33">
        <v>0</v>
      </c>
      <c r="Z112" s="33">
        <v>0.10290409614912926</v>
      </c>
      <c r="AA112" s="33">
        <v>0</v>
      </c>
      <c r="AB112" s="33">
        <v>0</v>
      </c>
      <c r="AC112" s="33">
        <v>0</v>
      </c>
      <c r="AD112" s="33">
        <v>0</v>
      </c>
      <c r="AE112" s="33">
        <v>0</v>
      </c>
      <c r="AF112" s="33">
        <v>0</v>
      </c>
      <c r="AG112" s="33">
        <v>0</v>
      </c>
      <c r="AH112" t="s">
        <v>259</v>
      </c>
      <c r="AI112" s="34">
        <v>3</v>
      </c>
    </row>
    <row r="113" spans="1:35" x14ac:dyDescent="0.25">
      <c r="A113" t="s">
        <v>1782</v>
      </c>
      <c r="B113" t="s">
        <v>1281</v>
      </c>
      <c r="C113" t="s">
        <v>1498</v>
      </c>
      <c r="D113" t="s">
        <v>1708</v>
      </c>
      <c r="E113" s="33">
        <v>52.111111111111114</v>
      </c>
      <c r="F113" s="33">
        <v>4.9777777777777779</v>
      </c>
      <c r="G113" s="33">
        <v>0</v>
      </c>
      <c r="H113" s="33">
        <v>0</v>
      </c>
      <c r="I113" s="33">
        <v>0</v>
      </c>
      <c r="J113" s="33">
        <v>0</v>
      </c>
      <c r="K113" s="33">
        <v>0</v>
      </c>
      <c r="L113" s="33">
        <v>3.7301111111111114</v>
      </c>
      <c r="M113" s="33">
        <v>5.4555555555555557</v>
      </c>
      <c r="N113" s="33">
        <v>5.3305555555555557</v>
      </c>
      <c r="O113" s="33">
        <v>0.20698294243070361</v>
      </c>
      <c r="P113" s="33">
        <v>5.6</v>
      </c>
      <c r="Q113" s="33">
        <v>11.936111111111112</v>
      </c>
      <c r="R113" s="33">
        <v>0.33651385927505328</v>
      </c>
      <c r="S113" s="33">
        <v>4.7959999999999985</v>
      </c>
      <c r="T113" s="33">
        <v>7.2457777777777777</v>
      </c>
      <c r="U113" s="33">
        <v>0</v>
      </c>
      <c r="V113" s="33">
        <v>0.23107889125799569</v>
      </c>
      <c r="W113" s="33">
        <v>11.152111111111109</v>
      </c>
      <c r="X113" s="33">
        <v>4.1731111111111101</v>
      </c>
      <c r="Y113" s="33">
        <v>0</v>
      </c>
      <c r="Z113" s="33">
        <v>0.29408742004264388</v>
      </c>
      <c r="AA113" s="33">
        <v>0</v>
      </c>
      <c r="AB113" s="33">
        <v>0</v>
      </c>
      <c r="AC113" s="33">
        <v>0</v>
      </c>
      <c r="AD113" s="33">
        <v>0</v>
      </c>
      <c r="AE113" s="33">
        <v>0</v>
      </c>
      <c r="AF113" s="33">
        <v>0</v>
      </c>
      <c r="AG113" s="33">
        <v>0</v>
      </c>
      <c r="AH113" t="s">
        <v>601</v>
      </c>
      <c r="AI113" s="34">
        <v>3</v>
      </c>
    </row>
    <row r="114" spans="1:35" x14ac:dyDescent="0.25">
      <c r="A114" t="s">
        <v>1782</v>
      </c>
      <c r="B114" t="s">
        <v>968</v>
      </c>
      <c r="C114" t="s">
        <v>1377</v>
      </c>
      <c r="D114" t="s">
        <v>1716</v>
      </c>
      <c r="E114" s="33">
        <v>88.933333333333337</v>
      </c>
      <c r="F114" s="33">
        <v>5.333333333333333</v>
      </c>
      <c r="G114" s="33">
        <v>2.1111111111111112</v>
      </c>
      <c r="H114" s="33">
        <v>0</v>
      </c>
      <c r="I114" s="33">
        <v>0</v>
      </c>
      <c r="J114" s="33">
        <v>0</v>
      </c>
      <c r="K114" s="33">
        <v>0</v>
      </c>
      <c r="L114" s="33">
        <v>2.4303333333333335</v>
      </c>
      <c r="M114" s="33">
        <v>5.333333333333333</v>
      </c>
      <c r="N114" s="33">
        <v>10.416666666666666</v>
      </c>
      <c r="O114" s="33">
        <v>0.17709895052473762</v>
      </c>
      <c r="P114" s="33">
        <v>5.083333333333333</v>
      </c>
      <c r="Q114" s="33">
        <v>27.814999999999998</v>
      </c>
      <c r="R114" s="33">
        <v>0.36992128935532231</v>
      </c>
      <c r="S114" s="33">
        <v>10.254222222222221</v>
      </c>
      <c r="T114" s="33">
        <v>4.7194444444444441</v>
      </c>
      <c r="U114" s="33">
        <v>0</v>
      </c>
      <c r="V114" s="33">
        <v>0.1683695652173913</v>
      </c>
      <c r="W114" s="33">
        <v>4.2774444444444431</v>
      </c>
      <c r="X114" s="33">
        <v>4.1175555555555547</v>
      </c>
      <c r="Y114" s="33">
        <v>0</v>
      </c>
      <c r="Z114" s="33">
        <v>9.4396551724137898E-2</v>
      </c>
      <c r="AA114" s="33">
        <v>0</v>
      </c>
      <c r="AB114" s="33">
        <v>0</v>
      </c>
      <c r="AC114" s="33">
        <v>0</v>
      </c>
      <c r="AD114" s="33">
        <v>0</v>
      </c>
      <c r="AE114" s="33">
        <v>0</v>
      </c>
      <c r="AF114" s="33">
        <v>0</v>
      </c>
      <c r="AG114" s="33">
        <v>0</v>
      </c>
      <c r="AH114" t="s">
        <v>279</v>
      </c>
      <c r="AI114" s="34">
        <v>3</v>
      </c>
    </row>
    <row r="115" spans="1:35" x14ac:dyDescent="0.25">
      <c r="A115" t="s">
        <v>1782</v>
      </c>
      <c r="B115" t="s">
        <v>1192</v>
      </c>
      <c r="C115" t="s">
        <v>1587</v>
      </c>
      <c r="D115" t="s">
        <v>1684</v>
      </c>
      <c r="E115" s="33">
        <v>78.922222222222217</v>
      </c>
      <c r="F115" s="33">
        <v>5.1555555555555559</v>
      </c>
      <c r="G115" s="33">
        <v>0.55555555555555558</v>
      </c>
      <c r="H115" s="33">
        <v>0.90555555555555556</v>
      </c>
      <c r="I115" s="33">
        <v>3.2444444444444445</v>
      </c>
      <c r="J115" s="33">
        <v>0</v>
      </c>
      <c r="K115" s="33">
        <v>2.1888888888888891</v>
      </c>
      <c r="L115" s="33">
        <v>5.4877777777777776</v>
      </c>
      <c r="M115" s="33">
        <v>10.488888888888889</v>
      </c>
      <c r="N115" s="33">
        <v>0</v>
      </c>
      <c r="O115" s="33">
        <v>0.13290159087709419</v>
      </c>
      <c r="P115" s="33">
        <v>5.333333333333333</v>
      </c>
      <c r="Q115" s="33">
        <v>17.061111111111103</v>
      </c>
      <c r="R115" s="33">
        <v>0.28375334365760935</v>
      </c>
      <c r="S115" s="33">
        <v>7.8922222222222214</v>
      </c>
      <c r="T115" s="33">
        <v>11.655555555555559</v>
      </c>
      <c r="U115" s="33">
        <v>0</v>
      </c>
      <c r="V115" s="33">
        <v>0.24768407715049987</v>
      </c>
      <c r="W115" s="33">
        <v>10.548888888888893</v>
      </c>
      <c r="X115" s="33">
        <v>10.549999999999999</v>
      </c>
      <c r="Y115" s="33">
        <v>7.1111111111111107</v>
      </c>
      <c r="Z115" s="33">
        <v>0.35744051809094757</v>
      </c>
      <c r="AA115" s="33">
        <v>0</v>
      </c>
      <c r="AB115" s="33">
        <v>0</v>
      </c>
      <c r="AC115" s="33">
        <v>0</v>
      </c>
      <c r="AD115" s="33">
        <v>0</v>
      </c>
      <c r="AE115" s="33">
        <v>27.355555555555554</v>
      </c>
      <c r="AF115" s="33">
        <v>0</v>
      </c>
      <c r="AG115" s="33">
        <v>0</v>
      </c>
      <c r="AH115" t="s">
        <v>511</v>
      </c>
      <c r="AI115" s="34">
        <v>3</v>
      </c>
    </row>
    <row r="116" spans="1:35" x14ac:dyDescent="0.25">
      <c r="A116" t="s">
        <v>1782</v>
      </c>
      <c r="B116" t="s">
        <v>1198</v>
      </c>
      <c r="C116" t="s">
        <v>1644</v>
      </c>
      <c r="D116" t="s">
        <v>1688</v>
      </c>
      <c r="E116" s="33">
        <v>99.488888888888894</v>
      </c>
      <c r="F116" s="33">
        <v>5.6888888888888891</v>
      </c>
      <c r="G116" s="33">
        <v>0</v>
      </c>
      <c r="H116" s="33">
        <v>0</v>
      </c>
      <c r="I116" s="33">
        <v>0</v>
      </c>
      <c r="J116" s="33">
        <v>0</v>
      </c>
      <c r="K116" s="33">
        <v>0</v>
      </c>
      <c r="L116" s="33">
        <v>4.7397777777777774</v>
      </c>
      <c r="M116" s="33">
        <v>9.5388888888888896</v>
      </c>
      <c r="N116" s="33">
        <v>0</v>
      </c>
      <c r="O116" s="33">
        <v>9.5878936788027697E-2</v>
      </c>
      <c r="P116" s="33">
        <v>5.4416666666666664</v>
      </c>
      <c r="Q116" s="33">
        <v>15.454777777777776</v>
      </c>
      <c r="R116" s="33">
        <v>0.21003797185615364</v>
      </c>
      <c r="S116" s="33">
        <v>8.387777777777778</v>
      </c>
      <c r="T116" s="33">
        <v>4.7744444444444447</v>
      </c>
      <c r="U116" s="33">
        <v>0</v>
      </c>
      <c r="V116" s="33">
        <v>0.13229841411659593</v>
      </c>
      <c r="W116" s="33">
        <v>4.6534444444444443</v>
      </c>
      <c r="X116" s="33">
        <v>6.4641111111111131</v>
      </c>
      <c r="Y116" s="33">
        <v>0</v>
      </c>
      <c r="Z116" s="33">
        <v>0.11174670538306904</v>
      </c>
      <c r="AA116" s="33">
        <v>0</v>
      </c>
      <c r="AB116" s="33">
        <v>0</v>
      </c>
      <c r="AC116" s="33">
        <v>0</v>
      </c>
      <c r="AD116" s="33">
        <v>0</v>
      </c>
      <c r="AE116" s="33">
        <v>0</v>
      </c>
      <c r="AF116" s="33">
        <v>0</v>
      </c>
      <c r="AG116" s="33">
        <v>0</v>
      </c>
      <c r="AH116" t="s">
        <v>517</v>
      </c>
      <c r="AI116" s="34">
        <v>3</v>
      </c>
    </row>
    <row r="117" spans="1:35" x14ac:dyDescent="0.25">
      <c r="A117" t="s">
        <v>1782</v>
      </c>
      <c r="B117" t="s">
        <v>924</v>
      </c>
      <c r="C117" t="s">
        <v>1565</v>
      </c>
      <c r="D117" t="s">
        <v>1710</v>
      </c>
      <c r="E117" s="33">
        <v>157.54444444444445</v>
      </c>
      <c r="F117" s="33">
        <v>5.7888888888888888</v>
      </c>
      <c r="G117" s="33">
        <v>0.41111111111111109</v>
      </c>
      <c r="H117" s="33">
        <v>0.75866666666666638</v>
      </c>
      <c r="I117" s="33">
        <v>4.4000000000000004</v>
      </c>
      <c r="J117" s="33">
        <v>0</v>
      </c>
      <c r="K117" s="33">
        <v>5.0666666666666664</v>
      </c>
      <c r="L117" s="33">
        <v>2.8775555555555559</v>
      </c>
      <c r="M117" s="33">
        <v>10.749222222222221</v>
      </c>
      <c r="N117" s="33">
        <v>0</v>
      </c>
      <c r="O117" s="33">
        <v>6.8229776429931582E-2</v>
      </c>
      <c r="P117" s="33">
        <v>0</v>
      </c>
      <c r="Q117" s="33">
        <v>9.410222222222222</v>
      </c>
      <c r="R117" s="33">
        <v>5.9730587488539384E-2</v>
      </c>
      <c r="S117" s="33">
        <v>7.9398888888888894</v>
      </c>
      <c r="T117" s="33">
        <v>6.8795555555555561</v>
      </c>
      <c r="U117" s="33">
        <v>0</v>
      </c>
      <c r="V117" s="33">
        <v>9.4065166795965868E-2</v>
      </c>
      <c r="W117" s="33">
        <v>11.496333333333336</v>
      </c>
      <c r="X117" s="33">
        <v>5.370555555555554</v>
      </c>
      <c r="Y117" s="33">
        <v>0</v>
      </c>
      <c r="Z117" s="33">
        <v>0.10706114676634459</v>
      </c>
      <c r="AA117" s="33">
        <v>0</v>
      </c>
      <c r="AB117" s="33">
        <v>4.7333333333333334</v>
      </c>
      <c r="AC117" s="33">
        <v>0</v>
      </c>
      <c r="AD117" s="33">
        <v>0</v>
      </c>
      <c r="AE117" s="33">
        <v>0.84444444444444444</v>
      </c>
      <c r="AF117" s="33">
        <v>0</v>
      </c>
      <c r="AG117" s="33">
        <v>0</v>
      </c>
      <c r="AH117" t="s">
        <v>235</v>
      </c>
      <c r="AI117" s="34">
        <v>3</v>
      </c>
    </row>
    <row r="118" spans="1:35" x14ac:dyDescent="0.25">
      <c r="A118" t="s">
        <v>1782</v>
      </c>
      <c r="B118" t="s">
        <v>733</v>
      </c>
      <c r="C118" t="s">
        <v>1474</v>
      </c>
      <c r="D118" t="s">
        <v>1692</v>
      </c>
      <c r="E118" s="33">
        <v>99.511111111111106</v>
      </c>
      <c r="F118" s="33">
        <v>221.6</v>
      </c>
      <c r="G118" s="33">
        <v>2.3666666666666667</v>
      </c>
      <c r="H118" s="33">
        <v>0</v>
      </c>
      <c r="I118" s="33">
        <v>10.622222222222222</v>
      </c>
      <c r="J118" s="33">
        <v>0</v>
      </c>
      <c r="K118" s="33">
        <v>0</v>
      </c>
      <c r="L118" s="33">
        <v>6.6118888888888891</v>
      </c>
      <c r="M118" s="33">
        <v>14.386111111111111</v>
      </c>
      <c r="N118" s="33">
        <v>2.4666666666666668</v>
      </c>
      <c r="O118" s="33">
        <v>0.16935573916927202</v>
      </c>
      <c r="P118" s="33">
        <v>0</v>
      </c>
      <c r="Q118" s="33">
        <v>8.3888888888888893</v>
      </c>
      <c r="R118" s="33">
        <v>8.4301027244305507E-2</v>
      </c>
      <c r="S118" s="33">
        <v>11.478555555555552</v>
      </c>
      <c r="T118" s="33">
        <v>1.5912222222222223</v>
      </c>
      <c r="U118" s="33">
        <v>0</v>
      </c>
      <c r="V118" s="33">
        <v>0.13133988387673065</v>
      </c>
      <c r="W118" s="33">
        <v>5.5045555555555543</v>
      </c>
      <c r="X118" s="33">
        <v>13.121</v>
      </c>
      <c r="Y118" s="33">
        <v>0</v>
      </c>
      <c r="Z118" s="33">
        <v>0.18717061188030371</v>
      </c>
      <c r="AA118" s="33">
        <v>0</v>
      </c>
      <c r="AB118" s="33">
        <v>25.644444444444446</v>
      </c>
      <c r="AC118" s="33">
        <v>0</v>
      </c>
      <c r="AD118" s="33">
        <v>154.44444444444446</v>
      </c>
      <c r="AE118" s="33">
        <v>0</v>
      </c>
      <c r="AF118" s="33">
        <v>0</v>
      </c>
      <c r="AG118" s="33">
        <v>0</v>
      </c>
      <c r="AH118" t="s">
        <v>42</v>
      </c>
      <c r="AI118" s="34">
        <v>3</v>
      </c>
    </row>
    <row r="119" spans="1:35" x14ac:dyDescent="0.25">
      <c r="A119" t="s">
        <v>1782</v>
      </c>
      <c r="B119" t="s">
        <v>874</v>
      </c>
      <c r="C119" t="s">
        <v>1518</v>
      </c>
      <c r="D119" t="s">
        <v>1721</v>
      </c>
      <c r="E119" s="33">
        <v>51.18888888888889</v>
      </c>
      <c r="F119" s="33">
        <v>5.5111111111111111</v>
      </c>
      <c r="G119" s="33">
        <v>0.45555555555555555</v>
      </c>
      <c r="H119" s="33">
        <v>0.38788888888888901</v>
      </c>
      <c r="I119" s="33">
        <v>2.3111111111111109</v>
      </c>
      <c r="J119" s="33">
        <v>0</v>
      </c>
      <c r="K119" s="33">
        <v>0</v>
      </c>
      <c r="L119" s="33">
        <v>1.3414444444444444</v>
      </c>
      <c r="M119" s="33">
        <v>12.716666666666667</v>
      </c>
      <c r="N119" s="33">
        <v>0</v>
      </c>
      <c r="O119" s="33">
        <v>0.2484263077924897</v>
      </c>
      <c r="P119" s="33">
        <v>4.8444444444444441</v>
      </c>
      <c r="Q119" s="33">
        <v>6.7611111111111084</v>
      </c>
      <c r="R119" s="33">
        <v>0.22672020837855431</v>
      </c>
      <c r="S119" s="33">
        <v>2.3598888888888889</v>
      </c>
      <c r="T119" s="33">
        <v>0</v>
      </c>
      <c r="U119" s="33">
        <v>0</v>
      </c>
      <c r="V119" s="33">
        <v>4.6101584545257215E-2</v>
      </c>
      <c r="W119" s="33">
        <v>3.6639999999999988</v>
      </c>
      <c r="X119" s="33">
        <v>0</v>
      </c>
      <c r="Y119" s="33">
        <v>0</v>
      </c>
      <c r="Z119" s="33">
        <v>7.1578033427393079E-2</v>
      </c>
      <c r="AA119" s="33">
        <v>0</v>
      </c>
      <c r="AB119" s="33">
        <v>0</v>
      </c>
      <c r="AC119" s="33">
        <v>0</v>
      </c>
      <c r="AD119" s="33">
        <v>0</v>
      </c>
      <c r="AE119" s="33">
        <v>0</v>
      </c>
      <c r="AF119" s="33">
        <v>0</v>
      </c>
      <c r="AG119" s="33">
        <v>0</v>
      </c>
      <c r="AH119" t="s">
        <v>185</v>
      </c>
      <c r="AI119" s="34">
        <v>3</v>
      </c>
    </row>
    <row r="120" spans="1:35" x14ac:dyDescent="0.25">
      <c r="A120" t="s">
        <v>1782</v>
      </c>
      <c r="B120" t="s">
        <v>1210</v>
      </c>
      <c r="C120" t="s">
        <v>1365</v>
      </c>
      <c r="D120" t="s">
        <v>1698</v>
      </c>
      <c r="E120" s="33">
        <v>55.111111111111114</v>
      </c>
      <c r="F120" s="33">
        <v>0</v>
      </c>
      <c r="G120" s="33">
        <v>0</v>
      </c>
      <c r="H120" s="33">
        <v>0.34222222222222226</v>
      </c>
      <c r="I120" s="33">
        <v>0</v>
      </c>
      <c r="J120" s="33">
        <v>0</v>
      </c>
      <c r="K120" s="33">
        <v>0</v>
      </c>
      <c r="L120" s="33">
        <v>6.0062222222222212</v>
      </c>
      <c r="M120" s="33">
        <v>0</v>
      </c>
      <c r="N120" s="33">
        <v>0</v>
      </c>
      <c r="O120" s="33">
        <v>0</v>
      </c>
      <c r="P120" s="33">
        <v>0</v>
      </c>
      <c r="Q120" s="33">
        <v>0</v>
      </c>
      <c r="R120" s="33">
        <v>0</v>
      </c>
      <c r="S120" s="33">
        <v>4.920444444444442</v>
      </c>
      <c r="T120" s="33">
        <v>7.2524444444444445</v>
      </c>
      <c r="U120" s="33">
        <v>0</v>
      </c>
      <c r="V120" s="33">
        <v>0.22087903225806446</v>
      </c>
      <c r="W120" s="33">
        <v>4.2682222222222235</v>
      </c>
      <c r="X120" s="33">
        <v>10.110888888888887</v>
      </c>
      <c r="Y120" s="33">
        <v>0</v>
      </c>
      <c r="Z120" s="33">
        <v>0.26091129032258065</v>
      </c>
      <c r="AA120" s="33">
        <v>0</v>
      </c>
      <c r="AB120" s="33">
        <v>0</v>
      </c>
      <c r="AC120" s="33">
        <v>0</v>
      </c>
      <c r="AD120" s="33">
        <v>0</v>
      </c>
      <c r="AE120" s="33">
        <v>0</v>
      </c>
      <c r="AF120" s="33">
        <v>0</v>
      </c>
      <c r="AG120" s="33">
        <v>0</v>
      </c>
      <c r="AH120" t="s">
        <v>529</v>
      </c>
      <c r="AI120" s="34">
        <v>3</v>
      </c>
    </row>
    <row r="121" spans="1:35" x14ac:dyDescent="0.25">
      <c r="A121" t="s">
        <v>1782</v>
      </c>
      <c r="B121" t="s">
        <v>1235</v>
      </c>
      <c r="C121" t="s">
        <v>1656</v>
      </c>
      <c r="D121" t="s">
        <v>1700</v>
      </c>
      <c r="E121" s="33">
        <v>37.555555555555557</v>
      </c>
      <c r="F121" s="33">
        <v>3.8222222222222224</v>
      </c>
      <c r="G121" s="33">
        <v>0.3888888888888889</v>
      </c>
      <c r="H121" s="33">
        <v>3.3333333333333333E-2</v>
      </c>
      <c r="I121" s="33">
        <v>2.3444444444444446</v>
      </c>
      <c r="J121" s="33">
        <v>0</v>
      </c>
      <c r="K121" s="33">
        <v>0</v>
      </c>
      <c r="L121" s="33">
        <v>1.6492222222222224</v>
      </c>
      <c r="M121" s="33">
        <v>3.3555555555555556</v>
      </c>
      <c r="N121" s="33">
        <v>0</v>
      </c>
      <c r="O121" s="33">
        <v>8.9349112426035507E-2</v>
      </c>
      <c r="P121" s="33">
        <v>5.0361111111111114</v>
      </c>
      <c r="Q121" s="33">
        <v>3.8553333333333337</v>
      </c>
      <c r="R121" s="33">
        <v>0.2367544378698225</v>
      </c>
      <c r="S121" s="33">
        <v>0.92299999999999993</v>
      </c>
      <c r="T121" s="33">
        <v>3.5853333333333333</v>
      </c>
      <c r="U121" s="33">
        <v>0</v>
      </c>
      <c r="V121" s="33">
        <v>0.12004437869822483</v>
      </c>
      <c r="W121" s="33">
        <v>1.8471111111111111</v>
      </c>
      <c r="X121" s="33">
        <v>1.5020000000000004</v>
      </c>
      <c r="Y121" s="33">
        <v>0</v>
      </c>
      <c r="Z121" s="33">
        <v>8.9177514792899412E-2</v>
      </c>
      <c r="AA121" s="33">
        <v>0</v>
      </c>
      <c r="AB121" s="33">
        <v>0</v>
      </c>
      <c r="AC121" s="33">
        <v>0</v>
      </c>
      <c r="AD121" s="33">
        <v>0</v>
      </c>
      <c r="AE121" s="33">
        <v>0</v>
      </c>
      <c r="AF121" s="33">
        <v>0</v>
      </c>
      <c r="AG121" s="33">
        <v>0</v>
      </c>
      <c r="AH121" t="s">
        <v>554</v>
      </c>
      <c r="AI121" s="34">
        <v>3</v>
      </c>
    </row>
    <row r="122" spans="1:35" x14ac:dyDescent="0.25">
      <c r="A122" t="s">
        <v>1782</v>
      </c>
      <c r="B122" t="s">
        <v>899</v>
      </c>
      <c r="C122" t="s">
        <v>1431</v>
      </c>
      <c r="D122" t="s">
        <v>1717</v>
      </c>
      <c r="E122" s="33">
        <v>197.01111111111112</v>
      </c>
      <c r="F122" s="33">
        <v>5.5111111111111111</v>
      </c>
      <c r="G122" s="33">
        <v>0</v>
      </c>
      <c r="H122" s="33">
        <v>0</v>
      </c>
      <c r="I122" s="33">
        <v>0</v>
      </c>
      <c r="J122" s="33">
        <v>0</v>
      </c>
      <c r="K122" s="33">
        <v>0</v>
      </c>
      <c r="L122" s="33">
        <v>7.9444444444444446</v>
      </c>
      <c r="M122" s="33">
        <v>4.7111111111111112</v>
      </c>
      <c r="N122" s="33">
        <v>6.9</v>
      </c>
      <c r="O122" s="33">
        <v>5.8936326208335679E-2</v>
      </c>
      <c r="P122" s="33">
        <v>5.4388888888888891</v>
      </c>
      <c r="Q122" s="33">
        <v>25.509555555555558</v>
      </c>
      <c r="R122" s="33">
        <v>0.15708984264846879</v>
      </c>
      <c r="S122" s="33">
        <v>22.166666666666668</v>
      </c>
      <c r="T122" s="33">
        <v>9.4138888888888896</v>
      </c>
      <c r="U122" s="33">
        <v>0</v>
      </c>
      <c r="V122" s="33">
        <v>0.16029834752693023</v>
      </c>
      <c r="W122" s="33">
        <v>28.205555555555556</v>
      </c>
      <c r="X122" s="33">
        <v>3.9</v>
      </c>
      <c r="Y122" s="33">
        <v>0</v>
      </c>
      <c r="Z122" s="33">
        <v>0.16296317184591957</v>
      </c>
      <c r="AA122" s="33">
        <v>0</v>
      </c>
      <c r="AB122" s="33">
        <v>0</v>
      </c>
      <c r="AC122" s="33">
        <v>0</v>
      </c>
      <c r="AD122" s="33">
        <v>0</v>
      </c>
      <c r="AE122" s="33">
        <v>0</v>
      </c>
      <c r="AF122" s="33">
        <v>0</v>
      </c>
      <c r="AG122" s="33">
        <v>0</v>
      </c>
      <c r="AH122" t="s">
        <v>210</v>
      </c>
      <c r="AI122" s="34">
        <v>3</v>
      </c>
    </row>
    <row r="123" spans="1:35" x14ac:dyDescent="0.25">
      <c r="A123" t="s">
        <v>1782</v>
      </c>
      <c r="B123" t="s">
        <v>1347</v>
      </c>
      <c r="C123" t="s">
        <v>1675</v>
      </c>
      <c r="D123" t="s">
        <v>1685</v>
      </c>
      <c r="E123" s="33">
        <v>53.922222222222224</v>
      </c>
      <c r="F123" s="33">
        <v>5.4888888888888889</v>
      </c>
      <c r="G123" s="33">
        <v>1.0666666666666667</v>
      </c>
      <c r="H123" s="33">
        <v>0</v>
      </c>
      <c r="I123" s="33">
        <v>2.6333333333333333</v>
      </c>
      <c r="J123" s="33">
        <v>0</v>
      </c>
      <c r="K123" s="33">
        <v>0</v>
      </c>
      <c r="L123" s="33">
        <v>4.9888888888888889</v>
      </c>
      <c r="M123" s="33">
        <v>5.3166666666666664</v>
      </c>
      <c r="N123" s="33">
        <v>0</v>
      </c>
      <c r="O123" s="33">
        <v>9.8598804862971345E-2</v>
      </c>
      <c r="P123" s="33">
        <v>5.4722222222222223</v>
      </c>
      <c r="Q123" s="33">
        <v>6.4694444444444441</v>
      </c>
      <c r="R123" s="33">
        <v>0.22146095198846075</v>
      </c>
      <c r="S123" s="33">
        <v>5.322222222222222</v>
      </c>
      <c r="T123" s="33">
        <v>0</v>
      </c>
      <c r="U123" s="33">
        <v>5.7666666666666666</v>
      </c>
      <c r="V123" s="33">
        <v>0.20564599216979187</v>
      </c>
      <c r="W123" s="33">
        <v>9.9638888888888886</v>
      </c>
      <c r="X123" s="33">
        <v>11.15</v>
      </c>
      <c r="Y123" s="33">
        <v>0</v>
      </c>
      <c r="Z123" s="33">
        <v>0.39156192046157012</v>
      </c>
      <c r="AA123" s="33">
        <v>0</v>
      </c>
      <c r="AB123" s="33">
        <v>0</v>
      </c>
      <c r="AC123" s="33">
        <v>0</v>
      </c>
      <c r="AD123" s="33">
        <v>0</v>
      </c>
      <c r="AE123" s="33">
        <v>0</v>
      </c>
      <c r="AF123" s="33">
        <v>0</v>
      </c>
      <c r="AG123" s="33">
        <v>0</v>
      </c>
      <c r="AH123" t="s">
        <v>669</v>
      </c>
      <c r="AI123" s="34">
        <v>3</v>
      </c>
    </row>
    <row r="124" spans="1:35" x14ac:dyDescent="0.25">
      <c r="A124" t="s">
        <v>1782</v>
      </c>
      <c r="B124" t="s">
        <v>1352</v>
      </c>
      <c r="C124" t="s">
        <v>1431</v>
      </c>
      <c r="D124" t="s">
        <v>1717</v>
      </c>
      <c r="E124" s="33">
        <v>112.1</v>
      </c>
      <c r="F124" s="33">
        <v>37.144444444444446</v>
      </c>
      <c r="G124" s="33">
        <v>0</v>
      </c>
      <c r="H124" s="33">
        <v>4.262444444444446</v>
      </c>
      <c r="I124" s="33">
        <v>15.4</v>
      </c>
      <c r="J124" s="33">
        <v>0</v>
      </c>
      <c r="K124" s="33">
        <v>0</v>
      </c>
      <c r="L124" s="33">
        <v>1.7406666666666664</v>
      </c>
      <c r="M124" s="33">
        <v>12.897</v>
      </c>
      <c r="N124" s="33">
        <v>0</v>
      </c>
      <c r="O124" s="33">
        <v>0.11504906333630688</v>
      </c>
      <c r="P124" s="33">
        <v>0</v>
      </c>
      <c r="Q124" s="33">
        <v>0</v>
      </c>
      <c r="R124" s="33">
        <v>0</v>
      </c>
      <c r="S124" s="33">
        <v>1.1685555555555556</v>
      </c>
      <c r="T124" s="33">
        <v>2.238777777777778</v>
      </c>
      <c r="U124" s="33">
        <v>0</v>
      </c>
      <c r="V124" s="33">
        <v>3.0395480225988706E-2</v>
      </c>
      <c r="W124" s="33">
        <v>1.6070000000000002</v>
      </c>
      <c r="X124" s="33">
        <v>8.896333333333331</v>
      </c>
      <c r="Y124" s="33">
        <v>0</v>
      </c>
      <c r="Z124" s="33">
        <v>9.3696104668450769E-2</v>
      </c>
      <c r="AA124" s="33">
        <v>3.7111111111111112</v>
      </c>
      <c r="AB124" s="33">
        <v>0</v>
      </c>
      <c r="AC124" s="33">
        <v>0</v>
      </c>
      <c r="AD124" s="33">
        <v>93.855222222222196</v>
      </c>
      <c r="AE124" s="33">
        <v>0</v>
      </c>
      <c r="AF124" s="33">
        <v>0</v>
      </c>
      <c r="AG124" s="33">
        <v>0</v>
      </c>
      <c r="AH124" t="s">
        <v>674</v>
      </c>
      <c r="AI124" s="34">
        <v>3</v>
      </c>
    </row>
    <row r="125" spans="1:35" x14ac:dyDescent="0.25">
      <c r="A125" t="s">
        <v>1782</v>
      </c>
      <c r="B125" t="s">
        <v>991</v>
      </c>
      <c r="C125" t="s">
        <v>1500</v>
      </c>
      <c r="D125" t="s">
        <v>1679</v>
      </c>
      <c r="E125" s="33">
        <v>64.833333333333329</v>
      </c>
      <c r="F125" s="33">
        <v>5.6888888888888891</v>
      </c>
      <c r="G125" s="33">
        <v>0.16666666666666666</v>
      </c>
      <c r="H125" s="33">
        <v>0.38611111111111113</v>
      </c>
      <c r="I125" s="33">
        <v>4.4444444444444446</v>
      </c>
      <c r="J125" s="33">
        <v>0</v>
      </c>
      <c r="K125" s="33">
        <v>0</v>
      </c>
      <c r="L125" s="33">
        <v>1.5518888888888887</v>
      </c>
      <c r="M125" s="33">
        <v>5.2888888888888888</v>
      </c>
      <c r="N125" s="33">
        <v>0</v>
      </c>
      <c r="O125" s="33">
        <v>8.157669237360754E-2</v>
      </c>
      <c r="P125" s="33">
        <v>3.7388888888888889</v>
      </c>
      <c r="Q125" s="33">
        <v>8.4083333333333332</v>
      </c>
      <c r="R125" s="33">
        <v>0.18736075407026564</v>
      </c>
      <c r="S125" s="33">
        <v>3.8441111111111108</v>
      </c>
      <c r="T125" s="33">
        <v>1.4705555555555558</v>
      </c>
      <c r="U125" s="33">
        <v>0</v>
      </c>
      <c r="V125" s="33">
        <v>8.1974293059125972E-2</v>
      </c>
      <c r="W125" s="33">
        <v>5.1883333333333344</v>
      </c>
      <c r="X125" s="33">
        <v>0.98055555555555551</v>
      </c>
      <c r="Y125" s="33">
        <v>0</v>
      </c>
      <c r="Z125" s="33">
        <v>9.5149957155098566E-2</v>
      </c>
      <c r="AA125" s="33">
        <v>0</v>
      </c>
      <c r="AB125" s="33">
        <v>0</v>
      </c>
      <c r="AC125" s="33">
        <v>0</v>
      </c>
      <c r="AD125" s="33">
        <v>0</v>
      </c>
      <c r="AE125" s="33">
        <v>0</v>
      </c>
      <c r="AF125" s="33">
        <v>0</v>
      </c>
      <c r="AG125" s="33">
        <v>0</v>
      </c>
      <c r="AH125" t="s">
        <v>303</v>
      </c>
      <c r="AI125" s="34">
        <v>3</v>
      </c>
    </row>
    <row r="126" spans="1:35" x14ac:dyDescent="0.25">
      <c r="A126" t="s">
        <v>1782</v>
      </c>
      <c r="B126" t="s">
        <v>963</v>
      </c>
      <c r="C126" t="s">
        <v>1415</v>
      </c>
      <c r="D126" t="s">
        <v>1679</v>
      </c>
      <c r="E126" s="33">
        <v>101.74444444444444</v>
      </c>
      <c r="F126" s="33">
        <v>6.1333333333333337</v>
      </c>
      <c r="G126" s="33">
        <v>0.52222222222222225</v>
      </c>
      <c r="H126" s="33">
        <v>0.60833333333333328</v>
      </c>
      <c r="I126" s="33">
        <v>2.8</v>
      </c>
      <c r="J126" s="33">
        <v>0</v>
      </c>
      <c r="K126" s="33">
        <v>0</v>
      </c>
      <c r="L126" s="33">
        <v>3.5638888888888891</v>
      </c>
      <c r="M126" s="33">
        <v>0</v>
      </c>
      <c r="N126" s="33">
        <v>6.05</v>
      </c>
      <c r="O126" s="33">
        <v>5.9462706126460631E-2</v>
      </c>
      <c r="P126" s="33">
        <v>5.2055555555555557</v>
      </c>
      <c r="Q126" s="33">
        <v>8.6750000000000007</v>
      </c>
      <c r="R126" s="33">
        <v>0.13642568526810092</v>
      </c>
      <c r="S126" s="33">
        <v>5.708333333333333</v>
      </c>
      <c r="T126" s="33">
        <v>4</v>
      </c>
      <c r="U126" s="33">
        <v>0</v>
      </c>
      <c r="V126" s="33">
        <v>9.5418805285573866E-2</v>
      </c>
      <c r="W126" s="33">
        <v>5.4361111111111109</v>
      </c>
      <c r="X126" s="33">
        <v>5.2666666666666666</v>
      </c>
      <c r="Y126" s="33">
        <v>0</v>
      </c>
      <c r="Z126" s="33">
        <v>0.10519274871682865</v>
      </c>
      <c r="AA126" s="33">
        <v>0</v>
      </c>
      <c r="AB126" s="33">
        <v>0</v>
      </c>
      <c r="AC126" s="33">
        <v>0</v>
      </c>
      <c r="AD126" s="33">
        <v>0</v>
      </c>
      <c r="AE126" s="33">
        <v>0</v>
      </c>
      <c r="AF126" s="33">
        <v>0</v>
      </c>
      <c r="AG126" s="33">
        <v>0</v>
      </c>
      <c r="AH126" t="s">
        <v>274</v>
      </c>
      <c r="AI126" s="34">
        <v>3</v>
      </c>
    </row>
    <row r="127" spans="1:35" x14ac:dyDescent="0.25">
      <c r="A127" t="s">
        <v>1782</v>
      </c>
      <c r="B127" t="s">
        <v>904</v>
      </c>
      <c r="C127" t="s">
        <v>1557</v>
      </c>
      <c r="D127" t="s">
        <v>1731</v>
      </c>
      <c r="E127" s="33">
        <v>91.36666666666666</v>
      </c>
      <c r="F127" s="33">
        <v>38.755555555555553</v>
      </c>
      <c r="G127" s="33">
        <v>5.5555555555555552E-2</v>
      </c>
      <c r="H127" s="33">
        <v>0</v>
      </c>
      <c r="I127" s="33">
        <v>2.1888888888888891</v>
      </c>
      <c r="J127" s="33">
        <v>0</v>
      </c>
      <c r="K127" s="33">
        <v>0</v>
      </c>
      <c r="L127" s="33">
        <v>4.1092222222222228</v>
      </c>
      <c r="M127" s="33">
        <v>4.6222222222222218</v>
      </c>
      <c r="N127" s="33">
        <v>5.2171111111111133</v>
      </c>
      <c r="O127" s="33">
        <v>0.10769062385990517</v>
      </c>
      <c r="P127" s="33">
        <v>5.0222222222222221</v>
      </c>
      <c r="Q127" s="33">
        <v>13.576555555555561</v>
      </c>
      <c r="R127" s="33">
        <v>0.20356196035510163</v>
      </c>
      <c r="S127" s="33">
        <v>3.3821111111111115</v>
      </c>
      <c r="T127" s="33">
        <v>9.2722222222222221</v>
      </c>
      <c r="U127" s="33">
        <v>0</v>
      </c>
      <c r="V127" s="33">
        <v>0.13850054724553085</v>
      </c>
      <c r="W127" s="33">
        <v>2.554555555555555</v>
      </c>
      <c r="X127" s="33">
        <v>6.3128888888888897</v>
      </c>
      <c r="Y127" s="33">
        <v>0</v>
      </c>
      <c r="Z127" s="33">
        <v>9.7053386841785244E-2</v>
      </c>
      <c r="AA127" s="33">
        <v>0</v>
      </c>
      <c r="AB127" s="33">
        <v>0</v>
      </c>
      <c r="AC127" s="33">
        <v>0</v>
      </c>
      <c r="AD127" s="33">
        <v>0</v>
      </c>
      <c r="AE127" s="33">
        <v>0</v>
      </c>
      <c r="AF127" s="33">
        <v>0</v>
      </c>
      <c r="AG127" s="33">
        <v>0</v>
      </c>
      <c r="AH127" t="s">
        <v>215</v>
      </c>
      <c r="AI127" s="34">
        <v>3</v>
      </c>
    </row>
    <row r="128" spans="1:35" x14ac:dyDescent="0.25">
      <c r="A128" t="s">
        <v>1782</v>
      </c>
      <c r="B128" t="s">
        <v>1000</v>
      </c>
      <c r="C128" t="s">
        <v>1590</v>
      </c>
      <c r="D128" t="s">
        <v>1715</v>
      </c>
      <c r="E128" s="33">
        <v>65.87777777777778</v>
      </c>
      <c r="F128" s="33">
        <v>7.4666666666666668</v>
      </c>
      <c r="G128" s="33">
        <v>0.21111111111111111</v>
      </c>
      <c r="H128" s="33">
        <v>0.2732222222222222</v>
      </c>
      <c r="I128" s="33">
        <v>0.35555555555555557</v>
      </c>
      <c r="J128" s="33">
        <v>0</v>
      </c>
      <c r="K128" s="33">
        <v>0</v>
      </c>
      <c r="L128" s="33">
        <v>5.375</v>
      </c>
      <c r="M128" s="33">
        <v>0</v>
      </c>
      <c r="N128" s="33">
        <v>5.2166666666666668</v>
      </c>
      <c r="O128" s="33">
        <v>7.9187046719514251E-2</v>
      </c>
      <c r="P128" s="33">
        <v>5.6805555555555554</v>
      </c>
      <c r="Q128" s="33">
        <v>1.3388888888888888</v>
      </c>
      <c r="R128" s="33">
        <v>0.10655253837072018</v>
      </c>
      <c r="S128" s="33">
        <v>4.8861111111111111</v>
      </c>
      <c r="T128" s="33">
        <v>5.2</v>
      </c>
      <c r="U128" s="33">
        <v>0</v>
      </c>
      <c r="V128" s="33">
        <v>0.15310339011637714</v>
      </c>
      <c r="W128" s="33">
        <v>4.9249999999999998</v>
      </c>
      <c r="X128" s="33">
        <v>5.1333333333333337</v>
      </c>
      <c r="Y128" s="33">
        <v>0</v>
      </c>
      <c r="Z128" s="33">
        <v>0.15268173385056502</v>
      </c>
      <c r="AA128" s="33">
        <v>0</v>
      </c>
      <c r="AB128" s="33">
        <v>0</v>
      </c>
      <c r="AC128" s="33">
        <v>0</v>
      </c>
      <c r="AD128" s="33">
        <v>0</v>
      </c>
      <c r="AE128" s="33">
        <v>0</v>
      </c>
      <c r="AF128" s="33">
        <v>0</v>
      </c>
      <c r="AG128" s="33">
        <v>0</v>
      </c>
      <c r="AH128" t="s">
        <v>312</v>
      </c>
      <c r="AI128" s="34">
        <v>3</v>
      </c>
    </row>
    <row r="129" spans="1:35" x14ac:dyDescent="0.25">
      <c r="A129" t="s">
        <v>1782</v>
      </c>
      <c r="B129" t="s">
        <v>1132</v>
      </c>
      <c r="C129" t="s">
        <v>1586</v>
      </c>
      <c r="D129" t="s">
        <v>1679</v>
      </c>
      <c r="E129" s="33">
        <v>53.055555555555557</v>
      </c>
      <c r="F129" s="33">
        <v>19.411111111111111</v>
      </c>
      <c r="G129" s="33">
        <v>0</v>
      </c>
      <c r="H129" s="33">
        <v>0.29544444444444445</v>
      </c>
      <c r="I129" s="33">
        <v>0.17777777777777778</v>
      </c>
      <c r="J129" s="33">
        <v>0</v>
      </c>
      <c r="K129" s="33">
        <v>0</v>
      </c>
      <c r="L129" s="33">
        <v>0.86622222222222212</v>
      </c>
      <c r="M129" s="33">
        <v>0</v>
      </c>
      <c r="N129" s="33">
        <v>3.9888888888888889</v>
      </c>
      <c r="O129" s="33">
        <v>7.5183246073298432E-2</v>
      </c>
      <c r="P129" s="33">
        <v>5.322222222222222</v>
      </c>
      <c r="Q129" s="33">
        <v>5.2750000000000004</v>
      </c>
      <c r="R129" s="33">
        <v>0.19973821989528795</v>
      </c>
      <c r="S129" s="33">
        <v>0.47188888888888886</v>
      </c>
      <c r="T129" s="33">
        <v>1.7032222222222224</v>
      </c>
      <c r="U129" s="33">
        <v>0</v>
      </c>
      <c r="V129" s="33">
        <v>4.0996858638743458E-2</v>
      </c>
      <c r="W129" s="33">
        <v>0.37888888888888889</v>
      </c>
      <c r="X129" s="33">
        <v>0.1758888888888889</v>
      </c>
      <c r="Y129" s="33">
        <v>0</v>
      </c>
      <c r="Z129" s="33">
        <v>1.0456544502617801E-2</v>
      </c>
      <c r="AA129" s="33">
        <v>0</v>
      </c>
      <c r="AB129" s="33">
        <v>0</v>
      </c>
      <c r="AC129" s="33">
        <v>0</v>
      </c>
      <c r="AD129" s="33">
        <v>0</v>
      </c>
      <c r="AE129" s="33">
        <v>0</v>
      </c>
      <c r="AF129" s="33">
        <v>0</v>
      </c>
      <c r="AG129" s="33">
        <v>0</v>
      </c>
      <c r="AH129" t="s">
        <v>449</v>
      </c>
      <c r="AI129" s="34">
        <v>3</v>
      </c>
    </row>
    <row r="130" spans="1:35" x14ac:dyDescent="0.25">
      <c r="A130" t="s">
        <v>1782</v>
      </c>
      <c r="B130" t="s">
        <v>1055</v>
      </c>
      <c r="C130" t="s">
        <v>1610</v>
      </c>
      <c r="D130" t="s">
        <v>1706</v>
      </c>
      <c r="E130" s="33">
        <v>84.9</v>
      </c>
      <c r="F130" s="33">
        <v>5.6</v>
      </c>
      <c r="G130" s="33">
        <v>0.5444444444444444</v>
      </c>
      <c r="H130" s="33">
        <v>0.49611111111111111</v>
      </c>
      <c r="I130" s="33">
        <v>3.7222222222222223</v>
      </c>
      <c r="J130" s="33">
        <v>0</v>
      </c>
      <c r="K130" s="33">
        <v>0</v>
      </c>
      <c r="L130" s="33">
        <v>3.1666666666666679</v>
      </c>
      <c r="M130" s="33">
        <v>5.6</v>
      </c>
      <c r="N130" s="33">
        <v>0</v>
      </c>
      <c r="O130" s="33">
        <v>6.5959952885747936E-2</v>
      </c>
      <c r="P130" s="33">
        <v>5.6888888888888891</v>
      </c>
      <c r="Q130" s="33">
        <v>8.6688888888888886</v>
      </c>
      <c r="R130" s="33">
        <v>0.16911399031540372</v>
      </c>
      <c r="S130" s="33">
        <v>2.3767777777777774</v>
      </c>
      <c r="T130" s="33">
        <v>2.8767777777777774</v>
      </c>
      <c r="U130" s="33">
        <v>0</v>
      </c>
      <c r="V130" s="33">
        <v>6.1879335165554238E-2</v>
      </c>
      <c r="W130" s="33">
        <v>2.5035555555555553</v>
      </c>
      <c r="X130" s="33">
        <v>7.3167777777777774</v>
      </c>
      <c r="Y130" s="33">
        <v>0</v>
      </c>
      <c r="Z130" s="33">
        <v>0.11566941499803689</v>
      </c>
      <c r="AA130" s="33">
        <v>0</v>
      </c>
      <c r="AB130" s="33">
        <v>0</v>
      </c>
      <c r="AC130" s="33">
        <v>0</v>
      </c>
      <c r="AD130" s="33">
        <v>0</v>
      </c>
      <c r="AE130" s="33">
        <v>0</v>
      </c>
      <c r="AF130" s="33">
        <v>0</v>
      </c>
      <c r="AG130" s="33">
        <v>0</v>
      </c>
      <c r="AH130" t="s">
        <v>370</v>
      </c>
      <c r="AI130" s="34">
        <v>3</v>
      </c>
    </row>
    <row r="131" spans="1:35" x14ac:dyDescent="0.25">
      <c r="A131" t="s">
        <v>1782</v>
      </c>
      <c r="B131" t="s">
        <v>979</v>
      </c>
      <c r="C131" t="s">
        <v>1381</v>
      </c>
      <c r="D131" t="s">
        <v>1682</v>
      </c>
      <c r="E131" s="33">
        <v>78.25555555555556</v>
      </c>
      <c r="F131" s="33">
        <v>6.0444444444444443</v>
      </c>
      <c r="G131" s="33">
        <v>3.3333333333333333E-2</v>
      </c>
      <c r="H131" s="33">
        <v>0.375</v>
      </c>
      <c r="I131" s="33">
        <v>3.0333333333333332</v>
      </c>
      <c r="J131" s="33">
        <v>0</v>
      </c>
      <c r="K131" s="33">
        <v>0</v>
      </c>
      <c r="L131" s="33">
        <v>3.6222222222222222</v>
      </c>
      <c r="M131" s="33">
        <v>0</v>
      </c>
      <c r="N131" s="33">
        <v>4.2388888888888889</v>
      </c>
      <c r="O131" s="33">
        <v>5.4167258270623311E-2</v>
      </c>
      <c r="P131" s="33">
        <v>4.802777777777778</v>
      </c>
      <c r="Q131" s="33">
        <v>1.9750000000000001</v>
      </c>
      <c r="R131" s="33">
        <v>8.6610819253159166E-2</v>
      </c>
      <c r="S131" s="33">
        <v>9.2611111111111111</v>
      </c>
      <c r="T131" s="33">
        <v>0</v>
      </c>
      <c r="U131" s="33">
        <v>0</v>
      </c>
      <c r="V131" s="33">
        <v>0.1183444554877183</v>
      </c>
      <c r="W131" s="33">
        <v>4.1638888888888888</v>
      </c>
      <c r="X131" s="33">
        <v>3.911111111111111</v>
      </c>
      <c r="Y131" s="33">
        <v>0</v>
      </c>
      <c r="Z131" s="33">
        <v>0.10318756211841543</v>
      </c>
      <c r="AA131" s="33">
        <v>0</v>
      </c>
      <c r="AB131" s="33">
        <v>0</v>
      </c>
      <c r="AC131" s="33">
        <v>0</v>
      </c>
      <c r="AD131" s="33">
        <v>0</v>
      </c>
      <c r="AE131" s="33">
        <v>0</v>
      </c>
      <c r="AF131" s="33">
        <v>0</v>
      </c>
      <c r="AG131" s="33">
        <v>0</v>
      </c>
      <c r="AH131" t="s">
        <v>290</v>
      </c>
      <c r="AI131" s="34">
        <v>3</v>
      </c>
    </row>
    <row r="132" spans="1:35" x14ac:dyDescent="0.25">
      <c r="A132" t="s">
        <v>1782</v>
      </c>
      <c r="B132" t="s">
        <v>697</v>
      </c>
      <c r="C132" t="s">
        <v>1456</v>
      </c>
      <c r="D132" t="s">
        <v>1711</v>
      </c>
      <c r="E132" s="33">
        <v>42.544444444444444</v>
      </c>
      <c r="F132" s="33">
        <v>5.6888888888888891</v>
      </c>
      <c r="G132" s="33">
        <v>0</v>
      </c>
      <c r="H132" s="33">
        <v>0.45055555555555554</v>
      </c>
      <c r="I132" s="33">
        <v>2.0222222222222221</v>
      </c>
      <c r="J132" s="33">
        <v>0</v>
      </c>
      <c r="K132" s="33">
        <v>0</v>
      </c>
      <c r="L132" s="33">
        <v>3.9943333333333326</v>
      </c>
      <c r="M132" s="33">
        <v>0</v>
      </c>
      <c r="N132" s="33">
        <v>5.333333333333333</v>
      </c>
      <c r="O132" s="33">
        <v>0.12535910159310523</v>
      </c>
      <c r="P132" s="33">
        <v>5.1361111111111111</v>
      </c>
      <c r="Q132" s="33">
        <v>2.5000000000000001E-2</v>
      </c>
      <c r="R132" s="33">
        <v>0.12131104727082791</v>
      </c>
      <c r="S132" s="33">
        <v>6.1348888888888888</v>
      </c>
      <c r="T132" s="33">
        <v>7.8178888888888878</v>
      </c>
      <c r="U132" s="33">
        <v>0</v>
      </c>
      <c r="V132" s="33">
        <v>0.32795769130321228</v>
      </c>
      <c r="W132" s="33">
        <v>5.1802222222222225</v>
      </c>
      <c r="X132" s="33">
        <v>6.5295555555555556</v>
      </c>
      <c r="Y132" s="33">
        <v>0</v>
      </c>
      <c r="Z132" s="33">
        <v>0.27523635413946201</v>
      </c>
      <c r="AA132" s="33">
        <v>0</v>
      </c>
      <c r="AB132" s="33">
        <v>0</v>
      </c>
      <c r="AC132" s="33">
        <v>0</v>
      </c>
      <c r="AD132" s="33">
        <v>0</v>
      </c>
      <c r="AE132" s="33">
        <v>0</v>
      </c>
      <c r="AF132" s="33">
        <v>0</v>
      </c>
      <c r="AG132" s="33">
        <v>0</v>
      </c>
      <c r="AH132" t="s">
        <v>6</v>
      </c>
      <c r="AI132" s="34">
        <v>3</v>
      </c>
    </row>
    <row r="133" spans="1:35" x14ac:dyDescent="0.25">
      <c r="A133" t="s">
        <v>1782</v>
      </c>
      <c r="B133" t="s">
        <v>1191</v>
      </c>
      <c r="C133" t="s">
        <v>1409</v>
      </c>
      <c r="D133" t="s">
        <v>1704</v>
      </c>
      <c r="E133" s="33">
        <v>41.577777777777776</v>
      </c>
      <c r="F133" s="33">
        <v>5.7666666666666666</v>
      </c>
      <c r="G133" s="33">
        <v>0</v>
      </c>
      <c r="H133" s="33">
        <v>0</v>
      </c>
      <c r="I133" s="33">
        <v>1.4444444444444444</v>
      </c>
      <c r="J133" s="33">
        <v>0</v>
      </c>
      <c r="K133" s="33">
        <v>0</v>
      </c>
      <c r="L133" s="33">
        <v>0</v>
      </c>
      <c r="M133" s="33">
        <v>2.9500000000000006</v>
      </c>
      <c r="N133" s="33">
        <v>0</v>
      </c>
      <c r="O133" s="33">
        <v>7.0951362907536092E-2</v>
      </c>
      <c r="P133" s="33">
        <v>1.1399999999999999</v>
      </c>
      <c r="Q133" s="33">
        <v>9.9988888888888852</v>
      </c>
      <c r="R133" s="33">
        <v>0.26790486370924632</v>
      </c>
      <c r="S133" s="33">
        <v>0</v>
      </c>
      <c r="T133" s="33">
        <v>0</v>
      </c>
      <c r="U133" s="33">
        <v>0</v>
      </c>
      <c r="V133" s="33">
        <v>0</v>
      </c>
      <c r="W133" s="33">
        <v>0</v>
      </c>
      <c r="X133" s="33">
        <v>0</v>
      </c>
      <c r="Y133" s="33">
        <v>0</v>
      </c>
      <c r="Z133" s="33">
        <v>0</v>
      </c>
      <c r="AA133" s="33">
        <v>0</v>
      </c>
      <c r="AB133" s="33">
        <v>0</v>
      </c>
      <c r="AC133" s="33">
        <v>0</v>
      </c>
      <c r="AD133" s="33">
        <v>0</v>
      </c>
      <c r="AE133" s="33">
        <v>0</v>
      </c>
      <c r="AF133" s="33">
        <v>0</v>
      </c>
      <c r="AG133" s="33">
        <v>0</v>
      </c>
      <c r="AH133" t="s">
        <v>510</v>
      </c>
      <c r="AI133" s="34">
        <v>3</v>
      </c>
    </row>
    <row r="134" spans="1:35" x14ac:dyDescent="0.25">
      <c r="A134" t="s">
        <v>1782</v>
      </c>
      <c r="B134" t="s">
        <v>838</v>
      </c>
      <c r="C134" t="s">
        <v>1389</v>
      </c>
      <c r="D134" t="s">
        <v>1728</v>
      </c>
      <c r="E134" s="33">
        <v>93.144444444444446</v>
      </c>
      <c r="F134" s="33">
        <v>26.788888888888888</v>
      </c>
      <c r="G134" s="33">
        <v>0.83333333333333337</v>
      </c>
      <c r="H134" s="33">
        <v>0</v>
      </c>
      <c r="I134" s="33">
        <v>0</v>
      </c>
      <c r="J134" s="33">
        <v>0</v>
      </c>
      <c r="K134" s="33">
        <v>0</v>
      </c>
      <c r="L134" s="33">
        <v>2.7836666666666674</v>
      </c>
      <c r="M134" s="33">
        <v>5.6888888888888891</v>
      </c>
      <c r="N134" s="33">
        <v>5.1916666666666664</v>
      </c>
      <c r="O134" s="33">
        <v>0.11681378981271621</v>
      </c>
      <c r="P134" s="33">
        <v>4.6444444444444448</v>
      </c>
      <c r="Q134" s="33">
        <v>8.844444444444445</v>
      </c>
      <c r="R134" s="33">
        <v>0.14481689132768699</v>
      </c>
      <c r="S134" s="33">
        <v>4.8708888888888886</v>
      </c>
      <c r="T134" s="33">
        <v>6.2955555555555556</v>
      </c>
      <c r="U134" s="33">
        <v>0</v>
      </c>
      <c r="V134" s="33">
        <v>0.11988309674340927</v>
      </c>
      <c r="W134" s="33">
        <v>3.660666666666665</v>
      </c>
      <c r="X134" s="33">
        <v>5.5038888888888886</v>
      </c>
      <c r="Y134" s="33">
        <v>5.2222222222222223</v>
      </c>
      <c r="Z134" s="33">
        <v>0.15445663843492782</v>
      </c>
      <c r="AA134" s="33">
        <v>0</v>
      </c>
      <c r="AB134" s="33">
        <v>0</v>
      </c>
      <c r="AC134" s="33">
        <v>0</v>
      </c>
      <c r="AD134" s="33">
        <v>0</v>
      </c>
      <c r="AE134" s="33">
        <v>0</v>
      </c>
      <c r="AF134" s="33">
        <v>0</v>
      </c>
      <c r="AG134" s="33">
        <v>0</v>
      </c>
      <c r="AH134" t="s">
        <v>148</v>
      </c>
      <c r="AI134" s="34">
        <v>3</v>
      </c>
    </row>
    <row r="135" spans="1:35" x14ac:dyDescent="0.25">
      <c r="A135" t="s">
        <v>1782</v>
      </c>
      <c r="B135" t="s">
        <v>1101</v>
      </c>
      <c r="C135" t="s">
        <v>1621</v>
      </c>
      <c r="D135" t="s">
        <v>1679</v>
      </c>
      <c r="E135" s="33">
        <v>136.02222222222221</v>
      </c>
      <c r="F135" s="33">
        <v>5.5111111111111111</v>
      </c>
      <c r="G135" s="33">
        <v>3.3333333333333333E-2</v>
      </c>
      <c r="H135" s="33">
        <v>0.46477777777777773</v>
      </c>
      <c r="I135" s="33">
        <v>3.2888888888888888</v>
      </c>
      <c r="J135" s="33">
        <v>0</v>
      </c>
      <c r="K135" s="33">
        <v>0</v>
      </c>
      <c r="L135" s="33">
        <v>5.4138888888888888</v>
      </c>
      <c r="M135" s="33">
        <v>0</v>
      </c>
      <c r="N135" s="33">
        <v>13.236111111111111</v>
      </c>
      <c r="O135" s="33">
        <v>9.7308446332298654E-2</v>
      </c>
      <c r="P135" s="33">
        <v>5.1916666666666664</v>
      </c>
      <c r="Q135" s="33">
        <v>6.708333333333333</v>
      </c>
      <c r="R135" s="33">
        <v>8.7485704950171536E-2</v>
      </c>
      <c r="S135" s="33">
        <v>9.4027777777777786</v>
      </c>
      <c r="T135" s="33">
        <v>7.0916666666666668</v>
      </c>
      <c r="U135" s="33">
        <v>0</v>
      </c>
      <c r="V135" s="33">
        <v>0.12126286554484564</v>
      </c>
      <c r="W135" s="33">
        <v>11.280555555555555</v>
      </c>
      <c r="X135" s="33">
        <v>5.4749999999999996</v>
      </c>
      <c r="Y135" s="33">
        <v>0</v>
      </c>
      <c r="Z135" s="33">
        <v>0.12318248652181016</v>
      </c>
      <c r="AA135" s="33">
        <v>0</v>
      </c>
      <c r="AB135" s="33">
        <v>0</v>
      </c>
      <c r="AC135" s="33">
        <v>0</v>
      </c>
      <c r="AD135" s="33">
        <v>0</v>
      </c>
      <c r="AE135" s="33">
        <v>0</v>
      </c>
      <c r="AF135" s="33">
        <v>0</v>
      </c>
      <c r="AG135" s="33">
        <v>0</v>
      </c>
      <c r="AH135" t="s">
        <v>417</v>
      </c>
      <c r="AI135" s="34">
        <v>3</v>
      </c>
    </row>
    <row r="136" spans="1:35" x14ac:dyDescent="0.25">
      <c r="A136" t="s">
        <v>1782</v>
      </c>
      <c r="B136" t="s">
        <v>852</v>
      </c>
      <c r="C136" t="s">
        <v>1537</v>
      </c>
      <c r="D136" t="s">
        <v>1695</v>
      </c>
      <c r="E136" s="33">
        <v>81.166666666666671</v>
      </c>
      <c r="F136" s="33">
        <v>4.5555555555555554</v>
      </c>
      <c r="G136" s="33">
        <v>0.73333333333333328</v>
      </c>
      <c r="H136" s="33">
        <v>0.56111111111111112</v>
      </c>
      <c r="I136" s="33">
        <v>4.1222222222222218</v>
      </c>
      <c r="J136" s="33">
        <v>0</v>
      </c>
      <c r="K136" s="33">
        <v>0</v>
      </c>
      <c r="L136" s="33">
        <v>5.3143333333333329</v>
      </c>
      <c r="M136" s="33">
        <v>5.333333333333333</v>
      </c>
      <c r="N136" s="33">
        <v>5.4638888888888886</v>
      </c>
      <c r="O136" s="33">
        <v>0.13302532511978093</v>
      </c>
      <c r="P136" s="33">
        <v>5.0277777777777777</v>
      </c>
      <c r="Q136" s="33">
        <v>18.730555555555554</v>
      </c>
      <c r="R136" s="33">
        <v>0.29271047227926078</v>
      </c>
      <c r="S136" s="33">
        <v>3.7222222222222223</v>
      </c>
      <c r="T136" s="33">
        <v>4.2249999999999996</v>
      </c>
      <c r="U136" s="33">
        <v>0</v>
      </c>
      <c r="V136" s="33">
        <v>9.7912388774811759E-2</v>
      </c>
      <c r="W136" s="33">
        <v>5.2944444444444443</v>
      </c>
      <c r="X136" s="33">
        <v>9.3222222222222229</v>
      </c>
      <c r="Y136" s="33">
        <v>0</v>
      </c>
      <c r="Z136" s="33">
        <v>0.18008213552361396</v>
      </c>
      <c r="AA136" s="33">
        <v>0</v>
      </c>
      <c r="AB136" s="33">
        <v>0</v>
      </c>
      <c r="AC136" s="33">
        <v>0</v>
      </c>
      <c r="AD136" s="33">
        <v>0</v>
      </c>
      <c r="AE136" s="33">
        <v>0</v>
      </c>
      <c r="AF136" s="33">
        <v>0</v>
      </c>
      <c r="AG136" s="33">
        <v>6.6666666666666666E-2</v>
      </c>
      <c r="AH136" t="s">
        <v>163</v>
      </c>
      <c r="AI136" s="34">
        <v>3</v>
      </c>
    </row>
    <row r="137" spans="1:35" x14ac:dyDescent="0.25">
      <c r="A137" t="s">
        <v>1782</v>
      </c>
      <c r="B137" t="s">
        <v>962</v>
      </c>
      <c r="C137" t="s">
        <v>1500</v>
      </c>
      <c r="D137" t="s">
        <v>1679</v>
      </c>
      <c r="E137" s="33">
        <v>68.388888888888886</v>
      </c>
      <c r="F137" s="33">
        <v>0</v>
      </c>
      <c r="G137" s="33">
        <v>2.2222222222222223</v>
      </c>
      <c r="H137" s="33">
        <v>0.43055555555555558</v>
      </c>
      <c r="I137" s="33">
        <v>6.2</v>
      </c>
      <c r="J137" s="33">
        <v>0</v>
      </c>
      <c r="K137" s="33">
        <v>0</v>
      </c>
      <c r="L137" s="33">
        <v>0</v>
      </c>
      <c r="M137" s="33">
        <v>4.1444444444444448</v>
      </c>
      <c r="N137" s="33">
        <v>0</v>
      </c>
      <c r="O137" s="33">
        <v>6.0601137286758741E-2</v>
      </c>
      <c r="P137" s="33">
        <v>5.333333333333333</v>
      </c>
      <c r="Q137" s="33">
        <v>21.263888888888889</v>
      </c>
      <c r="R137" s="33">
        <v>0.38891145410235584</v>
      </c>
      <c r="S137" s="33">
        <v>0</v>
      </c>
      <c r="T137" s="33">
        <v>0</v>
      </c>
      <c r="U137" s="33">
        <v>0</v>
      </c>
      <c r="V137" s="33">
        <v>0</v>
      </c>
      <c r="W137" s="33">
        <v>0</v>
      </c>
      <c r="X137" s="33">
        <v>0</v>
      </c>
      <c r="Y137" s="33">
        <v>0</v>
      </c>
      <c r="Z137" s="33">
        <v>0</v>
      </c>
      <c r="AA137" s="33">
        <v>0</v>
      </c>
      <c r="AB137" s="33">
        <v>0</v>
      </c>
      <c r="AC137" s="33">
        <v>0</v>
      </c>
      <c r="AD137" s="33">
        <v>13.552777777777777</v>
      </c>
      <c r="AE137" s="33">
        <v>0</v>
      </c>
      <c r="AF137" s="33">
        <v>0</v>
      </c>
      <c r="AG137" s="33">
        <v>0</v>
      </c>
      <c r="AH137" t="s">
        <v>273</v>
      </c>
      <c r="AI137" s="34">
        <v>3</v>
      </c>
    </row>
    <row r="138" spans="1:35" x14ac:dyDescent="0.25">
      <c r="A138" t="s">
        <v>1782</v>
      </c>
      <c r="B138" t="s">
        <v>936</v>
      </c>
      <c r="C138" t="s">
        <v>1463</v>
      </c>
      <c r="D138" t="s">
        <v>1706</v>
      </c>
      <c r="E138" s="33">
        <v>45.62222222222222</v>
      </c>
      <c r="F138" s="33">
        <v>5.5111111111111111</v>
      </c>
      <c r="G138" s="33">
        <v>0</v>
      </c>
      <c r="H138" s="33">
        <v>0</v>
      </c>
      <c r="I138" s="33">
        <v>0.4</v>
      </c>
      <c r="J138" s="33">
        <v>0</v>
      </c>
      <c r="K138" s="33">
        <v>0</v>
      </c>
      <c r="L138" s="33">
        <v>2.4666666666666668</v>
      </c>
      <c r="M138" s="33">
        <v>4.5</v>
      </c>
      <c r="N138" s="33">
        <v>0</v>
      </c>
      <c r="O138" s="33">
        <v>9.8636142230881643E-2</v>
      </c>
      <c r="P138" s="33">
        <v>5.0555555555555554</v>
      </c>
      <c r="Q138" s="33">
        <v>1.0583333333333333</v>
      </c>
      <c r="R138" s="33">
        <v>0.1340112031173892</v>
      </c>
      <c r="S138" s="33">
        <v>5.9333333333333336</v>
      </c>
      <c r="T138" s="33">
        <v>3.5388888888888888</v>
      </c>
      <c r="U138" s="33">
        <v>0</v>
      </c>
      <c r="V138" s="33">
        <v>0.20762299074525084</v>
      </c>
      <c r="W138" s="33">
        <v>4.0777777777777775</v>
      </c>
      <c r="X138" s="33">
        <v>2.5194444444444444</v>
      </c>
      <c r="Y138" s="33">
        <v>0</v>
      </c>
      <c r="Z138" s="33">
        <v>0.14460545543107647</v>
      </c>
      <c r="AA138" s="33">
        <v>0</v>
      </c>
      <c r="AB138" s="33">
        <v>4.8888888888888893</v>
      </c>
      <c r="AC138" s="33">
        <v>0</v>
      </c>
      <c r="AD138" s="33">
        <v>0</v>
      </c>
      <c r="AE138" s="33">
        <v>2.1888888888888891</v>
      </c>
      <c r="AF138" s="33">
        <v>0</v>
      </c>
      <c r="AG138" s="33">
        <v>0</v>
      </c>
      <c r="AH138" t="s">
        <v>247</v>
      </c>
      <c r="AI138" s="34">
        <v>3</v>
      </c>
    </row>
    <row r="139" spans="1:35" x14ac:dyDescent="0.25">
      <c r="A139" t="s">
        <v>1782</v>
      </c>
      <c r="B139" t="s">
        <v>1205</v>
      </c>
      <c r="C139" t="s">
        <v>1625</v>
      </c>
      <c r="D139" t="s">
        <v>1741</v>
      </c>
      <c r="E139" s="33">
        <v>85.577777777777783</v>
      </c>
      <c r="F139" s="33">
        <v>3.8222222222222224</v>
      </c>
      <c r="G139" s="33">
        <v>0.3</v>
      </c>
      <c r="H139" s="33">
        <v>0.31111111111111112</v>
      </c>
      <c r="I139" s="33">
        <v>0.53333333333333333</v>
      </c>
      <c r="J139" s="33">
        <v>0</v>
      </c>
      <c r="K139" s="33">
        <v>0</v>
      </c>
      <c r="L139" s="33">
        <v>5.238777777777778</v>
      </c>
      <c r="M139" s="33">
        <v>10.4</v>
      </c>
      <c r="N139" s="33">
        <v>0</v>
      </c>
      <c r="O139" s="33">
        <v>0.12152687613606855</v>
      </c>
      <c r="P139" s="33">
        <v>6.9333333333333336</v>
      </c>
      <c r="Q139" s="33">
        <v>22.994444444444444</v>
      </c>
      <c r="R139" s="33">
        <v>0.34971435990651778</v>
      </c>
      <c r="S139" s="33">
        <v>5.4222222222222225</v>
      </c>
      <c r="T139" s="33">
        <v>10.040444444444443</v>
      </c>
      <c r="U139" s="33">
        <v>0</v>
      </c>
      <c r="V139" s="33">
        <v>0.18068553622435729</v>
      </c>
      <c r="W139" s="33">
        <v>4.7655555555555544</v>
      </c>
      <c r="X139" s="33">
        <v>4.3298888888888891</v>
      </c>
      <c r="Y139" s="33">
        <v>0</v>
      </c>
      <c r="Z139" s="33">
        <v>0.10628278369254736</v>
      </c>
      <c r="AA139" s="33">
        <v>0</v>
      </c>
      <c r="AB139" s="33">
        <v>0</v>
      </c>
      <c r="AC139" s="33">
        <v>0</v>
      </c>
      <c r="AD139" s="33">
        <v>0</v>
      </c>
      <c r="AE139" s="33">
        <v>0</v>
      </c>
      <c r="AF139" s="33">
        <v>0</v>
      </c>
      <c r="AG139" s="33">
        <v>0</v>
      </c>
      <c r="AH139" t="s">
        <v>524</v>
      </c>
      <c r="AI139" s="34">
        <v>3</v>
      </c>
    </row>
    <row r="140" spans="1:35" x14ac:dyDescent="0.25">
      <c r="A140" t="s">
        <v>1782</v>
      </c>
      <c r="B140" t="s">
        <v>1002</v>
      </c>
      <c r="C140" t="s">
        <v>1422</v>
      </c>
      <c r="D140" t="s">
        <v>1730</v>
      </c>
      <c r="E140" s="33">
        <v>69.177777777777777</v>
      </c>
      <c r="F140" s="33">
        <v>5.6222222222222218</v>
      </c>
      <c r="G140" s="33">
        <v>0.35555555555555557</v>
      </c>
      <c r="H140" s="33">
        <v>0.41944444444444445</v>
      </c>
      <c r="I140" s="33">
        <v>0</v>
      </c>
      <c r="J140" s="33">
        <v>0</v>
      </c>
      <c r="K140" s="33">
        <v>0</v>
      </c>
      <c r="L140" s="33">
        <v>5.0403333333333329</v>
      </c>
      <c r="M140" s="33">
        <v>5.5111111111111111</v>
      </c>
      <c r="N140" s="33">
        <v>0</v>
      </c>
      <c r="O140" s="33">
        <v>7.9665917121747504E-2</v>
      </c>
      <c r="P140" s="33">
        <v>5.0333333333333332</v>
      </c>
      <c r="Q140" s="33">
        <v>9.5805555555555557</v>
      </c>
      <c r="R140" s="33">
        <v>0.21125120462576294</v>
      </c>
      <c r="S140" s="33">
        <v>4.2777777777777759</v>
      </c>
      <c r="T140" s="33">
        <v>4.8277777777777793</v>
      </c>
      <c r="U140" s="33">
        <v>0</v>
      </c>
      <c r="V140" s="33">
        <v>0.13162544169611307</v>
      </c>
      <c r="W140" s="33">
        <v>5.1691111111111114</v>
      </c>
      <c r="X140" s="33">
        <v>5.1737777777777776</v>
      </c>
      <c r="Y140" s="33">
        <v>0</v>
      </c>
      <c r="Z140" s="33">
        <v>0.14951172502409252</v>
      </c>
      <c r="AA140" s="33">
        <v>0</v>
      </c>
      <c r="AB140" s="33">
        <v>0</v>
      </c>
      <c r="AC140" s="33">
        <v>0</v>
      </c>
      <c r="AD140" s="33">
        <v>0</v>
      </c>
      <c r="AE140" s="33">
        <v>0</v>
      </c>
      <c r="AF140" s="33">
        <v>0</v>
      </c>
      <c r="AG140" s="33">
        <v>0</v>
      </c>
      <c r="AH140" t="s">
        <v>314</v>
      </c>
      <c r="AI140" s="34">
        <v>3</v>
      </c>
    </row>
    <row r="141" spans="1:35" x14ac:dyDescent="0.25">
      <c r="A141" t="s">
        <v>1782</v>
      </c>
      <c r="B141" t="s">
        <v>813</v>
      </c>
      <c r="C141" t="s">
        <v>1515</v>
      </c>
      <c r="D141" t="s">
        <v>1729</v>
      </c>
      <c r="E141" s="33">
        <v>78.63333333333334</v>
      </c>
      <c r="F141" s="33">
        <v>0</v>
      </c>
      <c r="G141" s="33">
        <v>0.14444444444444443</v>
      </c>
      <c r="H141" s="33">
        <v>0.1111111111111111</v>
      </c>
      <c r="I141" s="33">
        <v>0.21111111111111111</v>
      </c>
      <c r="J141" s="33">
        <v>0</v>
      </c>
      <c r="K141" s="33">
        <v>0</v>
      </c>
      <c r="L141" s="33">
        <v>0</v>
      </c>
      <c r="M141" s="33">
        <v>1.8666666666666667</v>
      </c>
      <c r="N141" s="33">
        <v>0</v>
      </c>
      <c r="O141" s="33">
        <v>2.3738872403560828E-2</v>
      </c>
      <c r="P141" s="33">
        <v>1.7555555555555555</v>
      </c>
      <c r="Q141" s="33">
        <v>5.0027777777777782</v>
      </c>
      <c r="R141" s="33">
        <v>8.5947435353963542E-2</v>
      </c>
      <c r="S141" s="33">
        <v>0</v>
      </c>
      <c r="T141" s="33">
        <v>0</v>
      </c>
      <c r="U141" s="33">
        <v>0</v>
      </c>
      <c r="V141" s="33">
        <v>0</v>
      </c>
      <c r="W141" s="33">
        <v>0</v>
      </c>
      <c r="X141" s="33">
        <v>0</v>
      </c>
      <c r="Y141" s="33">
        <v>0</v>
      </c>
      <c r="Z141" s="33">
        <v>0</v>
      </c>
      <c r="AA141" s="33">
        <v>0</v>
      </c>
      <c r="AB141" s="33">
        <v>0</v>
      </c>
      <c r="AC141" s="33">
        <v>0</v>
      </c>
      <c r="AD141" s="33">
        <v>0</v>
      </c>
      <c r="AE141" s="33">
        <v>0</v>
      </c>
      <c r="AF141" s="33">
        <v>0</v>
      </c>
      <c r="AG141" s="33">
        <v>0.1111111111111111</v>
      </c>
      <c r="AH141" t="s">
        <v>123</v>
      </c>
      <c r="AI141" s="34">
        <v>3</v>
      </c>
    </row>
    <row r="142" spans="1:35" x14ac:dyDescent="0.25">
      <c r="A142" t="s">
        <v>1782</v>
      </c>
      <c r="B142" t="s">
        <v>973</v>
      </c>
      <c r="C142" t="s">
        <v>1431</v>
      </c>
      <c r="D142" t="s">
        <v>1717</v>
      </c>
      <c r="E142" s="33">
        <v>91.933333333333337</v>
      </c>
      <c r="F142" s="33">
        <v>4.4444444444444446</v>
      </c>
      <c r="G142" s="33">
        <v>3.3333333333333333E-2</v>
      </c>
      <c r="H142" s="33">
        <v>0.28888888888888886</v>
      </c>
      <c r="I142" s="33">
        <v>8.8888888888888893</v>
      </c>
      <c r="J142" s="33">
        <v>0</v>
      </c>
      <c r="K142" s="33">
        <v>0</v>
      </c>
      <c r="L142" s="33">
        <v>3.1300000000000012</v>
      </c>
      <c r="M142" s="33">
        <v>2.6666666666666665</v>
      </c>
      <c r="N142" s="33">
        <v>0</v>
      </c>
      <c r="O142" s="33">
        <v>2.9006526468455401E-2</v>
      </c>
      <c r="P142" s="33">
        <v>0</v>
      </c>
      <c r="Q142" s="33">
        <v>8.3166666666666664</v>
      </c>
      <c r="R142" s="33">
        <v>9.0464104423495284E-2</v>
      </c>
      <c r="S142" s="33">
        <v>3.023222222222222</v>
      </c>
      <c r="T142" s="33">
        <v>5.0280000000000014</v>
      </c>
      <c r="U142" s="33">
        <v>0</v>
      </c>
      <c r="V142" s="33">
        <v>8.7576746434614466E-2</v>
      </c>
      <c r="W142" s="33">
        <v>5.7884444444444449</v>
      </c>
      <c r="X142" s="33">
        <v>3.2418888888888886</v>
      </c>
      <c r="Y142" s="33">
        <v>0</v>
      </c>
      <c r="Z142" s="33">
        <v>9.8226976069615654E-2</v>
      </c>
      <c r="AA142" s="33">
        <v>0</v>
      </c>
      <c r="AB142" s="33">
        <v>0</v>
      </c>
      <c r="AC142" s="33">
        <v>0</v>
      </c>
      <c r="AD142" s="33">
        <v>0</v>
      </c>
      <c r="AE142" s="33">
        <v>0</v>
      </c>
      <c r="AF142" s="33">
        <v>0</v>
      </c>
      <c r="AG142" s="33">
        <v>4.4444444444444446E-2</v>
      </c>
      <c r="AH142" t="s">
        <v>284</v>
      </c>
      <c r="AI142" s="34">
        <v>3</v>
      </c>
    </row>
    <row r="143" spans="1:35" x14ac:dyDescent="0.25">
      <c r="A143" t="s">
        <v>1782</v>
      </c>
      <c r="B143" t="s">
        <v>868</v>
      </c>
      <c r="C143" t="s">
        <v>1543</v>
      </c>
      <c r="D143" t="s">
        <v>1736</v>
      </c>
      <c r="E143" s="33">
        <v>108.04444444444445</v>
      </c>
      <c r="F143" s="33">
        <v>0</v>
      </c>
      <c r="G143" s="33">
        <v>8.8888888888888892E-2</v>
      </c>
      <c r="H143" s="33">
        <v>0.42777777777777776</v>
      </c>
      <c r="I143" s="33">
        <v>0</v>
      </c>
      <c r="J143" s="33">
        <v>0</v>
      </c>
      <c r="K143" s="33">
        <v>0</v>
      </c>
      <c r="L143" s="33">
        <v>5.9066666666666654</v>
      </c>
      <c r="M143" s="33">
        <v>0</v>
      </c>
      <c r="N143" s="33">
        <v>0</v>
      </c>
      <c r="O143" s="33">
        <v>0</v>
      </c>
      <c r="P143" s="33">
        <v>4.3805555555555555</v>
      </c>
      <c r="Q143" s="33">
        <v>6.4222222222222225</v>
      </c>
      <c r="R143" s="33">
        <v>9.9984574249280117E-2</v>
      </c>
      <c r="S143" s="33">
        <v>3.7016666666666675</v>
      </c>
      <c r="T143" s="33">
        <v>10.770666666666665</v>
      </c>
      <c r="U143" s="33">
        <v>0</v>
      </c>
      <c r="V143" s="33">
        <v>0.13394796380090496</v>
      </c>
      <c r="W143" s="33">
        <v>4.871888888888888</v>
      </c>
      <c r="X143" s="33">
        <v>10.146111111111109</v>
      </c>
      <c r="Y143" s="33">
        <v>0</v>
      </c>
      <c r="Z143" s="33">
        <v>0.13899835458658985</v>
      </c>
      <c r="AA143" s="33">
        <v>0</v>
      </c>
      <c r="AB143" s="33">
        <v>0</v>
      </c>
      <c r="AC143" s="33">
        <v>0</v>
      </c>
      <c r="AD143" s="33">
        <v>0</v>
      </c>
      <c r="AE143" s="33">
        <v>0</v>
      </c>
      <c r="AF143" s="33">
        <v>0</v>
      </c>
      <c r="AG143" s="33">
        <v>0</v>
      </c>
      <c r="AH143" t="s">
        <v>179</v>
      </c>
      <c r="AI143" s="34">
        <v>3</v>
      </c>
    </row>
    <row r="144" spans="1:35" x14ac:dyDescent="0.25">
      <c r="A144" t="s">
        <v>1782</v>
      </c>
      <c r="B144" t="s">
        <v>1014</v>
      </c>
      <c r="C144" t="s">
        <v>1432</v>
      </c>
      <c r="D144" t="s">
        <v>1688</v>
      </c>
      <c r="E144" s="33">
        <v>101.17777777777778</v>
      </c>
      <c r="F144" s="33">
        <v>7.1111111111111107</v>
      </c>
      <c r="G144" s="33">
        <v>0</v>
      </c>
      <c r="H144" s="33">
        <v>0.14444444444444443</v>
      </c>
      <c r="I144" s="33">
        <v>0</v>
      </c>
      <c r="J144" s="33">
        <v>0</v>
      </c>
      <c r="K144" s="33">
        <v>0</v>
      </c>
      <c r="L144" s="33">
        <v>10.758111111111113</v>
      </c>
      <c r="M144" s="33">
        <v>9.5111111111111111</v>
      </c>
      <c r="N144" s="33">
        <v>0</v>
      </c>
      <c r="O144" s="33">
        <v>9.4003953437294091E-2</v>
      </c>
      <c r="P144" s="33">
        <v>6.6690000000000014</v>
      </c>
      <c r="Q144" s="33">
        <v>14.399555555555557</v>
      </c>
      <c r="R144" s="33">
        <v>0.20823303316494624</v>
      </c>
      <c r="S144" s="33">
        <v>9.2645555555555603</v>
      </c>
      <c r="T144" s="33">
        <v>10.128111111111107</v>
      </c>
      <c r="U144" s="33">
        <v>0</v>
      </c>
      <c r="V144" s="33">
        <v>0.19166922907972767</v>
      </c>
      <c r="W144" s="33">
        <v>5.7794444444444446</v>
      </c>
      <c r="X144" s="33">
        <v>10.961333333333329</v>
      </c>
      <c r="Y144" s="33">
        <v>0</v>
      </c>
      <c r="Z144" s="33">
        <v>0.16545903799692505</v>
      </c>
      <c r="AA144" s="33">
        <v>0</v>
      </c>
      <c r="AB144" s="33">
        <v>0</v>
      </c>
      <c r="AC144" s="33">
        <v>0</v>
      </c>
      <c r="AD144" s="33">
        <v>0</v>
      </c>
      <c r="AE144" s="33">
        <v>0</v>
      </c>
      <c r="AF144" s="33">
        <v>0</v>
      </c>
      <c r="AG144" s="33">
        <v>0</v>
      </c>
      <c r="AH144" t="s">
        <v>327</v>
      </c>
      <c r="AI144" s="34">
        <v>3</v>
      </c>
    </row>
    <row r="145" spans="1:35" x14ac:dyDescent="0.25">
      <c r="A145" t="s">
        <v>1782</v>
      </c>
      <c r="B145" t="s">
        <v>777</v>
      </c>
      <c r="C145" t="s">
        <v>1434</v>
      </c>
      <c r="D145" t="s">
        <v>1697</v>
      </c>
      <c r="E145" s="33">
        <v>25.144444444444446</v>
      </c>
      <c r="F145" s="33">
        <v>5.6</v>
      </c>
      <c r="G145" s="33">
        <v>0</v>
      </c>
      <c r="H145" s="33">
        <v>0</v>
      </c>
      <c r="I145" s="33">
        <v>0</v>
      </c>
      <c r="J145" s="33">
        <v>0</v>
      </c>
      <c r="K145" s="33">
        <v>0</v>
      </c>
      <c r="L145" s="33">
        <v>1.2476666666666669</v>
      </c>
      <c r="M145" s="33">
        <v>5.4690000000000012</v>
      </c>
      <c r="N145" s="33">
        <v>0</v>
      </c>
      <c r="O145" s="33">
        <v>0.21750331418471061</v>
      </c>
      <c r="P145" s="33">
        <v>4.6199999999999992</v>
      </c>
      <c r="Q145" s="33">
        <v>0</v>
      </c>
      <c r="R145" s="33">
        <v>0.18373840035351299</v>
      </c>
      <c r="S145" s="33">
        <v>1.1922222222222216</v>
      </c>
      <c r="T145" s="33">
        <v>4.0945555555555551</v>
      </c>
      <c r="U145" s="33">
        <v>0</v>
      </c>
      <c r="V145" s="33">
        <v>0.21025629695095002</v>
      </c>
      <c r="W145" s="33">
        <v>0.88188888888888883</v>
      </c>
      <c r="X145" s="33">
        <v>2.2158888888888897</v>
      </c>
      <c r="Y145" s="33">
        <v>0</v>
      </c>
      <c r="Z145" s="33">
        <v>0.12319929297392843</v>
      </c>
      <c r="AA145" s="33">
        <v>0</v>
      </c>
      <c r="AB145" s="33">
        <v>0</v>
      </c>
      <c r="AC145" s="33">
        <v>0</v>
      </c>
      <c r="AD145" s="33">
        <v>0</v>
      </c>
      <c r="AE145" s="33">
        <v>0</v>
      </c>
      <c r="AF145" s="33">
        <v>0</v>
      </c>
      <c r="AG145" s="33">
        <v>0</v>
      </c>
      <c r="AH145" t="s">
        <v>86</v>
      </c>
      <c r="AI145" s="34">
        <v>3</v>
      </c>
    </row>
    <row r="146" spans="1:35" x14ac:dyDescent="0.25">
      <c r="A146" t="s">
        <v>1782</v>
      </c>
      <c r="B146" t="s">
        <v>1089</v>
      </c>
      <c r="C146" t="s">
        <v>1618</v>
      </c>
      <c r="D146" t="s">
        <v>1729</v>
      </c>
      <c r="E146" s="33">
        <v>118.7</v>
      </c>
      <c r="F146" s="33">
        <v>0</v>
      </c>
      <c r="G146" s="33">
        <v>0</v>
      </c>
      <c r="H146" s="33">
        <v>0</v>
      </c>
      <c r="I146" s="33">
        <v>0.74444444444444446</v>
      </c>
      <c r="J146" s="33">
        <v>0</v>
      </c>
      <c r="K146" s="33">
        <v>0</v>
      </c>
      <c r="L146" s="33">
        <v>2.4762222222222223</v>
      </c>
      <c r="M146" s="33">
        <v>0</v>
      </c>
      <c r="N146" s="33">
        <v>0</v>
      </c>
      <c r="O146" s="33">
        <v>0</v>
      </c>
      <c r="P146" s="33">
        <v>5.3555555555555552</v>
      </c>
      <c r="Q146" s="33">
        <v>21.444444444444443</v>
      </c>
      <c r="R146" s="33">
        <v>0.22577927548441445</v>
      </c>
      <c r="S146" s="33">
        <v>3.4318888888888903</v>
      </c>
      <c r="T146" s="33">
        <v>2.5122222222222232</v>
      </c>
      <c r="U146" s="33">
        <v>0</v>
      </c>
      <c r="V146" s="33">
        <v>5.0076757465131537E-2</v>
      </c>
      <c r="W146" s="33">
        <v>4.1085555555555553</v>
      </c>
      <c r="X146" s="33">
        <v>2.4586666666666672</v>
      </c>
      <c r="Y146" s="33">
        <v>0</v>
      </c>
      <c r="Z146" s="33">
        <v>5.5326219226808949E-2</v>
      </c>
      <c r="AA146" s="33">
        <v>0</v>
      </c>
      <c r="AB146" s="33">
        <v>0</v>
      </c>
      <c r="AC146" s="33">
        <v>0</v>
      </c>
      <c r="AD146" s="33">
        <v>0</v>
      </c>
      <c r="AE146" s="33">
        <v>0</v>
      </c>
      <c r="AF146" s="33">
        <v>0</v>
      </c>
      <c r="AG146" s="33">
        <v>0</v>
      </c>
      <c r="AH146" t="s">
        <v>405</v>
      </c>
      <c r="AI146" s="34">
        <v>3</v>
      </c>
    </row>
    <row r="147" spans="1:35" x14ac:dyDescent="0.25">
      <c r="A147" t="s">
        <v>1782</v>
      </c>
      <c r="B147" t="s">
        <v>932</v>
      </c>
      <c r="C147" t="s">
        <v>1409</v>
      </c>
      <c r="D147" t="s">
        <v>1704</v>
      </c>
      <c r="E147" s="33">
        <v>68.599999999999994</v>
      </c>
      <c r="F147" s="33">
        <v>4.3666666666666663</v>
      </c>
      <c r="G147" s="33">
        <v>0</v>
      </c>
      <c r="H147" s="33">
        <v>0</v>
      </c>
      <c r="I147" s="33">
        <v>0</v>
      </c>
      <c r="J147" s="33">
        <v>0</v>
      </c>
      <c r="K147" s="33">
        <v>0</v>
      </c>
      <c r="L147" s="33">
        <v>0</v>
      </c>
      <c r="M147" s="33">
        <v>6.5088888888888885</v>
      </c>
      <c r="N147" s="33">
        <v>0</v>
      </c>
      <c r="O147" s="33">
        <v>9.4881762228701011E-2</v>
      </c>
      <c r="P147" s="33">
        <v>4.7677777777777752</v>
      </c>
      <c r="Q147" s="33">
        <v>4.5522222222222215</v>
      </c>
      <c r="R147" s="33">
        <v>0.13586005830903786</v>
      </c>
      <c r="S147" s="33">
        <v>0</v>
      </c>
      <c r="T147" s="33">
        <v>0</v>
      </c>
      <c r="U147" s="33">
        <v>0</v>
      </c>
      <c r="V147" s="33">
        <v>0</v>
      </c>
      <c r="W147" s="33">
        <v>0</v>
      </c>
      <c r="X147" s="33">
        <v>0</v>
      </c>
      <c r="Y147" s="33">
        <v>0</v>
      </c>
      <c r="Z147" s="33">
        <v>0</v>
      </c>
      <c r="AA147" s="33">
        <v>0</v>
      </c>
      <c r="AB147" s="33">
        <v>0</v>
      </c>
      <c r="AC147" s="33">
        <v>0</v>
      </c>
      <c r="AD147" s="33">
        <v>0</v>
      </c>
      <c r="AE147" s="33">
        <v>0</v>
      </c>
      <c r="AF147" s="33">
        <v>0</v>
      </c>
      <c r="AG147" s="33">
        <v>0</v>
      </c>
      <c r="AH147" t="s">
        <v>243</v>
      </c>
      <c r="AI147" s="34">
        <v>3</v>
      </c>
    </row>
    <row r="148" spans="1:35" x14ac:dyDescent="0.25">
      <c r="A148" t="s">
        <v>1782</v>
      </c>
      <c r="B148" t="s">
        <v>1177</v>
      </c>
      <c r="C148" t="s">
        <v>1368</v>
      </c>
      <c r="D148" t="s">
        <v>1742</v>
      </c>
      <c r="E148" s="33">
        <v>70.422222222222217</v>
      </c>
      <c r="F148" s="33">
        <v>5.333333333333333</v>
      </c>
      <c r="G148" s="33">
        <v>0</v>
      </c>
      <c r="H148" s="33">
        <v>0</v>
      </c>
      <c r="I148" s="33">
        <v>0</v>
      </c>
      <c r="J148" s="33">
        <v>0</v>
      </c>
      <c r="K148" s="33">
        <v>0</v>
      </c>
      <c r="L148" s="33">
        <v>5.4881111111111114</v>
      </c>
      <c r="M148" s="33">
        <v>5.333333333333333</v>
      </c>
      <c r="N148" s="33">
        <v>0</v>
      </c>
      <c r="O148" s="33">
        <v>7.5733669927421907E-2</v>
      </c>
      <c r="P148" s="33">
        <v>5.1555555555555559</v>
      </c>
      <c r="Q148" s="33">
        <v>14.90111111111111</v>
      </c>
      <c r="R148" s="33">
        <v>0.28480593247081099</v>
      </c>
      <c r="S148" s="33">
        <v>5.2061111111111122</v>
      </c>
      <c r="T148" s="33">
        <v>4.6323333333333334</v>
      </c>
      <c r="U148" s="33">
        <v>0</v>
      </c>
      <c r="V148" s="33">
        <v>0.13970653202903124</v>
      </c>
      <c r="W148" s="33">
        <v>4.6853333333333342</v>
      </c>
      <c r="X148" s="33">
        <v>8.3989999999999991</v>
      </c>
      <c r="Y148" s="33">
        <v>0</v>
      </c>
      <c r="Z148" s="33">
        <v>0.18579835910381826</v>
      </c>
      <c r="AA148" s="33">
        <v>0</v>
      </c>
      <c r="AB148" s="33">
        <v>0</v>
      </c>
      <c r="AC148" s="33">
        <v>0</v>
      </c>
      <c r="AD148" s="33">
        <v>0</v>
      </c>
      <c r="AE148" s="33">
        <v>0</v>
      </c>
      <c r="AF148" s="33">
        <v>0</v>
      </c>
      <c r="AG148" s="33">
        <v>0</v>
      </c>
      <c r="AH148" t="s">
        <v>496</v>
      </c>
      <c r="AI148" s="34">
        <v>3</v>
      </c>
    </row>
    <row r="149" spans="1:35" x14ac:dyDescent="0.25">
      <c r="A149" t="s">
        <v>1782</v>
      </c>
      <c r="B149" t="s">
        <v>1199</v>
      </c>
      <c r="C149" t="s">
        <v>1636</v>
      </c>
      <c r="D149" t="s">
        <v>1704</v>
      </c>
      <c r="E149" s="33">
        <v>91.477777777777774</v>
      </c>
      <c r="F149" s="33">
        <v>6.2333333333333334</v>
      </c>
      <c r="G149" s="33">
        <v>2.2222222222222223E-2</v>
      </c>
      <c r="H149" s="33">
        <v>0</v>
      </c>
      <c r="I149" s="33">
        <v>5.177777777777778</v>
      </c>
      <c r="J149" s="33">
        <v>0</v>
      </c>
      <c r="K149" s="33">
        <v>0</v>
      </c>
      <c r="L149" s="33">
        <v>5.6832222222222226</v>
      </c>
      <c r="M149" s="33">
        <v>8.531555555555558</v>
      </c>
      <c r="N149" s="33">
        <v>0</v>
      </c>
      <c r="O149" s="33">
        <v>9.3263694886432685E-2</v>
      </c>
      <c r="P149" s="33">
        <v>0.83888888888888891</v>
      </c>
      <c r="Q149" s="33">
        <v>24.831222222222227</v>
      </c>
      <c r="R149" s="33">
        <v>0.28061581440544159</v>
      </c>
      <c r="S149" s="33">
        <v>6.2550000000000008</v>
      </c>
      <c r="T149" s="33">
        <v>4.7768888888888874</v>
      </c>
      <c r="U149" s="33">
        <v>0</v>
      </c>
      <c r="V149" s="33">
        <v>0.12059638042025993</v>
      </c>
      <c r="W149" s="33">
        <v>3.9515555555555553</v>
      </c>
      <c r="X149" s="33">
        <v>3.9854444444444446</v>
      </c>
      <c r="Y149" s="33">
        <v>2.5666666666666669</v>
      </c>
      <c r="Z149" s="33">
        <v>0.11482205757318109</v>
      </c>
      <c r="AA149" s="33">
        <v>0</v>
      </c>
      <c r="AB149" s="33">
        <v>0</v>
      </c>
      <c r="AC149" s="33">
        <v>0</v>
      </c>
      <c r="AD149" s="33">
        <v>0</v>
      </c>
      <c r="AE149" s="33">
        <v>0</v>
      </c>
      <c r="AF149" s="33">
        <v>0</v>
      </c>
      <c r="AG149" s="33">
        <v>0</v>
      </c>
      <c r="AH149" t="s">
        <v>518</v>
      </c>
      <c r="AI149" s="34">
        <v>3</v>
      </c>
    </row>
    <row r="150" spans="1:35" x14ac:dyDescent="0.25">
      <c r="A150" t="s">
        <v>1782</v>
      </c>
      <c r="B150" t="s">
        <v>877</v>
      </c>
      <c r="C150" t="s">
        <v>1549</v>
      </c>
      <c r="D150" t="s">
        <v>1714</v>
      </c>
      <c r="E150" s="33">
        <v>80.411111111111111</v>
      </c>
      <c r="F150" s="33">
        <v>5.5111111111111111</v>
      </c>
      <c r="G150" s="33">
        <v>0</v>
      </c>
      <c r="H150" s="33">
        <v>0.65255555555555544</v>
      </c>
      <c r="I150" s="33">
        <v>3.4666666666666668</v>
      </c>
      <c r="J150" s="33">
        <v>0</v>
      </c>
      <c r="K150" s="33">
        <v>0</v>
      </c>
      <c r="L150" s="33">
        <v>5.389000000000002</v>
      </c>
      <c r="M150" s="33">
        <v>5.666666666666667</v>
      </c>
      <c r="N150" s="33">
        <v>0</v>
      </c>
      <c r="O150" s="33">
        <v>7.0471189719497035E-2</v>
      </c>
      <c r="P150" s="33">
        <v>6.0444444444444443</v>
      </c>
      <c r="Q150" s="33">
        <v>9.6277777777777782</v>
      </c>
      <c r="R150" s="33">
        <v>0.19490120215558934</v>
      </c>
      <c r="S150" s="33">
        <v>9.2241111111111103</v>
      </c>
      <c r="T150" s="33">
        <v>5.4421111111111111</v>
      </c>
      <c r="U150" s="33">
        <v>0</v>
      </c>
      <c r="V150" s="33">
        <v>0.18239049329832802</v>
      </c>
      <c r="W150" s="33">
        <v>5.549555555555556</v>
      </c>
      <c r="X150" s="33">
        <v>11.657222222222218</v>
      </c>
      <c r="Y150" s="33">
        <v>0</v>
      </c>
      <c r="Z150" s="33">
        <v>0.2139850766892358</v>
      </c>
      <c r="AA150" s="33">
        <v>0</v>
      </c>
      <c r="AB150" s="33">
        <v>0</v>
      </c>
      <c r="AC150" s="33">
        <v>0</v>
      </c>
      <c r="AD150" s="33">
        <v>0</v>
      </c>
      <c r="AE150" s="33">
        <v>0</v>
      </c>
      <c r="AF150" s="33">
        <v>0</v>
      </c>
      <c r="AG150" s="33">
        <v>0</v>
      </c>
      <c r="AH150" t="s">
        <v>188</v>
      </c>
      <c r="AI150" s="34">
        <v>3</v>
      </c>
    </row>
    <row r="151" spans="1:35" x14ac:dyDescent="0.25">
      <c r="A151" t="s">
        <v>1782</v>
      </c>
      <c r="B151" t="s">
        <v>1148</v>
      </c>
      <c r="C151" t="s">
        <v>1442</v>
      </c>
      <c r="D151" t="s">
        <v>1699</v>
      </c>
      <c r="E151" s="33">
        <v>417.78888888888889</v>
      </c>
      <c r="F151" s="33">
        <v>7.666666666666667</v>
      </c>
      <c r="G151" s="33">
        <v>5.4222222222222225</v>
      </c>
      <c r="H151" s="33">
        <v>0</v>
      </c>
      <c r="I151" s="33">
        <v>17.522222222222222</v>
      </c>
      <c r="J151" s="33">
        <v>0</v>
      </c>
      <c r="K151" s="33">
        <v>0</v>
      </c>
      <c r="L151" s="33">
        <v>4.7565555555555559</v>
      </c>
      <c r="M151" s="33">
        <v>20.583333333333332</v>
      </c>
      <c r="N151" s="33">
        <v>5.4222222222222225</v>
      </c>
      <c r="O151" s="33">
        <v>6.2245684955187355E-2</v>
      </c>
      <c r="P151" s="33">
        <v>10.860000000000001</v>
      </c>
      <c r="Q151" s="33">
        <v>49.013555555555577</v>
      </c>
      <c r="R151" s="33">
        <v>0.14331055025132317</v>
      </c>
      <c r="S151" s="33">
        <v>12.070666666666666</v>
      </c>
      <c r="T151" s="33">
        <v>9.1324444444444453</v>
      </c>
      <c r="U151" s="33">
        <v>0</v>
      </c>
      <c r="V151" s="33">
        <v>5.0750777904842961E-2</v>
      </c>
      <c r="W151" s="33">
        <v>11.382666666666665</v>
      </c>
      <c r="X151" s="33">
        <v>12.060444444444441</v>
      </c>
      <c r="Y151" s="33">
        <v>3.5444444444444443</v>
      </c>
      <c r="Z151" s="33">
        <v>6.4596154357596858E-2</v>
      </c>
      <c r="AA151" s="33">
        <v>0</v>
      </c>
      <c r="AB151" s="33">
        <v>0.35555555555555557</v>
      </c>
      <c r="AC151" s="33">
        <v>0</v>
      </c>
      <c r="AD151" s="33">
        <v>245.524</v>
      </c>
      <c r="AE151" s="33">
        <v>2.5777777777777779</v>
      </c>
      <c r="AF151" s="33">
        <v>0</v>
      </c>
      <c r="AG151" s="33">
        <v>0</v>
      </c>
      <c r="AH151" t="s">
        <v>466</v>
      </c>
      <c r="AI151" s="34">
        <v>3</v>
      </c>
    </row>
    <row r="152" spans="1:35" x14ac:dyDescent="0.25">
      <c r="A152" t="s">
        <v>1782</v>
      </c>
      <c r="B152" t="s">
        <v>1043</v>
      </c>
      <c r="C152" t="s">
        <v>1417</v>
      </c>
      <c r="D152" t="s">
        <v>1719</v>
      </c>
      <c r="E152" s="33">
        <v>88.855555555555554</v>
      </c>
      <c r="F152" s="33">
        <v>6.5777777777777775</v>
      </c>
      <c r="G152" s="33">
        <v>0.2</v>
      </c>
      <c r="H152" s="33">
        <v>0.4</v>
      </c>
      <c r="I152" s="33">
        <v>2.7111111111111112</v>
      </c>
      <c r="J152" s="33">
        <v>0</v>
      </c>
      <c r="K152" s="33">
        <v>0</v>
      </c>
      <c r="L152" s="33">
        <v>5.3944444444444448</v>
      </c>
      <c r="M152" s="33">
        <v>4.8</v>
      </c>
      <c r="N152" s="33">
        <v>0</v>
      </c>
      <c r="O152" s="33">
        <v>5.4020257596598724E-2</v>
      </c>
      <c r="P152" s="33">
        <v>4.2666666666666666</v>
      </c>
      <c r="Q152" s="33">
        <v>7.6194444444444445</v>
      </c>
      <c r="R152" s="33">
        <v>0.13376891334250343</v>
      </c>
      <c r="S152" s="33">
        <v>9.6</v>
      </c>
      <c r="T152" s="33">
        <v>10.444444444444445</v>
      </c>
      <c r="U152" s="33">
        <v>0</v>
      </c>
      <c r="V152" s="33">
        <v>0.22558459422283356</v>
      </c>
      <c r="W152" s="33">
        <v>5.5250000000000004</v>
      </c>
      <c r="X152" s="33">
        <v>6.6333333333333337</v>
      </c>
      <c r="Y152" s="33">
        <v>0</v>
      </c>
      <c r="Z152" s="33">
        <v>0.1368325622108291</v>
      </c>
      <c r="AA152" s="33">
        <v>0</v>
      </c>
      <c r="AB152" s="33">
        <v>0</v>
      </c>
      <c r="AC152" s="33">
        <v>0</v>
      </c>
      <c r="AD152" s="33">
        <v>0</v>
      </c>
      <c r="AE152" s="33">
        <v>0</v>
      </c>
      <c r="AF152" s="33">
        <v>0</v>
      </c>
      <c r="AG152" s="33">
        <v>0</v>
      </c>
      <c r="AH152" t="s">
        <v>358</v>
      </c>
      <c r="AI152" s="34">
        <v>3</v>
      </c>
    </row>
    <row r="153" spans="1:35" x14ac:dyDescent="0.25">
      <c r="A153" t="s">
        <v>1782</v>
      </c>
      <c r="B153" t="s">
        <v>1167</v>
      </c>
      <c r="C153" t="s">
        <v>1636</v>
      </c>
      <c r="D153" t="s">
        <v>1704</v>
      </c>
      <c r="E153" s="33">
        <v>93.588888888888889</v>
      </c>
      <c r="F153" s="33">
        <v>14.688888888888888</v>
      </c>
      <c r="G153" s="33">
        <v>0</v>
      </c>
      <c r="H153" s="33">
        <v>0.5444444444444444</v>
      </c>
      <c r="I153" s="33">
        <v>2.2666666666666666</v>
      </c>
      <c r="J153" s="33">
        <v>0</v>
      </c>
      <c r="K153" s="33">
        <v>0</v>
      </c>
      <c r="L153" s="33">
        <v>2.6266666666666669</v>
      </c>
      <c r="M153" s="33">
        <v>13.633333333333333</v>
      </c>
      <c r="N153" s="33">
        <v>5.7944444444444443</v>
      </c>
      <c r="O153" s="33">
        <v>0.20758637065178676</v>
      </c>
      <c r="P153" s="33">
        <v>10.133333333333333</v>
      </c>
      <c r="Q153" s="33">
        <v>20.413888888888888</v>
      </c>
      <c r="R153" s="33">
        <v>0.32639795797221893</v>
      </c>
      <c r="S153" s="33">
        <v>4.9413333333333327</v>
      </c>
      <c r="T153" s="33">
        <v>4.7754444444444442</v>
      </c>
      <c r="U153" s="33">
        <v>0</v>
      </c>
      <c r="V153" s="33">
        <v>0.10382405318770034</v>
      </c>
      <c r="W153" s="33">
        <v>3.9123333333333337</v>
      </c>
      <c r="X153" s="33">
        <v>9.4113333333333351</v>
      </c>
      <c r="Y153" s="33">
        <v>0</v>
      </c>
      <c r="Z153" s="33">
        <v>0.14236376587914046</v>
      </c>
      <c r="AA153" s="33">
        <v>0.71111111111111114</v>
      </c>
      <c r="AB153" s="33">
        <v>0</v>
      </c>
      <c r="AC153" s="33">
        <v>0</v>
      </c>
      <c r="AD153" s="33">
        <v>0</v>
      </c>
      <c r="AE153" s="33">
        <v>3.9666666666666668</v>
      </c>
      <c r="AF153" s="33">
        <v>0</v>
      </c>
      <c r="AG153" s="33">
        <v>0</v>
      </c>
      <c r="AH153" t="s">
        <v>486</v>
      </c>
      <c r="AI153" s="34">
        <v>3</v>
      </c>
    </row>
    <row r="154" spans="1:35" x14ac:dyDescent="0.25">
      <c r="A154" t="s">
        <v>1782</v>
      </c>
      <c r="B154" t="s">
        <v>689</v>
      </c>
      <c r="C154" t="s">
        <v>678</v>
      </c>
      <c r="D154" t="s">
        <v>1706</v>
      </c>
      <c r="E154" s="33">
        <v>85.37777777777778</v>
      </c>
      <c r="F154" s="33">
        <v>8.8000000000000007</v>
      </c>
      <c r="G154" s="33">
        <v>0.45555555555555555</v>
      </c>
      <c r="H154" s="33">
        <v>0.4861111111111111</v>
      </c>
      <c r="I154" s="33">
        <v>0</v>
      </c>
      <c r="J154" s="33">
        <v>0</v>
      </c>
      <c r="K154" s="33">
        <v>0</v>
      </c>
      <c r="L154" s="33">
        <v>4.1776666666666671</v>
      </c>
      <c r="M154" s="33">
        <v>4.7111111111111112</v>
      </c>
      <c r="N154" s="33">
        <v>1.7333333333333334</v>
      </c>
      <c r="O154" s="33">
        <v>7.5481520041644976E-2</v>
      </c>
      <c r="P154" s="33">
        <v>5.6</v>
      </c>
      <c r="Q154" s="33">
        <v>8.137777777777778</v>
      </c>
      <c r="R154" s="33">
        <v>0.16090577824049973</v>
      </c>
      <c r="S154" s="33">
        <v>3.0697777777777779</v>
      </c>
      <c r="T154" s="33">
        <v>3.1637777777777778</v>
      </c>
      <c r="U154" s="33">
        <v>0</v>
      </c>
      <c r="V154" s="33">
        <v>7.301145236855805E-2</v>
      </c>
      <c r="W154" s="33">
        <v>2.8447777777777783</v>
      </c>
      <c r="X154" s="33">
        <v>6.3143333333333338</v>
      </c>
      <c r="Y154" s="33">
        <v>0</v>
      </c>
      <c r="Z154" s="33">
        <v>0.10727745965642896</v>
      </c>
      <c r="AA154" s="33">
        <v>0</v>
      </c>
      <c r="AB154" s="33">
        <v>0</v>
      </c>
      <c r="AC154" s="33">
        <v>0</v>
      </c>
      <c r="AD154" s="33">
        <v>0</v>
      </c>
      <c r="AE154" s="33">
        <v>0</v>
      </c>
      <c r="AF154" s="33">
        <v>0</v>
      </c>
      <c r="AG154" s="33">
        <v>0</v>
      </c>
      <c r="AH154" t="s">
        <v>317</v>
      </c>
      <c r="AI154" s="34">
        <v>3</v>
      </c>
    </row>
    <row r="155" spans="1:35" x14ac:dyDescent="0.25">
      <c r="A155" t="s">
        <v>1782</v>
      </c>
      <c r="B155" t="s">
        <v>1149</v>
      </c>
      <c r="C155" t="s">
        <v>1431</v>
      </c>
      <c r="D155" t="s">
        <v>1717</v>
      </c>
      <c r="E155" s="33">
        <v>125.77777777777777</v>
      </c>
      <c r="F155" s="33">
        <v>0</v>
      </c>
      <c r="G155" s="33">
        <v>1.3</v>
      </c>
      <c r="H155" s="33">
        <v>0.75566666666666671</v>
      </c>
      <c r="I155" s="33">
        <v>3.2888888888888888</v>
      </c>
      <c r="J155" s="33">
        <v>0</v>
      </c>
      <c r="K155" s="33">
        <v>0</v>
      </c>
      <c r="L155" s="33">
        <v>3.6888888888888896</v>
      </c>
      <c r="M155" s="33">
        <v>1.4222222222222223</v>
      </c>
      <c r="N155" s="33">
        <v>0</v>
      </c>
      <c r="O155" s="33">
        <v>1.1307420494699648E-2</v>
      </c>
      <c r="P155" s="33">
        <v>0</v>
      </c>
      <c r="Q155" s="33">
        <v>3.3638888888888889</v>
      </c>
      <c r="R155" s="33">
        <v>2.6744699646643111E-2</v>
      </c>
      <c r="S155" s="33">
        <v>7.3692222222222226</v>
      </c>
      <c r="T155" s="33">
        <v>12.216000000000001</v>
      </c>
      <c r="U155" s="33">
        <v>0</v>
      </c>
      <c r="V155" s="33">
        <v>0.1557128975265018</v>
      </c>
      <c r="W155" s="33">
        <v>5.6000000000000005</v>
      </c>
      <c r="X155" s="33">
        <v>3.2051111111111101</v>
      </c>
      <c r="Y155" s="33">
        <v>4.6888888888888891</v>
      </c>
      <c r="Z155" s="33">
        <v>0.10728445229681979</v>
      </c>
      <c r="AA155" s="33">
        <v>0</v>
      </c>
      <c r="AB155" s="33">
        <v>0</v>
      </c>
      <c r="AC155" s="33">
        <v>0</v>
      </c>
      <c r="AD155" s="33">
        <v>0</v>
      </c>
      <c r="AE155" s="33">
        <v>0</v>
      </c>
      <c r="AF155" s="33">
        <v>0</v>
      </c>
      <c r="AG155" s="33">
        <v>0</v>
      </c>
      <c r="AH155" t="s">
        <v>467</v>
      </c>
      <c r="AI155" s="34">
        <v>3</v>
      </c>
    </row>
    <row r="156" spans="1:35" x14ac:dyDescent="0.25">
      <c r="A156" t="s">
        <v>1782</v>
      </c>
      <c r="B156" t="s">
        <v>1136</v>
      </c>
      <c r="C156" t="s">
        <v>1423</v>
      </c>
      <c r="D156" t="s">
        <v>1712</v>
      </c>
      <c r="E156" s="33">
        <v>117.53333333333333</v>
      </c>
      <c r="F156" s="33">
        <v>5.0999999999999996</v>
      </c>
      <c r="G156" s="33">
        <v>0.26666666666666666</v>
      </c>
      <c r="H156" s="33">
        <v>0.53055555555555556</v>
      </c>
      <c r="I156" s="33">
        <v>5.6</v>
      </c>
      <c r="J156" s="33">
        <v>0</v>
      </c>
      <c r="K156" s="33">
        <v>0</v>
      </c>
      <c r="L156" s="33">
        <v>3.2411111111111093</v>
      </c>
      <c r="M156" s="33">
        <v>10.694444444444445</v>
      </c>
      <c r="N156" s="33">
        <v>0</v>
      </c>
      <c r="O156" s="33">
        <v>9.0990735488750238E-2</v>
      </c>
      <c r="P156" s="33">
        <v>5.4611111111111112</v>
      </c>
      <c r="Q156" s="33">
        <v>60.458333333333336</v>
      </c>
      <c r="R156" s="33">
        <v>0.56085743996974857</v>
      </c>
      <c r="S156" s="33">
        <v>8.1566666666666698</v>
      </c>
      <c r="T156" s="33">
        <v>9.2544444444444434</v>
      </c>
      <c r="U156" s="33">
        <v>0</v>
      </c>
      <c r="V156" s="33">
        <v>0.14813764416713934</v>
      </c>
      <c r="W156" s="33">
        <v>7.0372222222222227</v>
      </c>
      <c r="X156" s="33">
        <v>7.1499999999999986</v>
      </c>
      <c r="Y156" s="33">
        <v>0</v>
      </c>
      <c r="Z156" s="33">
        <v>0.12070807335980335</v>
      </c>
      <c r="AA156" s="33">
        <v>0</v>
      </c>
      <c r="AB156" s="33">
        <v>0</v>
      </c>
      <c r="AC156" s="33">
        <v>0</v>
      </c>
      <c r="AD156" s="33">
        <v>0</v>
      </c>
      <c r="AE156" s="33">
        <v>0</v>
      </c>
      <c r="AF156" s="33">
        <v>0</v>
      </c>
      <c r="AG156" s="33">
        <v>0</v>
      </c>
      <c r="AH156" t="s">
        <v>453</v>
      </c>
      <c r="AI156" s="34">
        <v>3</v>
      </c>
    </row>
    <row r="157" spans="1:35" x14ac:dyDescent="0.25">
      <c r="A157" t="s">
        <v>1782</v>
      </c>
      <c r="B157" t="s">
        <v>988</v>
      </c>
      <c r="C157" t="s">
        <v>1403</v>
      </c>
      <c r="D157" t="s">
        <v>1718</v>
      </c>
      <c r="E157" s="33">
        <v>73.655555555555551</v>
      </c>
      <c r="F157" s="33">
        <v>5.2444444444444445</v>
      </c>
      <c r="G157" s="33">
        <v>0.53333333333333333</v>
      </c>
      <c r="H157" s="33">
        <v>0.36666666666666664</v>
      </c>
      <c r="I157" s="33">
        <v>1.1555555555555554</v>
      </c>
      <c r="J157" s="33">
        <v>0</v>
      </c>
      <c r="K157" s="33">
        <v>0</v>
      </c>
      <c r="L157" s="33">
        <v>2.7666666666666666</v>
      </c>
      <c r="M157" s="33">
        <v>5.4222222222222225</v>
      </c>
      <c r="N157" s="33">
        <v>0</v>
      </c>
      <c r="O157" s="33">
        <v>7.361593000452557E-2</v>
      </c>
      <c r="P157" s="33">
        <v>4.5333333333333332</v>
      </c>
      <c r="Q157" s="33">
        <v>12.78888888888889</v>
      </c>
      <c r="R157" s="33">
        <v>0.23517875999396592</v>
      </c>
      <c r="S157" s="33">
        <v>4.9888888888888889</v>
      </c>
      <c r="T157" s="33">
        <v>5.1583333333333332</v>
      </c>
      <c r="U157" s="33">
        <v>0</v>
      </c>
      <c r="V157" s="33">
        <v>0.13776587720621511</v>
      </c>
      <c r="W157" s="33">
        <v>4.9861111111111107</v>
      </c>
      <c r="X157" s="33">
        <v>5.0944444444444441</v>
      </c>
      <c r="Y157" s="33">
        <v>0</v>
      </c>
      <c r="Z157" s="33">
        <v>0.13686076331271685</v>
      </c>
      <c r="AA157" s="33">
        <v>0</v>
      </c>
      <c r="AB157" s="33">
        <v>0</v>
      </c>
      <c r="AC157" s="33">
        <v>0</v>
      </c>
      <c r="AD157" s="33">
        <v>0</v>
      </c>
      <c r="AE157" s="33">
        <v>0</v>
      </c>
      <c r="AF157" s="33">
        <v>0</v>
      </c>
      <c r="AG157" s="33">
        <v>0</v>
      </c>
      <c r="AH157" t="s">
        <v>300</v>
      </c>
      <c r="AI157" s="34">
        <v>3</v>
      </c>
    </row>
    <row r="158" spans="1:35" x14ac:dyDescent="0.25">
      <c r="A158" t="s">
        <v>1782</v>
      </c>
      <c r="B158" t="s">
        <v>797</v>
      </c>
      <c r="C158" t="s">
        <v>1365</v>
      </c>
      <c r="D158" t="s">
        <v>1698</v>
      </c>
      <c r="E158" s="33">
        <v>85.833333333333329</v>
      </c>
      <c r="F158" s="33">
        <v>5.1555555555555559</v>
      </c>
      <c r="G158" s="33">
        <v>0.3</v>
      </c>
      <c r="H158" s="33">
        <v>0.1</v>
      </c>
      <c r="I158" s="33">
        <v>1.5777777777777777</v>
      </c>
      <c r="J158" s="33">
        <v>0</v>
      </c>
      <c r="K158" s="33">
        <v>0</v>
      </c>
      <c r="L158" s="33">
        <v>3.3916666666666666</v>
      </c>
      <c r="M158" s="33">
        <v>1.5277777777777775</v>
      </c>
      <c r="N158" s="33">
        <v>3.4666666666666668</v>
      </c>
      <c r="O158" s="33">
        <v>5.818770226537217E-2</v>
      </c>
      <c r="P158" s="33">
        <v>5.6888888888888891</v>
      </c>
      <c r="Q158" s="33">
        <v>6.6527777777777777</v>
      </c>
      <c r="R158" s="33">
        <v>0.14378640776699031</v>
      </c>
      <c r="S158" s="33">
        <v>0.99799999999999989</v>
      </c>
      <c r="T158" s="33">
        <v>2.6083333333333334</v>
      </c>
      <c r="U158" s="33">
        <v>0</v>
      </c>
      <c r="V158" s="33">
        <v>4.2015533980582526E-2</v>
      </c>
      <c r="W158" s="33">
        <v>2.8027777777777776</v>
      </c>
      <c r="X158" s="33">
        <v>4.5106666666666664</v>
      </c>
      <c r="Y158" s="33">
        <v>0</v>
      </c>
      <c r="Z158" s="33">
        <v>8.5205177993527517E-2</v>
      </c>
      <c r="AA158" s="33">
        <v>0</v>
      </c>
      <c r="AB158" s="33">
        <v>0</v>
      </c>
      <c r="AC158" s="33">
        <v>0</v>
      </c>
      <c r="AD158" s="33">
        <v>0</v>
      </c>
      <c r="AE158" s="33">
        <v>0</v>
      </c>
      <c r="AF158" s="33">
        <v>0</v>
      </c>
      <c r="AG158" s="33">
        <v>0</v>
      </c>
      <c r="AH158" t="s">
        <v>106</v>
      </c>
      <c r="AI158" s="34">
        <v>3</v>
      </c>
    </row>
    <row r="159" spans="1:35" x14ac:dyDescent="0.25">
      <c r="A159" t="s">
        <v>1782</v>
      </c>
      <c r="B159" t="s">
        <v>1233</v>
      </c>
      <c r="C159" t="s">
        <v>1463</v>
      </c>
      <c r="D159" t="s">
        <v>1706</v>
      </c>
      <c r="E159" s="33">
        <v>62.277777777777779</v>
      </c>
      <c r="F159" s="33">
        <v>5.4666666666666668</v>
      </c>
      <c r="G159" s="33">
        <v>8.8888888888888892E-2</v>
      </c>
      <c r="H159" s="33">
        <v>0.44444444444444442</v>
      </c>
      <c r="I159" s="33">
        <v>4.3555555555555552</v>
      </c>
      <c r="J159" s="33">
        <v>0</v>
      </c>
      <c r="K159" s="33">
        <v>0</v>
      </c>
      <c r="L159" s="33">
        <v>5.2972222222222225</v>
      </c>
      <c r="M159" s="33">
        <v>5.2444444444444445</v>
      </c>
      <c r="N159" s="33">
        <v>0</v>
      </c>
      <c r="O159" s="33">
        <v>8.4210526315789472E-2</v>
      </c>
      <c r="P159" s="33">
        <v>5.9111111111111114</v>
      </c>
      <c r="Q159" s="33">
        <v>15.058333333333334</v>
      </c>
      <c r="R159" s="33">
        <v>0.33670829616413916</v>
      </c>
      <c r="S159" s="33">
        <v>5.7333333333333334</v>
      </c>
      <c r="T159" s="33">
        <v>5.3694444444444445</v>
      </c>
      <c r="U159" s="33">
        <v>0</v>
      </c>
      <c r="V159" s="33">
        <v>0.17827832292595897</v>
      </c>
      <c r="W159" s="33">
        <v>0.34255555555555556</v>
      </c>
      <c r="X159" s="33">
        <v>5.6055555555555552</v>
      </c>
      <c r="Y159" s="33">
        <v>0</v>
      </c>
      <c r="Z159" s="33">
        <v>9.5509366636931298E-2</v>
      </c>
      <c r="AA159" s="33">
        <v>0</v>
      </c>
      <c r="AB159" s="33">
        <v>0</v>
      </c>
      <c r="AC159" s="33">
        <v>0</v>
      </c>
      <c r="AD159" s="33">
        <v>0</v>
      </c>
      <c r="AE159" s="33">
        <v>0</v>
      </c>
      <c r="AF159" s="33">
        <v>0</v>
      </c>
      <c r="AG159" s="33">
        <v>0</v>
      </c>
      <c r="AH159" t="s">
        <v>552</v>
      </c>
      <c r="AI159" s="34">
        <v>3</v>
      </c>
    </row>
    <row r="160" spans="1:35" x14ac:dyDescent="0.25">
      <c r="A160" t="s">
        <v>1782</v>
      </c>
      <c r="B160" t="s">
        <v>1194</v>
      </c>
      <c r="C160" t="s">
        <v>1458</v>
      </c>
      <c r="D160" t="s">
        <v>1679</v>
      </c>
      <c r="E160" s="33">
        <v>54.755555555555553</v>
      </c>
      <c r="F160" s="33">
        <v>5.6888888888888891</v>
      </c>
      <c r="G160" s="33">
        <v>6.6666666666666666E-2</v>
      </c>
      <c r="H160" s="33">
        <v>0</v>
      </c>
      <c r="I160" s="33">
        <v>4.3444444444444441</v>
      </c>
      <c r="J160" s="33">
        <v>0</v>
      </c>
      <c r="K160" s="33">
        <v>0</v>
      </c>
      <c r="L160" s="33">
        <v>3.0138888888888888</v>
      </c>
      <c r="M160" s="33">
        <v>0</v>
      </c>
      <c r="N160" s="33">
        <v>0</v>
      </c>
      <c r="O160" s="33">
        <v>0</v>
      </c>
      <c r="P160" s="33">
        <v>0</v>
      </c>
      <c r="Q160" s="33">
        <v>0</v>
      </c>
      <c r="R160" s="33">
        <v>0</v>
      </c>
      <c r="S160" s="33">
        <v>3.8305555555555557</v>
      </c>
      <c r="T160" s="33">
        <v>0</v>
      </c>
      <c r="U160" s="33">
        <v>0</v>
      </c>
      <c r="V160" s="33">
        <v>6.9957386363636367E-2</v>
      </c>
      <c r="W160" s="33">
        <v>4.7416666666666663</v>
      </c>
      <c r="X160" s="33">
        <v>0</v>
      </c>
      <c r="Y160" s="33">
        <v>0</v>
      </c>
      <c r="Z160" s="33">
        <v>8.6596996753246752E-2</v>
      </c>
      <c r="AA160" s="33">
        <v>0</v>
      </c>
      <c r="AB160" s="33">
        <v>5.6888888888888891</v>
      </c>
      <c r="AC160" s="33">
        <v>0</v>
      </c>
      <c r="AD160" s="33">
        <v>0</v>
      </c>
      <c r="AE160" s="33">
        <v>75.933333333333337</v>
      </c>
      <c r="AF160" s="33">
        <v>0.23333333333333334</v>
      </c>
      <c r="AG160" s="33">
        <v>0</v>
      </c>
      <c r="AH160" t="s">
        <v>513</v>
      </c>
      <c r="AI160" s="34">
        <v>3</v>
      </c>
    </row>
    <row r="161" spans="1:35" x14ac:dyDescent="0.25">
      <c r="A161" t="s">
        <v>1782</v>
      </c>
      <c r="B161" t="s">
        <v>1327</v>
      </c>
      <c r="C161" t="s">
        <v>1546</v>
      </c>
      <c r="D161" t="s">
        <v>1698</v>
      </c>
      <c r="E161" s="33">
        <v>50.888888888888886</v>
      </c>
      <c r="F161" s="33">
        <v>3.911111111111111</v>
      </c>
      <c r="G161" s="33">
        <v>0.21111111111111111</v>
      </c>
      <c r="H161" s="33">
        <v>0</v>
      </c>
      <c r="I161" s="33">
        <v>4.7444444444444445</v>
      </c>
      <c r="J161" s="33">
        <v>0</v>
      </c>
      <c r="K161" s="33">
        <v>0</v>
      </c>
      <c r="L161" s="33">
        <v>2.9833333333333334</v>
      </c>
      <c r="M161" s="33">
        <v>0</v>
      </c>
      <c r="N161" s="33">
        <v>0</v>
      </c>
      <c r="O161" s="33">
        <v>0</v>
      </c>
      <c r="P161" s="33">
        <v>0</v>
      </c>
      <c r="Q161" s="33">
        <v>0</v>
      </c>
      <c r="R161" s="33">
        <v>0</v>
      </c>
      <c r="S161" s="33">
        <v>2.7916666666666665</v>
      </c>
      <c r="T161" s="33">
        <v>4.8444444444444441</v>
      </c>
      <c r="U161" s="33">
        <v>0</v>
      </c>
      <c r="V161" s="33">
        <v>0.15005458515283843</v>
      </c>
      <c r="W161" s="33">
        <v>5.95</v>
      </c>
      <c r="X161" s="33">
        <v>4.9333333333333336</v>
      </c>
      <c r="Y161" s="33">
        <v>0</v>
      </c>
      <c r="Z161" s="33">
        <v>0.21386462882096069</v>
      </c>
      <c r="AA161" s="33">
        <v>0</v>
      </c>
      <c r="AB161" s="33">
        <v>5.5111111111111111</v>
      </c>
      <c r="AC161" s="33">
        <v>0</v>
      </c>
      <c r="AD161" s="33">
        <v>0</v>
      </c>
      <c r="AE161" s="33">
        <v>70.8</v>
      </c>
      <c r="AF161" s="33">
        <v>0</v>
      </c>
      <c r="AG161" s="33">
        <v>0</v>
      </c>
      <c r="AH161" t="s">
        <v>649</v>
      </c>
      <c r="AI161" s="34">
        <v>3</v>
      </c>
    </row>
    <row r="162" spans="1:35" x14ac:dyDescent="0.25">
      <c r="A162" t="s">
        <v>1782</v>
      </c>
      <c r="B162" t="s">
        <v>1341</v>
      </c>
      <c r="C162" t="s">
        <v>1431</v>
      </c>
      <c r="D162" t="s">
        <v>1717</v>
      </c>
      <c r="E162" s="33">
        <v>44.055555555555557</v>
      </c>
      <c r="F162" s="33">
        <v>5.6</v>
      </c>
      <c r="G162" s="33">
        <v>0.26666666666666666</v>
      </c>
      <c r="H162" s="33">
        <v>0</v>
      </c>
      <c r="I162" s="33">
        <v>3.0555555555555554</v>
      </c>
      <c r="J162" s="33">
        <v>0</v>
      </c>
      <c r="K162" s="33">
        <v>0</v>
      </c>
      <c r="L162" s="33">
        <v>2.3888888888888888</v>
      </c>
      <c r="M162" s="33">
        <v>0</v>
      </c>
      <c r="N162" s="33">
        <v>0</v>
      </c>
      <c r="O162" s="33">
        <v>0</v>
      </c>
      <c r="P162" s="33">
        <v>0</v>
      </c>
      <c r="Q162" s="33">
        <v>0</v>
      </c>
      <c r="R162" s="33">
        <v>0</v>
      </c>
      <c r="S162" s="33">
        <v>3.4527777777777779</v>
      </c>
      <c r="T162" s="33">
        <v>3.4805555555555556</v>
      </c>
      <c r="U162" s="33">
        <v>0</v>
      </c>
      <c r="V162" s="33">
        <v>0.15737704918032785</v>
      </c>
      <c r="W162" s="33">
        <v>8.2222222222222214</v>
      </c>
      <c r="X162" s="33">
        <v>1.3861111111111111</v>
      </c>
      <c r="Y162" s="33">
        <v>0</v>
      </c>
      <c r="Z162" s="33">
        <v>0.21809583858764184</v>
      </c>
      <c r="AA162" s="33">
        <v>0</v>
      </c>
      <c r="AB162" s="33">
        <v>0</v>
      </c>
      <c r="AC162" s="33">
        <v>0</v>
      </c>
      <c r="AD162" s="33">
        <v>0</v>
      </c>
      <c r="AE162" s="33">
        <v>46.344444444444441</v>
      </c>
      <c r="AF162" s="33">
        <v>6.166666666666667</v>
      </c>
      <c r="AG162" s="33">
        <v>0</v>
      </c>
      <c r="AH162" t="s">
        <v>663</v>
      </c>
      <c r="AI162" s="34">
        <v>3</v>
      </c>
    </row>
    <row r="163" spans="1:35" x14ac:dyDescent="0.25">
      <c r="A163" t="s">
        <v>1782</v>
      </c>
      <c r="B163" t="s">
        <v>760</v>
      </c>
      <c r="C163" t="s">
        <v>1453</v>
      </c>
      <c r="D163" t="s">
        <v>1710</v>
      </c>
      <c r="E163" s="33">
        <v>47.477777777777774</v>
      </c>
      <c r="F163" s="33">
        <v>5.4222222222222225</v>
      </c>
      <c r="G163" s="33">
        <v>0.17777777777777778</v>
      </c>
      <c r="H163" s="33">
        <v>0</v>
      </c>
      <c r="I163" s="33">
        <v>3.7666666666666666</v>
      </c>
      <c r="J163" s="33">
        <v>0</v>
      </c>
      <c r="K163" s="33">
        <v>0</v>
      </c>
      <c r="L163" s="33">
        <v>4.677777777777778</v>
      </c>
      <c r="M163" s="33">
        <v>0</v>
      </c>
      <c r="N163" s="33">
        <v>0</v>
      </c>
      <c r="O163" s="33">
        <v>0</v>
      </c>
      <c r="P163" s="33">
        <v>0</v>
      </c>
      <c r="Q163" s="33">
        <v>0</v>
      </c>
      <c r="R163" s="33">
        <v>0</v>
      </c>
      <c r="S163" s="33">
        <v>0.17777777777777778</v>
      </c>
      <c r="T163" s="33">
        <v>2.3888888888888888</v>
      </c>
      <c r="U163" s="33">
        <v>0</v>
      </c>
      <c r="V163" s="33">
        <v>5.406037912473672E-2</v>
      </c>
      <c r="W163" s="33">
        <v>5.0138888888888893</v>
      </c>
      <c r="X163" s="33">
        <v>2.7555555555555555</v>
      </c>
      <c r="Y163" s="33">
        <v>0</v>
      </c>
      <c r="Z163" s="33">
        <v>0.16364380996957642</v>
      </c>
      <c r="AA163" s="33">
        <v>0</v>
      </c>
      <c r="AB163" s="33">
        <v>5.2444444444444445</v>
      </c>
      <c r="AC163" s="33">
        <v>0</v>
      </c>
      <c r="AD163" s="33">
        <v>0</v>
      </c>
      <c r="AE163" s="33">
        <v>65</v>
      </c>
      <c r="AF163" s="33">
        <v>1.3</v>
      </c>
      <c r="AG163" s="33">
        <v>0</v>
      </c>
      <c r="AH163" t="s">
        <v>69</v>
      </c>
      <c r="AI163" s="34">
        <v>3</v>
      </c>
    </row>
    <row r="164" spans="1:35" x14ac:dyDescent="0.25">
      <c r="A164" t="s">
        <v>1782</v>
      </c>
      <c r="B164" t="s">
        <v>1187</v>
      </c>
      <c r="C164" t="s">
        <v>1625</v>
      </c>
      <c r="D164" t="s">
        <v>1741</v>
      </c>
      <c r="E164" s="33">
        <v>42.722222222222221</v>
      </c>
      <c r="F164" s="33">
        <v>4.8888888888888893</v>
      </c>
      <c r="G164" s="33">
        <v>0.6333333333333333</v>
      </c>
      <c r="H164" s="33">
        <v>0.42222222222222222</v>
      </c>
      <c r="I164" s="33">
        <v>5.5111111111111111</v>
      </c>
      <c r="J164" s="33">
        <v>0</v>
      </c>
      <c r="K164" s="33">
        <v>0</v>
      </c>
      <c r="L164" s="33">
        <v>2.7457777777777777</v>
      </c>
      <c r="M164" s="33">
        <v>5.3555555555555552</v>
      </c>
      <c r="N164" s="33">
        <v>1.9555555555555555</v>
      </c>
      <c r="O164" s="33">
        <v>0.17113133940182054</v>
      </c>
      <c r="P164" s="33">
        <v>12.222222222222221</v>
      </c>
      <c r="Q164" s="33">
        <v>0.81911111111111112</v>
      </c>
      <c r="R164" s="33">
        <v>0.30525877763328996</v>
      </c>
      <c r="S164" s="33">
        <v>7.7413333333333334</v>
      </c>
      <c r="T164" s="33">
        <v>1.4167777777777777</v>
      </c>
      <c r="U164" s="33">
        <v>0</v>
      </c>
      <c r="V164" s="33">
        <v>0.21436410923276983</v>
      </c>
      <c r="W164" s="33">
        <v>3.9377777777777774</v>
      </c>
      <c r="X164" s="33">
        <v>1.4020000000000001</v>
      </c>
      <c r="Y164" s="33">
        <v>0</v>
      </c>
      <c r="Z164" s="33">
        <v>0.12498829648894669</v>
      </c>
      <c r="AA164" s="33">
        <v>0.23333333333333334</v>
      </c>
      <c r="AB164" s="33">
        <v>5.4</v>
      </c>
      <c r="AC164" s="33">
        <v>0</v>
      </c>
      <c r="AD164" s="33">
        <v>0</v>
      </c>
      <c r="AE164" s="33">
        <v>0</v>
      </c>
      <c r="AF164" s="33">
        <v>0</v>
      </c>
      <c r="AG164" s="33">
        <v>0</v>
      </c>
      <c r="AH164" t="s">
        <v>506</v>
      </c>
      <c r="AI164" s="34">
        <v>3</v>
      </c>
    </row>
    <row r="165" spans="1:35" x14ac:dyDescent="0.25">
      <c r="A165" t="s">
        <v>1782</v>
      </c>
      <c r="B165" t="s">
        <v>1064</v>
      </c>
      <c r="C165" t="s">
        <v>1413</v>
      </c>
      <c r="D165" t="s">
        <v>1679</v>
      </c>
      <c r="E165" s="33">
        <v>32.466666666666669</v>
      </c>
      <c r="F165" s="33">
        <v>5.6888888888888891</v>
      </c>
      <c r="G165" s="33">
        <v>0.13333333333333333</v>
      </c>
      <c r="H165" s="33">
        <v>0.22222222222222221</v>
      </c>
      <c r="I165" s="33">
        <v>5.7777777777777777</v>
      </c>
      <c r="J165" s="33">
        <v>0</v>
      </c>
      <c r="K165" s="33">
        <v>0</v>
      </c>
      <c r="L165" s="33">
        <v>1.683222222222222</v>
      </c>
      <c r="M165" s="33">
        <v>5.6</v>
      </c>
      <c r="N165" s="33">
        <v>0</v>
      </c>
      <c r="O165" s="33">
        <v>0.17248459958932236</v>
      </c>
      <c r="P165" s="33">
        <v>0</v>
      </c>
      <c r="Q165" s="33">
        <v>8.2166666666666668</v>
      </c>
      <c r="R165" s="33">
        <v>0.25308008213552358</v>
      </c>
      <c r="S165" s="33">
        <v>2.2246666666666663</v>
      </c>
      <c r="T165" s="33">
        <v>4.5916666666666668</v>
      </c>
      <c r="U165" s="33">
        <v>0</v>
      </c>
      <c r="V165" s="33">
        <v>0.20994866529774125</v>
      </c>
      <c r="W165" s="33">
        <v>2.1247777777777777</v>
      </c>
      <c r="X165" s="33">
        <v>2.5643333333333325</v>
      </c>
      <c r="Y165" s="33">
        <v>0</v>
      </c>
      <c r="Z165" s="33">
        <v>0.14442847364818615</v>
      </c>
      <c r="AA165" s="33">
        <v>0</v>
      </c>
      <c r="AB165" s="33">
        <v>0</v>
      </c>
      <c r="AC165" s="33">
        <v>0</v>
      </c>
      <c r="AD165" s="33">
        <v>0</v>
      </c>
      <c r="AE165" s="33">
        <v>1.4333333333333333</v>
      </c>
      <c r="AF165" s="33">
        <v>0</v>
      </c>
      <c r="AG165" s="33">
        <v>0</v>
      </c>
      <c r="AH165" t="s">
        <v>379</v>
      </c>
      <c r="AI165" s="34">
        <v>3</v>
      </c>
    </row>
    <row r="166" spans="1:35" x14ac:dyDescent="0.25">
      <c r="A166" t="s">
        <v>1782</v>
      </c>
      <c r="B166" t="s">
        <v>1084</v>
      </c>
      <c r="C166" t="s">
        <v>1459</v>
      </c>
      <c r="D166" t="s">
        <v>1711</v>
      </c>
      <c r="E166" s="33">
        <v>74.322222222222223</v>
      </c>
      <c r="F166" s="33">
        <v>5.6888888888888891</v>
      </c>
      <c r="G166" s="33">
        <v>0</v>
      </c>
      <c r="H166" s="33">
        <v>0</v>
      </c>
      <c r="I166" s="33">
        <v>0</v>
      </c>
      <c r="J166" s="33">
        <v>0</v>
      </c>
      <c r="K166" s="33">
        <v>0</v>
      </c>
      <c r="L166" s="33">
        <v>8.5285555555555579</v>
      </c>
      <c r="M166" s="33">
        <v>4.5777777777777775</v>
      </c>
      <c r="N166" s="33">
        <v>0</v>
      </c>
      <c r="O166" s="33">
        <v>6.1593661234863206E-2</v>
      </c>
      <c r="P166" s="33">
        <v>5.0666666666666664</v>
      </c>
      <c r="Q166" s="33">
        <v>12.067333333333337</v>
      </c>
      <c r="R166" s="33">
        <v>0.23053670204813878</v>
      </c>
      <c r="S166" s="33">
        <v>11.348777777777775</v>
      </c>
      <c r="T166" s="33">
        <v>11.196000000000002</v>
      </c>
      <c r="U166" s="33">
        <v>0</v>
      </c>
      <c r="V166" s="33">
        <v>0.30333831663925842</v>
      </c>
      <c r="W166" s="33">
        <v>8.5313333333333343</v>
      </c>
      <c r="X166" s="33">
        <v>9.7445555555555572</v>
      </c>
      <c r="Y166" s="33">
        <v>4.9777777777777779</v>
      </c>
      <c r="Z166" s="33">
        <v>0.31287636417999709</v>
      </c>
      <c r="AA166" s="33">
        <v>0</v>
      </c>
      <c r="AB166" s="33">
        <v>0</v>
      </c>
      <c r="AC166" s="33">
        <v>0</v>
      </c>
      <c r="AD166" s="33">
        <v>0</v>
      </c>
      <c r="AE166" s="33">
        <v>0</v>
      </c>
      <c r="AF166" s="33">
        <v>0</v>
      </c>
      <c r="AG166" s="33">
        <v>0</v>
      </c>
      <c r="AH166" t="s">
        <v>400</v>
      </c>
      <c r="AI166" s="34">
        <v>3</v>
      </c>
    </row>
    <row r="167" spans="1:35" x14ac:dyDescent="0.25">
      <c r="A167" t="s">
        <v>1782</v>
      </c>
      <c r="B167" t="s">
        <v>873</v>
      </c>
      <c r="C167" t="s">
        <v>1547</v>
      </c>
      <c r="D167" t="s">
        <v>1691</v>
      </c>
      <c r="E167" s="33">
        <v>53.455555555555556</v>
      </c>
      <c r="F167" s="33">
        <v>5.6888888888888891</v>
      </c>
      <c r="G167" s="33">
        <v>0</v>
      </c>
      <c r="H167" s="33">
        <v>0</v>
      </c>
      <c r="I167" s="33">
        <v>3.5</v>
      </c>
      <c r="J167" s="33">
        <v>0</v>
      </c>
      <c r="K167" s="33">
        <v>0</v>
      </c>
      <c r="L167" s="33">
        <v>2.402333333333333</v>
      </c>
      <c r="M167" s="33">
        <v>4.9042222222222218</v>
      </c>
      <c r="N167" s="33">
        <v>0</v>
      </c>
      <c r="O167" s="33">
        <v>9.1743920182914149E-2</v>
      </c>
      <c r="P167" s="33">
        <v>5.9703333333333353</v>
      </c>
      <c r="Q167" s="33">
        <v>10.887000000000002</v>
      </c>
      <c r="R167" s="33">
        <v>0.31535231760548749</v>
      </c>
      <c r="S167" s="33">
        <v>5.2645555555555559</v>
      </c>
      <c r="T167" s="33">
        <v>3.6732222222222224</v>
      </c>
      <c r="U167" s="33">
        <v>0</v>
      </c>
      <c r="V167" s="33">
        <v>0.16720016628559553</v>
      </c>
      <c r="W167" s="33">
        <v>3.4621111111111107</v>
      </c>
      <c r="X167" s="33">
        <v>4.3015555555555558</v>
      </c>
      <c r="Y167" s="33">
        <v>0</v>
      </c>
      <c r="Z167" s="33">
        <v>0.14523591768863023</v>
      </c>
      <c r="AA167" s="33">
        <v>0</v>
      </c>
      <c r="AB167" s="33">
        <v>0</v>
      </c>
      <c r="AC167" s="33">
        <v>0</v>
      </c>
      <c r="AD167" s="33">
        <v>0</v>
      </c>
      <c r="AE167" s="33">
        <v>8.2888888888888896</v>
      </c>
      <c r="AF167" s="33">
        <v>2.2666666666666666</v>
      </c>
      <c r="AG167" s="33">
        <v>0</v>
      </c>
      <c r="AH167" t="s">
        <v>184</v>
      </c>
      <c r="AI167" s="34">
        <v>3</v>
      </c>
    </row>
    <row r="168" spans="1:35" x14ac:dyDescent="0.25">
      <c r="A168" t="s">
        <v>1782</v>
      </c>
      <c r="B168" t="s">
        <v>1301</v>
      </c>
      <c r="C168" t="s">
        <v>1671</v>
      </c>
      <c r="D168" t="s">
        <v>1704</v>
      </c>
      <c r="E168" s="33">
        <v>67.37777777777778</v>
      </c>
      <c r="F168" s="33">
        <v>4.9777777777777779</v>
      </c>
      <c r="G168" s="33">
        <v>0</v>
      </c>
      <c r="H168" s="33">
        <v>0.2638888888888889</v>
      </c>
      <c r="I168" s="33">
        <v>4.4555555555555557</v>
      </c>
      <c r="J168" s="33">
        <v>0</v>
      </c>
      <c r="K168" s="33">
        <v>0</v>
      </c>
      <c r="L168" s="33">
        <v>2.221000000000001</v>
      </c>
      <c r="M168" s="33">
        <v>4.2622222222222232</v>
      </c>
      <c r="N168" s="33">
        <v>0</v>
      </c>
      <c r="O168" s="33">
        <v>6.3258575197889189E-2</v>
      </c>
      <c r="P168" s="33">
        <v>4.7111111111111112</v>
      </c>
      <c r="Q168" s="33">
        <v>7.9364444444444482</v>
      </c>
      <c r="R168" s="33">
        <v>0.18771108179419529</v>
      </c>
      <c r="S168" s="33">
        <v>4.5166666666666657</v>
      </c>
      <c r="T168" s="33">
        <v>3.463222222222222</v>
      </c>
      <c r="U168" s="33">
        <v>0</v>
      </c>
      <c r="V168" s="33">
        <v>0.11843502638522425</v>
      </c>
      <c r="W168" s="33">
        <v>2.562555555555555</v>
      </c>
      <c r="X168" s="33">
        <v>5.4454444444444432</v>
      </c>
      <c r="Y168" s="33">
        <v>0</v>
      </c>
      <c r="Z168" s="33">
        <v>0.11885224274406331</v>
      </c>
      <c r="AA168" s="33">
        <v>0</v>
      </c>
      <c r="AB168" s="33">
        <v>0</v>
      </c>
      <c r="AC168" s="33">
        <v>0</v>
      </c>
      <c r="AD168" s="33">
        <v>0</v>
      </c>
      <c r="AE168" s="33">
        <v>5.6555555555555559</v>
      </c>
      <c r="AF168" s="33">
        <v>0</v>
      </c>
      <c r="AG168" s="33">
        <v>0</v>
      </c>
      <c r="AH168" t="s">
        <v>622</v>
      </c>
      <c r="AI168" s="34">
        <v>3</v>
      </c>
    </row>
    <row r="169" spans="1:35" x14ac:dyDescent="0.25">
      <c r="A169" t="s">
        <v>1782</v>
      </c>
      <c r="B169" t="s">
        <v>721</v>
      </c>
      <c r="C169" t="s">
        <v>1469</v>
      </c>
      <c r="D169" t="s">
        <v>1679</v>
      </c>
      <c r="E169" s="33">
        <v>138.45555555555555</v>
      </c>
      <c r="F169" s="33">
        <v>0</v>
      </c>
      <c r="G169" s="33">
        <v>1.7333333333333334</v>
      </c>
      <c r="H169" s="33">
        <v>0.76177777777777778</v>
      </c>
      <c r="I169" s="33">
        <v>5.6888888888888891</v>
      </c>
      <c r="J169" s="33">
        <v>0</v>
      </c>
      <c r="K169" s="33">
        <v>5.9666666666666668</v>
      </c>
      <c r="L169" s="33">
        <v>1.2084444444444444</v>
      </c>
      <c r="M169" s="33">
        <v>5.6888888888888891</v>
      </c>
      <c r="N169" s="33">
        <v>2.9138888888888888</v>
      </c>
      <c r="O169" s="33">
        <v>6.2133857635823776E-2</v>
      </c>
      <c r="P169" s="33">
        <v>0</v>
      </c>
      <c r="Q169" s="33">
        <v>13.930555555555555</v>
      </c>
      <c r="R169" s="33">
        <v>0.10061391541609822</v>
      </c>
      <c r="S169" s="33">
        <v>1.7886666666666668</v>
      </c>
      <c r="T169" s="33">
        <v>3.5394444444444439</v>
      </c>
      <c r="U169" s="33">
        <v>0</v>
      </c>
      <c r="V169" s="33">
        <v>3.8482465291710136E-2</v>
      </c>
      <c r="W169" s="33">
        <v>2.8932222222222221</v>
      </c>
      <c r="X169" s="33">
        <v>1.707111111111111</v>
      </c>
      <c r="Y169" s="33">
        <v>0</v>
      </c>
      <c r="Z169" s="33">
        <v>3.322606532381029E-2</v>
      </c>
      <c r="AA169" s="33">
        <v>0</v>
      </c>
      <c r="AB169" s="33">
        <v>0</v>
      </c>
      <c r="AC169" s="33">
        <v>0</v>
      </c>
      <c r="AD169" s="33">
        <v>0</v>
      </c>
      <c r="AE169" s="33">
        <v>31.3</v>
      </c>
      <c r="AF169" s="33">
        <v>0</v>
      </c>
      <c r="AG169" s="33">
        <v>1.1555555555555554</v>
      </c>
      <c r="AH169" t="s">
        <v>30</v>
      </c>
      <c r="AI169" s="34">
        <v>3</v>
      </c>
    </row>
    <row r="170" spans="1:35" x14ac:dyDescent="0.25">
      <c r="A170" t="s">
        <v>1782</v>
      </c>
      <c r="B170" t="s">
        <v>743</v>
      </c>
      <c r="C170" t="s">
        <v>1366</v>
      </c>
      <c r="D170" t="s">
        <v>1716</v>
      </c>
      <c r="E170" s="33">
        <v>82.666666666666671</v>
      </c>
      <c r="F170" s="33">
        <v>5.4222222222222225</v>
      </c>
      <c r="G170" s="33">
        <v>0.5</v>
      </c>
      <c r="H170" s="33">
        <v>0.35</v>
      </c>
      <c r="I170" s="33">
        <v>1.711111111111111</v>
      </c>
      <c r="J170" s="33">
        <v>0</v>
      </c>
      <c r="K170" s="33">
        <v>0</v>
      </c>
      <c r="L170" s="33">
        <v>1.9861111111111112</v>
      </c>
      <c r="M170" s="33">
        <v>0</v>
      </c>
      <c r="N170" s="33">
        <v>4.0888888888888886</v>
      </c>
      <c r="O170" s="33">
        <v>4.9462365591397842E-2</v>
      </c>
      <c r="P170" s="33">
        <v>5.9972222222222218</v>
      </c>
      <c r="Q170" s="33">
        <v>6.2333333333333334</v>
      </c>
      <c r="R170" s="33">
        <v>0.14795026881720427</v>
      </c>
      <c r="S170" s="33">
        <v>3.9333333333333331</v>
      </c>
      <c r="T170" s="33">
        <v>8.5277777777777786</v>
      </c>
      <c r="U170" s="33">
        <v>0</v>
      </c>
      <c r="V170" s="33">
        <v>0.15073924731182797</v>
      </c>
      <c r="W170" s="33">
        <v>5.458333333333333</v>
      </c>
      <c r="X170" s="33">
        <v>4.9611111111111112</v>
      </c>
      <c r="Y170" s="33">
        <v>0</v>
      </c>
      <c r="Z170" s="33">
        <v>0.12604166666666666</v>
      </c>
      <c r="AA170" s="33">
        <v>0</v>
      </c>
      <c r="AB170" s="33">
        <v>0</v>
      </c>
      <c r="AC170" s="33">
        <v>0</v>
      </c>
      <c r="AD170" s="33">
        <v>0</v>
      </c>
      <c r="AE170" s="33">
        <v>0</v>
      </c>
      <c r="AF170" s="33">
        <v>0</v>
      </c>
      <c r="AG170" s="33">
        <v>0</v>
      </c>
      <c r="AH170" t="s">
        <v>52</v>
      </c>
      <c r="AI170" s="34">
        <v>3</v>
      </c>
    </row>
    <row r="171" spans="1:35" x14ac:dyDescent="0.25">
      <c r="A171" t="s">
        <v>1782</v>
      </c>
      <c r="B171" t="s">
        <v>739</v>
      </c>
      <c r="C171" t="s">
        <v>1478</v>
      </c>
      <c r="D171" t="s">
        <v>1698</v>
      </c>
      <c r="E171" s="33">
        <v>88.288888888888891</v>
      </c>
      <c r="F171" s="33">
        <v>3.2888888888888888</v>
      </c>
      <c r="G171" s="33">
        <v>0.5</v>
      </c>
      <c r="H171" s="33">
        <v>0.37777777777777777</v>
      </c>
      <c r="I171" s="33">
        <v>2.3111111111111109</v>
      </c>
      <c r="J171" s="33">
        <v>0</v>
      </c>
      <c r="K171" s="33">
        <v>0</v>
      </c>
      <c r="L171" s="33">
        <v>4.2138888888888886</v>
      </c>
      <c r="M171" s="33">
        <v>4.0888888888888886</v>
      </c>
      <c r="N171" s="33">
        <v>0</v>
      </c>
      <c r="O171" s="33">
        <v>4.6312610118298507E-2</v>
      </c>
      <c r="P171" s="33">
        <v>5.333333333333333</v>
      </c>
      <c r="Q171" s="33">
        <v>5.4972222222222218</v>
      </c>
      <c r="R171" s="33">
        <v>0.12267178454568337</v>
      </c>
      <c r="S171" s="33">
        <v>8.8666666666666671</v>
      </c>
      <c r="T171" s="33">
        <v>2.8472222222222223</v>
      </c>
      <c r="U171" s="33">
        <v>0</v>
      </c>
      <c r="V171" s="33">
        <v>0.13267681852504404</v>
      </c>
      <c r="W171" s="33">
        <v>5.9027777777777777</v>
      </c>
      <c r="X171" s="33">
        <v>4.7027777777777775</v>
      </c>
      <c r="Y171" s="33">
        <v>0</v>
      </c>
      <c r="Z171" s="33">
        <v>0.12012333249433675</v>
      </c>
      <c r="AA171" s="33">
        <v>0</v>
      </c>
      <c r="AB171" s="33">
        <v>0</v>
      </c>
      <c r="AC171" s="33">
        <v>0</v>
      </c>
      <c r="AD171" s="33">
        <v>0</v>
      </c>
      <c r="AE171" s="33">
        <v>0</v>
      </c>
      <c r="AF171" s="33">
        <v>0</v>
      </c>
      <c r="AG171" s="33">
        <v>0</v>
      </c>
      <c r="AH171" t="s">
        <v>48</v>
      </c>
      <c r="AI171" s="34">
        <v>3</v>
      </c>
    </row>
    <row r="172" spans="1:35" x14ac:dyDescent="0.25">
      <c r="A172" t="s">
        <v>1782</v>
      </c>
      <c r="B172" t="s">
        <v>1097</v>
      </c>
      <c r="C172" t="s">
        <v>1617</v>
      </c>
      <c r="D172" t="s">
        <v>1720</v>
      </c>
      <c r="E172" s="33">
        <v>95.988888888888894</v>
      </c>
      <c r="F172" s="33">
        <v>5.4222222222222225</v>
      </c>
      <c r="G172" s="33">
        <v>0.43333333333333335</v>
      </c>
      <c r="H172" s="33">
        <v>0.40555555555555556</v>
      </c>
      <c r="I172" s="33">
        <v>2</v>
      </c>
      <c r="J172" s="33">
        <v>0</v>
      </c>
      <c r="K172" s="33">
        <v>0</v>
      </c>
      <c r="L172" s="33">
        <v>4.8972222222222221</v>
      </c>
      <c r="M172" s="33">
        <v>0</v>
      </c>
      <c r="N172" s="33">
        <v>7.572222222222222</v>
      </c>
      <c r="O172" s="33">
        <v>7.8886445190415544E-2</v>
      </c>
      <c r="P172" s="33">
        <v>5.1527777777777777</v>
      </c>
      <c r="Q172" s="33">
        <v>5.0166666666666666</v>
      </c>
      <c r="R172" s="33">
        <v>0.10594397499710614</v>
      </c>
      <c r="S172" s="33">
        <v>15.483333333333333</v>
      </c>
      <c r="T172" s="33">
        <v>10.7</v>
      </c>
      <c r="U172" s="33">
        <v>0</v>
      </c>
      <c r="V172" s="33">
        <v>0.2727746266929042</v>
      </c>
      <c r="W172" s="33">
        <v>15.408333333333333</v>
      </c>
      <c r="X172" s="33">
        <v>5.6305555555555555</v>
      </c>
      <c r="Y172" s="33">
        <v>0</v>
      </c>
      <c r="Z172" s="33">
        <v>0.21918046070147004</v>
      </c>
      <c r="AA172" s="33">
        <v>0</v>
      </c>
      <c r="AB172" s="33">
        <v>0</v>
      </c>
      <c r="AC172" s="33">
        <v>0</v>
      </c>
      <c r="AD172" s="33">
        <v>0</v>
      </c>
      <c r="AE172" s="33">
        <v>0</v>
      </c>
      <c r="AF172" s="33">
        <v>0</v>
      </c>
      <c r="AG172" s="33">
        <v>0</v>
      </c>
      <c r="AH172" t="s">
        <v>413</v>
      </c>
      <c r="AI172" s="34">
        <v>3</v>
      </c>
    </row>
    <row r="173" spans="1:35" x14ac:dyDescent="0.25">
      <c r="A173" t="s">
        <v>1782</v>
      </c>
      <c r="B173" t="s">
        <v>1113</v>
      </c>
      <c r="C173" t="s">
        <v>1407</v>
      </c>
      <c r="D173" t="s">
        <v>1708</v>
      </c>
      <c r="E173" s="33">
        <v>147.17777777777778</v>
      </c>
      <c r="F173" s="33">
        <v>5.6</v>
      </c>
      <c r="G173" s="33">
        <v>0.15555555555555556</v>
      </c>
      <c r="H173" s="33">
        <v>0.75555555555555554</v>
      </c>
      <c r="I173" s="33">
        <v>5.1555555555555559</v>
      </c>
      <c r="J173" s="33">
        <v>0</v>
      </c>
      <c r="K173" s="33">
        <v>0</v>
      </c>
      <c r="L173" s="33">
        <v>5.4749999999999996</v>
      </c>
      <c r="M173" s="33">
        <v>0</v>
      </c>
      <c r="N173" s="33">
        <v>14.244444444444444</v>
      </c>
      <c r="O173" s="33">
        <v>9.6783934772761579E-2</v>
      </c>
      <c r="P173" s="33">
        <v>4.8888888888888893</v>
      </c>
      <c r="Q173" s="33">
        <v>25.477777777777778</v>
      </c>
      <c r="R173" s="33">
        <v>0.20632643817001359</v>
      </c>
      <c r="S173" s="33">
        <v>10.641666666666667</v>
      </c>
      <c r="T173" s="33">
        <v>11.113888888888889</v>
      </c>
      <c r="U173" s="33">
        <v>0</v>
      </c>
      <c r="V173" s="33">
        <v>0.14781820927072326</v>
      </c>
      <c r="W173" s="33">
        <v>10.430555555555555</v>
      </c>
      <c r="X173" s="33">
        <v>11.186111111111112</v>
      </c>
      <c r="Y173" s="33">
        <v>0</v>
      </c>
      <c r="Z173" s="33">
        <v>0.14687452815944435</v>
      </c>
      <c r="AA173" s="33">
        <v>0</v>
      </c>
      <c r="AB173" s="33">
        <v>0</v>
      </c>
      <c r="AC173" s="33">
        <v>0</v>
      </c>
      <c r="AD173" s="33">
        <v>0</v>
      </c>
      <c r="AE173" s="33">
        <v>0</v>
      </c>
      <c r="AF173" s="33">
        <v>0</v>
      </c>
      <c r="AG173" s="33">
        <v>0</v>
      </c>
      <c r="AH173" t="s">
        <v>430</v>
      </c>
      <c r="AI173" s="34">
        <v>3</v>
      </c>
    </row>
    <row r="174" spans="1:35" x14ac:dyDescent="0.25">
      <c r="A174" t="s">
        <v>1782</v>
      </c>
      <c r="B174" t="s">
        <v>782</v>
      </c>
      <c r="C174" t="s">
        <v>1497</v>
      </c>
      <c r="D174" t="s">
        <v>1692</v>
      </c>
      <c r="E174" s="33">
        <v>92.233333333333334</v>
      </c>
      <c r="F174" s="33">
        <v>5.5111111111111111</v>
      </c>
      <c r="G174" s="33">
        <v>0.5</v>
      </c>
      <c r="H174" s="33">
        <v>0.26666666666666666</v>
      </c>
      <c r="I174" s="33">
        <v>2.5555555555555554</v>
      </c>
      <c r="J174" s="33">
        <v>0</v>
      </c>
      <c r="K174" s="33">
        <v>0</v>
      </c>
      <c r="L174" s="33">
        <v>4.5944444444444441</v>
      </c>
      <c r="M174" s="33">
        <v>6.1194444444444445</v>
      </c>
      <c r="N174" s="33">
        <v>0</v>
      </c>
      <c r="O174" s="33">
        <v>6.6347428020720398E-2</v>
      </c>
      <c r="P174" s="33">
        <v>5.2833333333333332</v>
      </c>
      <c r="Q174" s="33">
        <v>7.1638888888888888</v>
      </c>
      <c r="R174" s="33">
        <v>0.13495362004577763</v>
      </c>
      <c r="S174" s="33">
        <v>6.7972222222222225</v>
      </c>
      <c r="T174" s="33">
        <v>4.8944444444444448</v>
      </c>
      <c r="U174" s="33">
        <v>0</v>
      </c>
      <c r="V174" s="33">
        <v>0.12676183592338272</v>
      </c>
      <c r="W174" s="33">
        <v>7.4111111111111114</v>
      </c>
      <c r="X174" s="33">
        <v>6.0305555555555559</v>
      </c>
      <c r="Y174" s="33">
        <v>0</v>
      </c>
      <c r="Z174" s="33">
        <v>0.14573545355981207</v>
      </c>
      <c r="AA174" s="33">
        <v>0</v>
      </c>
      <c r="AB174" s="33">
        <v>0</v>
      </c>
      <c r="AC174" s="33">
        <v>0</v>
      </c>
      <c r="AD174" s="33">
        <v>0</v>
      </c>
      <c r="AE174" s="33">
        <v>0</v>
      </c>
      <c r="AF174" s="33">
        <v>0</v>
      </c>
      <c r="AG174" s="33">
        <v>0</v>
      </c>
      <c r="AH174" t="s">
        <v>91</v>
      </c>
      <c r="AI174" s="34">
        <v>3</v>
      </c>
    </row>
    <row r="175" spans="1:35" x14ac:dyDescent="0.25">
      <c r="A175" t="s">
        <v>1782</v>
      </c>
      <c r="B175" t="s">
        <v>1207</v>
      </c>
      <c r="C175" t="s">
        <v>1438</v>
      </c>
      <c r="D175" t="s">
        <v>1687</v>
      </c>
      <c r="E175" s="33">
        <v>95.988888888888894</v>
      </c>
      <c r="F175" s="33">
        <v>5.4222222222222225</v>
      </c>
      <c r="G175" s="33">
        <v>0.1</v>
      </c>
      <c r="H175" s="33">
        <v>0.4</v>
      </c>
      <c r="I175" s="33">
        <v>2.5444444444444443</v>
      </c>
      <c r="J175" s="33">
        <v>0</v>
      </c>
      <c r="K175" s="33">
        <v>0</v>
      </c>
      <c r="L175" s="33">
        <v>4.4222222222222225</v>
      </c>
      <c r="M175" s="33">
        <v>5.2</v>
      </c>
      <c r="N175" s="33">
        <v>0</v>
      </c>
      <c r="O175" s="33">
        <v>5.4172936682486399E-2</v>
      </c>
      <c r="P175" s="33">
        <v>4.5</v>
      </c>
      <c r="Q175" s="33">
        <v>23.980555555555554</v>
      </c>
      <c r="R175" s="33">
        <v>0.2967067947679129</v>
      </c>
      <c r="S175" s="33">
        <v>3.7583333333333333</v>
      </c>
      <c r="T175" s="33">
        <v>5.9222222222222225</v>
      </c>
      <c r="U175" s="33">
        <v>0</v>
      </c>
      <c r="V175" s="33">
        <v>0.10085079291584674</v>
      </c>
      <c r="W175" s="33">
        <v>9.0166666666666675</v>
      </c>
      <c r="X175" s="33">
        <v>4.9111111111111114</v>
      </c>
      <c r="Y175" s="33">
        <v>0</v>
      </c>
      <c r="Z175" s="33">
        <v>0.14509781224678783</v>
      </c>
      <c r="AA175" s="33">
        <v>0</v>
      </c>
      <c r="AB175" s="33">
        <v>0</v>
      </c>
      <c r="AC175" s="33">
        <v>0</v>
      </c>
      <c r="AD175" s="33">
        <v>0</v>
      </c>
      <c r="AE175" s="33">
        <v>0</v>
      </c>
      <c r="AF175" s="33">
        <v>0</v>
      </c>
      <c r="AG175" s="33">
        <v>0</v>
      </c>
      <c r="AH175" t="s">
        <v>526</v>
      </c>
      <c r="AI175" s="34">
        <v>3</v>
      </c>
    </row>
    <row r="176" spans="1:35" x14ac:dyDescent="0.25">
      <c r="A176" t="s">
        <v>1782</v>
      </c>
      <c r="B176" t="s">
        <v>1226</v>
      </c>
      <c r="C176" t="s">
        <v>1655</v>
      </c>
      <c r="D176" t="s">
        <v>1687</v>
      </c>
      <c r="E176" s="33">
        <v>76.788888888888891</v>
      </c>
      <c r="F176" s="33">
        <v>5.0666666666666664</v>
      </c>
      <c r="G176" s="33">
        <v>5.5555555555555552E-2</v>
      </c>
      <c r="H176" s="33">
        <v>0.35555555555555557</v>
      </c>
      <c r="I176" s="33">
        <v>2.9333333333333331</v>
      </c>
      <c r="J176" s="33">
        <v>0</v>
      </c>
      <c r="K176" s="33">
        <v>0</v>
      </c>
      <c r="L176" s="33">
        <v>4.5611111111111109</v>
      </c>
      <c r="M176" s="33">
        <v>5</v>
      </c>
      <c r="N176" s="33">
        <v>0</v>
      </c>
      <c r="O176" s="33">
        <v>6.5113587035161333E-2</v>
      </c>
      <c r="P176" s="33">
        <v>5.2444444444444445</v>
      </c>
      <c r="Q176" s="33">
        <v>8.1527777777777786</v>
      </c>
      <c r="R176" s="33">
        <v>0.17446823903921285</v>
      </c>
      <c r="S176" s="33">
        <v>10.769444444444444</v>
      </c>
      <c r="T176" s="33">
        <v>2.0138888888888888</v>
      </c>
      <c r="U176" s="33">
        <v>0</v>
      </c>
      <c r="V176" s="33">
        <v>0.1664737375198958</v>
      </c>
      <c r="W176" s="33">
        <v>3.7055555555555557</v>
      </c>
      <c r="X176" s="33">
        <v>2.6666666666666665</v>
      </c>
      <c r="Y176" s="33">
        <v>0</v>
      </c>
      <c r="Z176" s="33">
        <v>8.2983649254811165E-2</v>
      </c>
      <c r="AA176" s="33">
        <v>0</v>
      </c>
      <c r="AB176" s="33">
        <v>0</v>
      </c>
      <c r="AC176" s="33">
        <v>0</v>
      </c>
      <c r="AD176" s="33">
        <v>0</v>
      </c>
      <c r="AE176" s="33">
        <v>0</v>
      </c>
      <c r="AF176" s="33">
        <v>0</v>
      </c>
      <c r="AG176" s="33">
        <v>0</v>
      </c>
      <c r="AH176" t="s">
        <v>545</v>
      </c>
      <c r="AI176" s="34">
        <v>3</v>
      </c>
    </row>
    <row r="177" spans="1:35" x14ac:dyDescent="0.25">
      <c r="A177" t="s">
        <v>1782</v>
      </c>
      <c r="B177" t="s">
        <v>798</v>
      </c>
      <c r="C177" t="s">
        <v>1468</v>
      </c>
      <c r="D177" t="s">
        <v>1715</v>
      </c>
      <c r="E177" s="33">
        <v>69.36666666666666</v>
      </c>
      <c r="F177" s="33">
        <v>5.6</v>
      </c>
      <c r="G177" s="33">
        <v>0.8666666666666667</v>
      </c>
      <c r="H177" s="33">
        <v>0.32222222222222224</v>
      </c>
      <c r="I177" s="33">
        <v>3.3555555555555556</v>
      </c>
      <c r="J177" s="33">
        <v>0</v>
      </c>
      <c r="K177" s="33">
        <v>0</v>
      </c>
      <c r="L177" s="33">
        <v>6.697222222222222</v>
      </c>
      <c r="M177" s="33">
        <v>5.333333333333333</v>
      </c>
      <c r="N177" s="33">
        <v>0</v>
      </c>
      <c r="O177" s="33">
        <v>7.6886112445939458E-2</v>
      </c>
      <c r="P177" s="33">
        <v>0.65555555555555556</v>
      </c>
      <c r="Q177" s="33">
        <v>6.3</v>
      </c>
      <c r="R177" s="33">
        <v>0.10027230498157938</v>
      </c>
      <c r="S177" s="33">
        <v>9.5472222222222225</v>
      </c>
      <c r="T177" s="33">
        <v>0</v>
      </c>
      <c r="U177" s="33">
        <v>0</v>
      </c>
      <c r="V177" s="33">
        <v>0.13763415024827808</v>
      </c>
      <c r="W177" s="33">
        <v>1.1611111111111112</v>
      </c>
      <c r="X177" s="33">
        <v>11.291666666666666</v>
      </c>
      <c r="Y177" s="33">
        <v>0</v>
      </c>
      <c r="Z177" s="33">
        <v>0.17952106359122219</v>
      </c>
      <c r="AA177" s="33">
        <v>0</v>
      </c>
      <c r="AB177" s="33">
        <v>0</v>
      </c>
      <c r="AC177" s="33">
        <v>0</v>
      </c>
      <c r="AD177" s="33">
        <v>0</v>
      </c>
      <c r="AE177" s="33">
        <v>0</v>
      </c>
      <c r="AF177" s="33">
        <v>0</v>
      </c>
      <c r="AG177" s="33">
        <v>0</v>
      </c>
      <c r="AH177" t="s">
        <v>107</v>
      </c>
      <c r="AI177" s="34">
        <v>3</v>
      </c>
    </row>
    <row r="178" spans="1:35" x14ac:dyDescent="0.25">
      <c r="A178" t="s">
        <v>1782</v>
      </c>
      <c r="B178" t="s">
        <v>1006</v>
      </c>
      <c r="C178" t="s">
        <v>1592</v>
      </c>
      <c r="D178" t="s">
        <v>1704</v>
      </c>
      <c r="E178" s="33">
        <v>59.444444444444443</v>
      </c>
      <c r="F178" s="33">
        <v>5.2444444444444445</v>
      </c>
      <c r="G178" s="33">
        <v>7.7777777777777779E-2</v>
      </c>
      <c r="H178" s="33">
        <v>0.23333333333333334</v>
      </c>
      <c r="I178" s="33">
        <v>2.8888888888888888</v>
      </c>
      <c r="J178" s="33">
        <v>0</v>
      </c>
      <c r="K178" s="33">
        <v>0</v>
      </c>
      <c r="L178" s="33">
        <v>2.7555555555555555</v>
      </c>
      <c r="M178" s="33">
        <v>4.4444444444444446</v>
      </c>
      <c r="N178" s="33">
        <v>0</v>
      </c>
      <c r="O178" s="33">
        <v>7.4766355140186924E-2</v>
      </c>
      <c r="P178" s="33">
        <v>4.0888888888888886</v>
      </c>
      <c r="Q178" s="33">
        <v>8.1361111111111111</v>
      </c>
      <c r="R178" s="33">
        <v>0.20565420560747663</v>
      </c>
      <c r="S178" s="33">
        <v>10.202777777777778</v>
      </c>
      <c r="T178" s="33">
        <v>1.3138888888888889</v>
      </c>
      <c r="U178" s="33">
        <v>0</v>
      </c>
      <c r="V178" s="33">
        <v>0.19373831775700934</v>
      </c>
      <c r="W178" s="33">
        <v>4.7638888888888893</v>
      </c>
      <c r="X178" s="33">
        <v>3.5083333333333333</v>
      </c>
      <c r="Y178" s="33">
        <v>0</v>
      </c>
      <c r="Z178" s="33">
        <v>0.1391588785046729</v>
      </c>
      <c r="AA178" s="33">
        <v>0</v>
      </c>
      <c r="AB178" s="33">
        <v>0</v>
      </c>
      <c r="AC178" s="33">
        <v>0</v>
      </c>
      <c r="AD178" s="33">
        <v>0</v>
      </c>
      <c r="AE178" s="33">
        <v>0</v>
      </c>
      <c r="AF178" s="33">
        <v>0</v>
      </c>
      <c r="AG178" s="33">
        <v>0</v>
      </c>
      <c r="AH178" t="s">
        <v>319</v>
      </c>
      <c r="AI178" s="34">
        <v>3</v>
      </c>
    </row>
    <row r="179" spans="1:35" x14ac:dyDescent="0.25">
      <c r="A179" t="s">
        <v>1782</v>
      </c>
      <c r="B179" t="s">
        <v>807</v>
      </c>
      <c r="C179" t="s">
        <v>1511</v>
      </c>
      <c r="D179" t="s">
        <v>1686</v>
      </c>
      <c r="E179" s="33">
        <v>87.6</v>
      </c>
      <c r="F179" s="33">
        <v>5.4222222222222225</v>
      </c>
      <c r="G179" s="33">
        <v>0.17777777777777778</v>
      </c>
      <c r="H179" s="33">
        <v>0.35555555555555557</v>
      </c>
      <c r="I179" s="33">
        <v>5.5333333333333332</v>
      </c>
      <c r="J179" s="33">
        <v>0</v>
      </c>
      <c r="K179" s="33">
        <v>0</v>
      </c>
      <c r="L179" s="33">
        <v>6.0611111111111109</v>
      </c>
      <c r="M179" s="33">
        <v>5.5111111111111111</v>
      </c>
      <c r="N179" s="33">
        <v>0</v>
      </c>
      <c r="O179" s="33">
        <v>6.291222729578895E-2</v>
      </c>
      <c r="P179" s="33">
        <v>5.1333333333333337</v>
      </c>
      <c r="Q179" s="33">
        <v>13.127777777777778</v>
      </c>
      <c r="R179" s="33">
        <v>0.20846017250126841</v>
      </c>
      <c r="S179" s="33">
        <v>15.061111111111112</v>
      </c>
      <c r="T179" s="33">
        <v>11.425000000000001</v>
      </c>
      <c r="U179" s="33">
        <v>0</v>
      </c>
      <c r="V179" s="33">
        <v>0.30235286656519539</v>
      </c>
      <c r="W179" s="33">
        <v>11.327777777777778</v>
      </c>
      <c r="X179" s="33">
        <v>13.238888888888889</v>
      </c>
      <c r="Y179" s="33">
        <v>0</v>
      </c>
      <c r="Z179" s="33">
        <v>0.280441400304414</v>
      </c>
      <c r="AA179" s="33">
        <v>0</v>
      </c>
      <c r="AB179" s="33">
        <v>0</v>
      </c>
      <c r="AC179" s="33">
        <v>0</v>
      </c>
      <c r="AD179" s="33">
        <v>0</v>
      </c>
      <c r="AE179" s="33">
        <v>0</v>
      </c>
      <c r="AF179" s="33">
        <v>0</v>
      </c>
      <c r="AG179" s="33">
        <v>0</v>
      </c>
      <c r="AH179" t="s">
        <v>117</v>
      </c>
      <c r="AI179" s="34">
        <v>3</v>
      </c>
    </row>
    <row r="180" spans="1:35" x14ac:dyDescent="0.25">
      <c r="A180" t="s">
        <v>1782</v>
      </c>
      <c r="B180" t="s">
        <v>907</v>
      </c>
      <c r="C180" t="s">
        <v>1559</v>
      </c>
      <c r="D180" t="s">
        <v>1705</v>
      </c>
      <c r="E180" s="33">
        <v>92.522222222222226</v>
      </c>
      <c r="F180" s="33">
        <v>5.333333333333333</v>
      </c>
      <c r="G180" s="33">
        <v>0.97777777777777775</v>
      </c>
      <c r="H180" s="33">
        <v>0.4</v>
      </c>
      <c r="I180" s="33">
        <v>1.4777777777777779</v>
      </c>
      <c r="J180" s="33">
        <v>0</v>
      </c>
      <c r="K180" s="33">
        <v>0</v>
      </c>
      <c r="L180" s="33">
        <v>4.8444444444444441</v>
      </c>
      <c r="M180" s="33">
        <v>5.5555555555555554</v>
      </c>
      <c r="N180" s="33">
        <v>0</v>
      </c>
      <c r="O180" s="33">
        <v>6.0045634682358587E-2</v>
      </c>
      <c r="P180" s="33">
        <v>5.0138888888888893</v>
      </c>
      <c r="Q180" s="33">
        <v>9.344444444444445</v>
      </c>
      <c r="R180" s="33">
        <v>0.15518794283655579</v>
      </c>
      <c r="S180" s="33">
        <v>15.561111111111112</v>
      </c>
      <c r="T180" s="33">
        <v>4.7027777777777775</v>
      </c>
      <c r="U180" s="33">
        <v>0</v>
      </c>
      <c r="V180" s="33">
        <v>0.21901645250390298</v>
      </c>
      <c r="W180" s="33">
        <v>13.213888888888889</v>
      </c>
      <c r="X180" s="33">
        <v>0.52500000000000002</v>
      </c>
      <c r="Y180" s="33">
        <v>0</v>
      </c>
      <c r="Z180" s="33">
        <v>0.14849285456947278</v>
      </c>
      <c r="AA180" s="33">
        <v>0</v>
      </c>
      <c r="AB180" s="33">
        <v>0</v>
      </c>
      <c r="AC180" s="33">
        <v>0</v>
      </c>
      <c r="AD180" s="33">
        <v>0</v>
      </c>
      <c r="AE180" s="33">
        <v>0</v>
      </c>
      <c r="AF180" s="33">
        <v>0</v>
      </c>
      <c r="AG180" s="33">
        <v>0</v>
      </c>
      <c r="AH180" t="s">
        <v>218</v>
      </c>
      <c r="AI180" s="34">
        <v>3</v>
      </c>
    </row>
    <row r="181" spans="1:35" x14ac:dyDescent="0.25">
      <c r="A181" t="s">
        <v>1782</v>
      </c>
      <c r="B181" t="s">
        <v>771</v>
      </c>
      <c r="C181" t="s">
        <v>1478</v>
      </c>
      <c r="D181" t="s">
        <v>1698</v>
      </c>
      <c r="E181" s="33">
        <v>147.6888888888889</v>
      </c>
      <c r="F181" s="33">
        <v>5.6888888888888891</v>
      </c>
      <c r="G181" s="33">
        <v>0.5</v>
      </c>
      <c r="H181" s="33">
        <v>0.58333333333333337</v>
      </c>
      <c r="I181" s="33">
        <v>3.2</v>
      </c>
      <c r="J181" s="33">
        <v>0</v>
      </c>
      <c r="K181" s="33">
        <v>0</v>
      </c>
      <c r="L181" s="33">
        <v>7.8944444444444448</v>
      </c>
      <c r="M181" s="33">
        <v>11.022222222222222</v>
      </c>
      <c r="N181" s="33">
        <v>0</v>
      </c>
      <c r="O181" s="33">
        <v>7.4631357207342763E-2</v>
      </c>
      <c r="P181" s="33">
        <v>4.0888888888888886</v>
      </c>
      <c r="Q181" s="33">
        <v>21.211111111111112</v>
      </c>
      <c r="R181" s="33">
        <v>0.17130604875112848</v>
      </c>
      <c r="S181" s="33">
        <v>14.405555555555555</v>
      </c>
      <c r="T181" s="33">
        <v>13.311111111111112</v>
      </c>
      <c r="U181" s="33">
        <v>0</v>
      </c>
      <c r="V181" s="33">
        <v>0.18766927475173037</v>
      </c>
      <c r="W181" s="33">
        <v>9.844444444444445</v>
      </c>
      <c r="X181" s="33">
        <v>9.8972222222222221</v>
      </c>
      <c r="Y181" s="33">
        <v>0</v>
      </c>
      <c r="Z181" s="33">
        <v>0.13367062894974421</v>
      </c>
      <c r="AA181" s="33">
        <v>0</v>
      </c>
      <c r="AB181" s="33">
        <v>0</v>
      </c>
      <c r="AC181" s="33">
        <v>0</v>
      </c>
      <c r="AD181" s="33">
        <v>0</v>
      </c>
      <c r="AE181" s="33">
        <v>5.6</v>
      </c>
      <c r="AF181" s="33">
        <v>0</v>
      </c>
      <c r="AG181" s="33">
        <v>0</v>
      </c>
      <c r="AH181" t="s">
        <v>80</v>
      </c>
      <c r="AI181" s="34">
        <v>3</v>
      </c>
    </row>
    <row r="182" spans="1:35" x14ac:dyDescent="0.25">
      <c r="A182" t="s">
        <v>1782</v>
      </c>
      <c r="B182" t="s">
        <v>922</v>
      </c>
      <c r="C182" t="s">
        <v>1480</v>
      </c>
      <c r="D182" t="s">
        <v>1720</v>
      </c>
      <c r="E182" s="33">
        <v>83.155555555555551</v>
      </c>
      <c r="F182" s="33">
        <v>5.2444444444444445</v>
      </c>
      <c r="G182" s="33">
        <v>1.3333333333333333</v>
      </c>
      <c r="H182" s="33">
        <v>0.53333333333333333</v>
      </c>
      <c r="I182" s="33">
        <v>5.2888888888888888</v>
      </c>
      <c r="J182" s="33">
        <v>0</v>
      </c>
      <c r="K182" s="33">
        <v>1.6</v>
      </c>
      <c r="L182" s="33">
        <v>4.2833333333333332</v>
      </c>
      <c r="M182" s="33">
        <v>5.2444444444444445</v>
      </c>
      <c r="N182" s="33">
        <v>0</v>
      </c>
      <c r="O182" s="33">
        <v>6.3067878140032077E-2</v>
      </c>
      <c r="P182" s="33">
        <v>5.5277777777777777</v>
      </c>
      <c r="Q182" s="33">
        <v>7.6583333333333332</v>
      </c>
      <c r="R182" s="33">
        <v>0.15857161945483697</v>
      </c>
      <c r="S182" s="33">
        <v>10.627777777777778</v>
      </c>
      <c r="T182" s="33">
        <v>4.2472222222222218</v>
      </c>
      <c r="U182" s="33">
        <v>0</v>
      </c>
      <c r="V182" s="33">
        <v>0.17888161411010156</v>
      </c>
      <c r="W182" s="33">
        <v>4.3555555555555552</v>
      </c>
      <c r="X182" s="33">
        <v>5.375</v>
      </c>
      <c r="Y182" s="33">
        <v>0</v>
      </c>
      <c r="Z182" s="33">
        <v>0.11701630144307856</v>
      </c>
      <c r="AA182" s="33">
        <v>0</v>
      </c>
      <c r="AB182" s="33">
        <v>0</v>
      </c>
      <c r="AC182" s="33">
        <v>0</v>
      </c>
      <c r="AD182" s="33">
        <v>0</v>
      </c>
      <c r="AE182" s="33">
        <v>0</v>
      </c>
      <c r="AF182" s="33">
        <v>0</v>
      </c>
      <c r="AG182" s="33">
        <v>0</v>
      </c>
      <c r="AH182" t="s">
        <v>233</v>
      </c>
      <c r="AI182" s="34">
        <v>3</v>
      </c>
    </row>
    <row r="183" spans="1:35" x14ac:dyDescent="0.25">
      <c r="A183" t="s">
        <v>1782</v>
      </c>
      <c r="B183" t="s">
        <v>787</v>
      </c>
      <c r="C183" t="s">
        <v>1499</v>
      </c>
      <c r="D183" t="s">
        <v>1727</v>
      </c>
      <c r="E183" s="33">
        <v>57.911111111111111</v>
      </c>
      <c r="F183" s="33">
        <v>5.4222222222222225</v>
      </c>
      <c r="G183" s="33">
        <v>0.27777777777777779</v>
      </c>
      <c r="H183" s="33">
        <v>0.23333333333333334</v>
      </c>
      <c r="I183" s="33">
        <v>1.6222222222222222</v>
      </c>
      <c r="J183" s="33">
        <v>0</v>
      </c>
      <c r="K183" s="33">
        <v>0</v>
      </c>
      <c r="L183" s="33">
        <v>5.333333333333333</v>
      </c>
      <c r="M183" s="33">
        <v>0</v>
      </c>
      <c r="N183" s="33">
        <v>5.35</v>
      </c>
      <c r="O183" s="33">
        <v>9.2382962394474286E-2</v>
      </c>
      <c r="P183" s="33">
        <v>3.8916666666666666</v>
      </c>
      <c r="Q183" s="33">
        <v>0.11666666666666667</v>
      </c>
      <c r="R183" s="33">
        <v>6.921527244819646E-2</v>
      </c>
      <c r="S183" s="33">
        <v>1.8</v>
      </c>
      <c r="T183" s="33">
        <v>5.6</v>
      </c>
      <c r="U183" s="33">
        <v>0</v>
      </c>
      <c r="V183" s="33">
        <v>0.12778204144282423</v>
      </c>
      <c r="W183" s="33">
        <v>5.3416666666666668</v>
      </c>
      <c r="X183" s="33">
        <v>1.2277777777777779</v>
      </c>
      <c r="Y183" s="33">
        <v>0</v>
      </c>
      <c r="Z183" s="33">
        <v>0.1134401381427475</v>
      </c>
      <c r="AA183" s="33">
        <v>0</v>
      </c>
      <c r="AB183" s="33">
        <v>0</v>
      </c>
      <c r="AC183" s="33">
        <v>0</v>
      </c>
      <c r="AD183" s="33">
        <v>0</v>
      </c>
      <c r="AE183" s="33">
        <v>0</v>
      </c>
      <c r="AF183" s="33">
        <v>0</v>
      </c>
      <c r="AG183" s="33">
        <v>0</v>
      </c>
      <c r="AH183" t="s">
        <v>96</v>
      </c>
      <c r="AI183" s="34">
        <v>3</v>
      </c>
    </row>
    <row r="184" spans="1:35" x14ac:dyDescent="0.25">
      <c r="A184" t="s">
        <v>1782</v>
      </c>
      <c r="B184" t="s">
        <v>1099</v>
      </c>
      <c r="C184" t="s">
        <v>1407</v>
      </c>
      <c r="D184" t="s">
        <v>1708</v>
      </c>
      <c r="E184" s="33">
        <v>100.86666666666666</v>
      </c>
      <c r="F184" s="33">
        <v>4.3555555555555552</v>
      </c>
      <c r="G184" s="33">
        <v>1.8444444444444446</v>
      </c>
      <c r="H184" s="33">
        <v>0.55555555555555558</v>
      </c>
      <c r="I184" s="33">
        <v>5.2</v>
      </c>
      <c r="J184" s="33">
        <v>0</v>
      </c>
      <c r="K184" s="33">
        <v>0</v>
      </c>
      <c r="L184" s="33">
        <v>2.5444444444444443</v>
      </c>
      <c r="M184" s="33">
        <v>5.4222222222222225</v>
      </c>
      <c r="N184" s="33">
        <v>0</v>
      </c>
      <c r="O184" s="33">
        <v>5.375633399427187E-2</v>
      </c>
      <c r="P184" s="33">
        <v>5.5138888888888893</v>
      </c>
      <c r="Q184" s="33">
        <v>21.430555555555557</v>
      </c>
      <c r="R184" s="33">
        <v>0.26712932363956821</v>
      </c>
      <c r="S184" s="33">
        <v>4.7249999999999996</v>
      </c>
      <c r="T184" s="33">
        <v>4.9777777777777779</v>
      </c>
      <c r="U184" s="33">
        <v>0</v>
      </c>
      <c r="V184" s="33">
        <v>9.6194095615774397E-2</v>
      </c>
      <c r="W184" s="33">
        <v>4.75</v>
      </c>
      <c r="X184" s="33">
        <v>5.65</v>
      </c>
      <c r="Y184" s="33">
        <v>0</v>
      </c>
      <c r="Z184" s="33">
        <v>0.10310641110376736</v>
      </c>
      <c r="AA184" s="33">
        <v>0</v>
      </c>
      <c r="AB184" s="33">
        <v>0</v>
      </c>
      <c r="AC184" s="33">
        <v>0</v>
      </c>
      <c r="AD184" s="33">
        <v>0</v>
      </c>
      <c r="AE184" s="33">
        <v>0</v>
      </c>
      <c r="AF184" s="33">
        <v>0</v>
      </c>
      <c r="AG184" s="33">
        <v>0</v>
      </c>
      <c r="AH184" t="s">
        <v>415</v>
      </c>
      <c r="AI184" s="34">
        <v>3</v>
      </c>
    </row>
    <row r="185" spans="1:35" x14ac:dyDescent="0.25">
      <c r="A185" t="s">
        <v>1782</v>
      </c>
      <c r="B185" t="s">
        <v>713</v>
      </c>
      <c r="C185" t="s">
        <v>1465</v>
      </c>
      <c r="D185" t="s">
        <v>1714</v>
      </c>
      <c r="E185" s="33">
        <v>108.12222222222222</v>
      </c>
      <c r="F185" s="33">
        <v>15.033333333333333</v>
      </c>
      <c r="G185" s="33">
        <v>1.2555555555555555</v>
      </c>
      <c r="H185" s="33">
        <v>0.28888888888888886</v>
      </c>
      <c r="I185" s="33">
        <v>0</v>
      </c>
      <c r="J185" s="33">
        <v>0</v>
      </c>
      <c r="K185" s="33">
        <v>0</v>
      </c>
      <c r="L185" s="33">
        <v>5.1357777777777791</v>
      </c>
      <c r="M185" s="33">
        <v>0</v>
      </c>
      <c r="N185" s="33">
        <v>0</v>
      </c>
      <c r="O185" s="33">
        <v>0</v>
      </c>
      <c r="P185" s="33">
        <v>0</v>
      </c>
      <c r="Q185" s="33">
        <v>0</v>
      </c>
      <c r="R185" s="33">
        <v>0</v>
      </c>
      <c r="S185" s="33">
        <v>4.7431111111111095</v>
      </c>
      <c r="T185" s="33">
        <v>6.1224444444444446</v>
      </c>
      <c r="U185" s="33">
        <v>0</v>
      </c>
      <c r="V185" s="33">
        <v>0.10049326893433357</v>
      </c>
      <c r="W185" s="33">
        <v>4.5841111111111115</v>
      </c>
      <c r="X185" s="33">
        <v>3.9251111111111112</v>
      </c>
      <c r="Y185" s="33">
        <v>0</v>
      </c>
      <c r="Z185" s="33">
        <v>7.8700030829308404E-2</v>
      </c>
      <c r="AA185" s="33">
        <v>0.1111111111111111</v>
      </c>
      <c r="AB185" s="33">
        <v>0</v>
      </c>
      <c r="AC185" s="33">
        <v>0</v>
      </c>
      <c r="AD185" s="33">
        <v>0</v>
      </c>
      <c r="AE185" s="33">
        <v>0</v>
      </c>
      <c r="AF185" s="33">
        <v>0</v>
      </c>
      <c r="AG185" s="33">
        <v>0</v>
      </c>
      <c r="AH185" t="s">
        <v>22</v>
      </c>
      <c r="AI185" s="34">
        <v>3</v>
      </c>
    </row>
    <row r="186" spans="1:35" x14ac:dyDescent="0.25">
      <c r="A186" t="s">
        <v>1782</v>
      </c>
      <c r="B186" t="s">
        <v>854</v>
      </c>
      <c r="C186" t="s">
        <v>1431</v>
      </c>
      <c r="D186" t="s">
        <v>1717</v>
      </c>
      <c r="E186" s="33">
        <v>161.34444444444443</v>
      </c>
      <c r="F186" s="33">
        <v>62.944444444444443</v>
      </c>
      <c r="G186" s="33">
        <v>0</v>
      </c>
      <c r="H186" s="33">
        <v>0</v>
      </c>
      <c r="I186" s="33">
        <v>4.9777777777777779</v>
      </c>
      <c r="J186" s="33">
        <v>0</v>
      </c>
      <c r="K186" s="33">
        <v>0</v>
      </c>
      <c r="L186" s="33">
        <v>5.4791111111111119</v>
      </c>
      <c r="M186" s="33">
        <v>16.252000000000002</v>
      </c>
      <c r="N186" s="33">
        <v>0</v>
      </c>
      <c r="O186" s="33">
        <v>0.10072859995868055</v>
      </c>
      <c r="P186" s="33">
        <v>0</v>
      </c>
      <c r="Q186" s="33">
        <v>24.580222222222226</v>
      </c>
      <c r="R186" s="33">
        <v>0.15234625714482478</v>
      </c>
      <c r="S186" s="33">
        <v>18.202777777777786</v>
      </c>
      <c r="T186" s="33">
        <v>5.8023333333333325</v>
      </c>
      <c r="U186" s="33">
        <v>0</v>
      </c>
      <c r="V186" s="33">
        <v>0.14878176434129886</v>
      </c>
      <c r="W186" s="33">
        <v>9.3923333333333332</v>
      </c>
      <c r="X186" s="33">
        <v>9.8862222222222176</v>
      </c>
      <c r="Y186" s="33">
        <v>0</v>
      </c>
      <c r="Z186" s="33">
        <v>0.11948694993457748</v>
      </c>
      <c r="AA186" s="33">
        <v>0</v>
      </c>
      <c r="AB186" s="33">
        <v>5.5111111111111111</v>
      </c>
      <c r="AC186" s="33">
        <v>0</v>
      </c>
      <c r="AD186" s="33">
        <v>0</v>
      </c>
      <c r="AE186" s="33">
        <v>0</v>
      </c>
      <c r="AF186" s="33">
        <v>0</v>
      </c>
      <c r="AG186" s="33">
        <v>0</v>
      </c>
      <c r="AH186" t="s">
        <v>165</v>
      </c>
      <c r="AI186" s="34">
        <v>3</v>
      </c>
    </row>
    <row r="187" spans="1:35" x14ac:dyDescent="0.25">
      <c r="A187" t="s">
        <v>1782</v>
      </c>
      <c r="B187" t="s">
        <v>1117</v>
      </c>
      <c r="C187" t="s">
        <v>1497</v>
      </c>
      <c r="D187" t="s">
        <v>1692</v>
      </c>
      <c r="E187" s="33">
        <v>89.977777777777774</v>
      </c>
      <c r="F187" s="33">
        <v>5.1555555555555559</v>
      </c>
      <c r="G187" s="33">
        <v>1.1666666666666667</v>
      </c>
      <c r="H187" s="33">
        <v>0.36577777777777781</v>
      </c>
      <c r="I187" s="33">
        <v>3.2555555555555555</v>
      </c>
      <c r="J187" s="33">
        <v>0</v>
      </c>
      <c r="K187" s="33">
        <v>0</v>
      </c>
      <c r="L187" s="33">
        <v>4.3507777777777763</v>
      </c>
      <c r="M187" s="33">
        <v>4.631444444444444</v>
      </c>
      <c r="N187" s="33">
        <v>0</v>
      </c>
      <c r="O187" s="33">
        <v>5.1473203260064208E-2</v>
      </c>
      <c r="P187" s="33">
        <v>0</v>
      </c>
      <c r="Q187" s="33">
        <v>3.8631111111111105</v>
      </c>
      <c r="R187" s="33">
        <v>4.2934057792047411E-2</v>
      </c>
      <c r="S187" s="33">
        <v>2.7225555555555578</v>
      </c>
      <c r="T187" s="33">
        <v>10.880111111111111</v>
      </c>
      <c r="U187" s="33">
        <v>0</v>
      </c>
      <c r="V187" s="33">
        <v>0.15117806865892816</v>
      </c>
      <c r="W187" s="33">
        <v>2.592111111111111</v>
      </c>
      <c r="X187" s="33">
        <v>8.5303333333333331</v>
      </c>
      <c r="Y187" s="33">
        <v>0</v>
      </c>
      <c r="Z187" s="33">
        <v>0.12361323783650284</v>
      </c>
      <c r="AA187" s="33">
        <v>0</v>
      </c>
      <c r="AB187" s="33">
        <v>3.9888888888888889</v>
      </c>
      <c r="AC187" s="33">
        <v>0</v>
      </c>
      <c r="AD187" s="33">
        <v>0</v>
      </c>
      <c r="AE187" s="33">
        <v>0.35555555555555557</v>
      </c>
      <c r="AF187" s="33">
        <v>0</v>
      </c>
      <c r="AG187" s="33">
        <v>0</v>
      </c>
      <c r="AH187" t="s">
        <v>434</v>
      </c>
      <c r="AI187" s="34">
        <v>3</v>
      </c>
    </row>
    <row r="188" spans="1:35" x14ac:dyDescent="0.25">
      <c r="A188" t="s">
        <v>1782</v>
      </c>
      <c r="B188" t="s">
        <v>1349</v>
      </c>
      <c r="C188" t="s">
        <v>1468</v>
      </c>
      <c r="D188" t="s">
        <v>1715</v>
      </c>
      <c r="E188" s="33">
        <v>126.33333333333333</v>
      </c>
      <c r="F188" s="33">
        <v>31.466666666666665</v>
      </c>
      <c r="G188" s="33">
        <v>0</v>
      </c>
      <c r="H188" s="33">
        <v>9.6257777777777775</v>
      </c>
      <c r="I188" s="33">
        <v>14.955555555555556</v>
      </c>
      <c r="J188" s="33">
        <v>0</v>
      </c>
      <c r="K188" s="33">
        <v>0</v>
      </c>
      <c r="L188" s="33">
        <v>10.51311111111111</v>
      </c>
      <c r="M188" s="33">
        <v>12.872111111111112</v>
      </c>
      <c r="N188" s="33">
        <v>0</v>
      </c>
      <c r="O188" s="33">
        <v>0.10189006156552331</v>
      </c>
      <c r="P188" s="33">
        <v>0</v>
      </c>
      <c r="Q188" s="33">
        <v>0</v>
      </c>
      <c r="R188" s="33">
        <v>0</v>
      </c>
      <c r="S188" s="33">
        <v>5.538222222222223</v>
      </c>
      <c r="T188" s="33">
        <v>8.0770000000000017</v>
      </c>
      <c r="U188" s="33">
        <v>1.7777777777777777</v>
      </c>
      <c r="V188" s="33">
        <v>0.12184432717678104</v>
      </c>
      <c r="W188" s="33">
        <v>5.6786666666666665</v>
      </c>
      <c r="X188" s="33">
        <v>2.0444444444444443</v>
      </c>
      <c r="Y188" s="33">
        <v>0.84444444444444444</v>
      </c>
      <c r="Z188" s="33">
        <v>6.7817062445030787E-2</v>
      </c>
      <c r="AA188" s="33">
        <v>5.5555555555555552E-2</v>
      </c>
      <c r="AB188" s="33">
        <v>0.27777777777777779</v>
      </c>
      <c r="AC188" s="33">
        <v>0.2</v>
      </c>
      <c r="AD188" s="33">
        <v>147.7113333333333</v>
      </c>
      <c r="AE188" s="33">
        <v>0</v>
      </c>
      <c r="AF188" s="33">
        <v>0</v>
      </c>
      <c r="AG188" s="33">
        <v>2.2111111111111112</v>
      </c>
      <c r="AH188" t="s">
        <v>671</v>
      </c>
      <c r="AI188" s="34">
        <v>3</v>
      </c>
    </row>
    <row r="189" spans="1:35" x14ac:dyDescent="0.25">
      <c r="A189" t="s">
        <v>1782</v>
      </c>
      <c r="B189" t="s">
        <v>1257</v>
      </c>
      <c r="C189" t="s">
        <v>1370</v>
      </c>
      <c r="D189" t="s">
        <v>1704</v>
      </c>
      <c r="E189" s="33">
        <v>183.32222222222222</v>
      </c>
      <c r="F189" s="33">
        <v>10.177777777777777</v>
      </c>
      <c r="G189" s="33">
        <v>0.32222222222222224</v>
      </c>
      <c r="H189" s="33">
        <v>1.4416666666666667</v>
      </c>
      <c r="I189" s="33">
        <v>4.7888888888888888</v>
      </c>
      <c r="J189" s="33">
        <v>0</v>
      </c>
      <c r="K189" s="33">
        <v>0</v>
      </c>
      <c r="L189" s="33">
        <v>7.7888888888888888</v>
      </c>
      <c r="M189" s="33">
        <v>21.377777777777776</v>
      </c>
      <c r="N189" s="33">
        <v>0</v>
      </c>
      <c r="O189" s="33">
        <v>0.11661312806836777</v>
      </c>
      <c r="P189" s="33">
        <v>0</v>
      </c>
      <c r="Q189" s="33">
        <v>51.555555555555557</v>
      </c>
      <c r="R189" s="33">
        <v>0.28122916540396387</v>
      </c>
      <c r="S189" s="33">
        <v>12.508333333333333</v>
      </c>
      <c r="T189" s="33">
        <v>4.6638888888888888</v>
      </c>
      <c r="U189" s="33">
        <v>0</v>
      </c>
      <c r="V189" s="33">
        <v>9.3672343778410799E-2</v>
      </c>
      <c r="W189" s="33">
        <v>11.125</v>
      </c>
      <c r="X189" s="33">
        <v>12.205555555555556</v>
      </c>
      <c r="Y189" s="33">
        <v>0</v>
      </c>
      <c r="Z189" s="33">
        <v>0.12726528880538215</v>
      </c>
      <c r="AA189" s="33">
        <v>0</v>
      </c>
      <c r="AB189" s="33">
        <v>0</v>
      </c>
      <c r="AC189" s="33">
        <v>0</v>
      </c>
      <c r="AD189" s="33">
        <v>0</v>
      </c>
      <c r="AE189" s="33">
        <v>0</v>
      </c>
      <c r="AF189" s="33">
        <v>0</v>
      </c>
      <c r="AG189" s="33">
        <v>0</v>
      </c>
      <c r="AH189" t="s">
        <v>576</v>
      </c>
      <c r="AI189" s="34">
        <v>3</v>
      </c>
    </row>
    <row r="190" spans="1:35" x14ac:dyDescent="0.25">
      <c r="A190" t="s">
        <v>1782</v>
      </c>
      <c r="B190" t="s">
        <v>896</v>
      </c>
      <c r="C190" t="s">
        <v>1555</v>
      </c>
      <c r="D190" t="s">
        <v>1687</v>
      </c>
      <c r="E190" s="33">
        <v>76.688888888888883</v>
      </c>
      <c r="F190" s="33">
        <v>5.6888888888888891</v>
      </c>
      <c r="G190" s="33">
        <v>0</v>
      </c>
      <c r="H190" s="33">
        <v>0</v>
      </c>
      <c r="I190" s="33">
        <v>0</v>
      </c>
      <c r="J190" s="33">
        <v>0</v>
      </c>
      <c r="K190" s="33">
        <v>0</v>
      </c>
      <c r="L190" s="33">
        <v>0</v>
      </c>
      <c r="M190" s="33">
        <v>6.7555555555555555</v>
      </c>
      <c r="N190" s="33">
        <v>0</v>
      </c>
      <c r="O190" s="33">
        <v>8.8090408577224E-2</v>
      </c>
      <c r="P190" s="33">
        <v>5.2444444444444445</v>
      </c>
      <c r="Q190" s="33">
        <v>11.225555555555561</v>
      </c>
      <c r="R190" s="33">
        <v>0.21476383656911049</v>
      </c>
      <c r="S190" s="33">
        <v>0</v>
      </c>
      <c r="T190" s="33">
        <v>0</v>
      </c>
      <c r="U190" s="33">
        <v>0</v>
      </c>
      <c r="V190" s="33">
        <v>0</v>
      </c>
      <c r="W190" s="33">
        <v>0</v>
      </c>
      <c r="X190" s="33">
        <v>0</v>
      </c>
      <c r="Y190" s="33">
        <v>0</v>
      </c>
      <c r="Z190" s="33">
        <v>0</v>
      </c>
      <c r="AA190" s="33">
        <v>0</v>
      </c>
      <c r="AB190" s="33">
        <v>0</v>
      </c>
      <c r="AC190" s="33">
        <v>0</v>
      </c>
      <c r="AD190" s="33">
        <v>0</v>
      </c>
      <c r="AE190" s="33">
        <v>0</v>
      </c>
      <c r="AF190" s="33">
        <v>0</v>
      </c>
      <c r="AG190" s="33">
        <v>0</v>
      </c>
      <c r="AH190" t="s">
        <v>207</v>
      </c>
      <c r="AI190" s="34">
        <v>3</v>
      </c>
    </row>
    <row r="191" spans="1:35" x14ac:dyDescent="0.25">
      <c r="A191" t="s">
        <v>1782</v>
      </c>
      <c r="B191" t="s">
        <v>700</v>
      </c>
      <c r="C191" t="s">
        <v>1457</v>
      </c>
      <c r="D191" t="s">
        <v>1712</v>
      </c>
      <c r="E191" s="33">
        <v>98.12222222222222</v>
      </c>
      <c r="F191" s="33">
        <v>5.6</v>
      </c>
      <c r="G191" s="33">
        <v>0</v>
      </c>
      <c r="H191" s="33">
        <v>0</v>
      </c>
      <c r="I191" s="33">
        <v>0</v>
      </c>
      <c r="J191" s="33">
        <v>0</v>
      </c>
      <c r="K191" s="33">
        <v>0</v>
      </c>
      <c r="L191" s="33">
        <v>0</v>
      </c>
      <c r="M191" s="33">
        <v>10.419444444444444</v>
      </c>
      <c r="N191" s="33">
        <v>0</v>
      </c>
      <c r="O191" s="33">
        <v>0.10618842713169517</v>
      </c>
      <c r="P191" s="33">
        <v>0</v>
      </c>
      <c r="Q191" s="33">
        <v>0</v>
      </c>
      <c r="R191" s="33">
        <v>0</v>
      </c>
      <c r="S191" s="33">
        <v>0</v>
      </c>
      <c r="T191" s="33">
        <v>7.9805555555555552</v>
      </c>
      <c r="U191" s="33">
        <v>0</v>
      </c>
      <c r="V191" s="33">
        <v>8.1332804891858221E-2</v>
      </c>
      <c r="W191" s="33">
        <v>16.491666666666667</v>
      </c>
      <c r="X191" s="33">
        <v>8.4611111111111104</v>
      </c>
      <c r="Y191" s="33">
        <v>0</v>
      </c>
      <c r="Z191" s="33">
        <v>0.25430302344015399</v>
      </c>
      <c r="AA191" s="33">
        <v>0</v>
      </c>
      <c r="AB191" s="33">
        <v>19.8</v>
      </c>
      <c r="AC191" s="33">
        <v>0</v>
      </c>
      <c r="AD191" s="33">
        <v>0</v>
      </c>
      <c r="AE191" s="33">
        <v>0</v>
      </c>
      <c r="AF191" s="33">
        <v>0</v>
      </c>
      <c r="AG191" s="33">
        <v>0</v>
      </c>
      <c r="AH191" t="s">
        <v>9</v>
      </c>
      <c r="AI191" s="34">
        <v>3</v>
      </c>
    </row>
    <row r="192" spans="1:35" x14ac:dyDescent="0.25">
      <c r="A192" t="s">
        <v>1782</v>
      </c>
      <c r="B192" t="s">
        <v>1320</v>
      </c>
      <c r="C192" t="s">
        <v>1498</v>
      </c>
      <c r="D192" t="s">
        <v>1712</v>
      </c>
      <c r="E192" s="33">
        <v>58.911111111111111</v>
      </c>
      <c r="F192" s="33">
        <v>5.2</v>
      </c>
      <c r="G192" s="33">
        <v>0</v>
      </c>
      <c r="H192" s="33">
        <v>0</v>
      </c>
      <c r="I192" s="33">
        <v>0</v>
      </c>
      <c r="J192" s="33">
        <v>0</v>
      </c>
      <c r="K192" s="33">
        <v>0</v>
      </c>
      <c r="L192" s="33">
        <v>0</v>
      </c>
      <c r="M192" s="33">
        <v>8.3583333333333325</v>
      </c>
      <c r="N192" s="33">
        <v>0</v>
      </c>
      <c r="O192" s="33">
        <v>0.14188042248208221</v>
      </c>
      <c r="P192" s="33">
        <v>0</v>
      </c>
      <c r="Q192" s="33">
        <v>0</v>
      </c>
      <c r="R192" s="33">
        <v>0</v>
      </c>
      <c r="S192" s="33">
        <v>0</v>
      </c>
      <c r="T192" s="33">
        <v>7.1555555555555559</v>
      </c>
      <c r="U192" s="33">
        <v>0</v>
      </c>
      <c r="V192" s="33">
        <v>0.12146359864202189</v>
      </c>
      <c r="W192" s="33">
        <v>5.6</v>
      </c>
      <c r="X192" s="33">
        <v>8.9625555555555554</v>
      </c>
      <c r="Y192" s="33">
        <v>0</v>
      </c>
      <c r="Z192" s="33">
        <v>0.2471953979630328</v>
      </c>
      <c r="AA192" s="33">
        <v>0</v>
      </c>
      <c r="AB192" s="33">
        <v>11.077777777777778</v>
      </c>
      <c r="AC192" s="33">
        <v>0</v>
      </c>
      <c r="AD192" s="33">
        <v>0</v>
      </c>
      <c r="AE192" s="33">
        <v>0</v>
      </c>
      <c r="AF192" s="33">
        <v>0</v>
      </c>
      <c r="AG192" s="33">
        <v>0</v>
      </c>
      <c r="AH192" t="s">
        <v>641</v>
      </c>
      <c r="AI192" s="34">
        <v>3</v>
      </c>
    </row>
    <row r="193" spans="1:35" x14ac:dyDescent="0.25">
      <c r="A193" t="s">
        <v>1782</v>
      </c>
      <c r="B193" t="s">
        <v>1040</v>
      </c>
      <c r="C193" t="s">
        <v>1368</v>
      </c>
      <c r="D193" t="s">
        <v>1742</v>
      </c>
      <c r="E193" s="33">
        <v>156.6888888888889</v>
      </c>
      <c r="F193" s="33">
        <v>4.2666666666666666</v>
      </c>
      <c r="G193" s="33">
        <v>2.2222222222222223E-2</v>
      </c>
      <c r="H193" s="33">
        <v>0.8</v>
      </c>
      <c r="I193" s="33">
        <v>12.888888888888889</v>
      </c>
      <c r="J193" s="33">
        <v>0</v>
      </c>
      <c r="K193" s="33">
        <v>0</v>
      </c>
      <c r="L193" s="33">
        <v>5.2915555555555533</v>
      </c>
      <c r="M193" s="33">
        <v>5.5111111111111111</v>
      </c>
      <c r="N193" s="33">
        <v>0</v>
      </c>
      <c r="O193" s="33">
        <v>3.5172315983548433E-2</v>
      </c>
      <c r="P193" s="33">
        <v>0</v>
      </c>
      <c r="Q193" s="33">
        <v>13.811111111111112</v>
      </c>
      <c r="R193" s="33">
        <v>8.8143525741029641E-2</v>
      </c>
      <c r="S193" s="33">
        <v>10.505555555555556</v>
      </c>
      <c r="T193" s="33">
        <v>20.896666666666675</v>
      </c>
      <c r="U193" s="33">
        <v>0</v>
      </c>
      <c r="V193" s="33">
        <v>0.20041128917883994</v>
      </c>
      <c r="W193" s="33">
        <v>10.00122222222222</v>
      </c>
      <c r="X193" s="33">
        <v>18.309888888888889</v>
      </c>
      <c r="Y193" s="33">
        <v>0</v>
      </c>
      <c r="Z193" s="33">
        <v>0.18068359098000281</v>
      </c>
      <c r="AA193" s="33">
        <v>0</v>
      </c>
      <c r="AB193" s="33">
        <v>5.6</v>
      </c>
      <c r="AC193" s="33">
        <v>0</v>
      </c>
      <c r="AD193" s="33">
        <v>0</v>
      </c>
      <c r="AE193" s="33">
        <v>1.1111111111111112E-2</v>
      </c>
      <c r="AF193" s="33">
        <v>0</v>
      </c>
      <c r="AG193" s="33">
        <v>0</v>
      </c>
      <c r="AH193" t="s">
        <v>354</v>
      </c>
      <c r="AI193" s="34">
        <v>3</v>
      </c>
    </row>
    <row r="194" spans="1:35" x14ac:dyDescent="0.25">
      <c r="A194" t="s">
        <v>1782</v>
      </c>
      <c r="B194" t="s">
        <v>822</v>
      </c>
      <c r="C194" t="s">
        <v>1521</v>
      </c>
      <c r="D194" t="s">
        <v>1707</v>
      </c>
      <c r="E194" s="33">
        <v>71.044444444444451</v>
      </c>
      <c r="F194" s="33">
        <v>7.1555555555555559</v>
      </c>
      <c r="G194" s="33">
        <v>0.18888888888888888</v>
      </c>
      <c r="H194" s="33">
        <v>1.0888888888888888</v>
      </c>
      <c r="I194" s="33">
        <v>2.1</v>
      </c>
      <c r="J194" s="33">
        <v>0</v>
      </c>
      <c r="K194" s="33">
        <v>4.0333333333333332</v>
      </c>
      <c r="L194" s="33">
        <v>4.7672222222222214</v>
      </c>
      <c r="M194" s="33">
        <v>0</v>
      </c>
      <c r="N194" s="33">
        <v>9.9777777777777779</v>
      </c>
      <c r="O194" s="33">
        <v>0.14044416640600563</v>
      </c>
      <c r="P194" s="33">
        <v>2.3555555555555552</v>
      </c>
      <c r="Q194" s="33">
        <v>13.827777777777776</v>
      </c>
      <c r="R194" s="33">
        <v>0.22779167969971842</v>
      </c>
      <c r="S194" s="33">
        <v>3.5324444444444452</v>
      </c>
      <c r="T194" s="33">
        <v>4.3658888888888878</v>
      </c>
      <c r="U194" s="33">
        <v>0</v>
      </c>
      <c r="V194" s="33">
        <v>0.11117453862996558</v>
      </c>
      <c r="W194" s="33">
        <v>5.6638888888888888</v>
      </c>
      <c r="X194" s="33">
        <v>4.8699999999999992</v>
      </c>
      <c r="Y194" s="33">
        <v>0</v>
      </c>
      <c r="Z194" s="33">
        <v>0.1482718173287457</v>
      </c>
      <c r="AA194" s="33">
        <v>0</v>
      </c>
      <c r="AB194" s="33">
        <v>0</v>
      </c>
      <c r="AC194" s="33">
        <v>0</v>
      </c>
      <c r="AD194" s="33">
        <v>0</v>
      </c>
      <c r="AE194" s="33">
        <v>0</v>
      </c>
      <c r="AF194" s="33">
        <v>0</v>
      </c>
      <c r="AG194" s="33">
        <v>0</v>
      </c>
      <c r="AH194" t="s">
        <v>132</v>
      </c>
      <c r="AI194" s="34">
        <v>3</v>
      </c>
    </row>
    <row r="195" spans="1:35" x14ac:dyDescent="0.25">
      <c r="A195" t="s">
        <v>1782</v>
      </c>
      <c r="B195" t="s">
        <v>969</v>
      </c>
      <c r="C195" t="s">
        <v>1364</v>
      </c>
      <c r="D195" t="s">
        <v>1721</v>
      </c>
      <c r="E195" s="33">
        <v>159.83333333333334</v>
      </c>
      <c r="F195" s="33">
        <v>5.5111111111111111</v>
      </c>
      <c r="G195" s="33">
        <v>0</v>
      </c>
      <c r="H195" s="33">
        <v>0</v>
      </c>
      <c r="I195" s="33">
        <v>0</v>
      </c>
      <c r="J195" s="33">
        <v>0</v>
      </c>
      <c r="K195" s="33">
        <v>0</v>
      </c>
      <c r="L195" s="33">
        <v>4.1080000000000005</v>
      </c>
      <c r="M195" s="33">
        <v>5.333333333333333</v>
      </c>
      <c r="N195" s="33">
        <v>2.0777777777777779</v>
      </c>
      <c r="O195" s="33">
        <v>4.6367744177963154E-2</v>
      </c>
      <c r="P195" s="33">
        <v>5.6888888888888891</v>
      </c>
      <c r="Q195" s="33">
        <v>6.6288888888888904</v>
      </c>
      <c r="R195" s="33">
        <v>7.7066388599235328E-2</v>
      </c>
      <c r="S195" s="33">
        <v>10.512999999999998</v>
      </c>
      <c r="T195" s="33">
        <v>4.227777777777777</v>
      </c>
      <c r="U195" s="33">
        <v>0</v>
      </c>
      <c r="V195" s="33">
        <v>9.2225929787973573E-2</v>
      </c>
      <c r="W195" s="33">
        <v>4.758111111111111</v>
      </c>
      <c r="X195" s="33">
        <v>5.2798888888888893</v>
      </c>
      <c r="Y195" s="33">
        <v>0</v>
      </c>
      <c r="Z195" s="33">
        <v>6.280291970802919E-2</v>
      </c>
      <c r="AA195" s="33">
        <v>0</v>
      </c>
      <c r="AB195" s="33">
        <v>0</v>
      </c>
      <c r="AC195" s="33">
        <v>0</v>
      </c>
      <c r="AD195" s="33">
        <v>0</v>
      </c>
      <c r="AE195" s="33">
        <v>0</v>
      </c>
      <c r="AF195" s="33">
        <v>0</v>
      </c>
      <c r="AG195" s="33">
        <v>0</v>
      </c>
      <c r="AH195" t="s">
        <v>280</v>
      </c>
      <c r="AI195" s="34">
        <v>3</v>
      </c>
    </row>
    <row r="196" spans="1:35" x14ac:dyDescent="0.25">
      <c r="A196" t="s">
        <v>1782</v>
      </c>
      <c r="B196" t="s">
        <v>717</v>
      </c>
      <c r="C196" t="s">
        <v>1468</v>
      </c>
      <c r="D196" t="s">
        <v>1715</v>
      </c>
      <c r="E196" s="33">
        <v>86.044444444444451</v>
      </c>
      <c r="F196" s="33">
        <v>4.8</v>
      </c>
      <c r="G196" s="33">
        <v>6.6666666666666666E-2</v>
      </c>
      <c r="H196" s="33">
        <v>0.31755555555555554</v>
      </c>
      <c r="I196" s="33">
        <v>3.6888888888888891</v>
      </c>
      <c r="J196" s="33">
        <v>0</v>
      </c>
      <c r="K196" s="33">
        <v>0</v>
      </c>
      <c r="L196" s="33">
        <v>5.1638888888888888</v>
      </c>
      <c r="M196" s="33">
        <v>1.3861111111111111</v>
      </c>
      <c r="N196" s="33">
        <v>5.7055555555555557</v>
      </c>
      <c r="O196" s="33">
        <v>8.2418646694214864E-2</v>
      </c>
      <c r="P196" s="33">
        <v>10.647222222222222</v>
      </c>
      <c r="Q196" s="33">
        <v>7.9333333333333336</v>
      </c>
      <c r="R196" s="33">
        <v>0.21594137396694213</v>
      </c>
      <c r="S196" s="33">
        <v>8.5583333333333336</v>
      </c>
      <c r="T196" s="33">
        <v>3.963888888888889</v>
      </c>
      <c r="U196" s="33">
        <v>0</v>
      </c>
      <c r="V196" s="33">
        <v>0.14553202479338842</v>
      </c>
      <c r="W196" s="33">
        <v>4.7</v>
      </c>
      <c r="X196" s="33">
        <v>4.9000000000000004</v>
      </c>
      <c r="Y196" s="33">
        <v>0</v>
      </c>
      <c r="Z196" s="33">
        <v>0.1115702479338843</v>
      </c>
      <c r="AA196" s="33">
        <v>0</v>
      </c>
      <c r="AB196" s="33">
        <v>0</v>
      </c>
      <c r="AC196" s="33">
        <v>0</v>
      </c>
      <c r="AD196" s="33">
        <v>0</v>
      </c>
      <c r="AE196" s="33">
        <v>0</v>
      </c>
      <c r="AF196" s="33">
        <v>0</v>
      </c>
      <c r="AG196" s="33">
        <v>0</v>
      </c>
      <c r="AH196" t="s">
        <v>26</v>
      </c>
      <c r="AI196" s="34">
        <v>3</v>
      </c>
    </row>
    <row r="197" spans="1:35" x14ac:dyDescent="0.25">
      <c r="A197" t="s">
        <v>1782</v>
      </c>
      <c r="B197" t="s">
        <v>1306</v>
      </c>
      <c r="C197" t="s">
        <v>1499</v>
      </c>
      <c r="D197" t="s">
        <v>1727</v>
      </c>
      <c r="E197" s="33">
        <v>43.3</v>
      </c>
      <c r="F197" s="33">
        <v>5.4222222222222225</v>
      </c>
      <c r="G197" s="33">
        <v>6.6666666666666666E-2</v>
      </c>
      <c r="H197" s="33">
        <v>6.6666666666666666E-2</v>
      </c>
      <c r="I197" s="33">
        <v>0.57777777777777772</v>
      </c>
      <c r="J197" s="33">
        <v>0</v>
      </c>
      <c r="K197" s="33">
        <v>0</v>
      </c>
      <c r="L197" s="33">
        <v>4.7805555555555559</v>
      </c>
      <c r="M197" s="33">
        <v>6.2944444444444443</v>
      </c>
      <c r="N197" s="33">
        <v>0</v>
      </c>
      <c r="O197" s="33">
        <v>0.14536823197331281</v>
      </c>
      <c r="P197" s="33">
        <v>5.0805555555555557</v>
      </c>
      <c r="Q197" s="33">
        <v>4.9305555555555554</v>
      </c>
      <c r="R197" s="33">
        <v>0.23120348986399797</v>
      </c>
      <c r="S197" s="33">
        <v>6.2722222222222221</v>
      </c>
      <c r="T197" s="33">
        <v>7.4083333333333332</v>
      </c>
      <c r="U197" s="33">
        <v>0</v>
      </c>
      <c r="V197" s="33">
        <v>0.3159481652553246</v>
      </c>
      <c r="W197" s="33">
        <v>2.1694444444444443</v>
      </c>
      <c r="X197" s="33">
        <v>11.227777777777778</v>
      </c>
      <c r="Y197" s="33">
        <v>0</v>
      </c>
      <c r="Z197" s="33">
        <v>0.30940467025917373</v>
      </c>
      <c r="AA197" s="33">
        <v>0</v>
      </c>
      <c r="AB197" s="33">
        <v>0</v>
      </c>
      <c r="AC197" s="33">
        <v>0</v>
      </c>
      <c r="AD197" s="33">
        <v>0</v>
      </c>
      <c r="AE197" s="33">
        <v>0</v>
      </c>
      <c r="AF197" s="33">
        <v>0</v>
      </c>
      <c r="AG197" s="33">
        <v>0</v>
      </c>
      <c r="AH197" t="s">
        <v>627</v>
      </c>
      <c r="AI197" s="34">
        <v>3</v>
      </c>
    </row>
    <row r="198" spans="1:35" x14ac:dyDescent="0.25">
      <c r="A198" t="s">
        <v>1782</v>
      </c>
      <c r="B198" t="s">
        <v>1088</v>
      </c>
      <c r="C198" t="s">
        <v>1512</v>
      </c>
      <c r="D198" t="s">
        <v>1681</v>
      </c>
      <c r="E198" s="33">
        <v>88.411111111111111</v>
      </c>
      <c r="F198" s="33">
        <v>5.6888888888888891</v>
      </c>
      <c r="G198" s="33">
        <v>0.53333333333333333</v>
      </c>
      <c r="H198" s="33">
        <v>0.1111111111111111</v>
      </c>
      <c r="I198" s="33">
        <v>1.8444444444444446</v>
      </c>
      <c r="J198" s="33">
        <v>0</v>
      </c>
      <c r="K198" s="33">
        <v>0</v>
      </c>
      <c r="L198" s="33">
        <v>5.1638888888888888</v>
      </c>
      <c r="M198" s="33">
        <v>5.4694444444444441</v>
      </c>
      <c r="N198" s="33">
        <v>0</v>
      </c>
      <c r="O198" s="33">
        <v>6.1863767751665195E-2</v>
      </c>
      <c r="P198" s="33">
        <v>5.6888888888888891</v>
      </c>
      <c r="Q198" s="33">
        <v>5.6277777777777782</v>
      </c>
      <c r="R198" s="33">
        <v>0.12800050270202337</v>
      </c>
      <c r="S198" s="33">
        <v>4.6055555555555552</v>
      </c>
      <c r="T198" s="33">
        <v>0</v>
      </c>
      <c r="U198" s="33">
        <v>4.677777777777778</v>
      </c>
      <c r="V198" s="33">
        <v>0.10500188513258765</v>
      </c>
      <c r="W198" s="33">
        <v>4.7555555555555555</v>
      </c>
      <c r="X198" s="33">
        <v>0</v>
      </c>
      <c r="Y198" s="33">
        <v>9.5777777777777775</v>
      </c>
      <c r="Z198" s="33">
        <v>0.16212140253864521</v>
      </c>
      <c r="AA198" s="33">
        <v>0</v>
      </c>
      <c r="AB198" s="33">
        <v>0</v>
      </c>
      <c r="AC198" s="33">
        <v>0</v>
      </c>
      <c r="AD198" s="33">
        <v>0</v>
      </c>
      <c r="AE198" s="33">
        <v>0</v>
      </c>
      <c r="AF198" s="33">
        <v>0</v>
      </c>
      <c r="AG198" s="33">
        <v>0</v>
      </c>
      <c r="AH198" t="s">
        <v>404</v>
      </c>
      <c r="AI198" s="34">
        <v>3</v>
      </c>
    </row>
    <row r="199" spans="1:35" x14ac:dyDescent="0.25">
      <c r="A199" t="s">
        <v>1782</v>
      </c>
      <c r="B199" t="s">
        <v>1025</v>
      </c>
      <c r="C199" t="s">
        <v>1397</v>
      </c>
      <c r="D199" t="s">
        <v>1724</v>
      </c>
      <c r="E199" s="33">
        <v>70.733333333333334</v>
      </c>
      <c r="F199" s="33">
        <v>5.6</v>
      </c>
      <c r="G199" s="33">
        <v>0.45555555555555555</v>
      </c>
      <c r="H199" s="33">
        <v>0.4777777777777778</v>
      </c>
      <c r="I199" s="33">
        <v>6.2666666666666666</v>
      </c>
      <c r="J199" s="33">
        <v>0</v>
      </c>
      <c r="K199" s="33">
        <v>0</v>
      </c>
      <c r="L199" s="33">
        <v>2.2333333333333329</v>
      </c>
      <c r="M199" s="33">
        <v>4.6222222222222218</v>
      </c>
      <c r="N199" s="33">
        <v>0</v>
      </c>
      <c r="O199" s="33">
        <v>6.5347156770342432E-2</v>
      </c>
      <c r="P199" s="33">
        <v>5.6055555555555552</v>
      </c>
      <c r="Q199" s="33">
        <v>10.494444444444444</v>
      </c>
      <c r="R199" s="33">
        <v>0.22761545711592834</v>
      </c>
      <c r="S199" s="33">
        <v>8.8631111111111096</v>
      </c>
      <c r="T199" s="33">
        <v>6.7180000000000017</v>
      </c>
      <c r="U199" s="33">
        <v>0</v>
      </c>
      <c r="V199" s="33">
        <v>0.22027961043041155</v>
      </c>
      <c r="W199" s="33">
        <v>3.1679999999999993</v>
      </c>
      <c r="X199" s="33">
        <v>4.6453333333333333</v>
      </c>
      <c r="Y199" s="33">
        <v>0</v>
      </c>
      <c r="Z199" s="33">
        <v>0.11046182846371347</v>
      </c>
      <c r="AA199" s="33">
        <v>0</v>
      </c>
      <c r="AB199" s="33">
        <v>0</v>
      </c>
      <c r="AC199" s="33">
        <v>0</v>
      </c>
      <c r="AD199" s="33">
        <v>0</v>
      </c>
      <c r="AE199" s="33">
        <v>0</v>
      </c>
      <c r="AF199" s="33">
        <v>0</v>
      </c>
      <c r="AG199" s="33">
        <v>0</v>
      </c>
      <c r="AH199" t="s">
        <v>339</v>
      </c>
      <c r="AI199" s="34">
        <v>3</v>
      </c>
    </row>
    <row r="200" spans="1:35" x14ac:dyDescent="0.25">
      <c r="A200" t="s">
        <v>1782</v>
      </c>
      <c r="B200" t="s">
        <v>864</v>
      </c>
      <c r="C200" t="s">
        <v>1435</v>
      </c>
      <c r="D200" t="s">
        <v>1732</v>
      </c>
      <c r="E200" s="33">
        <v>99.922222222222217</v>
      </c>
      <c r="F200" s="33">
        <v>12.3</v>
      </c>
      <c r="G200" s="33">
        <v>0.48888888888888887</v>
      </c>
      <c r="H200" s="33">
        <v>0.2722222222222222</v>
      </c>
      <c r="I200" s="33">
        <v>2.4666666666666668</v>
      </c>
      <c r="J200" s="33">
        <v>0</v>
      </c>
      <c r="K200" s="33">
        <v>0</v>
      </c>
      <c r="L200" s="33">
        <v>0</v>
      </c>
      <c r="M200" s="33">
        <v>8.6222222222222218</v>
      </c>
      <c r="N200" s="33">
        <v>2.2749999999999999</v>
      </c>
      <c r="O200" s="33">
        <v>0.10905704436784167</v>
      </c>
      <c r="P200" s="33">
        <v>5.197222222222222</v>
      </c>
      <c r="Q200" s="33">
        <v>12.736111111111111</v>
      </c>
      <c r="R200" s="33">
        <v>0.1794729233848549</v>
      </c>
      <c r="S200" s="33">
        <v>0</v>
      </c>
      <c r="T200" s="33">
        <v>0</v>
      </c>
      <c r="U200" s="33">
        <v>0</v>
      </c>
      <c r="V200" s="33">
        <v>0</v>
      </c>
      <c r="W200" s="33">
        <v>0</v>
      </c>
      <c r="X200" s="33">
        <v>0</v>
      </c>
      <c r="Y200" s="33">
        <v>0</v>
      </c>
      <c r="Z200" s="33">
        <v>0</v>
      </c>
      <c r="AA200" s="33">
        <v>0</v>
      </c>
      <c r="AB200" s="33">
        <v>0</v>
      </c>
      <c r="AC200" s="33">
        <v>0</v>
      </c>
      <c r="AD200" s="33">
        <v>0</v>
      </c>
      <c r="AE200" s="33">
        <v>0</v>
      </c>
      <c r="AF200" s="33">
        <v>0</v>
      </c>
      <c r="AG200" s="33">
        <v>0</v>
      </c>
      <c r="AH200" t="s">
        <v>175</v>
      </c>
      <c r="AI200" s="34">
        <v>3</v>
      </c>
    </row>
    <row r="201" spans="1:35" x14ac:dyDescent="0.25">
      <c r="A201" t="s">
        <v>1782</v>
      </c>
      <c r="B201" t="s">
        <v>746</v>
      </c>
      <c r="C201" t="s">
        <v>1358</v>
      </c>
      <c r="D201" t="s">
        <v>1697</v>
      </c>
      <c r="E201" s="33">
        <v>97.033333333333331</v>
      </c>
      <c r="F201" s="33">
        <v>5.1888888888888891</v>
      </c>
      <c r="G201" s="33">
        <v>0</v>
      </c>
      <c r="H201" s="33">
        <v>0</v>
      </c>
      <c r="I201" s="33">
        <v>0</v>
      </c>
      <c r="J201" s="33">
        <v>0</v>
      </c>
      <c r="K201" s="33">
        <v>0</v>
      </c>
      <c r="L201" s="33">
        <v>3.7207777777777777</v>
      </c>
      <c r="M201" s="33">
        <v>10.170555555555559</v>
      </c>
      <c r="N201" s="33">
        <v>0</v>
      </c>
      <c r="O201" s="33">
        <v>0.10481506927745338</v>
      </c>
      <c r="P201" s="33">
        <v>5.3804444444444446</v>
      </c>
      <c r="Q201" s="33">
        <v>21.537111111111113</v>
      </c>
      <c r="R201" s="33">
        <v>0.27740524447498</v>
      </c>
      <c r="S201" s="33">
        <v>3.6811111111111114</v>
      </c>
      <c r="T201" s="33">
        <v>9.1504444444444459</v>
      </c>
      <c r="U201" s="33">
        <v>0</v>
      </c>
      <c r="V201" s="33">
        <v>0.13223863506240699</v>
      </c>
      <c r="W201" s="33">
        <v>4.8765555555555551</v>
      </c>
      <c r="X201" s="33">
        <v>4.7606666666666664</v>
      </c>
      <c r="Y201" s="33">
        <v>0</v>
      </c>
      <c r="Z201" s="33">
        <v>9.9318676285354388E-2</v>
      </c>
      <c r="AA201" s="33">
        <v>0</v>
      </c>
      <c r="AB201" s="33">
        <v>0</v>
      </c>
      <c r="AC201" s="33">
        <v>0</v>
      </c>
      <c r="AD201" s="33">
        <v>0</v>
      </c>
      <c r="AE201" s="33">
        <v>0</v>
      </c>
      <c r="AF201" s="33">
        <v>0</v>
      </c>
      <c r="AG201" s="33">
        <v>0</v>
      </c>
      <c r="AH201" t="s">
        <v>55</v>
      </c>
      <c r="AI201" s="34">
        <v>3</v>
      </c>
    </row>
    <row r="202" spans="1:35" x14ac:dyDescent="0.25">
      <c r="A202" t="s">
        <v>1782</v>
      </c>
      <c r="B202" t="s">
        <v>1133</v>
      </c>
      <c r="C202" t="s">
        <v>1430</v>
      </c>
      <c r="D202" t="s">
        <v>1684</v>
      </c>
      <c r="E202" s="33">
        <v>87.1</v>
      </c>
      <c r="F202" s="33">
        <v>5.5555555555555554</v>
      </c>
      <c r="G202" s="33">
        <v>0</v>
      </c>
      <c r="H202" s="33">
        <v>0</v>
      </c>
      <c r="I202" s="33">
        <v>0</v>
      </c>
      <c r="J202" s="33">
        <v>0</v>
      </c>
      <c r="K202" s="33">
        <v>0</v>
      </c>
      <c r="L202" s="33">
        <v>5.091222222222223</v>
      </c>
      <c r="M202" s="33">
        <v>5.2043333333333335</v>
      </c>
      <c r="N202" s="33">
        <v>0</v>
      </c>
      <c r="O202" s="33">
        <v>5.9751243781094532E-2</v>
      </c>
      <c r="P202" s="33">
        <v>5.1436666666666673</v>
      </c>
      <c r="Q202" s="33">
        <v>11.63488888888889</v>
      </c>
      <c r="R202" s="33">
        <v>0.19263554024748056</v>
      </c>
      <c r="S202" s="33">
        <v>1.3273333333333335</v>
      </c>
      <c r="T202" s="33">
        <v>7.7419999999999982</v>
      </c>
      <c r="U202" s="33">
        <v>0</v>
      </c>
      <c r="V202" s="33">
        <v>0.10412552621507844</v>
      </c>
      <c r="W202" s="33">
        <v>9.5944444444444432</v>
      </c>
      <c r="X202" s="33">
        <v>5.1691111111111114</v>
      </c>
      <c r="Y202" s="33">
        <v>0</v>
      </c>
      <c r="Z202" s="33">
        <v>0.16950121188927161</v>
      </c>
      <c r="AA202" s="33">
        <v>0</v>
      </c>
      <c r="AB202" s="33">
        <v>0</v>
      </c>
      <c r="AC202" s="33">
        <v>0</v>
      </c>
      <c r="AD202" s="33">
        <v>0</v>
      </c>
      <c r="AE202" s="33">
        <v>0</v>
      </c>
      <c r="AF202" s="33">
        <v>0</v>
      </c>
      <c r="AG202" s="33">
        <v>0</v>
      </c>
      <c r="AH202" t="s">
        <v>450</v>
      </c>
      <c r="AI202" s="34">
        <v>3</v>
      </c>
    </row>
    <row r="203" spans="1:35" x14ac:dyDescent="0.25">
      <c r="A203" t="s">
        <v>1782</v>
      </c>
      <c r="B203" t="s">
        <v>1220</v>
      </c>
      <c r="C203" t="s">
        <v>1645</v>
      </c>
      <c r="D203" t="s">
        <v>1724</v>
      </c>
      <c r="E203" s="33">
        <v>75.13333333333334</v>
      </c>
      <c r="F203" s="33">
        <v>4.6888888888888891</v>
      </c>
      <c r="G203" s="33">
        <v>0</v>
      </c>
      <c r="H203" s="33">
        <v>0</v>
      </c>
      <c r="I203" s="33">
        <v>3.6</v>
      </c>
      <c r="J203" s="33">
        <v>0</v>
      </c>
      <c r="K203" s="33">
        <v>0</v>
      </c>
      <c r="L203" s="33">
        <v>3.4557777777777781</v>
      </c>
      <c r="M203" s="33">
        <v>3.1798888888888888</v>
      </c>
      <c r="N203" s="33">
        <v>0</v>
      </c>
      <c r="O203" s="33">
        <v>4.2323277136941728E-2</v>
      </c>
      <c r="P203" s="33">
        <v>4.4616666666666669</v>
      </c>
      <c r="Q203" s="33">
        <v>10.172222222222224</v>
      </c>
      <c r="R203" s="33">
        <v>0.19477225672877846</v>
      </c>
      <c r="S203" s="33">
        <v>3.6277777777777778</v>
      </c>
      <c r="T203" s="33">
        <v>5.1666666666666687</v>
      </c>
      <c r="U203" s="33">
        <v>0</v>
      </c>
      <c r="V203" s="33">
        <v>0.11705116829340433</v>
      </c>
      <c r="W203" s="33">
        <v>7.7845555555555555</v>
      </c>
      <c r="X203" s="33">
        <v>4.1048888888888886</v>
      </c>
      <c r="Y203" s="33">
        <v>0</v>
      </c>
      <c r="Z203" s="33">
        <v>0.15824460218870154</v>
      </c>
      <c r="AA203" s="33">
        <v>0</v>
      </c>
      <c r="AB203" s="33">
        <v>0</v>
      </c>
      <c r="AC203" s="33">
        <v>0</v>
      </c>
      <c r="AD203" s="33">
        <v>0</v>
      </c>
      <c r="AE203" s="33">
        <v>0</v>
      </c>
      <c r="AF203" s="33">
        <v>0</v>
      </c>
      <c r="AG203" s="33">
        <v>0</v>
      </c>
      <c r="AH203" t="s">
        <v>539</v>
      </c>
      <c r="AI203" s="34">
        <v>3</v>
      </c>
    </row>
    <row r="204" spans="1:35" x14ac:dyDescent="0.25">
      <c r="A204" t="s">
        <v>1782</v>
      </c>
      <c r="B204" t="s">
        <v>972</v>
      </c>
      <c r="C204" t="s">
        <v>1381</v>
      </c>
      <c r="D204" t="s">
        <v>1682</v>
      </c>
      <c r="E204" s="33">
        <v>53.31111111111111</v>
      </c>
      <c r="F204" s="33">
        <v>5.3888888888888893</v>
      </c>
      <c r="G204" s="33">
        <v>0</v>
      </c>
      <c r="H204" s="33">
        <v>0</v>
      </c>
      <c r="I204" s="33">
        <v>0</v>
      </c>
      <c r="J204" s="33">
        <v>0</v>
      </c>
      <c r="K204" s="33">
        <v>0</v>
      </c>
      <c r="L204" s="33">
        <v>2.5527777777777776</v>
      </c>
      <c r="M204" s="33">
        <v>4.9153333333333329</v>
      </c>
      <c r="N204" s="33">
        <v>0</v>
      </c>
      <c r="O204" s="33">
        <v>9.2200917048770314E-2</v>
      </c>
      <c r="P204" s="33">
        <v>4.5011111111111113</v>
      </c>
      <c r="Q204" s="33">
        <v>11.500555555555557</v>
      </c>
      <c r="R204" s="33">
        <v>0.30015631513130475</v>
      </c>
      <c r="S204" s="33">
        <v>3.6501111111111109</v>
      </c>
      <c r="T204" s="33">
        <v>0</v>
      </c>
      <c r="U204" s="33">
        <v>0</v>
      </c>
      <c r="V204" s="33">
        <v>6.8468111713213833E-2</v>
      </c>
      <c r="W204" s="33">
        <v>6.1611111111111114</v>
      </c>
      <c r="X204" s="33">
        <v>5.0511111111111111</v>
      </c>
      <c r="Y204" s="33">
        <v>0</v>
      </c>
      <c r="Z204" s="33">
        <v>0.21031679866611092</v>
      </c>
      <c r="AA204" s="33">
        <v>0</v>
      </c>
      <c r="AB204" s="33">
        <v>0</v>
      </c>
      <c r="AC204" s="33">
        <v>0</v>
      </c>
      <c r="AD204" s="33">
        <v>0</v>
      </c>
      <c r="AE204" s="33">
        <v>0</v>
      </c>
      <c r="AF204" s="33">
        <v>0</v>
      </c>
      <c r="AG204" s="33">
        <v>0</v>
      </c>
      <c r="AH204" t="s">
        <v>283</v>
      </c>
      <c r="AI204" s="34">
        <v>3</v>
      </c>
    </row>
    <row r="205" spans="1:35" x14ac:dyDescent="0.25">
      <c r="A205" t="s">
        <v>1782</v>
      </c>
      <c r="B205" t="s">
        <v>761</v>
      </c>
      <c r="C205" t="s">
        <v>1489</v>
      </c>
      <c r="D205" t="s">
        <v>1682</v>
      </c>
      <c r="E205" s="33">
        <v>72.2</v>
      </c>
      <c r="F205" s="33">
        <v>5.5333333333333332</v>
      </c>
      <c r="G205" s="33">
        <v>0</v>
      </c>
      <c r="H205" s="33">
        <v>0</v>
      </c>
      <c r="I205" s="33">
        <v>0</v>
      </c>
      <c r="J205" s="33">
        <v>0</v>
      </c>
      <c r="K205" s="33">
        <v>0</v>
      </c>
      <c r="L205" s="33">
        <v>2.1527777777777777</v>
      </c>
      <c r="M205" s="33">
        <v>0</v>
      </c>
      <c r="N205" s="33">
        <v>0</v>
      </c>
      <c r="O205" s="33">
        <v>0</v>
      </c>
      <c r="P205" s="33">
        <v>4.6605555555555558</v>
      </c>
      <c r="Q205" s="33">
        <v>15.630555555555556</v>
      </c>
      <c r="R205" s="33">
        <v>0.28104032009849189</v>
      </c>
      <c r="S205" s="33">
        <v>1.6583333333333334</v>
      </c>
      <c r="T205" s="33">
        <v>5.2420000000000009</v>
      </c>
      <c r="U205" s="33">
        <v>0</v>
      </c>
      <c r="V205" s="33">
        <v>9.5572483841181916E-2</v>
      </c>
      <c r="W205" s="33">
        <v>6.1435555555555563</v>
      </c>
      <c r="X205" s="33">
        <v>4.8516666666666675</v>
      </c>
      <c r="Y205" s="33">
        <v>0</v>
      </c>
      <c r="Z205" s="33">
        <v>0.15228839642967071</v>
      </c>
      <c r="AA205" s="33">
        <v>0</v>
      </c>
      <c r="AB205" s="33">
        <v>0</v>
      </c>
      <c r="AC205" s="33">
        <v>0</v>
      </c>
      <c r="AD205" s="33">
        <v>0</v>
      </c>
      <c r="AE205" s="33">
        <v>0</v>
      </c>
      <c r="AF205" s="33">
        <v>0</v>
      </c>
      <c r="AG205" s="33">
        <v>0</v>
      </c>
      <c r="AH205" t="s">
        <v>70</v>
      </c>
      <c r="AI205" s="34">
        <v>3</v>
      </c>
    </row>
    <row r="206" spans="1:35" x14ac:dyDescent="0.25">
      <c r="A206" t="s">
        <v>1782</v>
      </c>
      <c r="B206" t="s">
        <v>870</v>
      </c>
      <c r="C206" t="s">
        <v>1545</v>
      </c>
      <c r="D206" t="s">
        <v>1724</v>
      </c>
      <c r="E206" s="33">
        <v>91.733333333333334</v>
      </c>
      <c r="F206" s="33">
        <v>5.4333333333333336</v>
      </c>
      <c r="G206" s="33">
        <v>0</v>
      </c>
      <c r="H206" s="33">
        <v>0</v>
      </c>
      <c r="I206" s="33">
        <v>1.5333333333333334</v>
      </c>
      <c r="J206" s="33">
        <v>0</v>
      </c>
      <c r="K206" s="33">
        <v>0</v>
      </c>
      <c r="L206" s="33">
        <v>4.649</v>
      </c>
      <c r="M206" s="33">
        <v>4.8055555555555554</v>
      </c>
      <c r="N206" s="33">
        <v>0</v>
      </c>
      <c r="O206" s="33">
        <v>5.2386143410852709E-2</v>
      </c>
      <c r="P206" s="33">
        <v>4.1749999999999998</v>
      </c>
      <c r="Q206" s="33">
        <v>8.4553333333333338</v>
      </c>
      <c r="R206" s="33">
        <v>0.13768531976744186</v>
      </c>
      <c r="S206" s="33">
        <v>9.9858888888888888</v>
      </c>
      <c r="T206" s="33">
        <v>14.713555555555557</v>
      </c>
      <c r="U206" s="33">
        <v>0</v>
      </c>
      <c r="V206" s="33">
        <v>0.2692526647286822</v>
      </c>
      <c r="W206" s="33">
        <v>4.2736666666666663</v>
      </c>
      <c r="X206" s="33">
        <v>11.758444444444445</v>
      </c>
      <c r="Y206" s="33">
        <v>0</v>
      </c>
      <c r="Z206" s="33">
        <v>0.17476865310077519</v>
      </c>
      <c r="AA206" s="33">
        <v>0</v>
      </c>
      <c r="AB206" s="33">
        <v>0</v>
      </c>
      <c r="AC206" s="33">
        <v>0</v>
      </c>
      <c r="AD206" s="33">
        <v>0</v>
      </c>
      <c r="AE206" s="33">
        <v>0</v>
      </c>
      <c r="AF206" s="33">
        <v>0</v>
      </c>
      <c r="AG206" s="33">
        <v>0</v>
      </c>
      <c r="AH206" t="s">
        <v>181</v>
      </c>
      <c r="AI206" s="34">
        <v>3</v>
      </c>
    </row>
    <row r="207" spans="1:35" x14ac:dyDescent="0.25">
      <c r="A207" t="s">
        <v>1782</v>
      </c>
      <c r="B207" t="s">
        <v>1077</v>
      </c>
      <c r="C207" t="s">
        <v>1382</v>
      </c>
      <c r="D207" t="s">
        <v>1681</v>
      </c>
      <c r="E207" s="33">
        <v>57.577777777777776</v>
      </c>
      <c r="F207" s="33">
        <v>5.2555555555555555</v>
      </c>
      <c r="G207" s="33">
        <v>0</v>
      </c>
      <c r="H207" s="33">
        <v>0</v>
      </c>
      <c r="I207" s="33">
        <v>0.5</v>
      </c>
      <c r="J207" s="33">
        <v>0</v>
      </c>
      <c r="K207" s="33">
        <v>0</v>
      </c>
      <c r="L207" s="33">
        <v>2.5027777777777778</v>
      </c>
      <c r="M207" s="33">
        <v>0</v>
      </c>
      <c r="N207" s="33">
        <v>0</v>
      </c>
      <c r="O207" s="33">
        <v>0</v>
      </c>
      <c r="P207" s="33">
        <v>5.0141111111111112</v>
      </c>
      <c r="Q207" s="33">
        <v>7.9374444444444441</v>
      </c>
      <c r="R207" s="33">
        <v>0.22494017753763024</v>
      </c>
      <c r="S207" s="33">
        <v>0</v>
      </c>
      <c r="T207" s="33">
        <v>3.3861111111111111</v>
      </c>
      <c r="U207" s="33">
        <v>0</v>
      </c>
      <c r="V207" s="33">
        <v>5.8809340023157082E-2</v>
      </c>
      <c r="W207" s="33">
        <v>9.0558888888888909</v>
      </c>
      <c r="X207" s="33">
        <v>0</v>
      </c>
      <c r="Y207" s="33">
        <v>0</v>
      </c>
      <c r="Z207" s="33">
        <v>0.15728097259745277</v>
      </c>
      <c r="AA207" s="33">
        <v>0</v>
      </c>
      <c r="AB207" s="33">
        <v>0</v>
      </c>
      <c r="AC207" s="33">
        <v>0</v>
      </c>
      <c r="AD207" s="33">
        <v>0</v>
      </c>
      <c r="AE207" s="33">
        <v>0</v>
      </c>
      <c r="AF207" s="33">
        <v>0</v>
      </c>
      <c r="AG207" s="33">
        <v>0</v>
      </c>
      <c r="AH207" t="s">
        <v>392</v>
      </c>
      <c r="AI207" s="34">
        <v>3</v>
      </c>
    </row>
    <row r="208" spans="1:35" x14ac:dyDescent="0.25">
      <c r="A208" t="s">
        <v>1782</v>
      </c>
      <c r="B208" t="s">
        <v>964</v>
      </c>
      <c r="C208" t="s">
        <v>1441</v>
      </c>
      <c r="D208" t="s">
        <v>1697</v>
      </c>
      <c r="E208" s="33">
        <v>46.033333333333331</v>
      </c>
      <c r="F208" s="33">
        <v>0</v>
      </c>
      <c r="G208" s="33">
        <v>0.18888888888888888</v>
      </c>
      <c r="H208" s="33">
        <v>0.22222222222222221</v>
      </c>
      <c r="I208" s="33">
        <v>0</v>
      </c>
      <c r="J208" s="33">
        <v>0</v>
      </c>
      <c r="K208" s="33">
        <v>0</v>
      </c>
      <c r="L208" s="33">
        <v>3.6229999999999998</v>
      </c>
      <c r="M208" s="33">
        <v>0</v>
      </c>
      <c r="N208" s="33">
        <v>0</v>
      </c>
      <c r="O208" s="33">
        <v>0</v>
      </c>
      <c r="P208" s="33">
        <v>0</v>
      </c>
      <c r="Q208" s="33">
        <v>0</v>
      </c>
      <c r="R208" s="33">
        <v>0</v>
      </c>
      <c r="S208" s="33">
        <v>5.2299999999999978</v>
      </c>
      <c r="T208" s="33">
        <v>5.3302222222222229</v>
      </c>
      <c r="U208" s="33">
        <v>0</v>
      </c>
      <c r="V208" s="33">
        <v>0.22940381366159784</v>
      </c>
      <c r="W208" s="33">
        <v>4.5697777777777766</v>
      </c>
      <c r="X208" s="33">
        <v>9.1471111111111156</v>
      </c>
      <c r="Y208" s="33">
        <v>0</v>
      </c>
      <c r="Z208" s="33">
        <v>0.2979773111272026</v>
      </c>
      <c r="AA208" s="33">
        <v>0</v>
      </c>
      <c r="AB208" s="33">
        <v>0</v>
      </c>
      <c r="AC208" s="33">
        <v>0</v>
      </c>
      <c r="AD208" s="33">
        <v>0</v>
      </c>
      <c r="AE208" s="33">
        <v>0</v>
      </c>
      <c r="AF208" s="33">
        <v>0</v>
      </c>
      <c r="AG208" s="33">
        <v>0</v>
      </c>
      <c r="AH208" t="s">
        <v>275</v>
      </c>
      <c r="AI208" s="34">
        <v>3</v>
      </c>
    </row>
    <row r="209" spans="1:35" x14ac:dyDescent="0.25">
      <c r="A209" t="s">
        <v>1782</v>
      </c>
      <c r="B209" t="s">
        <v>779</v>
      </c>
      <c r="C209" t="s">
        <v>1355</v>
      </c>
      <c r="D209" t="s">
        <v>1714</v>
      </c>
      <c r="E209" s="33">
        <v>80.544444444444451</v>
      </c>
      <c r="F209" s="33">
        <v>7.5222222222222221</v>
      </c>
      <c r="G209" s="33">
        <v>0</v>
      </c>
      <c r="H209" s="33">
        <v>0.49288888888888888</v>
      </c>
      <c r="I209" s="33">
        <v>2.0111111111111111</v>
      </c>
      <c r="J209" s="33">
        <v>0</v>
      </c>
      <c r="K209" s="33">
        <v>0</v>
      </c>
      <c r="L209" s="33">
        <v>2.0487777777777776</v>
      </c>
      <c r="M209" s="33">
        <v>5.6888888888888891</v>
      </c>
      <c r="N209" s="33">
        <v>5.3250000000000002</v>
      </c>
      <c r="O209" s="33">
        <v>0.13674299903434955</v>
      </c>
      <c r="P209" s="33">
        <v>5.1077777777777778</v>
      </c>
      <c r="Q209" s="33">
        <v>9.2472222222222218</v>
      </c>
      <c r="R209" s="33">
        <v>0.1782245827010622</v>
      </c>
      <c r="S209" s="33">
        <v>7.5205555555555561</v>
      </c>
      <c r="T209" s="33">
        <v>5.2105555555555556</v>
      </c>
      <c r="U209" s="33">
        <v>0</v>
      </c>
      <c r="V209" s="33">
        <v>0.15806318112843151</v>
      </c>
      <c r="W209" s="33">
        <v>5.3701111111111102</v>
      </c>
      <c r="X209" s="33">
        <v>9.0491111111111113</v>
      </c>
      <c r="Y209" s="33">
        <v>0</v>
      </c>
      <c r="Z209" s="33">
        <v>0.1790219340598703</v>
      </c>
      <c r="AA209" s="33">
        <v>0</v>
      </c>
      <c r="AB209" s="33">
        <v>0</v>
      </c>
      <c r="AC209" s="33">
        <v>0</v>
      </c>
      <c r="AD209" s="33">
        <v>0</v>
      </c>
      <c r="AE209" s="33">
        <v>0</v>
      </c>
      <c r="AF209" s="33">
        <v>0</v>
      </c>
      <c r="AG209" s="33">
        <v>0</v>
      </c>
      <c r="AH209" t="s">
        <v>88</v>
      </c>
      <c r="AI209" s="34">
        <v>3</v>
      </c>
    </row>
    <row r="210" spans="1:35" x14ac:dyDescent="0.25">
      <c r="A210" t="s">
        <v>1782</v>
      </c>
      <c r="B210" t="s">
        <v>814</v>
      </c>
      <c r="C210" t="s">
        <v>1516</v>
      </c>
      <c r="D210" t="s">
        <v>1720</v>
      </c>
      <c r="E210" s="33">
        <v>77.522222222222226</v>
      </c>
      <c r="F210" s="33">
        <v>6.9888888888888889</v>
      </c>
      <c r="G210" s="33">
        <v>0</v>
      </c>
      <c r="H210" s="33">
        <v>0.37222222222222223</v>
      </c>
      <c r="I210" s="33">
        <v>5.6</v>
      </c>
      <c r="J210" s="33">
        <v>0</v>
      </c>
      <c r="K210" s="33">
        <v>0</v>
      </c>
      <c r="L210" s="33">
        <v>6.9621111111111098</v>
      </c>
      <c r="M210" s="33">
        <v>5.6333333333333337</v>
      </c>
      <c r="N210" s="33">
        <v>0</v>
      </c>
      <c r="O210" s="33">
        <v>7.2667335531030525E-2</v>
      </c>
      <c r="P210" s="33">
        <v>5.6888888888888891</v>
      </c>
      <c r="Q210" s="33">
        <v>2.7666666666666666</v>
      </c>
      <c r="R210" s="33">
        <v>0.10907266733553103</v>
      </c>
      <c r="S210" s="33">
        <v>10.051777777777778</v>
      </c>
      <c r="T210" s="33">
        <v>3.8915555555555557</v>
      </c>
      <c r="U210" s="33">
        <v>0</v>
      </c>
      <c r="V210" s="33">
        <v>0.17986240504514833</v>
      </c>
      <c r="W210" s="33">
        <v>7.6102222222222213</v>
      </c>
      <c r="X210" s="33">
        <v>9.918777777777775</v>
      </c>
      <c r="Y210" s="33">
        <v>0</v>
      </c>
      <c r="Z210" s="33">
        <v>0.22611580908700007</v>
      </c>
      <c r="AA210" s="33">
        <v>0</v>
      </c>
      <c r="AB210" s="33">
        <v>0</v>
      </c>
      <c r="AC210" s="33">
        <v>0</v>
      </c>
      <c r="AD210" s="33">
        <v>0</v>
      </c>
      <c r="AE210" s="33">
        <v>0</v>
      </c>
      <c r="AF210" s="33">
        <v>0</v>
      </c>
      <c r="AG210" s="33">
        <v>0</v>
      </c>
      <c r="AH210" t="s">
        <v>124</v>
      </c>
      <c r="AI210" s="34">
        <v>3</v>
      </c>
    </row>
    <row r="211" spans="1:35" x14ac:dyDescent="0.25">
      <c r="A211" t="s">
        <v>1782</v>
      </c>
      <c r="B211" t="s">
        <v>998</v>
      </c>
      <c r="C211" t="s">
        <v>1367</v>
      </c>
      <c r="D211" t="s">
        <v>1715</v>
      </c>
      <c r="E211" s="33">
        <v>82.444444444444443</v>
      </c>
      <c r="F211" s="33">
        <v>6.0444444444444443</v>
      </c>
      <c r="G211" s="33">
        <v>0</v>
      </c>
      <c r="H211" s="33">
        <v>0.53333333333333333</v>
      </c>
      <c r="I211" s="33">
        <v>2.9</v>
      </c>
      <c r="J211" s="33">
        <v>0</v>
      </c>
      <c r="K211" s="33">
        <v>0</v>
      </c>
      <c r="L211" s="33">
        <v>11.080555555555556</v>
      </c>
      <c r="M211" s="33">
        <v>6.8444444444444441</v>
      </c>
      <c r="N211" s="33">
        <v>0</v>
      </c>
      <c r="O211" s="33">
        <v>8.3018867924528297E-2</v>
      </c>
      <c r="P211" s="33">
        <v>5.5638888888888891</v>
      </c>
      <c r="Q211" s="33">
        <v>15.030555555555555</v>
      </c>
      <c r="R211" s="33">
        <v>0.24979784366576821</v>
      </c>
      <c r="S211" s="33">
        <v>10.584555555555559</v>
      </c>
      <c r="T211" s="33">
        <v>5.213111111111111</v>
      </c>
      <c r="U211" s="33">
        <v>0</v>
      </c>
      <c r="V211" s="33">
        <v>0.19161590296495962</v>
      </c>
      <c r="W211" s="33">
        <v>8.9074444444444456</v>
      </c>
      <c r="X211" s="33">
        <v>5.5105555555555563</v>
      </c>
      <c r="Y211" s="33">
        <v>0</v>
      </c>
      <c r="Z211" s="33">
        <v>0.17488140161725071</v>
      </c>
      <c r="AA211" s="33">
        <v>0</v>
      </c>
      <c r="AB211" s="33">
        <v>0</v>
      </c>
      <c r="AC211" s="33">
        <v>0</v>
      </c>
      <c r="AD211" s="33">
        <v>0</v>
      </c>
      <c r="AE211" s="33">
        <v>0</v>
      </c>
      <c r="AF211" s="33">
        <v>0</v>
      </c>
      <c r="AG211" s="33">
        <v>0</v>
      </c>
      <c r="AH211" t="s">
        <v>310</v>
      </c>
      <c r="AI211" s="34">
        <v>3</v>
      </c>
    </row>
    <row r="212" spans="1:35" x14ac:dyDescent="0.25">
      <c r="A212" t="s">
        <v>1782</v>
      </c>
      <c r="B212" t="s">
        <v>1211</v>
      </c>
      <c r="C212" t="s">
        <v>1650</v>
      </c>
      <c r="D212" t="s">
        <v>1678</v>
      </c>
      <c r="E212" s="33">
        <v>41.544444444444444</v>
      </c>
      <c r="F212" s="33">
        <v>5.6</v>
      </c>
      <c r="G212" s="33">
        <v>0.14444444444444443</v>
      </c>
      <c r="H212" s="33">
        <v>0.27166666666666672</v>
      </c>
      <c r="I212" s="33">
        <v>1.2555555555555555</v>
      </c>
      <c r="J212" s="33">
        <v>0</v>
      </c>
      <c r="K212" s="33">
        <v>0</v>
      </c>
      <c r="L212" s="33">
        <v>2.7416666666666671</v>
      </c>
      <c r="M212" s="33">
        <v>5.0666666666666664</v>
      </c>
      <c r="N212" s="33">
        <v>0</v>
      </c>
      <c r="O212" s="33">
        <v>0.12195774271195506</v>
      </c>
      <c r="P212" s="33">
        <v>4.9749999999999996</v>
      </c>
      <c r="Q212" s="33">
        <v>8.9138888888888896</v>
      </c>
      <c r="R212" s="33">
        <v>0.33431398769724524</v>
      </c>
      <c r="S212" s="33">
        <v>1.0871111111111109</v>
      </c>
      <c r="T212" s="33">
        <v>5.3361111111111112</v>
      </c>
      <c r="U212" s="33">
        <v>0</v>
      </c>
      <c r="V212" s="33">
        <v>0.1546108585183204</v>
      </c>
      <c r="W212" s="33">
        <v>1.5113333333333332</v>
      </c>
      <c r="X212" s="33">
        <v>4.1436666666666673</v>
      </c>
      <c r="Y212" s="33">
        <v>0</v>
      </c>
      <c r="Z212" s="33">
        <v>0.13611928323081038</v>
      </c>
      <c r="AA212" s="33">
        <v>0</v>
      </c>
      <c r="AB212" s="33">
        <v>0</v>
      </c>
      <c r="AC212" s="33">
        <v>0</v>
      </c>
      <c r="AD212" s="33">
        <v>0</v>
      </c>
      <c r="AE212" s="33">
        <v>0</v>
      </c>
      <c r="AF212" s="33">
        <v>0</v>
      </c>
      <c r="AG212" s="33">
        <v>0</v>
      </c>
      <c r="AH212" t="s">
        <v>530</v>
      </c>
      <c r="AI212" s="34">
        <v>3</v>
      </c>
    </row>
    <row r="213" spans="1:35" x14ac:dyDescent="0.25">
      <c r="A213" t="s">
        <v>1782</v>
      </c>
      <c r="B213" t="s">
        <v>851</v>
      </c>
      <c r="C213" t="s">
        <v>1536</v>
      </c>
      <c r="D213" t="s">
        <v>1735</v>
      </c>
      <c r="E213" s="33">
        <v>27.866666666666667</v>
      </c>
      <c r="F213" s="33">
        <v>5.2444444444444445</v>
      </c>
      <c r="G213" s="33">
        <v>8.8888888888888892E-2</v>
      </c>
      <c r="H213" s="33">
        <v>0.13333333333333333</v>
      </c>
      <c r="I213" s="33">
        <v>4.4444444444444446E-2</v>
      </c>
      <c r="J213" s="33">
        <v>0.18888888888888888</v>
      </c>
      <c r="K213" s="33">
        <v>6.6666666666666666E-2</v>
      </c>
      <c r="L213" s="33">
        <v>0.66666666666666663</v>
      </c>
      <c r="M213" s="33">
        <v>4.0888888888888886</v>
      </c>
      <c r="N213" s="33">
        <v>0</v>
      </c>
      <c r="O213" s="33">
        <v>0.14673046251993618</v>
      </c>
      <c r="P213" s="33">
        <v>3.5111111111111111</v>
      </c>
      <c r="Q213" s="33">
        <v>10.602777777777778</v>
      </c>
      <c r="R213" s="33">
        <v>0.50647926634768736</v>
      </c>
      <c r="S213" s="33">
        <v>0.31966666666666665</v>
      </c>
      <c r="T213" s="33">
        <v>8.6767777777777795</v>
      </c>
      <c r="U213" s="33">
        <v>0</v>
      </c>
      <c r="V213" s="33">
        <v>0.32283891547049448</v>
      </c>
      <c r="W213" s="33">
        <v>0.45555555555555555</v>
      </c>
      <c r="X213" s="33">
        <v>0.10277777777777777</v>
      </c>
      <c r="Y213" s="33">
        <v>0</v>
      </c>
      <c r="Z213" s="33">
        <v>2.0035885167464115E-2</v>
      </c>
      <c r="AA213" s="33">
        <v>0</v>
      </c>
      <c r="AB213" s="33">
        <v>0</v>
      </c>
      <c r="AC213" s="33">
        <v>0</v>
      </c>
      <c r="AD213" s="33">
        <v>0</v>
      </c>
      <c r="AE213" s="33">
        <v>0</v>
      </c>
      <c r="AF213" s="33">
        <v>0</v>
      </c>
      <c r="AG213" s="33">
        <v>7.7777777777777779E-2</v>
      </c>
      <c r="AH213" t="s">
        <v>162</v>
      </c>
      <c r="AI213" s="34">
        <v>3</v>
      </c>
    </row>
    <row r="214" spans="1:35" x14ac:dyDescent="0.25">
      <c r="A214" t="s">
        <v>1782</v>
      </c>
      <c r="B214" t="s">
        <v>941</v>
      </c>
      <c r="C214" t="s">
        <v>1500</v>
      </c>
      <c r="D214" t="s">
        <v>1679</v>
      </c>
      <c r="E214" s="33">
        <v>170.14444444444445</v>
      </c>
      <c r="F214" s="33">
        <v>5.7555555555555555</v>
      </c>
      <c r="G214" s="33">
        <v>1.7333333333333334</v>
      </c>
      <c r="H214" s="33">
        <v>0</v>
      </c>
      <c r="I214" s="33">
        <v>5.6888888888888891</v>
      </c>
      <c r="J214" s="33">
        <v>0</v>
      </c>
      <c r="K214" s="33">
        <v>0</v>
      </c>
      <c r="L214" s="33">
        <v>6.9489999999999998</v>
      </c>
      <c r="M214" s="33">
        <v>0.98777777777777764</v>
      </c>
      <c r="N214" s="33">
        <v>0</v>
      </c>
      <c r="O214" s="33">
        <v>5.8055247175602424E-3</v>
      </c>
      <c r="P214" s="33">
        <v>0.45133333333333336</v>
      </c>
      <c r="Q214" s="33">
        <v>2.3446666666666669</v>
      </c>
      <c r="R214" s="33">
        <v>1.6433096062169399E-2</v>
      </c>
      <c r="S214" s="33">
        <v>11.857777777777773</v>
      </c>
      <c r="T214" s="33">
        <v>12.727999999999998</v>
      </c>
      <c r="U214" s="33">
        <v>0.26666666666666666</v>
      </c>
      <c r="V214" s="33">
        <v>0.14606674067785538</v>
      </c>
      <c r="W214" s="33">
        <v>10.755666666666666</v>
      </c>
      <c r="X214" s="33">
        <v>9.8517777777777802</v>
      </c>
      <c r="Y214" s="33">
        <v>0</v>
      </c>
      <c r="Z214" s="33">
        <v>0.12111735127016261</v>
      </c>
      <c r="AA214" s="33">
        <v>0</v>
      </c>
      <c r="AB214" s="33">
        <v>0</v>
      </c>
      <c r="AC214" s="33">
        <v>0</v>
      </c>
      <c r="AD214" s="33">
        <v>0</v>
      </c>
      <c r="AE214" s="33">
        <v>0</v>
      </c>
      <c r="AF214" s="33">
        <v>0</v>
      </c>
      <c r="AG214" s="33">
        <v>0</v>
      </c>
      <c r="AH214" t="s">
        <v>252</v>
      </c>
      <c r="AI214" s="34">
        <v>3</v>
      </c>
    </row>
    <row r="215" spans="1:35" x14ac:dyDescent="0.25">
      <c r="A215" t="s">
        <v>1782</v>
      </c>
      <c r="B215" t="s">
        <v>1018</v>
      </c>
      <c r="C215" t="s">
        <v>1421</v>
      </c>
      <c r="D215" t="s">
        <v>1738</v>
      </c>
      <c r="E215" s="33">
        <v>67.011111111111106</v>
      </c>
      <c r="F215" s="33">
        <v>5.6</v>
      </c>
      <c r="G215" s="33">
        <v>0.32222222222222224</v>
      </c>
      <c r="H215" s="33">
        <v>0.50411111111111118</v>
      </c>
      <c r="I215" s="33">
        <v>4.4444444444444446</v>
      </c>
      <c r="J215" s="33">
        <v>0</v>
      </c>
      <c r="K215" s="33">
        <v>0</v>
      </c>
      <c r="L215" s="33">
        <v>5.2153333333333318</v>
      </c>
      <c r="M215" s="33">
        <v>5.6722222222222225</v>
      </c>
      <c r="N215" s="33">
        <v>0</v>
      </c>
      <c r="O215" s="33">
        <v>8.464599568894049E-2</v>
      </c>
      <c r="P215" s="33">
        <v>5.05</v>
      </c>
      <c r="Q215" s="33">
        <v>5.9333333333333336</v>
      </c>
      <c r="R215" s="33">
        <v>0.16390316697065166</v>
      </c>
      <c r="S215" s="33">
        <v>5.1138888888888889</v>
      </c>
      <c r="T215" s="33">
        <v>6.5611111111111109</v>
      </c>
      <c r="U215" s="33">
        <v>0</v>
      </c>
      <c r="V215" s="33">
        <v>0.17422483833526781</v>
      </c>
      <c r="W215" s="33">
        <v>4.5878888888888882</v>
      </c>
      <c r="X215" s="33">
        <v>4.9368888888888884</v>
      </c>
      <c r="Y215" s="33">
        <v>0</v>
      </c>
      <c r="Z215" s="33">
        <v>0.14213729066489802</v>
      </c>
      <c r="AA215" s="33">
        <v>0</v>
      </c>
      <c r="AB215" s="33">
        <v>0</v>
      </c>
      <c r="AC215" s="33">
        <v>0</v>
      </c>
      <c r="AD215" s="33">
        <v>0</v>
      </c>
      <c r="AE215" s="33">
        <v>0</v>
      </c>
      <c r="AF215" s="33">
        <v>0</v>
      </c>
      <c r="AG215" s="33">
        <v>0</v>
      </c>
      <c r="AH215" t="s">
        <v>331</v>
      </c>
      <c r="AI215" s="34">
        <v>3</v>
      </c>
    </row>
    <row r="216" spans="1:35" x14ac:dyDescent="0.25">
      <c r="A216" t="s">
        <v>1782</v>
      </c>
      <c r="B216" t="s">
        <v>772</v>
      </c>
      <c r="C216" t="s">
        <v>1370</v>
      </c>
      <c r="D216" t="s">
        <v>1704</v>
      </c>
      <c r="E216" s="33">
        <v>86.75555555555556</v>
      </c>
      <c r="F216" s="33">
        <v>5.2444444444444445</v>
      </c>
      <c r="G216" s="33">
        <v>0</v>
      </c>
      <c r="H216" s="33">
        <v>0</v>
      </c>
      <c r="I216" s="33">
        <v>0</v>
      </c>
      <c r="J216" s="33">
        <v>0</v>
      </c>
      <c r="K216" s="33">
        <v>0</v>
      </c>
      <c r="L216" s="33">
        <v>4.4305555555555554</v>
      </c>
      <c r="M216" s="33">
        <v>5.0222222222222221</v>
      </c>
      <c r="N216" s="33">
        <v>0</v>
      </c>
      <c r="O216" s="33">
        <v>5.7889344262295077E-2</v>
      </c>
      <c r="P216" s="33">
        <v>5.6888888888888891</v>
      </c>
      <c r="Q216" s="33">
        <v>11.638888888888889</v>
      </c>
      <c r="R216" s="33">
        <v>0.19973104508196721</v>
      </c>
      <c r="S216" s="33">
        <v>4.166666666666667</v>
      </c>
      <c r="T216" s="33">
        <v>4.5694444444444446</v>
      </c>
      <c r="U216" s="33">
        <v>0</v>
      </c>
      <c r="V216" s="33">
        <v>0.10069800204918032</v>
      </c>
      <c r="W216" s="33">
        <v>4.838111111111111</v>
      </c>
      <c r="X216" s="33">
        <v>5.6472222222222221</v>
      </c>
      <c r="Y216" s="33">
        <v>0</v>
      </c>
      <c r="Z216" s="33">
        <v>0.12086065573770491</v>
      </c>
      <c r="AA216" s="33">
        <v>0</v>
      </c>
      <c r="AB216" s="33">
        <v>0</v>
      </c>
      <c r="AC216" s="33">
        <v>0</v>
      </c>
      <c r="AD216" s="33">
        <v>0</v>
      </c>
      <c r="AE216" s="33">
        <v>0</v>
      </c>
      <c r="AF216" s="33">
        <v>0</v>
      </c>
      <c r="AG216" s="33">
        <v>0</v>
      </c>
      <c r="AH216" t="s">
        <v>81</v>
      </c>
      <c r="AI216" s="34">
        <v>3</v>
      </c>
    </row>
    <row r="217" spans="1:35" x14ac:dyDescent="0.25">
      <c r="A217" t="s">
        <v>1782</v>
      </c>
      <c r="B217" t="s">
        <v>784</v>
      </c>
      <c r="C217" t="s">
        <v>1480</v>
      </c>
      <c r="D217" t="s">
        <v>1720</v>
      </c>
      <c r="E217" s="33">
        <v>96.111111111111114</v>
      </c>
      <c r="F217" s="33">
        <v>5.6888888888888891</v>
      </c>
      <c r="G217" s="33">
        <v>0</v>
      </c>
      <c r="H217" s="33">
        <v>0</v>
      </c>
      <c r="I217" s="33">
        <v>1.711111111111111</v>
      </c>
      <c r="J217" s="33">
        <v>0</v>
      </c>
      <c r="K217" s="33">
        <v>0</v>
      </c>
      <c r="L217" s="33">
        <v>4.961111111111113</v>
      </c>
      <c r="M217" s="33">
        <v>5.333333333333333</v>
      </c>
      <c r="N217" s="33">
        <v>0</v>
      </c>
      <c r="O217" s="33">
        <v>5.5491329479768779E-2</v>
      </c>
      <c r="P217" s="33">
        <v>6.4044444444444446</v>
      </c>
      <c r="Q217" s="33">
        <v>8.4144444444444435</v>
      </c>
      <c r="R217" s="33">
        <v>0.1541849710982659</v>
      </c>
      <c r="S217" s="33">
        <v>9.6611111111111061</v>
      </c>
      <c r="T217" s="33">
        <v>4.7388888888888898</v>
      </c>
      <c r="U217" s="33">
        <v>0</v>
      </c>
      <c r="V217" s="33">
        <v>0.14982658959537568</v>
      </c>
      <c r="W217" s="33">
        <v>5.076666666666668</v>
      </c>
      <c r="X217" s="33">
        <v>5.3022222222222251</v>
      </c>
      <c r="Y217" s="33">
        <v>0</v>
      </c>
      <c r="Z217" s="33">
        <v>0.10798843930635842</v>
      </c>
      <c r="AA217" s="33">
        <v>0</v>
      </c>
      <c r="AB217" s="33">
        <v>0</v>
      </c>
      <c r="AC217" s="33">
        <v>0</v>
      </c>
      <c r="AD217" s="33">
        <v>0</v>
      </c>
      <c r="AE217" s="33">
        <v>0</v>
      </c>
      <c r="AF217" s="33">
        <v>0</v>
      </c>
      <c r="AG217" s="33">
        <v>0</v>
      </c>
      <c r="AH217" t="s">
        <v>93</v>
      </c>
      <c r="AI217" s="34">
        <v>3</v>
      </c>
    </row>
    <row r="218" spans="1:35" x14ac:dyDescent="0.25">
      <c r="A218" t="s">
        <v>1782</v>
      </c>
      <c r="B218" t="s">
        <v>699</v>
      </c>
      <c r="C218" t="s">
        <v>1396</v>
      </c>
      <c r="D218" t="s">
        <v>1701</v>
      </c>
      <c r="E218" s="33">
        <v>113.3</v>
      </c>
      <c r="F218" s="33">
        <v>4.8</v>
      </c>
      <c r="G218" s="33">
        <v>6.6666666666666666E-2</v>
      </c>
      <c r="H218" s="33">
        <v>0.78333333333333333</v>
      </c>
      <c r="I218" s="33">
        <v>6.7777777777777777</v>
      </c>
      <c r="J218" s="33">
        <v>0</v>
      </c>
      <c r="K218" s="33">
        <v>0</v>
      </c>
      <c r="L218" s="33">
        <v>5.2138888888888886</v>
      </c>
      <c r="M218" s="33">
        <v>8.1777777777777771</v>
      </c>
      <c r="N218" s="33">
        <v>0</v>
      </c>
      <c r="O218" s="33">
        <v>7.2178091595567317E-2</v>
      </c>
      <c r="P218" s="33">
        <v>5.4222222222222225</v>
      </c>
      <c r="Q218" s="33">
        <v>14.033333333333333</v>
      </c>
      <c r="R218" s="33">
        <v>0.17171717171717171</v>
      </c>
      <c r="S218" s="33">
        <v>4.8527777777777779</v>
      </c>
      <c r="T218" s="33">
        <v>5.1305555555555555</v>
      </c>
      <c r="U218" s="33">
        <v>0</v>
      </c>
      <c r="V218" s="33">
        <v>8.8114151220947345E-2</v>
      </c>
      <c r="W218" s="33">
        <v>4.3722222222222218</v>
      </c>
      <c r="X218" s="33">
        <v>10.794444444444444</v>
      </c>
      <c r="Y218" s="33">
        <v>0</v>
      </c>
      <c r="Z218" s="33">
        <v>0.13386290085319211</v>
      </c>
      <c r="AA218" s="33">
        <v>0</v>
      </c>
      <c r="AB218" s="33">
        <v>0</v>
      </c>
      <c r="AC218" s="33">
        <v>0</v>
      </c>
      <c r="AD218" s="33">
        <v>0</v>
      </c>
      <c r="AE218" s="33">
        <v>7.2666666666666666</v>
      </c>
      <c r="AF218" s="33">
        <v>0</v>
      </c>
      <c r="AG218" s="33">
        <v>0</v>
      </c>
      <c r="AH218" t="s">
        <v>8</v>
      </c>
      <c r="AI218" s="34">
        <v>3</v>
      </c>
    </row>
    <row r="219" spans="1:35" x14ac:dyDescent="0.25">
      <c r="A219" t="s">
        <v>1782</v>
      </c>
      <c r="B219" t="s">
        <v>788</v>
      </c>
      <c r="C219" t="s">
        <v>1500</v>
      </c>
      <c r="D219" t="s">
        <v>1679</v>
      </c>
      <c r="E219" s="33">
        <v>114.13333333333334</v>
      </c>
      <c r="F219" s="33">
        <v>5.7222222222222223</v>
      </c>
      <c r="G219" s="33">
        <v>6.6666666666666666E-2</v>
      </c>
      <c r="H219" s="33">
        <v>0.6</v>
      </c>
      <c r="I219" s="33">
        <v>3.4</v>
      </c>
      <c r="J219" s="33">
        <v>0</v>
      </c>
      <c r="K219" s="33">
        <v>0</v>
      </c>
      <c r="L219" s="33">
        <v>3.8694444444444445</v>
      </c>
      <c r="M219" s="33">
        <v>4.7972222222222225</v>
      </c>
      <c r="N219" s="33">
        <v>0</v>
      </c>
      <c r="O219" s="33">
        <v>4.2031736760124609E-2</v>
      </c>
      <c r="P219" s="33">
        <v>5.375</v>
      </c>
      <c r="Q219" s="33">
        <v>14.555555555555555</v>
      </c>
      <c r="R219" s="33">
        <v>0.17462519470404986</v>
      </c>
      <c r="S219" s="33">
        <v>6.1724444444444444</v>
      </c>
      <c r="T219" s="33">
        <v>4.1861111111111109</v>
      </c>
      <c r="U219" s="33">
        <v>0</v>
      </c>
      <c r="V219" s="33">
        <v>9.0758372274143281E-2</v>
      </c>
      <c r="W219" s="33">
        <v>5.2990000000000013</v>
      </c>
      <c r="X219" s="33">
        <v>4.0611111111111109</v>
      </c>
      <c r="Y219" s="33">
        <v>0</v>
      </c>
      <c r="Z219" s="33">
        <v>8.2010319314641755E-2</v>
      </c>
      <c r="AA219" s="33">
        <v>0</v>
      </c>
      <c r="AB219" s="33">
        <v>0</v>
      </c>
      <c r="AC219" s="33">
        <v>0</v>
      </c>
      <c r="AD219" s="33">
        <v>0</v>
      </c>
      <c r="AE219" s="33">
        <v>0</v>
      </c>
      <c r="AF219" s="33">
        <v>0</v>
      </c>
      <c r="AG219" s="33">
        <v>0</v>
      </c>
      <c r="AH219" t="s">
        <v>97</v>
      </c>
      <c r="AI219" s="34">
        <v>3</v>
      </c>
    </row>
    <row r="220" spans="1:35" x14ac:dyDescent="0.25">
      <c r="A220" t="s">
        <v>1782</v>
      </c>
      <c r="B220" t="s">
        <v>800</v>
      </c>
      <c r="C220" t="s">
        <v>1446</v>
      </c>
      <c r="D220" t="s">
        <v>1710</v>
      </c>
      <c r="E220" s="33">
        <v>76.400000000000006</v>
      </c>
      <c r="F220" s="33">
        <v>5.1555555555555559</v>
      </c>
      <c r="G220" s="33">
        <v>0</v>
      </c>
      <c r="H220" s="33">
        <v>0</v>
      </c>
      <c r="I220" s="33">
        <v>4.5777777777777775</v>
      </c>
      <c r="J220" s="33">
        <v>0</v>
      </c>
      <c r="K220" s="33">
        <v>0</v>
      </c>
      <c r="L220" s="33">
        <v>1.075</v>
      </c>
      <c r="M220" s="33">
        <v>4.5694444444444446</v>
      </c>
      <c r="N220" s="33">
        <v>0</v>
      </c>
      <c r="O220" s="33">
        <v>5.9809482257126234E-2</v>
      </c>
      <c r="P220" s="33">
        <v>4.8583333333333334</v>
      </c>
      <c r="Q220" s="33">
        <v>10</v>
      </c>
      <c r="R220" s="33">
        <v>0.19448080279232111</v>
      </c>
      <c r="S220" s="33">
        <v>5.7416666666666663</v>
      </c>
      <c r="T220" s="33">
        <v>0</v>
      </c>
      <c r="U220" s="33">
        <v>0</v>
      </c>
      <c r="V220" s="33">
        <v>7.5152705061082015E-2</v>
      </c>
      <c r="W220" s="33">
        <v>6.1081111111111115</v>
      </c>
      <c r="X220" s="33">
        <v>5.2666666666666666</v>
      </c>
      <c r="Y220" s="33">
        <v>0</v>
      </c>
      <c r="Z220" s="33">
        <v>0.14888452588714368</v>
      </c>
      <c r="AA220" s="33">
        <v>0</v>
      </c>
      <c r="AB220" s="33">
        <v>0</v>
      </c>
      <c r="AC220" s="33">
        <v>0</v>
      </c>
      <c r="AD220" s="33">
        <v>0</v>
      </c>
      <c r="AE220" s="33">
        <v>0</v>
      </c>
      <c r="AF220" s="33">
        <v>0</v>
      </c>
      <c r="AG220" s="33">
        <v>0</v>
      </c>
      <c r="AH220" t="s">
        <v>109</v>
      </c>
      <c r="AI220" s="34">
        <v>3</v>
      </c>
    </row>
    <row r="221" spans="1:35" x14ac:dyDescent="0.25">
      <c r="A221" t="s">
        <v>1782</v>
      </c>
      <c r="B221" t="s">
        <v>1279</v>
      </c>
      <c r="C221" t="s">
        <v>1583</v>
      </c>
      <c r="D221" t="s">
        <v>1711</v>
      </c>
      <c r="E221" s="33">
        <v>67</v>
      </c>
      <c r="F221" s="33">
        <v>6.2222222222222223</v>
      </c>
      <c r="G221" s="33">
        <v>0.94444444444444442</v>
      </c>
      <c r="H221" s="33">
        <v>0.69722222222222219</v>
      </c>
      <c r="I221" s="33">
        <v>12.611111111111111</v>
      </c>
      <c r="J221" s="33">
        <v>0</v>
      </c>
      <c r="K221" s="33">
        <v>0</v>
      </c>
      <c r="L221" s="33">
        <v>8.9131111111111103</v>
      </c>
      <c r="M221" s="33">
        <v>4.7333333333333334</v>
      </c>
      <c r="N221" s="33">
        <v>0</v>
      </c>
      <c r="O221" s="33">
        <v>7.0646766169154232E-2</v>
      </c>
      <c r="P221" s="33">
        <v>5.4222222222222225</v>
      </c>
      <c r="Q221" s="33">
        <v>34.772222222222226</v>
      </c>
      <c r="R221" s="33">
        <v>0.59991708126036491</v>
      </c>
      <c r="S221" s="33">
        <v>4.3608888888888897</v>
      </c>
      <c r="T221" s="33">
        <v>13.032777777777783</v>
      </c>
      <c r="U221" s="33">
        <v>0</v>
      </c>
      <c r="V221" s="33">
        <v>0.25960696517412946</v>
      </c>
      <c r="W221" s="33">
        <v>5.6804444444444453</v>
      </c>
      <c r="X221" s="33">
        <v>5.0182222222222244</v>
      </c>
      <c r="Y221" s="33">
        <v>0</v>
      </c>
      <c r="Z221" s="33">
        <v>0.15968159203980103</v>
      </c>
      <c r="AA221" s="33">
        <v>0</v>
      </c>
      <c r="AB221" s="33">
        <v>0</v>
      </c>
      <c r="AC221" s="33">
        <v>0</v>
      </c>
      <c r="AD221" s="33">
        <v>0</v>
      </c>
      <c r="AE221" s="33">
        <v>0</v>
      </c>
      <c r="AF221" s="33">
        <v>0</v>
      </c>
      <c r="AG221" s="33">
        <v>0</v>
      </c>
      <c r="AH221" t="s">
        <v>599</v>
      </c>
      <c r="AI221" s="34">
        <v>3</v>
      </c>
    </row>
    <row r="222" spans="1:35" x14ac:dyDescent="0.25">
      <c r="A222" t="s">
        <v>1782</v>
      </c>
      <c r="B222" t="s">
        <v>1111</v>
      </c>
      <c r="C222" t="s">
        <v>1402</v>
      </c>
      <c r="D222" t="s">
        <v>1724</v>
      </c>
      <c r="E222" s="33">
        <v>74.722222222222229</v>
      </c>
      <c r="F222" s="33">
        <v>5.6888888888888891</v>
      </c>
      <c r="G222" s="33">
        <v>0.56666666666666665</v>
      </c>
      <c r="H222" s="33">
        <v>0.86388888888888893</v>
      </c>
      <c r="I222" s="33">
        <v>5.9555555555555557</v>
      </c>
      <c r="J222" s="33">
        <v>0</v>
      </c>
      <c r="K222" s="33">
        <v>0</v>
      </c>
      <c r="L222" s="33">
        <v>4.8738888888888887</v>
      </c>
      <c r="M222" s="33">
        <v>5.3777777777777782</v>
      </c>
      <c r="N222" s="33">
        <v>0</v>
      </c>
      <c r="O222" s="33">
        <v>7.1970260223048324E-2</v>
      </c>
      <c r="P222" s="33">
        <v>5.6888888888888891</v>
      </c>
      <c r="Q222" s="33">
        <v>11.21111111111111</v>
      </c>
      <c r="R222" s="33">
        <v>0.22617100371747209</v>
      </c>
      <c r="S222" s="33">
        <v>4.6213333333333342</v>
      </c>
      <c r="T222" s="33">
        <v>6.8258888888888869</v>
      </c>
      <c r="U222" s="33">
        <v>0</v>
      </c>
      <c r="V222" s="33">
        <v>0.15319702602230481</v>
      </c>
      <c r="W222" s="33">
        <v>4.0088888888888894</v>
      </c>
      <c r="X222" s="33">
        <v>8.7119999999999997</v>
      </c>
      <c r="Y222" s="33">
        <v>0</v>
      </c>
      <c r="Z222" s="33">
        <v>0.17024237918215612</v>
      </c>
      <c r="AA222" s="33">
        <v>0</v>
      </c>
      <c r="AB222" s="33">
        <v>0</v>
      </c>
      <c r="AC222" s="33">
        <v>0</v>
      </c>
      <c r="AD222" s="33">
        <v>0</v>
      </c>
      <c r="AE222" s="33">
        <v>0</v>
      </c>
      <c r="AF222" s="33">
        <v>0</v>
      </c>
      <c r="AG222" s="33">
        <v>0</v>
      </c>
      <c r="AH222" t="s">
        <v>428</v>
      </c>
      <c r="AI222" s="34">
        <v>3</v>
      </c>
    </row>
    <row r="223" spans="1:35" x14ac:dyDescent="0.25">
      <c r="A223" t="s">
        <v>1782</v>
      </c>
      <c r="B223" t="s">
        <v>1339</v>
      </c>
      <c r="C223" t="s">
        <v>1360</v>
      </c>
      <c r="D223" t="s">
        <v>1711</v>
      </c>
      <c r="E223" s="33">
        <v>22.566666666666666</v>
      </c>
      <c r="F223" s="33">
        <v>2.2222222222222223</v>
      </c>
      <c r="G223" s="33">
        <v>0.53333333333333333</v>
      </c>
      <c r="H223" s="33">
        <v>0.13333333333333333</v>
      </c>
      <c r="I223" s="33">
        <v>0</v>
      </c>
      <c r="J223" s="33">
        <v>0</v>
      </c>
      <c r="K223" s="33">
        <v>0</v>
      </c>
      <c r="L223" s="33">
        <v>2.463888888888889</v>
      </c>
      <c r="M223" s="33">
        <v>0</v>
      </c>
      <c r="N223" s="33">
        <v>5.697222222222222</v>
      </c>
      <c r="O223" s="33">
        <v>0.25246184145741013</v>
      </c>
      <c r="P223" s="33">
        <v>0</v>
      </c>
      <c r="Q223" s="33">
        <v>0</v>
      </c>
      <c r="R223" s="33">
        <v>0</v>
      </c>
      <c r="S223" s="33">
        <v>0.73344444444444434</v>
      </c>
      <c r="T223" s="33">
        <v>9.6972222222222229</v>
      </c>
      <c r="U223" s="33">
        <v>0</v>
      </c>
      <c r="V223" s="33">
        <v>0.46221565731166914</v>
      </c>
      <c r="W223" s="33">
        <v>5.7647777777777769</v>
      </c>
      <c r="X223" s="33">
        <v>9.253111111111112</v>
      </c>
      <c r="Y223" s="33">
        <v>0</v>
      </c>
      <c r="Z223" s="33">
        <v>0.66548990645002459</v>
      </c>
      <c r="AA223" s="33">
        <v>0</v>
      </c>
      <c r="AB223" s="33">
        <v>0</v>
      </c>
      <c r="AC223" s="33">
        <v>0</v>
      </c>
      <c r="AD223" s="33">
        <v>0</v>
      </c>
      <c r="AE223" s="33">
        <v>0</v>
      </c>
      <c r="AF223" s="33">
        <v>0</v>
      </c>
      <c r="AG223" s="33">
        <v>0</v>
      </c>
      <c r="AH223" t="s">
        <v>661</v>
      </c>
      <c r="AI223" s="34">
        <v>3</v>
      </c>
    </row>
    <row r="224" spans="1:35" x14ac:dyDescent="0.25">
      <c r="A224" t="s">
        <v>1782</v>
      </c>
      <c r="B224" t="s">
        <v>1318</v>
      </c>
      <c r="C224" t="s">
        <v>1381</v>
      </c>
      <c r="D224" t="s">
        <v>1682</v>
      </c>
      <c r="E224" s="33">
        <v>88.533333333333331</v>
      </c>
      <c r="F224" s="33">
        <v>11.377777777777778</v>
      </c>
      <c r="G224" s="33">
        <v>0.42222222222222222</v>
      </c>
      <c r="H224" s="33">
        <v>0.55555555555555558</v>
      </c>
      <c r="I224" s="33">
        <v>1</v>
      </c>
      <c r="J224" s="33">
        <v>0</v>
      </c>
      <c r="K224" s="33">
        <v>0</v>
      </c>
      <c r="L224" s="33">
        <v>2.5101111111111112</v>
      </c>
      <c r="M224" s="33">
        <v>4.8202222222222231</v>
      </c>
      <c r="N224" s="33">
        <v>0</v>
      </c>
      <c r="O224" s="33">
        <v>5.4445281124498E-2</v>
      </c>
      <c r="P224" s="33">
        <v>5.6888888888888891</v>
      </c>
      <c r="Q224" s="33">
        <v>29.41033333333333</v>
      </c>
      <c r="R224" s="33">
        <v>0.39645205823293167</v>
      </c>
      <c r="S224" s="33">
        <v>2.8127777777777783</v>
      </c>
      <c r="T224" s="33">
        <v>6.06388888888889</v>
      </c>
      <c r="U224" s="33">
        <v>0</v>
      </c>
      <c r="V224" s="33">
        <v>0.1002635542168675</v>
      </c>
      <c r="W224" s="33">
        <v>4.5983333333333327</v>
      </c>
      <c r="X224" s="33">
        <v>5.5418888888888906</v>
      </c>
      <c r="Y224" s="33">
        <v>0</v>
      </c>
      <c r="Z224" s="33">
        <v>0.11453564257028115</v>
      </c>
      <c r="AA224" s="33">
        <v>0</v>
      </c>
      <c r="AB224" s="33">
        <v>5.3666666666666663</v>
      </c>
      <c r="AC224" s="33">
        <v>0</v>
      </c>
      <c r="AD224" s="33">
        <v>0</v>
      </c>
      <c r="AE224" s="33">
        <v>0</v>
      </c>
      <c r="AF224" s="33">
        <v>0</v>
      </c>
      <c r="AG224" s="33">
        <v>0</v>
      </c>
      <c r="AH224" t="s">
        <v>639</v>
      </c>
      <c r="AI224" s="34">
        <v>3</v>
      </c>
    </row>
    <row r="225" spans="1:35" x14ac:dyDescent="0.25">
      <c r="A225" t="s">
        <v>1782</v>
      </c>
      <c r="B225" t="s">
        <v>705</v>
      </c>
      <c r="C225" t="s">
        <v>1461</v>
      </c>
      <c r="D225" t="s">
        <v>1696</v>
      </c>
      <c r="E225" s="33">
        <v>74.533333333333331</v>
      </c>
      <c r="F225" s="33">
        <v>10.911111111111111</v>
      </c>
      <c r="G225" s="33">
        <v>0.5</v>
      </c>
      <c r="H225" s="33">
        <v>0.77777777777777779</v>
      </c>
      <c r="I225" s="33">
        <v>3.7444444444444445</v>
      </c>
      <c r="J225" s="33">
        <v>0</v>
      </c>
      <c r="K225" s="33">
        <v>3.9222222222222221</v>
      </c>
      <c r="L225" s="33">
        <v>5.0422222222222217</v>
      </c>
      <c r="M225" s="33">
        <v>0</v>
      </c>
      <c r="N225" s="33">
        <v>9.6455555555555552</v>
      </c>
      <c r="O225" s="33">
        <v>0.12941264162194394</v>
      </c>
      <c r="P225" s="33">
        <v>22.816333333333326</v>
      </c>
      <c r="Q225" s="33">
        <v>0</v>
      </c>
      <c r="R225" s="33">
        <v>0.30612254025044711</v>
      </c>
      <c r="S225" s="33">
        <v>3.2288888888888891</v>
      </c>
      <c r="T225" s="33">
        <v>3.1835555555555546</v>
      </c>
      <c r="U225" s="33">
        <v>0</v>
      </c>
      <c r="V225" s="33">
        <v>8.6034585569469288E-2</v>
      </c>
      <c r="W225" s="33">
        <v>4.1766666666666667</v>
      </c>
      <c r="X225" s="33">
        <v>8.8955555555555552</v>
      </c>
      <c r="Y225" s="33">
        <v>0</v>
      </c>
      <c r="Z225" s="33">
        <v>0.17538759689922481</v>
      </c>
      <c r="AA225" s="33">
        <v>0</v>
      </c>
      <c r="AB225" s="33">
        <v>0</v>
      </c>
      <c r="AC225" s="33">
        <v>0</v>
      </c>
      <c r="AD225" s="33">
        <v>0</v>
      </c>
      <c r="AE225" s="33">
        <v>0</v>
      </c>
      <c r="AF225" s="33">
        <v>0</v>
      </c>
      <c r="AG225" s="33">
        <v>0.42222222222222222</v>
      </c>
      <c r="AH225" t="s">
        <v>14</v>
      </c>
      <c r="AI225" s="34">
        <v>3</v>
      </c>
    </row>
    <row r="226" spans="1:35" x14ac:dyDescent="0.25">
      <c r="A226" t="s">
        <v>1782</v>
      </c>
      <c r="B226" t="s">
        <v>1047</v>
      </c>
      <c r="C226" t="s">
        <v>1605</v>
      </c>
      <c r="D226" t="s">
        <v>1681</v>
      </c>
      <c r="E226" s="33">
        <v>44.366666666666667</v>
      </c>
      <c r="F226" s="33">
        <v>5.6888888888888891</v>
      </c>
      <c r="G226" s="33">
        <v>0.53333333333333333</v>
      </c>
      <c r="H226" s="33">
        <v>0.42777777777777776</v>
      </c>
      <c r="I226" s="33">
        <v>1.3777777777777778</v>
      </c>
      <c r="J226" s="33">
        <v>0</v>
      </c>
      <c r="K226" s="33">
        <v>0</v>
      </c>
      <c r="L226" s="33">
        <v>4.5598888888888869</v>
      </c>
      <c r="M226" s="33">
        <v>4.3499999999999996</v>
      </c>
      <c r="N226" s="33">
        <v>0.25</v>
      </c>
      <c r="O226" s="33">
        <v>0.10368144252441772</v>
      </c>
      <c r="P226" s="33">
        <v>2.95</v>
      </c>
      <c r="Q226" s="33">
        <v>0</v>
      </c>
      <c r="R226" s="33">
        <v>6.649135987978963E-2</v>
      </c>
      <c r="S226" s="33">
        <v>10.764666666666667</v>
      </c>
      <c r="T226" s="33">
        <v>5.9088888888888897</v>
      </c>
      <c r="U226" s="33">
        <v>0</v>
      </c>
      <c r="V226" s="33">
        <v>0.37581267217630854</v>
      </c>
      <c r="W226" s="33">
        <v>2.839</v>
      </c>
      <c r="X226" s="33">
        <v>6.3376666666666663</v>
      </c>
      <c r="Y226" s="33">
        <v>0</v>
      </c>
      <c r="Z226" s="33">
        <v>0.20683696468820434</v>
      </c>
      <c r="AA226" s="33">
        <v>0</v>
      </c>
      <c r="AB226" s="33">
        <v>0</v>
      </c>
      <c r="AC226" s="33">
        <v>0</v>
      </c>
      <c r="AD226" s="33">
        <v>0</v>
      </c>
      <c r="AE226" s="33">
        <v>0</v>
      </c>
      <c r="AF226" s="33">
        <v>0</v>
      </c>
      <c r="AG226" s="33">
        <v>0</v>
      </c>
      <c r="AH226" t="s">
        <v>362</v>
      </c>
      <c r="AI226" s="34">
        <v>3</v>
      </c>
    </row>
    <row r="227" spans="1:35" x14ac:dyDescent="0.25">
      <c r="A227" t="s">
        <v>1782</v>
      </c>
      <c r="B227" t="s">
        <v>1185</v>
      </c>
      <c r="C227" t="s">
        <v>1526</v>
      </c>
      <c r="D227" t="s">
        <v>1699</v>
      </c>
      <c r="E227" s="33">
        <v>44.866666666666667</v>
      </c>
      <c r="F227" s="33">
        <v>3.4222222222222221</v>
      </c>
      <c r="G227" s="33">
        <v>0.31111111111111112</v>
      </c>
      <c r="H227" s="33">
        <v>0.46111111111111114</v>
      </c>
      <c r="I227" s="33">
        <v>3.5</v>
      </c>
      <c r="J227" s="33">
        <v>0</v>
      </c>
      <c r="K227" s="33">
        <v>0</v>
      </c>
      <c r="L227" s="33">
        <v>1.0913333333333333</v>
      </c>
      <c r="M227" s="33">
        <v>3.0333333333333332</v>
      </c>
      <c r="N227" s="33">
        <v>4.2555555555555555</v>
      </c>
      <c r="O227" s="33">
        <v>0.16245666171371967</v>
      </c>
      <c r="P227" s="33">
        <v>8.3805555555555564</v>
      </c>
      <c r="Q227" s="33">
        <v>15.486111111111111</v>
      </c>
      <c r="R227" s="33">
        <v>0.53194650817236255</v>
      </c>
      <c r="S227" s="33">
        <v>7.2406666666666677</v>
      </c>
      <c r="T227" s="33">
        <v>3.363</v>
      </c>
      <c r="U227" s="33">
        <v>0</v>
      </c>
      <c r="V227" s="33">
        <v>0.23633729569093612</v>
      </c>
      <c r="W227" s="33">
        <v>3.7266666666666657</v>
      </c>
      <c r="X227" s="33">
        <v>2.6545555555555556</v>
      </c>
      <c r="Y227" s="33">
        <v>0</v>
      </c>
      <c r="Z227" s="33">
        <v>0.14222634967805842</v>
      </c>
      <c r="AA227" s="33">
        <v>0</v>
      </c>
      <c r="AB227" s="33">
        <v>0</v>
      </c>
      <c r="AC227" s="33">
        <v>0</v>
      </c>
      <c r="AD227" s="33">
        <v>0</v>
      </c>
      <c r="AE227" s="33">
        <v>0</v>
      </c>
      <c r="AF227" s="33">
        <v>0</v>
      </c>
      <c r="AG227" s="33">
        <v>0</v>
      </c>
      <c r="AH227" t="s">
        <v>504</v>
      </c>
      <c r="AI227" s="34">
        <v>3</v>
      </c>
    </row>
    <row r="228" spans="1:35" x14ac:dyDescent="0.25">
      <c r="A228" t="s">
        <v>1782</v>
      </c>
      <c r="B228" t="s">
        <v>1323</v>
      </c>
      <c r="C228" t="s">
        <v>1640</v>
      </c>
      <c r="D228" t="s">
        <v>1679</v>
      </c>
      <c r="E228" s="33">
        <v>46.777777777777779</v>
      </c>
      <c r="F228" s="33">
        <v>5.5111111111111111</v>
      </c>
      <c r="G228" s="33">
        <v>0.57777777777777772</v>
      </c>
      <c r="H228" s="33">
        <v>0</v>
      </c>
      <c r="I228" s="33">
        <v>5.0444444444444443</v>
      </c>
      <c r="J228" s="33">
        <v>0</v>
      </c>
      <c r="K228" s="33">
        <v>0</v>
      </c>
      <c r="L228" s="33">
        <v>1.7694444444444437</v>
      </c>
      <c r="M228" s="33">
        <v>5.2777777777777777</v>
      </c>
      <c r="N228" s="33">
        <v>0</v>
      </c>
      <c r="O228" s="33">
        <v>0.11282660332541568</v>
      </c>
      <c r="P228" s="33">
        <v>0</v>
      </c>
      <c r="Q228" s="33">
        <v>10.844333333333331</v>
      </c>
      <c r="R228" s="33">
        <v>0.23182660332541563</v>
      </c>
      <c r="S228" s="33">
        <v>7.6709999999999976</v>
      </c>
      <c r="T228" s="33">
        <v>5.0992222222222221</v>
      </c>
      <c r="U228" s="33">
        <v>0</v>
      </c>
      <c r="V228" s="33">
        <v>0.2729976247030878</v>
      </c>
      <c r="W228" s="33">
        <v>9.57</v>
      </c>
      <c r="X228" s="33">
        <v>10.144666666666664</v>
      </c>
      <c r="Y228" s="33">
        <v>0</v>
      </c>
      <c r="Z228" s="33">
        <v>0.42145368171021375</v>
      </c>
      <c r="AA228" s="33">
        <v>0</v>
      </c>
      <c r="AB228" s="33">
        <v>0</v>
      </c>
      <c r="AC228" s="33">
        <v>0</v>
      </c>
      <c r="AD228" s="33">
        <v>0</v>
      </c>
      <c r="AE228" s="33">
        <v>0</v>
      </c>
      <c r="AF228" s="33">
        <v>0</v>
      </c>
      <c r="AG228" s="33">
        <v>0</v>
      </c>
      <c r="AH228" t="s">
        <v>644</v>
      </c>
      <c r="AI228" s="34">
        <v>3</v>
      </c>
    </row>
    <row r="229" spans="1:35" x14ac:dyDescent="0.25">
      <c r="A229" t="s">
        <v>1782</v>
      </c>
      <c r="B229" t="s">
        <v>1321</v>
      </c>
      <c r="C229" t="s">
        <v>1617</v>
      </c>
      <c r="D229" t="s">
        <v>1720</v>
      </c>
      <c r="E229" s="33">
        <v>22.844444444444445</v>
      </c>
      <c r="F229" s="33">
        <v>5.2888888888888888</v>
      </c>
      <c r="G229" s="33">
        <v>0.8666666666666667</v>
      </c>
      <c r="H229" s="33">
        <v>0.31111111111111112</v>
      </c>
      <c r="I229" s="33">
        <v>5.5666666666666664</v>
      </c>
      <c r="J229" s="33">
        <v>0</v>
      </c>
      <c r="K229" s="33">
        <v>0</v>
      </c>
      <c r="L229" s="33">
        <v>2.8942222222222225</v>
      </c>
      <c r="M229" s="33">
        <v>8.8699999999999992</v>
      </c>
      <c r="N229" s="33">
        <v>0</v>
      </c>
      <c r="O229" s="33">
        <v>0.38827821011673147</v>
      </c>
      <c r="P229" s="33">
        <v>1.9722222222222223</v>
      </c>
      <c r="Q229" s="33">
        <v>3.7666666666666666</v>
      </c>
      <c r="R229" s="33">
        <v>0.25121595330739299</v>
      </c>
      <c r="S229" s="33">
        <v>23.444444444444443</v>
      </c>
      <c r="T229" s="33">
        <v>0.19166666666666668</v>
      </c>
      <c r="U229" s="33">
        <v>3.3444444444444446</v>
      </c>
      <c r="V229" s="33">
        <v>1.181055447470817</v>
      </c>
      <c r="W229" s="33">
        <v>8.4379999999999988</v>
      </c>
      <c r="X229" s="33">
        <v>12.838888888888889</v>
      </c>
      <c r="Y229" s="33">
        <v>0</v>
      </c>
      <c r="Z229" s="33">
        <v>0.93138132295719833</v>
      </c>
      <c r="AA229" s="33">
        <v>2.2222222222222223E-2</v>
      </c>
      <c r="AB229" s="33">
        <v>0</v>
      </c>
      <c r="AC229" s="33">
        <v>0</v>
      </c>
      <c r="AD229" s="33">
        <v>0</v>
      </c>
      <c r="AE229" s="33">
        <v>6.2666666666666666</v>
      </c>
      <c r="AF229" s="33">
        <v>0</v>
      </c>
      <c r="AG229" s="33">
        <v>0</v>
      </c>
      <c r="AH229" t="s">
        <v>642</v>
      </c>
      <c r="AI229" s="34">
        <v>3</v>
      </c>
    </row>
    <row r="230" spans="1:35" x14ac:dyDescent="0.25">
      <c r="A230" t="s">
        <v>1782</v>
      </c>
      <c r="B230" t="s">
        <v>1096</v>
      </c>
      <c r="C230" t="s">
        <v>1397</v>
      </c>
      <c r="D230" t="s">
        <v>1724</v>
      </c>
      <c r="E230" s="33">
        <v>105.46666666666667</v>
      </c>
      <c r="F230" s="33">
        <v>5.5111111111111111</v>
      </c>
      <c r="G230" s="33">
        <v>0</v>
      </c>
      <c r="H230" s="33">
        <v>0.67300000000000004</v>
      </c>
      <c r="I230" s="33">
        <v>4.9888888888888889</v>
      </c>
      <c r="J230" s="33">
        <v>0</v>
      </c>
      <c r="K230" s="33">
        <v>0</v>
      </c>
      <c r="L230" s="33">
        <v>4.1819999999999995</v>
      </c>
      <c r="M230" s="33">
        <v>5.6888888888888891</v>
      </c>
      <c r="N230" s="33">
        <v>5.1944444444444446</v>
      </c>
      <c r="O230" s="33">
        <v>0.1031921618204804</v>
      </c>
      <c r="P230" s="33">
        <v>5.6888888888888891</v>
      </c>
      <c r="Q230" s="33">
        <v>11.154444444444447</v>
      </c>
      <c r="R230" s="33">
        <v>0.1597029077117573</v>
      </c>
      <c r="S230" s="33">
        <v>8.8779999999999966</v>
      </c>
      <c r="T230" s="33">
        <v>13.258999999999997</v>
      </c>
      <c r="U230" s="33">
        <v>0</v>
      </c>
      <c r="V230" s="33">
        <v>0.2098957016434892</v>
      </c>
      <c r="W230" s="33">
        <v>7.5655555555555551</v>
      </c>
      <c r="X230" s="33">
        <v>11.088666666666665</v>
      </c>
      <c r="Y230" s="33">
        <v>0</v>
      </c>
      <c r="Z230" s="33">
        <v>0.17687315634218287</v>
      </c>
      <c r="AA230" s="33">
        <v>0</v>
      </c>
      <c r="AB230" s="33">
        <v>0</v>
      </c>
      <c r="AC230" s="33">
        <v>0</v>
      </c>
      <c r="AD230" s="33">
        <v>0</v>
      </c>
      <c r="AE230" s="33">
        <v>0</v>
      </c>
      <c r="AF230" s="33">
        <v>0</v>
      </c>
      <c r="AG230" s="33">
        <v>0</v>
      </c>
      <c r="AH230" t="s">
        <v>412</v>
      </c>
      <c r="AI230" s="34">
        <v>3</v>
      </c>
    </row>
    <row r="231" spans="1:35" x14ac:dyDescent="0.25">
      <c r="A231" t="s">
        <v>1782</v>
      </c>
      <c r="B231" t="s">
        <v>712</v>
      </c>
      <c r="C231" t="s">
        <v>1446</v>
      </c>
      <c r="D231" t="s">
        <v>1710</v>
      </c>
      <c r="E231" s="33">
        <v>86.766666666666666</v>
      </c>
      <c r="F231" s="33">
        <v>5.6888888888888891</v>
      </c>
      <c r="G231" s="33">
        <v>0</v>
      </c>
      <c r="H231" s="33">
        <v>0</v>
      </c>
      <c r="I231" s="33">
        <v>0</v>
      </c>
      <c r="J231" s="33">
        <v>0</v>
      </c>
      <c r="K231" s="33">
        <v>0</v>
      </c>
      <c r="L231" s="33">
        <v>0</v>
      </c>
      <c r="M231" s="33">
        <v>3.9455555555555559</v>
      </c>
      <c r="N231" s="33">
        <v>0</v>
      </c>
      <c r="O231" s="33">
        <v>4.5473171981047514E-2</v>
      </c>
      <c r="P231" s="33">
        <v>11.395555555555555</v>
      </c>
      <c r="Q231" s="33">
        <v>4.9166666666666687</v>
      </c>
      <c r="R231" s="33">
        <v>0.18800102445895764</v>
      </c>
      <c r="S231" s="33">
        <v>0</v>
      </c>
      <c r="T231" s="33">
        <v>0</v>
      </c>
      <c r="U231" s="33">
        <v>0</v>
      </c>
      <c r="V231" s="33">
        <v>0</v>
      </c>
      <c r="W231" s="33">
        <v>0</v>
      </c>
      <c r="X231" s="33">
        <v>0</v>
      </c>
      <c r="Y231" s="33">
        <v>0</v>
      </c>
      <c r="Z231" s="33">
        <v>0</v>
      </c>
      <c r="AA231" s="33">
        <v>0</v>
      </c>
      <c r="AB231" s="33">
        <v>0</v>
      </c>
      <c r="AC231" s="33">
        <v>0</v>
      </c>
      <c r="AD231" s="33">
        <v>0</v>
      </c>
      <c r="AE231" s="33">
        <v>0</v>
      </c>
      <c r="AF231" s="33">
        <v>0</v>
      </c>
      <c r="AG231" s="33">
        <v>0</v>
      </c>
      <c r="AH231" t="s">
        <v>21</v>
      </c>
      <c r="AI231" s="34">
        <v>3</v>
      </c>
    </row>
    <row r="232" spans="1:35" x14ac:dyDescent="0.25">
      <c r="A232" t="s">
        <v>1782</v>
      </c>
      <c r="B232" t="s">
        <v>776</v>
      </c>
      <c r="C232" t="s">
        <v>1434</v>
      </c>
      <c r="D232" t="s">
        <v>1697</v>
      </c>
      <c r="E232" s="33">
        <v>93.522222222222226</v>
      </c>
      <c r="F232" s="33">
        <v>0</v>
      </c>
      <c r="G232" s="33">
        <v>0</v>
      </c>
      <c r="H232" s="33">
        <v>0</v>
      </c>
      <c r="I232" s="33">
        <v>0</v>
      </c>
      <c r="J232" s="33">
        <v>0</v>
      </c>
      <c r="K232" s="33">
        <v>0</v>
      </c>
      <c r="L232" s="33">
        <v>5.0196666666666667</v>
      </c>
      <c r="M232" s="33">
        <v>3.0222222222222221</v>
      </c>
      <c r="N232" s="33">
        <v>0</v>
      </c>
      <c r="O232" s="33">
        <v>3.2315551859332305E-2</v>
      </c>
      <c r="P232" s="33">
        <v>3.5527777777777776</v>
      </c>
      <c r="Q232" s="33">
        <v>1.0277777777777777</v>
      </c>
      <c r="R232" s="33">
        <v>4.8978258286800525E-2</v>
      </c>
      <c r="S232" s="33">
        <v>3.2413333333333343</v>
      </c>
      <c r="T232" s="33">
        <v>9.476555555555553</v>
      </c>
      <c r="U232" s="33">
        <v>0</v>
      </c>
      <c r="V232" s="33">
        <v>0.13598788166805273</v>
      </c>
      <c r="W232" s="33">
        <v>2.3891111111111121</v>
      </c>
      <c r="X232" s="33">
        <v>6.9661111111111129</v>
      </c>
      <c r="Y232" s="33">
        <v>0</v>
      </c>
      <c r="Z232" s="33">
        <v>0.10003207793750744</v>
      </c>
      <c r="AA232" s="33">
        <v>0</v>
      </c>
      <c r="AB232" s="33">
        <v>0</v>
      </c>
      <c r="AC232" s="33">
        <v>0</v>
      </c>
      <c r="AD232" s="33">
        <v>0</v>
      </c>
      <c r="AE232" s="33">
        <v>0</v>
      </c>
      <c r="AF232" s="33">
        <v>0</v>
      </c>
      <c r="AG232" s="33">
        <v>0</v>
      </c>
      <c r="AH232" t="s">
        <v>85</v>
      </c>
      <c r="AI232" s="34">
        <v>3</v>
      </c>
    </row>
    <row r="233" spans="1:35" x14ac:dyDescent="0.25">
      <c r="A233" t="s">
        <v>1782</v>
      </c>
      <c r="B233" t="s">
        <v>910</v>
      </c>
      <c r="C233" t="s">
        <v>1560</v>
      </c>
      <c r="D233" t="s">
        <v>1721</v>
      </c>
      <c r="E233" s="33">
        <v>75.7</v>
      </c>
      <c r="F233" s="33">
        <v>5.6888888888888891</v>
      </c>
      <c r="G233" s="33">
        <v>0.46666666666666667</v>
      </c>
      <c r="H233" s="33">
        <v>0.48333333333333334</v>
      </c>
      <c r="I233" s="33">
        <v>5.4222222222222225</v>
      </c>
      <c r="J233" s="33">
        <v>0</v>
      </c>
      <c r="K233" s="33">
        <v>0</v>
      </c>
      <c r="L233" s="33">
        <v>6.6272222222222226</v>
      </c>
      <c r="M233" s="33">
        <v>5.4222222222222225</v>
      </c>
      <c r="N233" s="33">
        <v>3.9490000000000003</v>
      </c>
      <c r="O233" s="33">
        <v>0.12379421693820637</v>
      </c>
      <c r="P233" s="33">
        <v>0</v>
      </c>
      <c r="Q233" s="33">
        <v>15.758777777777775</v>
      </c>
      <c r="R233" s="33">
        <v>0.2081740789666813</v>
      </c>
      <c r="S233" s="33">
        <v>4.4695555555555559</v>
      </c>
      <c r="T233" s="33">
        <v>4.9091111111111125</v>
      </c>
      <c r="U233" s="33">
        <v>4.0111111111111111</v>
      </c>
      <c r="V233" s="33">
        <v>0.17687949508292969</v>
      </c>
      <c r="W233" s="33">
        <v>11.655999999999999</v>
      </c>
      <c r="X233" s="33">
        <v>0.62344444444444447</v>
      </c>
      <c r="Y233" s="33">
        <v>0</v>
      </c>
      <c r="Z233" s="33">
        <v>0.16221194774695433</v>
      </c>
      <c r="AA233" s="33">
        <v>0</v>
      </c>
      <c r="AB233" s="33">
        <v>5.677777777777778</v>
      </c>
      <c r="AC233" s="33">
        <v>0</v>
      </c>
      <c r="AD233" s="33">
        <v>0</v>
      </c>
      <c r="AE233" s="33">
        <v>0</v>
      </c>
      <c r="AF233" s="33">
        <v>0</v>
      </c>
      <c r="AG233" s="33">
        <v>0</v>
      </c>
      <c r="AH233" t="s">
        <v>221</v>
      </c>
      <c r="AI233" s="34">
        <v>3</v>
      </c>
    </row>
    <row r="234" spans="1:35" x14ac:dyDescent="0.25">
      <c r="A234" t="s">
        <v>1782</v>
      </c>
      <c r="B234" t="s">
        <v>999</v>
      </c>
      <c r="C234" t="s">
        <v>1437</v>
      </c>
      <c r="D234" t="s">
        <v>1720</v>
      </c>
      <c r="E234" s="33">
        <v>101.66666666666667</v>
      </c>
      <c r="F234" s="33">
        <v>5.0666666666666664</v>
      </c>
      <c r="G234" s="33">
        <v>0.28888888888888886</v>
      </c>
      <c r="H234" s="33">
        <v>0.34444444444444444</v>
      </c>
      <c r="I234" s="33">
        <v>5.333333333333333</v>
      </c>
      <c r="J234" s="33">
        <v>0</v>
      </c>
      <c r="K234" s="33">
        <v>5.6888888888888891</v>
      </c>
      <c r="L234" s="33">
        <v>13.513888888888889</v>
      </c>
      <c r="M234" s="33">
        <v>5.083333333333333</v>
      </c>
      <c r="N234" s="33">
        <v>0</v>
      </c>
      <c r="O234" s="33">
        <v>4.9999999999999996E-2</v>
      </c>
      <c r="P234" s="33">
        <v>4.666666666666667</v>
      </c>
      <c r="Q234" s="33">
        <v>14.069111111111111</v>
      </c>
      <c r="R234" s="33">
        <v>0.1842863387978142</v>
      </c>
      <c r="S234" s="33">
        <v>6.8944444444444448</v>
      </c>
      <c r="T234" s="33">
        <v>9.2416666666666671</v>
      </c>
      <c r="U234" s="33">
        <v>4.9888888888888889</v>
      </c>
      <c r="V234" s="33">
        <v>0.20778688524590164</v>
      </c>
      <c r="W234" s="33">
        <v>10.708333333333334</v>
      </c>
      <c r="X234" s="33">
        <v>11.602777777777778</v>
      </c>
      <c r="Y234" s="33">
        <v>0</v>
      </c>
      <c r="Z234" s="33">
        <v>0.2194535519125683</v>
      </c>
      <c r="AA234" s="33">
        <v>0</v>
      </c>
      <c r="AB234" s="33">
        <v>0</v>
      </c>
      <c r="AC234" s="33">
        <v>0</v>
      </c>
      <c r="AD234" s="33">
        <v>56.018888888888888</v>
      </c>
      <c r="AE234" s="33">
        <v>0</v>
      </c>
      <c r="AF234" s="33">
        <v>0</v>
      </c>
      <c r="AG234" s="33">
        <v>0</v>
      </c>
      <c r="AH234" t="s">
        <v>311</v>
      </c>
      <c r="AI234" s="34">
        <v>3</v>
      </c>
    </row>
    <row r="235" spans="1:35" x14ac:dyDescent="0.25">
      <c r="A235" t="s">
        <v>1782</v>
      </c>
      <c r="B235" t="s">
        <v>688</v>
      </c>
      <c r="C235" t="s">
        <v>1459</v>
      </c>
      <c r="D235" t="s">
        <v>1711</v>
      </c>
      <c r="E235" s="33">
        <v>82.86666666666666</v>
      </c>
      <c r="F235" s="33">
        <v>5.6888888888888891</v>
      </c>
      <c r="G235" s="33">
        <v>0.34444444444444444</v>
      </c>
      <c r="H235" s="33">
        <v>0.85</v>
      </c>
      <c r="I235" s="33">
        <v>6.5111111111111111</v>
      </c>
      <c r="J235" s="33">
        <v>0</v>
      </c>
      <c r="K235" s="33">
        <v>0</v>
      </c>
      <c r="L235" s="33">
        <v>2.89</v>
      </c>
      <c r="M235" s="33">
        <v>4.8888888888888893</v>
      </c>
      <c r="N235" s="33">
        <v>0</v>
      </c>
      <c r="O235" s="33">
        <v>5.8997050147492631E-2</v>
      </c>
      <c r="P235" s="33">
        <v>5.6</v>
      </c>
      <c r="Q235" s="33">
        <v>10.008333333333333</v>
      </c>
      <c r="R235" s="33">
        <v>0.18835478680611425</v>
      </c>
      <c r="S235" s="33">
        <v>9.4817777777777774</v>
      </c>
      <c r="T235" s="33">
        <v>9.1552222222222213</v>
      </c>
      <c r="U235" s="33">
        <v>0</v>
      </c>
      <c r="V235" s="33">
        <v>0.22490345937248593</v>
      </c>
      <c r="W235" s="33">
        <v>5.0534444444444446</v>
      </c>
      <c r="X235" s="33">
        <v>6.6727777777777773</v>
      </c>
      <c r="Y235" s="33">
        <v>0</v>
      </c>
      <c r="Z235" s="33">
        <v>0.14150710646285869</v>
      </c>
      <c r="AA235" s="33">
        <v>0</v>
      </c>
      <c r="AB235" s="33">
        <v>0</v>
      </c>
      <c r="AC235" s="33">
        <v>0</v>
      </c>
      <c r="AD235" s="33">
        <v>0</v>
      </c>
      <c r="AE235" s="33">
        <v>0</v>
      </c>
      <c r="AF235" s="33">
        <v>0</v>
      </c>
      <c r="AG235" s="33">
        <v>0</v>
      </c>
      <c r="AH235" t="s">
        <v>460</v>
      </c>
      <c r="AI235" s="34">
        <v>3</v>
      </c>
    </row>
    <row r="236" spans="1:35" x14ac:dyDescent="0.25">
      <c r="A236" t="s">
        <v>1782</v>
      </c>
      <c r="B236" t="s">
        <v>1163</v>
      </c>
      <c r="C236" t="s">
        <v>1633</v>
      </c>
      <c r="D236" t="s">
        <v>1719</v>
      </c>
      <c r="E236" s="33">
        <v>60.911111111111111</v>
      </c>
      <c r="F236" s="33">
        <v>5.5111111111111111</v>
      </c>
      <c r="G236" s="33">
        <v>0.3</v>
      </c>
      <c r="H236" s="33">
        <v>0.26666666666666666</v>
      </c>
      <c r="I236" s="33">
        <v>2.3666666666666667</v>
      </c>
      <c r="J236" s="33">
        <v>0</v>
      </c>
      <c r="K236" s="33">
        <v>1.4666666666666666</v>
      </c>
      <c r="L236" s="33">
        <v>3.3857777777777769</v>
      </c>
      <c r="M236" s="33">
        <v>5.6</v>
      </c>
      <c r="N236" s="33">
        <v>3.0916666666666668</v>
      </c>
      <c r="O236" s="33">
        <v>0.14269427216344399</v>
      </c>
      <c r="P236" s="33">
        <v>5.6888888888888891</v>
      </c>
      <c r="Q236" s="33">
        <v>8.1999999999999993</v>
      </c>
      <c r="R236" s="33">
        <v>0.22801897117840206</v>
      </c>
      <c r="S236" s="33">
        <v>6.1866666666666674</v>
      </c>
      <c r="T236" s="33">
        <v>7.3227777777777758</v>
      </c>
      <c r="U236" s="33">
        <v>0</v>
      </c>
      <c r="V236" s="33">
        <v>0.2217894928858081</v>
      </c>
      <c r="W236" s="33">
        <v>8.0793333333333326</v>
      </c>
      <c r="X236" s="33">
        <v>11.479333333333335</v>
      </c>
      <c r="Y236" s="33">
        <v>0</v>
      </c>
      <c r="Z236" s="33">
        <v>0.32110178766873404</v>
      </c>
      <c r="AA236" s="33">
        <v>0</v>
      </c>
      <c r="AB236" s="33">
        <v>0</v>
      </c>
      <c r="AC236" s="33">
        <v>0</v>
      </c>
      <c r="AD236" s="33">
        <v>0</v>
      </c>
      <c r="AE236" s="33">
        <v>0</v>
      </c>
      <c r="AF236" s="33">
        <v>0</v>
      </c>
      <c r="AG236" s="33">
        <v>0.28888888888888886</v>
      </c>
      <c r="AH236" t="s">
        <v>482</v>
      </c>
      <c r="AI236" s="34">
        <v>3</v>
      </c>
    </row>
    <row r="237" spans="1:35" x14ac:dyDescent="0.25">
      <c r="A237" t="s">
        <v>1782</v>
      </c>
      <c r="B237" t="s">
        <v>1079</v>
      </c>
      <c r="C237" t="s">
        <v>1616</v>
      </c>
      <c r="D237" t="s">
        <v>1700</v>
      </c>
      <c r="E237" s="33">
        <v>86.777777777777771</v>
      </c>
      <c r="F237" s="33">
        <v>4.5222222222222221</v>
      </c>
      <c r="G237" s="33">
        <v>0.14444444444444443</v>
      </c>
      <c r="H237" s="33">
        <v>0.5</v>
      </c>
      <c r="I237" s="33">
        <v>0.22222222222222221</v>
      </c>
      <c r="J237" s="33">
        <v>0</v>
      </c>
      <c r="K237" s="33">
        <v>0</v>
      </c>
      <c r="L237" s="33">
        <v>4.7515555555555542</v>
      </c>
      <c r="M237" s="33">
        <v>0</v>
      </c>
      <c r="N237" s="33">
        <v>5.3722222222222218</v>
      </c>
      <c r="O237" s="33">
        <v>6.1907810499359797E-2</v>
      </c>
      <c r="P237" s="33">
        <v>5.4</v>
      </c>
      <c r="Q237" s="33">
        <v>10.192555555555556</v>
      </c>
      <c r="R237" s="33">
        <v>0.17968373879641486</v>
      </c>
      <c r="S237" s="33">
        <v>3.9472222222222224</v>
      </c>
      <c r="T237" s="33">
        <v>9.5001111111111118</v>
      </c>
      <c r="U237" s="33">
        <v>0</v>
      </c>
      <c r="V237" s="33">
        <v>0.15496286811779772</v>
      </c>
      <c r="W237" s="33">
        <v>4.6542222222222218</v>
      </c>
      <c r="X237" s="33">
        <v>4.1301111111111117</v>
      </c>
      <c r="Y237" s="33">
        <v>0</v>
      </c>
      <c r="Z237" s="33">
        <v>0.10122791293213829</v>
      </c>
      <c r="AA237" s="33">
        <v>0</v>
      </c>
      <c r="AB237" s="33">
        <v>0</v>
      </c>
      <c r="AC237" s="33">
        <v>0</v>
      </c>
      <c r="AD237" s="33">
        <v>0</v>
      </c>
      <c r="AE237" s="33">
        <v>0</v>
      </c>
      <c r="AF237" s="33">
        <v>0</v>
      </c>
      <c r="AG237" s="33">
        <v>0</v>
      </c>
      <c r="AH237" t="s">
        <v>395</v>
      </c>
      <c r="AI237" s="34">
        <v>3</v>
      </c>
    </row>
    <row r="238" spans="1:35" x14ac:dyDescent="0.25">
      <c r="A238" t="s">
        <v>1782</v>
      </c>
      <c r="B238" t="s">
        <v>943</v>
      </c>
      <c r="C238" t="s">
        <v>1531</v>
      </c>
      <c r="D238" t="s">
        <v>1679</v>
      </c>
      <c r="E238" s="33">
        <v>170.6888888888889</v>
      </c>
      <c r="F238" s="33">
        <v>5.0666666666666664</v>
      </c>
      <c r="G238" s="33">
        <v>0.3888888888888889</v>
      </c>
      <c r="H238" s="33">
        <v>0.84677777777777774</v>
      </c>
      <c r="I238" s="33">
        <v>4.4444444444444446</v>
      </c>
      <c r="J238" s="33">
        <v>0</v>
      </c>
      <c r="K238" s="33">
        <v>4.8888888888888893</v>
      </c>
      <c r="L238" s="33">
        <v>3.0874444444444453</v>
      </c>
      <c r="M238" s="33">
        <v>13.864444444444446</v>
      </c>
      <c r="N238" s="33">
        <v>0</v>
      </c>
      <c r="O238" s="33">
        <v>8.1226402812133849E-2</v>
      </c>
      <c r="P238" s="33">
        <v>0</v>
      </c>
      <c r="Q238" s="33">
        <v>8.1218888888888898</v>
      </c>
      <c r="R238" s="33">
        <v>4.7582997005598232E-2</v>
      </c>
      <c r="S238" s="33">
        <v>6.9985555555555559</v>
      </c>
      <c r="T238" s="33">
        <v>5.3221111111111092</v>
      </c>
      <c r="U238" s="33">
        <v>0</v>
      </c>
      <c r="V238" s="33">
        <v>7.2182007551100102E-2</v>
      </c>
      <c r="W238" s="33">
        <v>4.3927777777777779</v>
      </c>
      <c r="X238" s="33">
        <v>9.7685555555555563</v>
      </c>
      <c r="Y238" s="33">
        <v>0</v>
      </c>
      <c r="Z238" s="33">
        <v>8.2965759666710076E-2</v>
      </c>
      <c r="AA238" s="33">
        <v>0</v>
      </c>
      <c r="AB238" s="33">
        <v>2.8888888888888888</v>
      </c>
      <c r="AC238" s="33">
        <v>0</v>
      </c>
      <c r="AD238" s="33">
        <v>0</v>
      </c>
      <c r="AE238" s="33">
        <v>0</v>
      </c>
      <c r="AF238" s="33">
        <v>0</v>
      </c>
      <c r="AG238" s="33">
        <v>0</v>
      </c>
      <c r="AH238" t="s">
        <v>254</v>
      </c>
      <c r="AI238" s="34">
        <v>3</v>
      </c>
    </row>
    <row r="239" spans="1:35" x14ac:dyDescent="0.25">
      <c r="A239" t="s">
        <v>1782</v>
      </c>
      <c r="B239" t="s">
        <v>906</v>
      </c>
      <c r="C239" t="s">
        <v>1424</v>
      </c>
      <c r="D239" t="s">
        <v>1710</v>
      </c>
      <c r="E239" s="33">
        <v>48.222222222222221</v>
      </c>
      <c r="F239" s="33">
        <v>9.9777777777777779</v>
      </c>
      <c r="G239" s="33">
        <v>2.2999999999999998</v>
      </c>
      <c r="H239" s="33">
        <v>0.37222222222222223</v>
      </c>
      <c r="I239" s="33">
        <v>1.4666666666666666</v>
      </c>
      <c r="J239" s="33">
        <v>0</v>
      </c>
      <c r="K239" s="33">
        <v>1.7777777777777777</v>
      </c>
      <c r="L239" s="33">
        <v>5.9916666666666663</v>
      </c>
      <c r="M239" s="33">
        <v>0</v>
      </c>
      <c r="N239" s="33">
        <v>5.6805555555555554</v>
      </c>
      <c r="O239" s="33">
        <v>0.11779953917050691</v>
      </c>
      <c r="P239" s="33">
        <v>9.3194444444444446</v>
      </c>
      <c r="Q239" s="33">
        <v>16.258333333333333</v>
      </c>
      <c r="R239" s="33">
        <v>0.53041474654377874</v>
      </c>
      <c r="S239" s="33">
        <v>15.986111111111111</v>
      </c>
      <c r="T239" s="33">
        <v>0</v>
      </c>
      <c r="U239" s="33">
        <v>7.9888888888888889</v>
      </c>
      <c r="V239" s="33">
        <v>0.49717741935483872</v>
      </c>
      <c r="W239" s="33">
        <v>12.666666666666666</v>
      </c>
      <c r="X239" s="33">
        <v>0</v>
      </c>
      <c r="Y239" s="33">
        <v>11.111111111111111</v>
      </c>
      <c r="Z239" s="33">
        <v>0.49308755760368667</v>
      </c>
      <c r="AA239" s="33">
        <v>0</v>
      </c>
      <c r="AB239" s="33">
        <v>0</v>
      </c>
      <c r="AC239" s="33">
        <v>0</v>
      </c>
      <c r="AD239" s="33">
        <v>0</v>
      </c>
      <c r="AE239" s="33">
        <v>0.82222222222222219</v>
      </c>
      <c r="AF239" s="33">
        <v>0</v>
      </c>
      <c r="AG239" s="33">
        <v>0</v>
      </c>
      <c r="AH239" t="s">
        <v>217</v>
      </c>
      <c r="AI239" s="34">
        <v>3</v>
      </c>
    </row>
    <row r="240" spans="1:35" x14ac:dyDescent="0.25">
      <c r="A240" t="s">
        <v>1782</v>
      </c>
      <c r="B240" t="s">
        <v>1353</v>
      </c>
      <c r="C240" t="s">
        <v>1465</v>
      </c>
      <c r="D240" t="s">
        <v>1714</v>
      </c>
      <c r="E240" s="33">
        <v>140.78888888888889</v>
      </c>
      <c r="F240" s="33">
        <v>38.111111111111114</v>
      </c>
      <c r="G240" s="33">
        <v>0.26666666666666666</v>
      </c>
      <c r="H240" s="33">
        <v>9.913777777777776</v>
      </c>
      <c r="I240" s="33">
        <v>15.188888888888888</v>
      </c>
      <c r="J240" s="33">
        <v>0</v>
      </c>
      <c r="K240" s="33">
        <v>1.4333333333333333</v>
      </c>
      <c r="L240" s="33">
        <v>3.8844444444444428</v>
      </c>
      <c r="M240" s="33">
        <v>22.204000000000001</v>
      </c>
      <c r="N240" s="33">
        <v>0</v>
      </c>
      <c r="O240" s="33">
        <v>0.15771130928892749</v>
      </c>
      <c r="P240" s="33">
        <v>5.333333333333333</v>
      </c>
      <c r="Q240" s="33">
        <v>0</v>
      </c>
      <c r="R240" s="33">
        <v>3.7881777286717697E-2</v>
      </c>
      <c r="S240" s="33">
        <v>6.9303333333333326</v>
      </c>
      <c r="T240" s="33">
        <v>0</v>
      </c>
      <c r="U240" s="33">
        <v>0</v>
      </c>
      <c r="V240" s="33">
        <v>4.9225001973009226E-2</v>
      </c>
      <c r="W240" s="33">
        <v>5.3146666666666684</v>
      </c>
      <c r="X240" s="33">
        <v>0</v>
      </c>
      <c r="Y240" s="33">
        <v>0</v>
      </c>
      <c r="Z240" s="33">
        <v>3.7749191066214202E-2</v>
      </c>
      <c r="AA240" s="33">
        <v>0</v>
      </c>
      <c r="AB240" s="33">
        <v>0</v>
      </c>
      <c r="AC240" s="33">
        <v>0</v>
      </c>
      <c r="AD240" s="33">
        <v>345.33666666666659</v>
      </c>
      <c r="AE240" s="33">
        <v>0</v>
      </c>
      <c r="AF240" s="33">
        <v>0</v>
      </c>
      <c r="AG240" s="33">
        <v>1.7333333333333334</v>
      </c>
      <c r="AH240" t="s">
        <v>675</v>
      </c>
      <c r="AI240" s="34">
        <v>3</v>
      </c>
    </row>
    <row r="241" spans="1:35" x14ac:dyDescent="0.25">
      <c r="A241" t="s">
        <v>1782</v>
      </c>
      <c r="B241" t="s">
        <v>1050</v>
      </c>
      <c r="C241" t="s">
        <v>1431</v>
      </c>
      <c r="D241" t="s">
        <v>1717</v>
      </c>
      <c r="E241" s="33">
        <v>19.833333333333332</v>
      </c>
      <c r="F241" s="33">
        <v>5.333333333333333</v>
      </c>
      <c r="G241" s="33">
        <v>1.1111111111111112E-2</v>
      </c>
      <c r="H241" s="33">
        <v>9.4444444444444442E-2</v>
      </c>
      <c r="I241" s="33">
        <v>0.6</v>
      </c>
      <c r="J241" s="33">
        <v>0</v>
      </c>
      <c r="K241" s="33">
        <v>0</v>
      </c>
      <c r="L241" s="33">
        <v>6.4444444444444443E-2</v>
      </c>
      <c r="M241" s="33">
        <v>3.1277777777777778</v>
      </c>
      <c r="N241" s="33">
        <v>1.6527777777777777</v>
      </c>
      <c r="O241" s="33">
        <v>0.24103641456582631</v>
      </c>
      <c r="P241" s="33">
        <v>5.2</v>
      </c>
      <c r="Q241" s="33">
        <v>7.4</v>
      </c>
      <c r="R241" s="33">
        <v>0.6352941176470589</v>
      </c>
      <c r="S241" s="33">
        <v>0.23877777777777773</v>
      </c>
      <c r="T241" s="33">
        <v>4.799777777777777</v>
      </c>
      <c r="U241" s="33">
        <v>0</v>
      </c>
      <c r="V241" s="33">
        <v>0.25404481792717087</v>
      </c>
      <c r="W241" s="33">
        <v>0.94977777777777761</v>
      </c>
      <c r="X241" s="33">
        <v>0</v>
      </c>
      <c r="Y241" s="33">
        <v>0</v>
      </c>
      <c r="Z241" s="33">
        <v>4.7887955182072825E-2</v>
      </c>
      <c r="AA241" s="33">
        <v>0</v>
      </c>
      <c r="AB241" s="33">
        <v>0</v>
      </c>
      <c r="AC241" s="33">
        <v>0</v>
      </c>
      <c r="AD241" s="33">
        <v>0</v>
      </c>
      <c r="AE241" s="33">
        <v>0</v>
      </c>
      <c r="AF241" s="33">
        <v>0</v>
      </c>
      <c r="AG241" s="33">
        <v>0</v>
      </c>
      <c r="AH241" t="s">
        <v>365</v>
      </c>
      <c r="AI241" s="34">
        <v>3</v>
      </c>
    </row>
    <row r="242" spans="1:35" x14ac:dyDescent="0.25">
      <c r="A242" t="s">
        <v>1782</v>
      </c>
      <c r="B242" t="s">
        <v>785</v>
      </c>
      <c r="C242" t="s">
        <v>1498</v>
      </c>
      <c r="D242" t="s">
        <v>1708</v>
      </c>
      <c r="E242" s="33">
        <v>105.87777777777778</v>
      </c>
      <c r="F242" s="33">
        <v>21.066666666666666</v>
      </c>
      <c r="G242" s="33">
        <v>0</v>
      </c>
      <c r="H242" s="33">
        <v>0</v>
      </c>
      <c r="I242" s="33">
        <v>0</v>
      </c>
      <c r="J242" s="33">
        <v>0</v>
      </c>
      <c r="K242" s="33">
        <v>0</v>
      </c>
      <c r="L242" s="33">
        <v>0</v>
      </c>
      <c r="M242" s="33">
        <v>14.311111111111112</v>
      </c>
      <c r="N242" s="33">
        <v>0</v>
      </c>
      <c r="O242" s="33">
        <v>0.13516633434778047</v>
      </c>
      <c r="P242" s="33">
        <v>5</v>
      </c>
      <c r="Q242" s="33">
        <v>27.305555555555557</v>
      </c>
      <c r="R242" s="33">
        <v>0.3051212089411271</v>
      </c>
      <c r="S242" s="33">
        <v>0</v>
      </c>
      <c r="T242" s="33">
        <v>0</v>
      </c>
      <c r="U242" s="33">
        <v>0</v>
      </c>
      <c r="V242" s="33">
        <v>0</v>
      </c>
      <c r="W242" s="33">
        <v>0</v>
      </c>
      <c r="X242" s="33">
        <v>0</v>
      </c>
      <c r="Y242" s="33">
        <v>0</v>
      </c>
      <c r="Z242" s="33">
        <v>0</v>
      </c>
      <c r="AA242" s="33">
        <v>0</v>
      </c>
      <c r="AB242" s="33">
        <v>0</v>
      </c>
      <c r="AC242" s="33">
        <v>0</v>
      </c>
      <c r="AD242" s="33">
        <v>0</v>
      </c>
      <c r="AE242" s="33">
        <v>0</v>
      </c>
      <c r="AF242" s="33">
        <v>0</v>
      </c>
      <c r="AG242" s="33">
        <v>0</v>
      </c>
      <c r="AH242" t="s">
        <v>94</v>
      </c>
      <c r="AI242" s="34">
        <v>3</v>
      </c>
    </row>
    <row r="243" spans="1:35" x14ac:dyDescent="0.25">
      <c r="A243" t="s">
        <v>1782</v>
      </c>
      <c r="B243" t="s">
        <v>937</v>
      </c>
      <c r="C243" t="s">
        <v>1366</v>
      </c>
      <c r="D243" t="s">
        <v>1716</v>
      </c>
      <c r="E243" s="33">
        <v>88.333333333333329</v>
      </c>
      <c r="F243" s="33">
        <v>74.5</v>
      </c>
      <c r="G243" s="33">
        <v>0.31111111111111112</v>
      </c>
      <c r="H243" s="33">
        <v>0</v>
      </c>
      <c r="I243" s="33">
        <v>11.977777777777778</v>
      </c>
      <c r="J243" s="33">
        <v>0</v>
      </c>
      <c r="K243" s="33">
        <v>0</v>
      </c>
      <c r="L243" s="33">
        <v>1.7955555555555551</v>
      </c>
      <c r="M243" s="33">
        <v>5.3555555555555552</v>
      </c>
      <c r="N243" s="33">
        <v>8.1055555555555561</v>
      </c>
      <c r="O243" s="33">
        <v>0.15238993710691826</v>
      </c>
      <c r="P243" s="33">
        <v>5.9722222222222223</v>
      </c>
      <c r="Q243" s="33">
        <v>30.780555555555555</v>
      </c>
      <c r="R243" s="33">
        <v>0.41606918238993718</v>
      </c>
      <c r="S243" s="33">
        <v>7.7968888888888879</v>
      </c>
      <c r="T243" s="33">
        <v>6.8777777777777782</v>
      </c>
      <c r="U243" s="33">
        <v>0</v>
      </c>
      <c r="V243" s="33">
        <v>0.16612830188679248</v>
      </c>
      <c r="W243" s="33">
        <v>5.1437777777777773</v>
      </c>
      <c r="X243" s="33">
        <v>5.3514444444444473</v>
      </c>
      <c r="Y243" s="33">
        <v>0</v>
      </c>
      <c r="Z243" s="33">
        <v>0.11881383647798746</v>
      </c>
      <c r="AA243" s="33">
        <v>0</v>
      </c>
      <c r="AB243" s="33">
        <v>0</v>
      </c>
      <c r="AC243" s="33">
        <v>0</v>
      </c>
      <c r="AD243" s="33">
        <v>0</v>
      </c>
      <c r="AE243" s="33">
        <v>0</v>
      </c>
      <c r="AF243" s="33">
        <v>0</v>
      </c>
      <c r="AG243" s="33">
        <v>0</v>
      </c>
      <c r="AH243" t="s">
        <v>248</v>
      </c>
      <c r="AI243" s="34">
        <v>3</v>
      </c>
    </row>
    <row r="244" spans="1:35" x14ac:dyDescent="0.25">
      <c r="A244" t="s">
        <v>1782</v>
      </c>
      <c r="B244" t="s">
        <v>1108</v>
      </c>
      <c r="C244" t="s">
        <v>1370</v>
      </c>
      <c r="D244" t="s">
        <v>1704</v>
      </c>
      <c r="E244" s="33">
        <v>45.511111111111113</v>
      </c>
      <c r="F244" s="33">
        <v>5.2444444444444445</v>
      </c>
      <c r="G244" s="33">
        <v>0</v>
      </c>
      <c r="H244" s="33">
        <v>0.26111111111111113</v>
      </c>
      <c r="I244" s="33">
        <v>0.9</v>
      </c>
      <c r="J244" s="33">
        <v>0</v>
      </c>
      <c r="K244" s="33">
        <v>0</v>
      </c>
      <c r="L244" s="33">
        <v>5.9190000000000005</v>
      </c>
      <c r="M244" s="33">
        <v>5.4222222222222225</v>
      </c>
      <c r="N244" s="33">
        <v>0</v>
      </c>
      <c r="O244" s="33">
        <v>0.119140625</v>
      </c>
      <c r="P244" s="33">
        <v>13.816666666666666</v>
      </c>
      <c r="Q244" s="33">
        <v>11.258333333333333</v>
      </c>
      <c r="R244" s="33">
        <v>0.55096435546875</v>
      </c>
      <c r="S244" s="33">
        <v>3.6820000000000013</v>
      </c>
      <c r="T244" s="33">
        <v>8.3710000000000004</v>
      </c>
      <c r="U244" s="33">
        <v>0</v>
      </c>
      <c r="V244" s="33">
        <v>0.26483642578125</v>
      </c>
      <c r="W244" s="33">
        <v>4.5286666666666653</v>
      </c>
      <c r="X244" s="33">
        <v>12.023</v>
      </c>
      <c r="Y244" s="33">
        <v>2.7666666666666666</v>
      </c>
      <c r="Z244" s="33">
        <v>0.42447509765624997</v>
      </c>
      <c r="AA244" s="33">
        <v>0</v>
      </c>
      <c r="AB244" s="33">
        <v>0</v>
      </c>
      <c r="AC244" s="33">
        <v>0</v>
      </c>
      <c r="AD244" s="33">
        <v>0</v>
      </c>
      <c r="AE244" s="33">
        <v>0</v>
      </c>
      <c r="AF244" s="33">
        <v>0</v>
      </c>
      <c r="AG244" s="33">
        <v>0</v>
      </c>
      <c r="AH244" t="s">
        <v>425</v>
      </c>
      <c r="AI244" s="34">
        <v>3</v>
      </c>
    </row>
    <row r="245" spans="1:35" x14ac:dyDescent="0.25">
      <c r="A245" t="s">
        <v>1782</v>
      </c>
      <c r="B245" t="s">
        <v>1209</v>
      </c>
      <c r="C245" t="s">
        <v>1649</v>
      </c>
      <c r="D245" t="s">
        <v>1727</v>
      </c>
      <c r="E245" s="33">
        <v>71.933333333333337</v>
      </c>
      <c r="F245" s="33">
        <v>19.511111111111113</v>
      </c>
      <c r="G245" s="33">
        <v>1.1777777777777778</v>
      </c>
      <c r="H245" s="33">
        <v>0.66666666666666663</v>
      </c>
      <c r="I245" s="33">
        <v>2.3888888888888888</v>
      </c>
      <c r="J245" s="33">
        <v>0</v>
      </c>
      <c r="K245" s="33">
        <v>0</v>
      </c>
      <c r="L245" s="33">
        <v>5.3432222222222228</v>
      </c>
      <c r="M245" s="33">
        <v>5.4303333333333335</v>
      </c>
      <c r="N245" s="33">
        <v>12.975111111111111</v>
      </c>
      <c r="O245" s="33">
        <v>0.25586808773555758</v>
      </c>
      <c r="P245" s="33">
        <v>5.5294444444444446</v>
      </c>
      <c r="Q245" s="33">
        <v>9.3944444444444439</v>
      </c>
      <c r="R245" s="33">
        <v>0.20746833487797342</v>
      </c>
      <c r="S245" s="33">
        <v>8.952</v>
      </c>
      <c r="T245" s="33">
        <v>4.581555555555556</v>
      </c>
      <c r="U245" s="33">
        <v>0</v>
      </c>
      <c r="V245" s="33">
        <v>0.1881402533209762</v>
      </c>
      <c r="W245" s="33">
        <v>1.7143333333333335</v>
      </c>
      <c r="X245" s="33">
        <v>4.8177777777777777</v>
      </c>
      <c r="Y245" s="33">
        <v>0</v>
      </c>
      <c r="Z245" s="33">
        <v>9.0807846771702186E-2</v>
      </c>
      <c r="AA245" s="33">
        <v>0</v>
      </c>
      <c r="AB245" s="33">
        <v>0</v>
      </c>
      <c r="AC245" s="33">
        <v>0</v>
      </c>
      <c r="AD245" s="33">
        <v>0</v>
      </c>
      <c r="AE245" s="33">
        <v>0</v>
      </c>
      <c r="AF245" s="33">
        <v>0</v>
      </c>
      <c r="AG245" s="33">
        <v>0</v>
      </c>
      <c r="AH245" t="s">
        <v>528</v>
      </c>
      <c r="AI245" s="34">
        <v>3</v>
      </c>
    </row>
    <row r="246" spans="1:35" x14ac:dyDescent="0.25">
      <c r="A246" t="s">
        <v>1782</v>
      </c>
      <c r="B246" t="s">
        <v>1224</v>
      </c>
      <c r="C246" t="s">
        <v>1589</v>
      </c>
      <c r="D246" t="s">
        <v>1714</v>
      </c>
      <c r="E246" s="33">
        <v>107.45555555555555</v>
      </c>
      <c r="F246" s="33">
        <v>5.6888888888888891</v>
      </c>
      <c r="G246" s="33">
        <v>0.23333333333333334</v>
      </c>
      <c r="H246" s="33">
        <v>0.93333333333333335</v>
      </c>
      <c r="I246" s="33">
        <v>2.6333333333333333</v>
      </c>
      <c r="J246" s="33">
        <v>0</v>
      </c>
      <c r="K246" s="33">
        <v>0</v>
      </c>
      <c r="L246" s="33">
        <v>4.2411111111111115</v>
      </c>
      <c r="M246" s="33">
        <v>10.808333333333334</v>
      </c>
      <c r="N246" s="33">
        <v>0</v>
      </c>
      <c r="O246" s="33">
        <v>0.10058422086650813</v>
      </c>
      <c r="P246" s="33">
        <v>5.6</v>
      </c>
      <c r="Q246" s="33">
        <v>30.977777777777778</v>
      </c>
      <c r="R246" s="33">
        <v>0.34039913142384448</v>
      </c>
      <c r="S246" s="33">
        <v>10.484444444444447</v>
      </c>
      <c r="T246" s="33">
        <v>10.452777777777785</v>
      </c>
      <c r="U246" s="33">
        <v>0</v>
      </c>
      <c r="V246" s="33">
        <v>0.19484541412470283</v>
      </c>
      <c r="W246" s="33">
        <v>6.9595555555555544</v>
      </c>
      <c r="X246" s="33">
        <v>12.796111111111117</v>
      </c>
      <c r="Y246" s="33">
        <v>0</v>
      </c>
      <c r="Z246" s="33">
        <v>0.18384965360355707</v>
      </c>
      <c r="AA246" s="33">
        <v>0</v>
      </c>
      <c r="AB246" s="33">
        <v>0</v>
      </c>
      <c r="AC246" s="33">
        <v>0</v>
      </c>
      <c r="AD246" s="33">
        <v>73.261111111111106</v>
      </c>
      <c r="AE246" s="33">
        <v>0</v>
      </c>
      <c r="AF246" s="33">
        <v>0</v>
      </c>
      <c r="AG246" s="33">
        <v>0</v>
      </c>
      <c r="AH246" t="s">
        <v>543</v>
      </c>
      <c r="AI246" s="34">
        <v>3</v>
      </c>
    </row>
    <row r="247" spans="1:35" x14ac:dyDescent="0.25">
      <c r="A247" t="s">
        <v>1782</v>
      </c>
      <c r="B247" t="s">
        <v>1225</v>
      </c>
      <c r="C247" t="s">
        <v>1396</v>
      </c>
      <c r="D247" t="s">
        <v>1701</v>
      </c>
      <c r="E247" s="33">
        <v>85.2</v>
      </c>
      <c r="F247" s="33">
        <v>4.8</v>
      </c>
      <c r="G247" s="33">
        <v>0.57777777777777772</v>
      </c>
      <c r="H247" s="33">
        <v>0.65</v>
      </c>
      <c r="I247" s="33">
        <v>5.0666666666666664</v>
      </c>
      <c r="J247" s="33">
        <v>0</v>
      </c>
      <c r="K247" s="33">
        <v>0</v>
      </c>
      <c r="L247" s="33">
        <v>12.083222222222222</v>
      </c>
      <c r="M247" s="33">
        <v>20.883333333333333</v>
      </c>
      <c r="N247" s="33">
        <v>0</v>
      </c>
      <c r="O247" s="33">
        <v>0.24510954616588418</v>
      </c>
      <c r="P247" s="33">
        <v>5.333333333333333</v>
      </c>
      <c r="Q247" s="33">
        <v>40.325000000000003</v>
      </c>
      <c r="R247" s="33">
        <v>0.53589593114241008</v>
      </c>
      <c r="S247" s="33">
        <v>7.7533333333333356</v>
      </c>
      <c r="T247" s="33">
        <v>7.9907777777777751</v>
      </c>
      <c r="U247" s="33">
        <v>0</v>
      </c>
      <c r="V247" s="33">
        <v>0.18479003651538861</v>
      </c>
      <c r="W247" s="33">
        <v>6.8666666666666689</v>
      </c>
      <c r="X247" s="33">
        <v>9.9440000000000008</v>
      </c>
      <c r="Y247" s="33">
        <v>0</v>
      </c>
      <c r="Z247" s="33">
        <v>0.19730829420970269</v>
      </c>
      <c r="AA247" s="33">
        <v>0.98888888888888893</v>
      </c>
      <c r="AB247" s="33">
        <v>0</v>
      </c>
      <c r="AC247" s="33">
        <v>0</v>
      </c>
      <c r="AD247" s="33">
        <v>10.944444444444445</v>
      </c>
      <c r="AE247" s="33">
        <v>0</v>
      </c>
      <c r="AF247" s="33">
        <v>0</v>
      </c>
      <c r="AG247" s="33">
        <v>0</v>
      </c>
      <c r="AH247" t="s">
        <v>544</v>
      </c>
      <c r="AI247" s="34">
        <v>3</v>
      </c>
    </row>
    <row r="248" spans="1:35" x14ac:dyDescent="0.25">
      <c r="A248" t="s">
        <v>1782</v>
      </c>
      <c r="B248" t="s">
        <v>684</v>
      </c>
      <c r="C248" t="s">
        <v>1531</v>
      </c>
      <c r="D248" t="s">
        <v>1679</v>
      </c>
      <c r="E248" s="33">
        <v>101.41111111111111</v>
      </c>
      <c r="F248" s="33">
        <v>5.1555555555555559</v>
      </c>
      <c r="G248" s="33">
        <v>0.68888888888888888</v>
      </c>
      <c r="H248" s="33">
        <v>0.34544444444444439</v>
      </c>
      <c r="I248" s="33">
        <v>3.1</v>
      </c>
      <c r="J248" s="33">
        <v>0</v>
      </c>
      <c r="K248" s="33">
        <v>3.4666666666666668</v>
      </c>
      <c r="L248" s="33">
        <v>1.9883333333333333</v>
      </c>
      <c r="M248" s="33">
        <v>2.1</v>
      </c>
      <c r="N248" s="33">
        <v>0</v>
      </c>
      <c r="O248" s="33">
        <v>2.0707790073408568E-2</v>
      </c>
      <c r="P248" s="33">
        <v>0</v>
      </c>
      <c r="Q248" s="33">
        <v>3.9664444444444444</v>
      </c>
      <c r="R248" s="33">
        <v>3.9112523282568201E-2</v>
      </c>
      <c r="S248" s="33">
        <v>4.948666666666667</v>
      </c>
      <c r="T248" s="33">
        <v>3.2188888888888894</v>
      </c>
      <c r="U248" s="33">
        <v>0</v>
      </c>
      <c r="V248" s="33">
        <v>8.0539059932069682E-2</v>
      </c>
      <c r="W248" s="33">
        <v>2.8831111111111114</v>
      </c>
      <c r="X248" s="33">
        <v>6.0876666666666663</v>
      </c>
      <c r="Y248" s="33">
        <v>0</v>
      </c>
      <c r="Z248" s="33">
        <v>8.8459515722581358E-2</v>
      </c>
      <c r="AA248" s="33">
        <v>0</v>
      </c>
      <c r="AB248" s="33">
        <v>5.1555555555555559</v>
      </c>
      <c r="AC248" s="33">
        <v>0</v>
      </c>
      <c r="AD248" s="33">
        <v>0</v>
      </c>
      <c r="AE248" s="33">
        <v>0</v>
      </c>
      <c r="AF248" s="33">
        <v>0</v>
      </c>
      <c r="AG248" s="33">
        <v>0</v>
      </c>
      <c r="AH248" t="s">
        <v>149</v>
      </c>
      <c r="AI248" s="34">
        <v>3</v>
      </c>
    </row>
    <row r="249" spans="1:35" x14ac:dyDescent="0.25">
      <c r="A249" t="s">
        <v>1782</v>
      </c>
      <c r="B249" t="s">
        <v>1300</v>
      </c>
      <c r="C249" t="s">
        <v>1670</v>
      </c>
      <c r="D249" t="s">
        <v>1679</v>
      </c>
      <c r="E249" s="33">
        <v>314.86666666666667</v>
      </c>
      <c r="F249" s="33">
        <v>0</v>
      </c>
      <c r="G249" s="33">
        <v>0</v>
      </c>
      <c r="H249" s="33">
        <v>1.6722222222222223</v>
      </c>
      <c r="I249" s="33">
        <v>8.8888888888888892E-2</v>
      </c>
      <c r="J249" s="33">
        <v>0</v>
      </c>
      <c r="K249" s="33">
        <v>0</v>
      </c>
      <c r="L249" s="33">
        <v>7.0473333333333317</v>
      </c>
      <c r="M249" s="33">
        <v>21.247999999999998</v>
      </c>
      <c r="N249" s="33">
        <v>0</v>
      </c>
      <c r="O249" s="33">
        <v>6.7482532288799482E-2</v>
      </c>
      <c r="P249" s="33">
        <v>55.194444444444443</v>
      </c>
      <c r="Q249" s="33">
        <v>0</v>
      </c>
      <c r="R249" s="33">
        <v>0.17529465735055402</v>
      </c>
      <c r="S249" s="33">
        <v>26.70044444444445</v>
      </c>
      <c r="T249" s="33">
        <v>24.206444444444443</v>
      </c>
      <c r="U249" s="33">
        <v>0</v>
      </c>
      <c r="V249" s="33">
        <v>0.16167760604135792</v>
      </c>
      <c r="W249" s="33">
        <v>18.058444444444437</v>
      </c>
      <c r="X249" s="33">
        <v>23.158111111111111</v>
      </c>
      <c r="Y249" s="33">
        <v>5.3666666666666663</v>
      </c>
      <c r="Z249" s="33">
        <v>0.14794586773943111</v>
      </c>
      <c r="AA249" s="33">
        <v>0</v>
      </c>
      <c r="AB249" s="33">
        <v>0</v>
      </c>
      <c r="AC249" s="33">
        <v>0</v>
      </c>
      <c r="AD249" s="33">
        <v>0</v>
      </c>
      <c r="AE249" s="33">
        <v>0</v>
      </c>
      <c r="AF249" s="33">
        <v>0</v>
      </c>
      <c r="AG249" s="33">
        <v>0</v>
      </c>
      <c r="AH249" t="s">
        <v>621</v>
      </c>
      <c r="AI249" s="34">
        <v>3</v>
      </c>
    </row>
    <row r="250" spans="1:35" x14ac:dyDescent="0.25">
      <c r="A250" t="s">
        <v>1782</v>
      </c>
      <c r="B250" t="s">
        <v>1201</v>
      </c>
      <c r="C250" t="s">
        <v>1452</v>
      </c>
      <c r="D250" t="s">
        <v>1679</v>
      </c>
      <c r="E250" s="33">
        <v>15.566666666666666</v>
      </c>
      <c r="F250" s="33">
        <v>1.1555555555555554</v>
      </c>
      <c r="G250" s="33">
        <v>0.56666666666666665</v>
      </c>
      <c r="H250" s="33">
        <v>8.2222222222222214</v>
      </c>
      <c r="I250" s="33">
        <v>2.3222222222222224</v>
      </c>
      <c r="J250" s="33">
        <v>0</v>
      </c>
      <c r="K250" s="33">
        <v>0</v>
      </c>
      <c r="L250" s="33">
        <v>0.27500000000000002</v>
      </c>
      <c r="M250" s="33">
        <v>0</v>
      </c>
      <c r="N250" s="33">
        <v>0</v>
      </c>
      <c r="O250" s="33">
        <v>0</v>
      </c>
      <c r="P250" s="33">
        <v>0</v>
      </c>
      <c r="Q250" s="33">
        <v>2.9694444444444446</v>
      </c>
      <c r="R250" s="33">
        <v>0.19075660242683798</v>
      </c>
      <c r="S250" s="33">
        <v>14.752777777777778</v>
      </c>
      <c r="T250" s="33">
        <v>0</v>
      </c>
      <c r="U250" s="33">
        <v>0</v>
      </c>
      <c r="V250" s="33">
        <v>0.94771591720199866</v>
      </c>
      <c r="W250" s="33">
        <v>14.455555555555556</v>
      </c>
      <c r="X250" s="33">
        <v>4.1555555555555559</v>
      </c>
      <c r="Y250" s="33">
        <v>0</v>
      </c>
      <c r="Z250" s="33">
        <v>1.1955745895788723</v>
      </c>
      <c r="AA250" s="33">
        <v>0</v>
      </c>
      <c r="AB250" s="33">
        <v>0</v>
      </c>
      <c r="AC250" s="33">
        <v>0</v>
      </c>
      <c r="AD250" s="33">
        <v>0</v>
      </c>
      <c r="AE250" s="33">
        <v>0</v>
      </c>
      <c r="AF250" s="33">
        <v>0</v>
      </c>
      <c r="AG250" s="33">
        <v>0</v>
      </c>
      <c r="AH250" t="s">
        <v>520</v>
      </c>
      <c r="AI250" s="34">
        <v>3</v>
      </c>
    </row>
    <row r="251" spans="1:35" x14ac:dyDescent="0.25">
      <c r="A251" t="s">
        <v>1782</v>
      </c>
      <c r="B251" t="s">
        <v>837</v>
      </c>
      <c r="C251" t="s">
        <v>1431</v>
      </c>
      <c r="D251" t="s">
        <v>1717</v>
      </c>
      <c r="E251" s="33">
        <v>257.66666666666669</v>
      </c>
      <c r="F251" s="33">
        <v>5.6888888888888891</v>
      </c>
      <c r="G251" s="33">
        <v>1.1888888888888889</v>
      </c>
      <c r="H251" s="33">
        <v>0</v>
      </c>
      <c r="I251" s="33">
        <v>5.6444444444444448</v>
      </c>
      <c r="J251" s="33">
        <v>0</v>
      </c>
      <c r="K251" s="33">
        <v>0</v>
      </c>
      <c r="L251" s="33">
        <v>6.5367777777777798</v>
      </c>
      <c r="M251" s="33">
        <v>32.775000000000013</v>
      </c>
      <c r="N251" s="33">
        <v>0</v>
      </c>
      <c r="O251" s="33">
        <v>0.12719922380336357</v>
      </c>
      <c r="P251" s="33">
        <v>5.3665555555555553</v>
      </c>
      <c r="Q251" s="33">
        <v>17.787222222222223</v>
      </c>
      <c r="R251" s="33">
        <v>8.9859422164726158E-2</v>
      </c>
      <c r="S251" s="33">
        <v>13.071666666666665</v>
      </c>
      <c r="T251" s="33">
        <v>20.097666666666665</v>
      </c>
      <c r="U251" s="33">
        <v>0</v>
      </c>
      <c r="V251" s="33">
        <v>0.12872962483829234</v>
      </c>
      <c r="W251" s="33">
        <v>13.284777777777778</v>
      </c>
      <c r="X251" s="33">
        <v>18.424333333333333</v>
      </c>
      <c r="Y251" s="33">
        <v>0</v>
      </c>
      <c r="Z251" s="33">
        <v>0.12306252695127209</v>
      </c>
      <c r="AA251" s="33">
        <v>0</v>
      </c>
      <c r="AB251" s="33">
        <v>5.3555555555555552</v>
      </c>
      <c r="AC251" s="33">
        <v>0</v>
      </c>
      <c r="AD251" s="33">
        <v>0</v>
      </c>
      <c r="AE251" s="33">
        <v>0</v>
      </c>
      <c r="AF251" s="33">
        <v>0</v>
      </c>
      <c r="AG251" s="33">
        <v>0</v>
      </c>
      <c r="AH251" t="s">
        <v>147</v>
      </c>
      <c r="AI251" s="34">
        <v>3</v>
      </c>
    </row>
    <row r="252" spans="1:35" x14ac:dyDescent="0.25">
      <c r="A252" t="s">
        <v>1782</v>
      </c>
      <c r="B252" t="s">
        <v>740</v>
      </c>
      <c r="C252" t="s">
        <v>1431</v>
      </c>
      <c r="D252" t="s">
        <v>1717</v>
      </c>
      <c r="E252" s="33">
        <v>168.04444444444445</v>
      </c>
      <c r="F252" s="33">
        <v>0</v>
      </c>
      <c r="G252" s="33">
        <v>0.72222222222222221</v>
      </c>
      <c r="H252" s="33">
        <v>0</v>
      </c>
      <c r="I252" s="33">
        <v>0</v>
      </c>
      <c r="J252" s="33">
        <v>0</v>
      </c>
      <c r="K252" s="33">
        <v>0</v>
      </c>
      <c r="L252" s="33">
        <v>0.38333333333333336</v>
      </c>
      <c r="M252" s="33">
        <v>0</v>
      </c>
      <c r="N252" s="33">
        <v>0</v>
      </c>
      <c r="O252" s="33">
        <v>0</v>
      </c>
      <c r="P252" s="33">
        <v>0</v>
      </c>
      <c r="Q252" s="33">
        <v>0</v>
      </c>
      <c r="R252" s="33">
        <v>0</v>
      </c>
      <c r="S252" s="33">
        <v>0.86111111111111116</v>
      </c>
      <c r="T252" s="33">
        <v>0</v>
      </c>
      <c r="U252" s="33">
        <v>0</v>
      </c>
      <c r="V252" s="33">
        <v>5.1243057392224281E-3</v>
      </c>
      <c r="W252" s="33">
        <v>0</v>
      </c>
      <c r="X252" s="33">
        <v>0</v>
      </c>
      <c r="Y252" s="33">
        <v>0</v>
      </c>
      <c r="Z252" s="33">
        <v>0</v>
      </c>
      <c r="AA252" s="33">
        <v>0</v>
      </c>
      <c r="AB252" s="33">
        <v>0</v>
      </c>
      <c r="AC252" s="33">
        <v>0</v>
      </c>
      <c r="AD252" s="33">
        <v>0</v>
      </c>
      <c r="AE252" s="33">
        <v>0</v>
      </c>
      <c r="AF252" s="33">
        <v>0</v>
      </c>
      <c r="AG252" s="33">
        <v>0.53333333333333333</v>
      </c>
      <c r="AH252" t="s">
        <v>49</v>
      </c>
      <c r="AI252" s="34">
        <v>3</v>
      </c>
    </row>
    <row r="253" spans="1:35" x14ac:dyDescent="0.25">
      <c r="A253" t="s">
        <v>1782</v>
      </c>
      <c r="B253" t="s">
        <v>1286</v>
      </c>
      <c r="C253" t="s">
        <v>1668</v>
      </c>
      <c r="D253" t="s">
        <v>1721</v>
      </c>
      <c r="E253" s="33">
        <v>41.388888888888886</v>
      </c>
      <c r="F253" s="33">
        <v>5.5111111111111111</v>
      </c>
      <c r="G253" s="33">
        <v>0.26666666666666666</v>
      </c>
      <c r="H253" s="33">
        <v>0</v>
      </c>
      <c r="I253" s="33">
        <v>4</v>
      </c>
      <c r="J253" s="33">
        <v>0</v>
      </c>
      <c r="K253" s="33">
        <v>0</v>
      </c>
      <c r="L253" s="33">
        <v>1.7629999999999999</v>
      </c>
      <c r="M253" s="33">
        <v>0</v>
      </c>
      <c r="N253" s="33">
        <v>1.5833333333333333</v>
      </c>
      <c r="O253" s="33">
        <v>3.8255033557046979E-2</v>
      </c>
      <c r="P253" s="33">
        <v>0</v>
      </c>
      <c r="Q253" s="33">
        <v>0</v>
      </c>
      <c r="R253" s="33">
        <v>0</v>
      </c>
      <c r="S253" s="33">
        <v>1.0956666666666666</v>
      </c>
      <c r="T253" s="33">
        <v>0</v>
      </c>
      <c r="U253" s="33">
        <v>0</v>
      </c>
      <c r="V253" s="33">
        <v>2.6472483221476509E-2</v>
      </c>
      <c r="W253" s="33">
        <v>2.6055555555555556</v>
      </c>
      <c r="X253" s="33">
        <v>1.2833333333333334</v>
      </c>
      <c r="Y253" s="33">
        <v>0</v>
      </c>
      <c r="Z253" s="33">
        <v>9.3959731543624178E-2</v>
      </c>
      <c r="AA253" s="33">
        <v>0</v>
      </c>
      <c r="AB253" s="33">
        <v>0</v>
      </c>
      <c r="AC253" s="33">
        <v>0</v>
      </c>
      <c r="AD253" s="33">
        <v>0</v>
      </c>
      <c r="AE253" s="33">
        <v>0</v>
      </c>
      <c r="AF253" s="33">
        <v>0</v>
      </c>
      <c r="AG253" s="33">
        <v>0</v>
      </c>
      <c r="AH253" t="s">
        <v>606</v>
      </c>
      <c r="AI253" s="34">
        <v>3</v>
      </c>
    </row>
    <row r="254" spans="1:35" x14ac:dyDescent="0.25">
      <c r="A254" t="s">
        <v>1782</v>
      </c>
      <c r="B254" t="s">
        <v>1280</v>
      </c>
      <c r="C254" t="s">
        <v>1381</v>
      </c>
      <c r="D254" t="s">
        <v>1682</v>
      </c>
      <c r="E254" s="33">
        <v>60.8</v>
      </c>
      <c r="F254" s="33">
        <v>5.5111111111111111</v>
      </c>
      <c r="G254" s="33">
        <v>0.48888888888888887</v>
      </c>
      <c r="H254" s="33">
        <v>0.66111111111111109</v>
      </c>
      <c r="I254" s="33">
        <v>5.177777777777778</v>
      </c>
      <c r="J254" s="33">
        <v>0</v>
      </c>
      <c r="K254" s="33">
        <v>0</v>
      </c>
      <c r="L254" s="33">
        <v>1.9466666666666663</v>
      </c>
      <c r="M254" s="33">
        <v>0</v>
      </c>
      <c r="N254" s="33">
        <v>0</v>
      </c>
      <c r="O254" s="33">
        <v>0</v>
      </c>
      <c r="P254" s="33">
        <v>0</v>
      </c>
      <c r="Q254" s="33">
        <v>15.877777777777778</v>
      </c>
      <c r="R254" s="33">
        <v>0.26114766081871349</v>
      </c>
      <c r="S254" s="33">
        <v>4.9722222222222223</v>
      </c>
      <c r="T254" s="33">
        <v>6.3499999999999988</v>
      </c>
      <c r="U254" s="33">
        <v>0</v>
      </c>
      <c r="V254" s="33">
        <v>0.18622076023391812</v>
      </c>
      <c r="W254" s="33">
        <v>4.6277777777777782</v>
      </c>
      <c r="X254" s="33">
        <v>7.1655555555555566</v>
      </c>
      <c r="Y254" s="33">
        <v>0</v>
      </c>
      <c r="Z254" s="33">
        <v>0.19396929824561407</v>
      </c>
      <c r="AA254" s="33">
        <v>0</v>
      </c>
      <c r="AB254" s="33">
        <v>0</v>
      </c>
      <c r="AC254" s="33">
        <v>0</v>
      </c>
      <c r="AD254" s="33">
        <v>0</v>
      </c>
      <c r="AE254" s="33">
        <v>0</v>
      </c>
      <c r="AF254" s="33">
        <v>0</v>
      </c>
      <c r="AG254" s="33">
        <v>0</v>
      </c>
      <c r="AH254" t="s">
        <v>600</v>
      </c>
      <c r="AI254" s="34">
        <v>3</v>
      </c>
    </row>
    <row r="255" spans="1:35" x14ac:dyDescent="0.25">
      <c r="A255" t="s">
        <v>1782</v>
      </c>
      <c r="B255" t="s">
        <v>716</v>
      </c>
      <c r="C255" t="s">
        <v>1467</v>
      </c>
      <c r="D255" t="s">
        <v>1711</v>
      </c>
      <c r="E255" s="33">
        <v>79.511111111111106</v>
      </c>
      <c r="F255" s="33">
        <v>4.4444444444444446</v>
      </c>
      <c r="G255" s="33">
        <v>0</v>
      </c>
      <c r="H255" s="33">
        <v>0.73</v>
      </c>
      <c r="I255" s="33">
        <v>0.26666666666666666</v>
      </c>
      <c r="J255" s="33">
        <v>0</v>
      </c>
      <c r="K255" s="33">
        <v>0</v>
      </c>
      <c r="L255" s="33">
        <v>5.2687777777777773</v>
      </c>
      <c r="M255" s="33">
        <v>5.6888888888888891</v>
      </c>
      <c r="N255" s="33">
        <v>0</v>
      </c>
      <c r="O255" s="33">
        <v>7.1548351034097263E-2</v>
      </c>
      <c r="P255" s="33">
        <v>5.6</v>
      </c>
      <c r="Q255" s="33">
        <v>0</v>
      </c>
      <c r="R255" s="33">
        <v>7.0430408049189486E-2</v>
      </c>
      <c r="S255" s="33">
        <v>11.284444444444443</v>
      </c>
      <c r="T255" s="33">
        <v>8.116888888888889</v>
      </c>
      <c r="U255" s="33">
        <v>0</v>
      </c>
      <c r="V255" s="33">
        <v>0.24400782560089437</v>
      </c>
      <c r="W255" s="33">
        <v>6.7687777777777773</v>
      </c>
      <c r="X255" s="33">
        <v>6.522444444444444</v>
      </c>
      <c r="Y255" s="33">
        <v>0</v>
      </c>
      <c r="Z255" s="33">
        <v>0.16716182224706538</v>
      </c>
      <c r="AA255" s="33">
        <v>0</v>
      </c>
      <c r="AB255" s="33">
        <v>0</v>
      </c>
      <c r="AC255" s="33">
        <v>0</v>
      </c>
      <c r="AD255" s="33">
        <v>0</v>
      </c>
      <c r="AE255" s="33">
        <v>0</v>
      </c>
      <c r="AF255" s="33">
        <v>0</v>
      </c>
      <c r="AG255" s="33">
        <v>0</v>
      </c>
      <c r="AH255" t="s">
        <v>25</v>
      </c>
      <c r="AI255" s="34">
        <v>3</v>
      </c>
    </row>
    <row r="256" spans="1:35" x14ac:dyDescent="0.25">
      <c r="A256" t="s">
        <v>1782</v>
      </c>
      <c r="B256" t="s">
        <v>1252</v>
      </c>
      <c r="C256" t="s">
        <v>1661</v>
      </c>
      <c r="D256" t="s">
        <v>1711</v>
      </c>
      <c r="E256" s="33">
        <v>44.788888888888891</v>
      </c>
      <c r="F256" s="33">
        <v>5.4555555555555557</v>
      </c>
      <c r="G256" s="33">
        <v>0</v>
      </c>
      <c r="H256" s="33">
        <v>0</v>
      </c>
      <c r="I256" s="33">
        <v>0.4777777777777778</v>
      </c>
      <c r="J256" s="33">
        <v>0</v>
      </c>
      <c r="K256" s="33">
        <v>0</v>
      </c>
      <c r="L256" s="33">
        <v>2.4333333333333331</v>
      </c>
      <c r="M256" s="33">
        <v>2.3853333333333335</v>
      </c>
      <c r="N256" s="33">
        <v>0</v>
      </c>
      <c r="O256" s="33">
        <v>5.3257256263954354E-2</v>
      </c>
      <c r="P256" s="33">
        <v>5.0970000000000004</v>
      </c>
      <c r="Q256" s="33">
        <v>4.177777777777778</v>
      </c>
      <c r="R256" s="33">
        <v>0.20707764822624658</v>
      </c>
      <c r="S256" s="33">
        <v>0.95277777777777772</v>
      </c>
      <c r="T256" s="33">
        <v>6.7988888888888885</v>
      </c>
      <c r="U256" s="33">
        <v>0</v>
      </c>
      <c r="V256" s="33">
        <v>0.1730711982138427</v>
      </c>
      <c r="W256" s="33">
        <v>7.0996666666666668</v>
      </c>
      <c r="X256" s="33">
        <v>1.875</v>
      </c>
      <c r="Y256" s="33">
        <v>0</v>
      </c>
      <c r="Z256" s="33">
        <v>0.20037707764822626</v>
      </c>
      <c r="AA256" s="33">
        <v>0</v>
      </c>
      <c r="AB256" s="33">
        <v>0</v>
      </c>
      <c r="AC256" s="33">
        <v>0</v>
      </c>
      <c r="AD256" s="33">
        <v>0</v>
      </c>
      <c r="AE256" s="33">
        <v>0</v>
      </c>
      <c r="AF256" s="33">
        <v>0</v>
      </c>
      <c r="AG256" s="33">
        <v>0</v>
      </c>
      <c r="AH256" t="s">
        <v>571</v>
      </c>
      <c r="AI256" s="34">
        <v>3</v>
      </c>
    </row>
    <row r="257" spans="1:35" x14ac:dyDescent="0.25">
      <c r="A257" t="s">
        <v>1782</v>
      </c>
      <c r="B257" t="s">
        <v>730</v>
      </c>
      <c r="C257" t="s">
        <v>1468</v>
      </c>
      <c r="D257" t="s">
        <v>1715</v>
      </c>
      <c r="E257" s="33">
        <v>98.488888888888894</v>
      </c>
      <c r="F257" s="33">
        <v>4</v>
      </c>
      <c r="G257" s="33">
        <v>0.5</v>
      </c>
      <c r="H257" s="33">
        <v>0.42499999999999999</v>
      </c>
      <c r="I257" s="33">
        <v>3.5111111111111111</v>
      </c>
      <c r="J257" s="33">
        <v>0</v>
      </c>
      <c r="K257" s="33">
        <v>0</v>
      </c>
      <c r="L257" s="33">
        <v>5.251666666666666</v>
      </c>
      <c r="M257" s="33">
        <v>10.011111111111111</v>
      </c>
      <c r="N257" s="33">
        <v>0.26666666666666666</v>
      </c>
      <c r="O257" s="33">
        <v>0.10435469314079422</v>
      </c>
      <c r="P257" s="33">
        <v>0.48888888888888887</v>
      </c>
      <c r="Q257" s="33">
        <v>24.727777777777778</v>
      </c>
      <c r="R257" s="33">
        <v>0.25603564981949456</v>
      </c>
      <c r="S257" s="33">
        <v>11.355444444444442</v>
      </c>
      <c r="T257" s="33">
        <v>11.293111111111111</v>
      </c>
      <c r="U257" s="33">
        <v>0</v>
      </c>
      <c r="V257" s="33">
        <v>0.22996051444043317</v>
      </c>
      <c r="W257" s="33">
        <v>4.9374444444444441</v>
      </c>
      <c r="X257" s="33">
        <v>5.2284444444444462</v>
      </c>
      <c r="Y257" s="33">
        <v>0</v>
      </c>
      <c r="Z257" s="33">
        <v>0.10321863718411553</v>
      </c>
      <c r="AA257" s="33">
        <v>0</v>
      </c>
      <c r="AB257" s="33">
        <v>0</v>
      </c>
      <c r="AC257" s="33">
        <v>0</v>
      </c>
      <c r="AD257" s="33">
        <v>1.663888888888889</v>
      </c>
      <c r="AE257" s="33">
        <v>0</v>
      </c>
      <c r="AF257" s="33">
        <v>0</v>
      </c>
      <c r="AG257" s="33">
        <v>0</v>
      </c>
      <c r="AH257" t="s">
        <v>39</v>
      </c>
      <c r="AI257" s="34">
        <v>3</v>
      </c>
    </row>
    <row r="258" spans="1:35" x14ac:dyDescent="0.25">
      <c r="A258" t="s">
        <v>1782</v>
      </c>
      <c r="B258" t="s">
        <v>1053</v>
      </c>
      <c r="C258" t="s">
        <v>1459</v>
      </c>
      <c r="D258" t="s">
        <v>1711</v>
      </c>
      <c r="E258" s="33">
        <v>126.05555555555556</v>
      </c>
      <c r="F258" s="33">
        <v>5.3888888888888893</v>
      </c>
      <c r="G258" s="33">
        <v>0.13333333333333333</v>
      </c>
      <c r="H258" s="33">
        <v>1.4777777777777779</v>
      </c>
      <c r="I258" s="33">
        <v>9.4555555555555557</v>
      </c>
      <c r="J258" s="33">
        <v>0</v>
      </c>
      <c r="K258" s="33">
        <v>0</v>
      </c>
      <c r="L258" s="33">
        <v>4.4502222222222221</v>
      </c>
      <c r="M258" s="33">
        <v>18.955555555555556</v>
      </c>
      <c r="N258" s="33">
        <v>0</v>
      </c>
      <c r="O258" s="33">
        <v>0.1503746143675628</v>
      </c>
      <c r="P258" s="33">
        <v>5.7027777777777775</v>
      </c>
      <c r="Q258" s="33">
        <v>0.5</v>
      </c>
      <c r="R258" s="33">
        <v>4.9206698986337588E-2</v>
      </c>
      <c r="S258" s="33">
        <v>4.7401111111111112</v>
      </c>
      <c r="T258" s="33">
        <v>15.022444444444444</v>
      </c>
      <c r="U258" s="33">
        <v>0</v>
      </c>
      <c r="V258" s="33">
        <v>0.15677655354781841</v>
      </c>
      <c r="W258" s="33">
        <v>6.0140000000000002</v>
      </c>
      <c r="X258" s="33">
        <v>3.9212222222222217</v>
      </c>
      <c r="Y258" s="33">
        <v>0</v>
      </c>
      <c r="Z258" s="33">
        <v>7.8816218598501547E-2</v>
      </c>
      <c r="AA258" s="33">
        <v>0.45555555555555555</v>
      </c>
      <c r="AB258" s="33">
        <v>11.511111111111111</v>
      </c>
      <c r="AC258" s="33">
        <v>0</v>
      </c>
      <c r="AD258" s="33">
        <v>0</v>
      </c>
      <c r="AE258" s="33">
        <v>0</v>
      </c>
      <c r="AF258" s="33">
        <v>0</v>
      </c>
      <c r="AG258" s="33">
        <v>0.37777777777777777</v>
      </c>
      <c r="AH258" t="s">
        <v>368</v>
      </c>
      <c r="AI258" s="34">
        <v>3</v>
      </c>
    </row>
    <row r="259" spans="1:35" x14ac:dyDescent="0.25">
      <c r="A259" t="s">
        <v>1782</v>
      </c>
      <c r="B259" t="s">
        <v>1052</v>
      </c>
      <c r="C259" t="s">
        <v>1608</v>
      </c>
      <c r="D259" t="s">
        <v>1711</v>
      </c>
      <c r="E259" s="33">
        <v>176.44444444444446</v>
      </c>
      <c r="F259" s="33">
        <v>4.5333333333333332</v>
      </c>
      <c r="G259" s="33">
        <v>0.2</v>
      </c>
      <c r="H259" s="33">
        <v>1.4555555555555555</v>
      </c>
      <c r="I259" s="33">
        <v>15.477777777777778</v>
      </c>
      <c r="J259" s="33">
        <v>0</v>
      </c>
      <c r="K259" s="33">
        <v>0</v>
      </c>
      <c r="L259" s="33">
        <v>4.9833333333333343</v>
      </c>
      <c r="M259" s="33">
        <v>16.649999999999999</v>
      </c>
      <c r="N259" s="33">
        <v>0</v>
      </c>
      <c r="O259" s="33">
        <v>9.4363979848866478E-2</v>
      </c>
      <c r="P259" s="33">
        <v>14.480555555555556</v>
      </c>
      <c r="Q259" s="33">
        <v>6.3361111111111112</v>
      </c>
      <c r="R259" s="33">
        <v>0.11797858942065491</v>
      </c>
      <c r="S259" s="33">
        <v>23.36333333333333</v>
      </c>
      <c r="T259" s="33">
        <v>21.231888888888889</v>
      </c>
      <c r="U259" s="33">
        <v>0</v>
      </c>
      <c r="V259" s="33">
        <v>0.25274370277078084</v>
      </c>
      <c r="W259" s="33">
        <v>5.6997777777777783</v>
      </c>
      <c r="X259" s="33">
        <v>15.061555555555557</v>
      </c>
      <c r="Y259" s="33">
        <v>4.9777777777777779</v>
      </c>
      <c r="Z259" s="33">
        <v>0.1458765743073048</v>
      </c>
      <c r="AA259" s="33">
        <v>0</v>
      </c>
      <c r="AB259" s="33">
        <v>8.8222222222222229</v>
      </c>
      <c r="AC259" s="33">
        <v>0</v>
      </c>
      <c r="AD259" s="33">
        <v>0</v>
      </c>
      <c r="AE259" s="33">
        <v>0</v>
      </c>
      <c r="AF259" s="33">
        <v>0</v>
      </c>
      <c r="AG259" s="33">
        <v>1.1444444444444444</v>
      </c>
      <c r="AH259" t="s">
        <v>367</v>
      </c>
      <c r="AI259" s="34">
        <v>3</v>
      </c>
    </row>
    <row r="260" spans="1:35" x14ac:dyDescent="0.25">
      <c r="A260" t="s">
        <v>1782</v>
      </c>
      <c r="B260" t="s">
        <v>1027</v>
      </c>
      <c r="C260" t="s">
        <v>1459</v>
      </c>
      <c r="D260" t="s">
        <v>1711</v>
      </c>
      <c r="E260" s="33">
        <v>118.16666666666667</v>
      </c>
      <c r="F260" s="33">
        <v>5.3666666666666663</v>
      </c>
      <c r="G260" s="33">
        <v>0.28888888888888886</v>
      </c>
      <c r="H260" s="33">
        <v>1.2444444444444445</v>
      </c>
      <c r="I260" s="33">
        <v>11.566666666666666</v>
      </c>
      <c r="J260" s="33">
        <v>0</v>
      </c>
      <c r="K260" s="33">
        <v>0</v>
      </c>
      <c r="L260" s="33">
        <v>7.2933333333333348</v>
      </c>
      <c r="M260" s="33">
        <v>21.741666666666667</v>
      </c>
      <c r="N260" s="33">
        <v>0</v>
      </c>
      <c r="O260" s="33">
        <v>0.18399153737658674</v>
      </c>
      <c r="P260" s="33">
        <v>15.175000000000001</v>
      </c>
      <c r="Q260" s="33">
        <v>10.916666666666666</v>
      </c>
      <c r="R260" s="33">
        <v>0.22080394922425953</v>
      </c>
      <c r="S260" s="33">
        <v>5.0330000000000004</v>
      </c>
      <c r="T260" s="33">
        <v>15.386111111111111</v>
      </c>
      <c r="U260" s="33">
        <v>0</v>
      </c>
      <c r="V260" s="33">
        <v>0.17279924776680769</v>
      </c>
      <c r="W260" s="33">
        <v>13.972444444444445</v>
      </c>
      <c r="X260" s="33">
        <v>13.273222222222223</v>
      </c>
      <c r="Y260" s="33">
        <v>0</v>
      </c>
      <c r="Z260" s="33">
        <v>0.2305698166431594</v>
      </c>
      <c r="AA260" s="33">
        <v>0</v>
      </c>
      <c r="AB260" s="33">
        <v>0</v>
      </c>
      <c r="AC260" s="33">
        <v>0</v>
      </c>
      <c r="AD260" s="33">
        <v>0</v>
      </c>
      <c r="AE260" s="33">
        <v>0</v>
      </c>
      <c r="AF260" s="33">
        <v>0</v>
      </c>
      <c r="AG260" s="33">
        <v>0</v>
      </c>
      <c r="AH260" t="s">
        <v>341</v>
      </c>
      <c r="AI260" s="34">
        <v>3</v>
      </c>
    </row>
    <row r="261" spans="1:35" x14ac:dyDescent="0.25">
      <c r="A261" t="s">
        <v>1782</v>
      </c>
      <c r="B261" t="s">
        <v>1035</v>
      </c>
      <c r="C261" t="s">
        <v>1459</v>
      </c>
      <c r="D261" t="s">
        <v>1711</v>
      </c>
      <c r="E261" s="33">
        <v>176.82222222222222</v>
      </c>
      <c r="F261" s="33">
        <v>5.333333333333333</v>
      </c>
      <c r="G261" s="33">
        <v>0.36666666666666664</v>
      </c>
      <c r="H261" s="33">
        <v>1.5222222222222221</v>
      </c>
      <c r="I261" s="33">
        <v>19.766666666666666</v>
      </c>
      <c r="J261" s="33">
        <v>0</v>
      </c>
      <c r="K261" s="33">
        <v>0</v>
      </c>
      <c r="L261" s="33">
        <v>4.953666666666666</v>
      </c>
      <c r="M261" s="33">
        <v>20.969444444444445</v>
      </c>
      <c r="N261" s="33">
        <v>0</v>
      </c>
      <c r="O261" s="33">
        <v>0.11859054920196054</v>
      </c>
      <c r="P261" s="33">
        <v>12.411111111111111</v>
      </c>
      <c r="Q261" s="33">
        <v>2.3333333333333335</v>
      </c>
      <c r="R261" s="33">
        <v>8.3385698127434973E-2</v>
      </c>
      <c r="S261" s="33">
        <v>9.019222222222222</v>
      </c>
      <c r="T261" s="33">
        <v>12.352555555555558</v>
      </c>
      <c r="U261" s="33">
        <v>0</v>
      </c>
      <c r="V261" s="33">
        <v>0.12086590423526455</v>
      </c>
      <c r="W261" s="33">
        <v>11.257888888888891</v>
      </c>
      <c r="X261" s="33">
        <v>12.991333333333333</v>
      </c>
      <c r="Y261" s="33">
        <v>5.3</v>
      </c>
      <c r="Z261" s="33">
        <v>0.16711260525323615</v>
      </c>
      <c r="AA261" s="33">
        <v>0.46666666666666667</v>
      </c>
      <c r="AB261" s="33">
        <v>0.97777777777777775</v>
      </c>
      <c r="AC261" s="33">
        <v>0</v>
      </c>
      <c r="AD261" s="33">
        <v>0</v>
      </c>
      <c r="AE261" s="33">
        <v>0</v>
      </c>
      <c r="AF261" s="33">
        <v>0</v>
      </c>
      <c r="AG261" s="33">
        <v>0.24444444444444444</v>
      </c>
      <c r="AH261" t="s">
        <v>349</v>
      </c>
      <c r="AI261" s="34">
        <v>3</v>
      </c>
    </row>
    <row r="262" spans="1:35" x14ac:dyDescent="0.25">
      <c r="A262" t="s">
        <v>1782</v>
      </c>
      <c r="B262" t="s">
        <v>1001</v>
      </c>
      <c r="C262" t="s">
        <v>1519</v>
      </c>
      <c r="D262" t="s">
        <v>1730</v>
      </c>
      <c r="E262" s="33">
        <v>80.544444444444451</v>
      </c>
      <c r="F262" s="33">
        <v>5.177777777777778</v>
      </c>
      <c r="G262" s="33">
        <v>0</v>
      </c>
      <c r="H262" s="33">
        <v>0</v>
      </c>
      <c r="I262" s="33">
        <v>4.9000000000000004</v>
      </c>
      <c r="J262" s="33">
        <v>0</v>
      </c>
      <c r="K262" s="33">
        <v>0</v>
      </c>
      <c r="L262" s="33">
        <v>4.5972222222222223</v>
      </c>
      <c r="M262" s="33">
        <v>11.005555555555556</v>
      </c>
      <c r="N262" s="33">
        <v>0</v>
      </c>
      <c r="O262" s="33">
        <v>0.13663953648779142</v>
      </c>
      <c r="P262" s="33">
        <v>12.372222222222222</v>
      </c>
      <c r="Q262" s="33">
        <v>0</v>
      </c>
      <c r="R262" s="33">
        <v>0.15360739412332733</v>
      </c>
      <c r="S262" s="33">
        <v>6.1222222222222218</v>
      </c>
      <c r="T262" s="33">
        <v>6.1833333333333336</v>
      </c>
      <c r="U262" s="33">
        <v>0</v>
      </c>
      <c r="V262" s="33">
        <v>0.15277969375086217</v>
      </c>
      <c r="W262" s="33">
        <v>5.5027777777777782</v>
      </c>
      <c r="X262" s="33">
        <v>8.875</v>
      </c>
      <c r="Y262" s="33">
        <v>0</v>
      </c>
      <c r="Z262" s="33">
        <v>0.17850738032832114</v>
      </c>
      <c r="AA262" s="33">
        <v>0</v>
      </c>
      <c r="AB262" s="33">
        <v>0</v>
      </c>
      <c r="AC262" s="33">
        <v>0</v>
      </c>
      <c r="AD262" s="33">
        <v>0</v>
      </c>
      <c r="AE262" s="33">
        <v>0</v>
      </c>
      <c r="AF262" s="33">
        <v>0</v>
      </c>
      <c r="AG262" s="33">
        <v>0</v>
      </c>
      <c r="AH262" t="s">
        <v>313</v>
      </c>
      <c r="AI262" s="34">
        <v>3</v>
      </c>
    </row>
    <row r="263" spans="1:35" x14ac:dyDescent="0.25">
      <c r="A263" t="s">
        <v>1782</v>
      </c>
      <c r="B263" t="s">
        <v>952</v>
      </c>
      <c r="C263" t="s">
        <v>1575</v>
      </c>
      <c r="D263" t="s">
        <v>1695</v>
      </c>
      <c r="E263" s="33">
        <v>71.688888888888883</v>
      </c>
      <c r="F263" s="33">
        <v>5.6888888888888891</v>
      </c>
      <c r="G263" s="33">
        <v>0.1</v>
      </c>
      <c r="H263" s="33">
        <v>0.33699999999999997</v>
      </c>
      <c r="I263" s="33">
        <v>4.2666666666666666</v>
      </c>
      <c r="J263" s="33">
        <v>0</v>
      </c>
      <c r="K263" s="33">
        <v>0</v>
      </c>
      <c r="L263" s="33">
        <v>4.4722222222222223</v>
      </c>
      <c r="M263" s="33">
        <v>0</v>
      </c>
      <c r="N263" s="33">
        <v>4.7750000000000004</v>
      </c>
      <c r="O263" s="33">
        <v>6.6607253564786126E-2</v>
      </c>
      <c r="P263" s="33">
        <v>5.4249999999999998</v>
      </c>
      <c r="Q263" s="33">
        <v>8.8583333333333325</v>
      </c>
      <c r="R263" s="33">
        <v>0.19924054556726595</v>
      </c>
      <c r="S263" s="33">
        <v>9.4083333333333332</v>
      </c>
      <c r="T263" s="33">
        <v>0.52777777777777779</v>
      </c>
      <c r="U263" s="33">
        <v>0</v>
      </c>
      <c r="V263" s="33">
        <v>0.13860043397396157</v>
      </c>
      <c r="W263" s="33">
        <v>5.0472222222222225</v>
      </c>
      <c r="X263" s="33">
        <v>4.7138888888888886</v>
      </c>
      <c r="Y263" s="33">
        <v>0</v>
      </c>
      <c r="Z263" s="33">
        <v>0.13615933044017359</v>
      </c>
      <c r="AA263" s="33">
        <v>0</v>
      </c>
      <c r="AB263" s="33">
        <v>0</v>
      </c>
      <c r="AC263" s="33">
        <v>0</v>
      </c>
      <c r="AD263" s="33">
        <v>0</v>
      </c>
      <c r="AE263" s="33">
        <v>0</v>
      </c>
      <c r="AF263" s="33">
        <v>0</v>
      </c>
      <c r="AG263" s="33">
        <v>0</v>
      </c>
      <c r="AH263" t="s">
        <v>263</v>
      </c>
      <c r="AI263" s="34">
        <v>3</v>
      </c>
    </row>
    <row r="264" spans="1:35" x14ac:dyDescent="0.25">
      <c r="A264" t="s">
        <v>1782</v>
      </c>
      <c r="B264" t="s">
        <v>1131</v>
      </c>
      <c r="C264" t="s">
        <v>1625</v>
      </c>
      <c r="D264" t="s">
        <v>1741</v>
      </c>
      <c r="E264" s="33">
        <v>53.2</v>
      </c>
      <c r="F264" s="33">
        <v>5.2444444444444445</v>
      </c>
      <c r="G264" s="33">
        <v>1.1111111111111112</v>
      </c>
      <c r="H264" s="33">
        <v>0.27788888888888885</v>
      </c>
      <c r="I264" s="33">
        <v>2.9222222222222221</v>
      </c>
      <c r="J264" s="33">
        <v>4.2666666666666666</v>
      </c>
      <c r="K264" s="33">
        <v>0</v>
      </c>
      <c r="L264" s="33">
        <v>5.9155555555555557</v>
      </c>
      <c r="M264" s="33">
        <v>9.7333333333333325</v>
      </c>
      <c r="N264" s="33">
        <v>10.1</v>
      </c>
      <c r="O264" s="33">
        <v>0.37280701754385959</v>
      </c>
      <c r="P264" s="33">
        <v>0</v>
      </c>
      <c r="Q264" s="33">
        <v>16.538888888888888</v>
      </c>
      <c r="R264" s="33">
        <v>0.31088137009189637</v>
      </c>
      <c r="S264" s="33">
        <v>7.483444444444439</v>
      </c>
      <c r="T264" s="33">
        <v>4.7870000000000008</v>
      </c>
      <c r="U264" s="33">
        <v>0</v>
      </c>
      <c r="V264" s="33">
        <v>0.23064745196324135</v>
      </c>
      <c r="W264" s="33">
        <v>5.4046666666666674</v>
      </c>
      <c r="X264" s="33">
        <v>10.238666666666669</v>
      </c>
      <c r="Y264" s="33">
        <v>0</v>
      </c>
      <c r="Z264" s="33">
        <v>0.29404761904761911</v>
      </c>
      <c r="AA264" s="33">
        <v>0.97777777777777775</v>
      </c>
      <c r="AB264" s="33">
        <v>0</v>
      </c>
      <c r="AC264" s="33">
        <v>0</v>
      </c>
      <c r="AD264" s="33">
        <v>0</v>
      </c>
      <c r="AE264" s="33">
        <v>0</v>
      </c>
      <c r="AF264" s="33">
        <v>0</v>
      </c>
      <c r="AG264" s="33">
        <v>0</v>
      </c>
      <c r="AH264" t="s">
        <v>448</v>
      </c>
      <c r="AI264" s="34">
        <v>3</v>
      </c>
    </row>
    <row r="265" spans="1:35" x14ac:dyDescent="0.25">
      <c r="A265" t="s">
        <v>1782</v>
      </c>
      <c r="B265" t="s">
        <v>1202</v>
      </c>
      <c r="C265" t="s">
        <v>1646</v>
      </c>
      <c r="D265" t="s">
        <v>1710</v>
      </c>
      <c r="E265" s="33">
        <v>12.977777777777778</v>
      </c>
      <c r="F265" s="33">
        <v>5.6888888888888891</v>
      </c>
      <c r="G265" s="33">
        <v>0</v>
      </c>
      <c r="H265" s="33">
        <v>8.8888888888888892E-2</v>
      </c>
      <c r="I265" s="33">
        <v>1.6888888888888889</v>
      </c>
      <c r="J265" s="33">
        <v>0</v>
      </c>
      <c r="K265" s="33">
        <v>0</v>
      </c>
      <c r="L265" s="33">
        <v>1.1716666666666666</v>
      </c>
      <c r="M265" s="33">
        <v>0</v>
      </c>
      <c r="N265" s="33">
        <v>5.6472222222222221</v>
      </c>
      <c r="O265" s="33">
        <v>0.43514554794520549</v>
      </c>
      <c r="P265" s="33">
        <v>0</v>
      </c>
      <c r="Q265" s="33">
        <v>5.0361111111111114</v>
      </c>
      <c r="R265" s="33">
        <v>0.38805650684931509</v>
      </c>
      <c r="S265" s="33">
        <v>5.1525555555555567</v>
      </c>
      <c r="T265" s="33">
        <v>5.745333333333333</v>
      </c>
      <c r="U265" s="33">
        <v>0</v>
      </c>
      <c r="V265" s="33">
        <v>0.83973458904109599</v>
      </c>
      <c r="W265" s="33">
        <v>5.0457777777777784</v>
      </c>
      <c r="X265" s="33">
        <v>11.059111111111109</v>
      </c>
      <c r="Y265" s="33">
        <v>0</v>
      </c>
      <c r="Z265" s="33">
        <v>1.240958904109589</v>
      </c>
      <c r="AA265" s="33">
        <v>0</v>
      </c>
      <c r="AB265" s="33">
        <v>0</v>
      </c>
      <c r="AC265" s="33">
        <v>0</v>
      </c>
      <c r="AD265" s="33">
        <v>0</v>
      </c>
      <c r="AE265" s="33">
        <v>0</v>
      </c>
      <c r="AF265" s="33">
        <v>0</v>
      </c>
      <c r="AG265" s="33">
        <v>0.28888888888888886</v>
      </c>
      <c r="AH265" t="s">
        <v>521</v>
      </c>
      <c r="AI265" s="34">
        <v>3</v>
      </c>
    </row>
    <row r="266" spans="1:35" x14ac:dyDescent="0.25">
      <c r="A266" t="s">
        <v>1782</v>
      </c>
      <c r="B266" t="s">
        <v>1193</v>
      </c>
      <c r="C266" t="s">
        <v>1433</v>
      </c>
      <c r="D266" t="s">
        <v>1723</v>
      </c>
      <c r="E266" s="33">
        <v>50.233333333333334</v>
      </c>
      <c r="F266" s="33">
        <v>3.0222222222222221</v>
      </c>
      <c r="G266" s="33">
        <v>0.57777777777777772</v>
      </c>
      <c r="H266" s="33">
        <v>0.1</v>
      </c>
      <c r="I266" s="33">
        <v>0</v>
      </c>
      <c r="J266" s="33">
        <v>0</v>
      </c>
      <c r="K266" s="33">
        <v>0</v>
      </c>
      <c r="L266" s="33">
        <v>1.9194444444444445</v>
      </c>
      <c r="M266" s="33">
        <v>3.6888888888888891</v>
      </c>
      <c r="N266" s="33">
        <v>0</v>
      </c>
      <c r="O266" s="33">
        <v>7.3435080734350816E-2</v>
      </c>
      <c r="P266" s="33">
        <v>5.5111111111111111</v>
      </c>
      <c r="Q266" s="33">
        <v>7.8888888888888893</v>
      </c>
      <c r="R266" s="33">
        <v>0.2667551426675514</v>
      </c>
      <c r="S266" s="33">
        <v>4.4722222222222223</v>
      </c>
      <c r="T266" s="33">
        <v>3.6333333333333333</v>
      </c>
      <c r="U266" s="33">
        <v>0</v>
      </c>
      <c r="V266" s="33">
        <v>0.16135810661358108</v>
      </c>
      <c r="W266" s="33">
        <v>1.7694444444444444</v>
      </c>
      <c r="X266" s="33">
        <v>4.5305555555555559</v>
      </c>
      <c r="Y266" s="33">
        <v>0</v>
      </c>
      <c r="Z266" s="33">
        <v>0.12541473125414732</v>
      </c>
      <c r="AA266" s="33">
        <v>0</v>
      </c>
      <c r="AB266" s="33">
        <v>0</v>
      </c>
      <c r="AC266" s="33">
        <v>0</v>
      </c>
      <c r="AD266" s="33">
        <v>0</v>
      </c>
      <c r="AE266" s="33">
        <v>0</v>
      </c>
      <c r="AF266" s="33">
        <v>0</v>
      </c>
      <c r="AG266" s="33">
        <v>0</v>
      </c>
      <c r="AH266" t="s">
        <v>512</v>
      </c>
      <c r="AI266" s="34">
        <v>3</v>
      </c>
    </row>
    <row r="267" spans="1:35" x14ac:dyDescent="0.25">
      <c r="A267" t="s">
        <v>1782</v>
      </c>
      <c r="B267" t="s">
        <v>1114</v>
      </c>
      <c r="C267" t="s">
        <v>1385</v>
      </c>
      <c r="D267" t="s">
        <v>1720</v>
      </c>
      <c r="E267" s="33">
        <v>26.433333333333334</v>
      </c>
      <c r="F267" s="33">
        <v>1.1555555555555554</v>
      </c>
      <c r="G267" s="33">
        <v>0.61111111111111116</v>
      </c>
      <c r="H267" s="33">
        <v>0.1</v>
      </c>
      <c r="I267" s="33">
        <v>0</v>
      </c>
      <c r="J267" s="33">
        <v>0</v>
      </c>
      <c r="K267" s="33">
        <v>0</v>
      </c>
      <c r="L267" s="33">
        <v>1.1611111111111112</v>
      </c>
      <c r="M267" s="33">
        <v>3.1111111111111112</v>
      </c>
      <c r="N267" s="33">
        <v>0</v>
      </c>
      <c r="O267" s="33">
        <v>0.1176965111391341</v>
      </c>
      <c r="P267" s="33">
        <v>5.6027777777777779</v>
      </c>
      <c r="Q267" s="33">
        <v>6.4611111111111112</v>
      </c>
      <c r="R267" s="33">
        <v>0.45638923917612445</v>
      </c>
      <c r="S267" s="33">
        <v>2.3027777777777776</v>
      </c>
      <c r="T267" s="33">
        <v>0.83611111111111114</v>
      </c>
      <c r="U267" s="33">
        <v>0</v>
      </c>
      <c r="V267" s="33">
        <v>0.1187473728457335</v>
      </c>
      <c r="W267" s="33">
        <v>0.6166666666666667</v>
      </c>
      <c r="X267" s="33">
        <v>5.7055555555555557</v>
      </c>
      <c r="Y267" s="33">
        <v>0</v>
      </c>
      <c r="Z267" s="33">
        <v>0.23917612442202607</v>
      </c>
      <c r="AA267" s="33">
        <v>0</v>
      </c>
      <c r="AB267" s="33">
        <v>0</v>
      </c>
      <c r="AC267" s="33">
        <v>0</v>
      </c>
      <c r="AD267" s="33">
        <v>0</v>
      </c>
      <c r="AE267" s="33">
        <v>0</v>
      </c>
      <c r="AF267" s="33">
        <v>0</v>
      </c>
      <c r="AG267" s="33">
        <v>0</v>
      </c>
      <c r="AH267" t="s">
        <v>431</v>
      </c>
      <c r="AI267" s="34">
        <v>3</v>
      </c>
    </row>
    <row r="268" spans="1:35" x14ac:dyDescent="0.25">
      <c r="A268" t="s">
        <v>1782</v>
      </c>
      <c r="B268" t="s">
        <v>1016</v>
      </c>
      <c r="C268" t="s">
        <v>1524</v>
      </c>
      <c r="D268" t="s">
        <v>1704</v>
      </c>
      <c r="E268" s="33">
        <v>39.711111111111109</v>
      </c>
      <c r="F268" s="33">
        <v>5.4222222222222225</v>
      </c>
      <c r="G268" s="33">
        <v>6.6666666666666666E-2</v>
      </c>
      <c r="H268" s="33">
        <v>6.6666666666666666E-2</v>
      </c>
      <c r="I268" s="33">
        <v>0</v>
      </c>
      <c r="J268" s="33">
        <v>0</v>
      </c>
      <c r="K268" s="33">
        <v>0.57777777777777772</v>
      </c>
      <c r="L268" s="33">
        <v>0.16944444444444445</v>
      </c>
      <c r="M268" s="33">
        <v>1.2444444444444445</v>
      </c>
      <c r="N268" s="33">
        <v>0</v>
      </c>
      <c r="O268" s="33">
        <v>3.133743704532737E-2</v>
      </c>
      <c r="P268" s="33">
        <v>7.2555555555555555</v>
      </c>
      <c r="Q268" s="33">
        <v>3.8194444444444446</v>
      </c>
      <c r="R268" s="33">
        <v>0.27888919977616117</v>
      </c>
      <c r="S268" s="33">
        <v>2.213888888888889</v>
      </c>
      <c r="T268" s="33">
        <v>5.5166666666666666</v>
      </c>
      <c r="U268" s="33">
        <v>0</v>
      </c>
      <c r="V268" s="33">
        <v>0.1946698377168439</v>
      </c>
      <c r="W268" s="33">
        <v>2.0861111111111112</v>
      </c>
      <c r="X268" s="33">
        <v>4.927777777777778</v>
      </c>
      <c r="Y268" s="33">
        <v>0</v>
      </c>
      <c r="Z268" s="33">
        <v>0.17662283156127589</v>
      </c>
      <c r="AA268" s="33">
        <v>0</v>
      </c>
      <c r="AB268" s="33">
        <v>0</v>
      </c>
      <c r="AC268" s="33">
        <v>0</v>
      </c>
      <c r="AD268" s="33">
        <v>0</v>
      </c>
      <c r="AE268" s="33">
        <v>0</v>
      </c>
      <c r="AF268" s="33">
        <v>0</v>
      </c>
      <c r="AG268" s="33">
        <v>0.57777777777777772</v>
      </c>
      <c r="AH268" t="s">
        <v>329</v>
      </c>
      <c r="AI268" s="34">
        <v>3</v>
      </c>
    </row>
    <row r="269" spans="1:35" x14ac:dyDescent="0.25">
      <c r="A269" t="s">
        <v>1782</v>
      </c>
      <c r="B269" t="s">
        <v>946</v>
      </c>
      <c r="C269" t="s">
        <v>1571</v>
      </c>
      <c r="D269" t="s">
        <v>1720</v>
      </c>
      <c r="E269" s="33">
        <v>26.344444444444445</v>
      </c>
      <c r="F269" s="33">
        <v>5.4222222222222225</v>
      </c>
      <c r="G269" s="33">
        <v>0.57777777777777772</v>
      </c>
      <c r="H269" s="33">
        <v>0.1</v>
      </c>
      <c r="I269" s="33">
        <v>0</v>
      </c>
      <c r="J269" s="33">
        <v>0</v>
      </c>
      <c r="K269" s="33">
        <v>0</v>
      </c>
      <c r="L269" s="33">
        <v>5.5111111111111111</v>
      </c>
      <c r="M269" s="33">
        <v>2.2222222222222223</v>
      </c>
      <c r="N269" s="33">
        <v>0</v>
      </c>
      <c r="O269" s="33">
        <v>8.4352593842260654E-2</v>
      </c>
      <c r="P269" s="33">
        <v>0</v>
      </c>
      <c r="Q269" s="33">
        <v>7.4916666666666663</v>
      </c>
      <c r="R269" s="33">
        <v>0.28437368199072122</v>
      </c>
      <c r="S269" s="33">
        <v>0.41944444444444445</v>
      </c>
      <c r="T269" s="33">
        <v>2.8472222222222223</v>
      </c>
      <c r="U269" s="33">
        <v>0</v>
      </c>
      <c r="V269" s="33">
        <v>0.12399831294812315</v>
      </c>
      <c r="W269" s="33">
        <v>0.33477777777777779</v>
      </c>
      <c r="X269" s="33">
        <v>4.7361111111111107</v>
      </c>
      <c r="Y269" s="33">
        <v>0</v>
      </c>
      <c r="Z269" s="33">
        <v>0.19248418388865457</v>
      </c>
      <c r="AA269" s="33">
        <v>0</v>
      </c>
      <c r="AB269" s="33">
        <v>0</v>
      </c>
      <c r="AC269" s="33">
        <v>0</v>
      </c>
      <c r="AD269" s="33">
        <v>0</v>
      </c>
      <c r="AE269" s="33">
        <v>0</v>
      </c>
      <c r="AF269" s="33">
        <v>0</v>
      </c>
      <c r="AG269" s="33">
        <v>0</v>
      </c>
      <c r="AH269" t="s">
        <v>257</v>
      </c>
      <c r="AI269" s="34">
        <v>3</v>
      </c>
    </row>
    <row r="270" spans="1:35" x14ac:dyDescent="0.25">
      <c r="A270" t="s">
        <v>1782</v>
      </c>
      <c r="B270" t="s">
        <v>961</v>
      </c>
      <c r="C270" t="s">
        <v>1433</v>
      </c>
      <c r="D270" t="s">
        <v>1723</v>
      </c>
      <c r="E270" s="33">
        <v>39.011111111111113</v>
      </c>
      <c r="F270" s="33">
        <v>5.1555555555555559</v>
      </c>
      <c r="G270" s="33">
        <v>0.14444444444444443</v>
      </c>
      <c r="H270" s="33">
        <v>0.1</v>
      </c>
      <c r="I270" s="33">
        <v>0</v>
      </c>
      <c r="J270" s="33">
        <v>0</v>
      </c>
      <c r="K270" s="33">
        <v>0</v>
      </c>
      <c r="L270" s="33">
        <v>1.2916666666666667</v>
      </c>
      <c r="M270" s="33">
        <v>2.088888888888889</v>
      </c>
      <c r="N270" s="33">
        <v>0</v>
      </c>
      <c r="O270" s="33">
        <v>5.354599829108516E-2</v>
      </c>
      <c r="P270" s="33">
        <v>4.9777777777777779</v>
      </c>
      <c r="Q270" s="33">
        <v>9.9277777777777771</v>
      </c>
      <c r="R270" s="33">
        <v>0.38208487610367414</v>
      </c>
      <c r="S270" s="33">
        <v>6.6555555555555559</v>
      </c>
      <c r="T270" s="33">
        <v>0.79722222222222228</v>
      </c>
      <c r="U270" s="33">
        <v>0</v>
      </c>
      <c r="V270" s="33">
        <v>0.1910424380518371</v>
      </c>
      <c r="W270" s="33">
        <v>1.6611111111111112</v>
      </c>
      <c r="X270" s="33">
        <v>1.7444444444444445</v>
      </c>
      <c r="Y270" s="33">
        <v>0</v>
      </c>
      <c r="Z270" s="33">
        <v>8.7297066362859582E-2</v>
      </c>
      <c r="AA270" s="33">
        <v>0</v>
      </c>
      <c r="AB270" s="33">
        <v>0</v>
      </c>
      <c r="AC270" s="33">
        <v>0</v>
      </c>
      <c r="AD270" s="33">
        <v>0</v>
      </c>
      <c r="AE270" s="33">
        <v>0</v>
      </c>
      <c r="AF270" s="33">
        <v>0</v>
      </c>
      <c r="AG270" s="33">
        <v>0</v>
      </c>
      <c r="AH270" t="s">
        <v>272</v>
      </c>
      <c r="AI270" s="34">
        <v>3</v>
      </c>
    </row>
    <row r="271" spans="1:35" x14ac:dyDescent="0.25">
      <c r="A271" t="s">
        <v>1782</v>
      </c>
      <c r="B271" t="s">
        <v>1180</v>
      </c>
      <c r="C271" t="s">
        <v>1522</v>
      </c>
      <c r="D271" t="s">
        <v>1679</v>
      </c>
      <c r="E271" s="33">
        <v>35.31111111111111</v>
      </c>
      <c r="F271" s="33">
        <v>5.3</v>
      </c>
      <c r="G271" s="33">
        <v>0.13333333333333333</v>
      </c>
      <c r="H271" s="33">
        <v>0.1</v>
      </c>
      <c r="I271" s="33">
        <v>0</v>
      </c>
      <c r="J271" s="33">
        <v>0</v>
      </c>
      <c r="K271" s="33">
        <v>0</v>
      </c>
      <c r="L271" s="33">
        <v>0.98333333333333328</v>
      </c>
      <c r="M271" s="33">
        <v>5.2444444444444445</v>
      </c>
      <c r="N271" s="33">
        <v>0</v>
      </c>
      <c r="O271" s="33">
        <v>0.1485210824417873</v>
      </c>
      <c r="P271" s="33">
        <v>5.333333333333333</v>
      </c>
      <c r="Q271" s="33">
        <v>5.5638888888888891</v>
      </c>
      <c r="R271" s="33">
        <v>0.30860604153555699</v>
      </c>
      <c r="S271" s="33">
        <v>3.0861111111111112</v>
      </c>
      <c r="T271" s="33">
        <v>8.3333333333333329E-2</v>
      </c>
      <c r="U271" s="33">
        <v>0</v>
      </c>
      <c r="V271" s="33">
        <v>8.9757709251101339E-2</v>
      </c>
      <c r="W271" s="33">
        <v>2.8833333333333333</v>
      </c>
      <c r="X271" s="33">
        <v>7.916666666666667</v>
      </c>
      <c r="Y271" s="33">
        <v>0</v>
      </c>
      <c r="Z271" s="33">
        <v>0.30585273757079928</v>
      </c>
      <c r="AA271" s="33">
        <v>0</v>
      </c>
      <c r="AB271" s="33">
        <v>0</v>
      </c>
      <c r="AC271" s="33">
        <v>0</v>
      </c>
      <c r="AD271" s="33">
        <v>0</v>
      </c>
      <c r="AE271" s="33">
        <v>0</v>
      </c>
      <c r="AF271" s="33">
        <v>0</v>
      </c>
      <c r="AG271" s="33">
        <v>0</v>
      </c>
      <c r="AH271" t="s">
        <v>499</v>
      </c>
      <c r="AI271" s="34">
        <v>3</v>
      </c>
    </row>
    <row r="272" spans="1:35" x14ac:dyDescent="0.25">
      <c r="A272" t="s">
        <v>1782</v>
      </c>
      <c r="B272" t="s">
        <v>1263</v>
      </c>
      <c r="C272" t="s">
        <v>1431</v>
      </c>
      <c r="D272" t="s">
        <v>1717</v>
      </c>
      <c r="E272" s="33">
        <v>92.777777777777771</v>
      </c>
      <c r="F272" s="33">
        <v>4.7111111111111112</v>
      </c>
      <c r="G272" s="33">
        <v>0</v>
      </c>
      <c r="H272" s="33">
        <v>0</v>
      </c>
      <c r="I272" s="33">
        <v>0</v>
      </c>
      <c r="J272" s="33">
        <v>0</v>
      </c>
      <c r="K272" s="33">
        <v>0</v>
      </c>
      <c r="L272" s="33">
        <v>8.9855555555555515</v>
      </c>
      <c r="M272" s="33">
        <v>11.28888888888889</v>
      </c>
      <c r="N272" s="33">
        <v>0</v>
      </c>
      <c r="O272" s="33">
        <v>0.12167664670658684</v>
      </c>
      <c r="P272" s="33">
        <v>5.4722222222222223</v>
      </c>
      <c r="Q272" s="33">
        <v>7.8166666666666664</v>
      </c>
      <c r="R272" s="33">
        <v>0.14323353293413174</v>
      </c>
      <c r="S272" s="33">
        <v>5.854444444444443</v>
      </c>
      <c r="T272" s="33">
        <v>5.5403333333333329</v>
      </c>
      <c r="U272" s="33">
        <v>0</v>
      </c>
      <c r="V272" s="33">
        <v>0.12281796407185627</v>
      </c>
      <c r="W272" s="33">
        <v>9.9018888888888874</v>
      </c>
      <c r="X272" s="33">
        <v>10.114555555555556</v>
      </c>
      <c r="Y272" s="33">
        <v>0</v>
      </c>
      <c r="Z272" s="33">
        <v>0.21574610778443115</v>
      </c>
      <c r="AA272" s="33">
        <v>0</v>
      </c>
      <c r="AB272" s="33">
        <v>0</v>
      </c>
      <c r="AC272" s="33">
        <v>0</v>
      </c>
      <c r="AD272" s="33">
        <v>0</v>
      </c>
      <c r="AE272" s="33">
        <v>3.7222222222222223</v>
      </c>
      <c r="AF272" s="33">
        <v>0</v>
      </c>
      <c r="AG272" s="33">
        <v>0</v>
      </c>
      <c r="AH272" t="s">
        <v>583</v>
      </c>
      <c r="AI272" s="34">
        <v>3</v>
      </c>
    </row>
    <row r="273" spans="1:35" x14ac:dyDescent="0.25">
      <c r="A273" t="s">
        <v>1782</v>
      </c>
      <c r="B273" t="s">
        <v>817</v>
      </c>
      <c r="C273" t="s">
        <v>1518</v>
      </c>
      <c r="D273" t="s">
        <v>1721</v>
      </c>
      <c r="E273" s="33">
        <v>40.68888888888889</v>
      </c>
      <c r="F273" s="33">
        <v>5.6888888888888891</v>
      </c>
      <c r="G273" s="33">
        <v>0.5</v>
      </c>
      <c r="H273" s="33">
        <v>0.30077777777777776</v>
      </c>
      <c r="I273" s="33">
        <v>2.3111111111111109</v>
      </c>
      <c r="J273" s="33">
        <v>0</v>
      </c>
      <c r="K273" s="33">
        <v>0</v>
      </c>
      <c r="L273" s="33">
        <v>2.7928888888888892</v>
      </c>
      <c r="M273" s="33">
        <v>4.3111111111111109</v>
      </c>
      <c r="N273" s="33">
        <v>0</v>
      </c>
      <c r="O273" s="33">
        <v>0.10595303113052976</v>
      </c>
      <c r="P273" s="33">
        <v>5.5111111111111111</v>
      </c>
      <c r="Q273" s="33">
        <v>15.602888888888881</v>
      </c>
      <c r="R273" s="33">
        <v>0.51891316220644434</v>
      </c>
      <c r="S273" s="33">
        <v>3.2034444444444445</v>
      </c>
      <c r="T273" s="33">
        <v>0</v>
      </c>
      <c r="U273" s="33">
        <v>0</v>
      </c>
      <c r="V273" s="33">
        <v>7.8730202075368655E-2</v>
      </c>
      <c r="W273" s="33">
        <v>4.3361111111111104</v>
      </c>
      <c r="X273" s="33">
        <v>0</v>
      </c>
      <c r="Y273" s="33">
        <v>0</v>
      </c>
      <c r="Z273" s="33">
        <v>0.10656744948115782</v>
      </c>
      <c r="AA273" s="33">
        <v>0</v>
      </c>
      <c r="AB273" s="33">
        <v>0</v>
      </c>
      <c r="AC273" s="33">
        <v>0</v>
      </c>
      <c r="AD273" s="33">
        <v>0</v>
      </c>
      <c r="AE273" s="33">
        <v>0</v>
      </c>
      <c r="AF273" s="33">
        <v>0</v>
      </c>
      <c r="AG273" s="33">
        <v>0</v>
      </c>
      <c r="AH273" t="s">
        <v>127</v>
      </c>
      <c r="AI273" s="34">
        <v>3</v>
      </c>
    </row>
    <row r="274" spans="1:35" x14ac:dyDescent="0.25">
      <c r="A274" t="s">
        <v>1782</v>
      </c>
      <c r="B274" t="s">
        <v>1231</v>
      </c>
      <c r="C274" t="s">
        <v>1419</v>
      </c>
      <c r="D274" t="s">
        <v>1720</v>
      </c>
      <c r="E274" s="33">
        <v>55.944444444444443</v>
      </c>
      <c r="F274" s="33">
        <v>5.5111111111111111</v>
      </c>
      <c r="G274" s="33">
        <v>3.3333333333333333E-2</v>
      </c>
      <c r="H274" s="33">
        <v>0.24722222222222223</v>
      </c>
      <c r="I274" s="33">
        <v>1.0666666666666667</v>
      </c>
      <c r="J274" s="33">
        <v>0</v>
      </c>
      <c r="K274" s="33">
        <v>0</v>
      </c>
      <c r="L274" s="33">
        <v>3.3277777777777779</v>
      </c>
      <c r="M274" s="33">
        <v>0</v>
      </c>
      <c r="N274" s="33">
        <v>3.1472222222222221</v>
      </c>
      <c r="O274" s="33">
        <v>5.6256206554121155E-2</v>
      </c>
      <c r="P274" s="33">
        <v>4.8944444444444448</v>
      </c>
      <c r="Q274" s="33">
        <v>7.8616666666666664</v>
      </c>
      <c r="R274" s="33">
        <v>0.22801390268123137</v>
      </c>
      <c r="S274" s="33">
        <v>4.7694444444444448</v>
      </c>
      <c r="T274" s="33">
        <v>0</v>
      </c>
      <c r="U274" s="33">
        <v>0</v>
      </c>
      <c r="V274" s="33">
        <v>8.5253227408143006E-2</v>
      </c>
      <c r="W274" s="33">
        <v>4.0083333333333337</v>
      </c>
      <c r="X274" s="33">
        <v>3.2388888888888889</v>
      </c>
      <c r="Y274" s="33">
        <v>0.42222222222222222</v>
      </c>
      <c r="Z274" s="33">
        <v>0.13709036742800398</v>
      </c>
      <c r="AA274" s="33">
        <v>0</v>
      </c>
      <c r="AB274" s="33">
        <v>0</v>
      </c>
      <c r="AC274" s="33">
        <v>0</v>
      </c>
      <c r="AD274" s="33">
        <v>0</v>
      </c>
      <c r="AE274" s="33">
        <v>0</v>
      </c>
      <c r="AF274" s="33">
        <v>0</v>
      </c>
      <c r="AG274" s="33">
        <v>0</v>
      </c>
      <c r="AH274" t="s">
        <v>550</v>
      </c>
      <c r="AI274" s="34">
        <v>3</v>
      </c>
    </row>
    <row r="275" spans="1:35" x14ac:dyDescent="0.25">
      <c r="A275" t="s">
        <v>1782</v>
      </c>
      <c r="B275" t="s">
        <v>880</v>
      </c>
      <c r="C275" t="s">
        <v>1419</v>
      </c>
      <c r="D275" t="s">
        <v>1720</v>
      </c>
      <c r="E275" s="33">
        <v>109.82222222222222</v>
      </c>
      <c r="F275" s="33">
        <v>7.4666666666666668</v>
      </c>
      <c r="G275" s="33">
        <v>0</v>
      </c>
      <c r="H275" s="33">
        <v>0</v>
      </c>
      <c r="I275" s="33">
        <v>5.333333333333333</v>
      </c>
      <c r="J275" s="33">
        <v>0</v>
      </c>
      <c r="K275" s="33">
        <v>0</v>
      </c>
      <c r="L275" s="33">
        <v>8.0922222222222189</v>
      </c>
      <c r="M275" s="33">
        <v>10.09333333333333</v>
      </c>
      <c r="N275" s="33">
        <v>0</v>
      </c>
      <c r="O275" s="33">
        <v>9.1906110886280826E-2</v>
      </c>
      <c r="P275" s="33">
        <v>5.0666666666666664</v>
      </c>
      <c r="Q275" s="33">
        <v>12.622222222222216</v>
      </c>
      <c r="R275" s="33">
        <v>0.16106839336301088</v>
      </c>
      <c r="S275" s="33">
        <v>10.269999999999996</v>
      </c>
      <c r="T275" s="33">
        <v>4.1488888888888908</v>
      </c>
      <c r="U275" s="33">
        <v>0</v>
      </c>
      <c r="V275" s="33">
        <v>0.1312929987859166</v>
      </c>
      <c r="W275" s="33">
        <v>13.113333333333326</v>
      </c>
      <c r="X275" s="33">
        <v>5.280000000000002</v>
      </c>
      <c r="Y275" s="33">
        <v>0</v>
      </c>
      <c r="Z275" s="33">
        <v>0.1674828004856333</v>
      </c>
      <c r="AA275" s="33">
        <v>0</v>
      </c>
      <c r="AB275" s="33">
        <v>0</v>
      </c>
      <c r="AC275" s="33">
        <v>0</v>
      </c>
      <c r="AD275" s="33">
        <v>0</v>
      </c>
      <c r="AE275" s="33">
        <v>0</v>
      </c>
      <c r="AF275" s="33">
        <v>0</v>
      </c>
      <c r="AG275" s="33">
        <v>0</v>
      </c>
      <c r="AH275" t="s">
        <v>191</v>
      </c>
      <c r="AI275" s="34">
        <v>3</v>
      </c>
    </row>
    <row r="276" spans="1:35" x14ac:dyDescent="0.25">
      <c r="A276" t="s">
        <v>1782</v>
      </c>
      <c r="B276" t="s">
        <v>1238</v>
      </c>
      <c r="C276" t="s">
        <v>1629</v>
      </c>
      <c r="D276" t="s">
        <v>1680</v>
      </c>
      <c r="E276" s="33">
        <v>35.288888888888891</v>
      </c>
      <c r="F276" s="33">
        <v>5.6888888888888891</v>
      </c>
      <c r="G276" s="33">
        <v>0</v>
      </c>
      <c r="H276" s="33">
        <v>0</v>
      </c>
      <c r="I276" s="33">
        <v>0</v>
      </c>
      <c r="J276" s="33">
        <v>0</v>
      </c>
      <c r="K276" s="33">
        <v>0</v>
      </c>
      <c r="L276" s="33">
        <v>0.57499999999999996</v>
      </c>
      <c r="M276" s="33">
        <v>4.3555555555555552</v>
      </c>
      <c r="N276" s="33">
        <v>0</v>
      </c>
      <c r="O276" s="33">
        <v>0.12342569269521408</v>
      </c>
      <c r="P276" s="33">
        <v>0</v>
      </c>
      <c r="Q276" s="33">
        <v>0</v>
      </c>
      <c r="R276" s="33">
        <v>0</v>
      </c>
      <c r="S276" s="33">
        <v>3.9527777777777779</v>
      </c>
      <c r="T276" s="33">
        <v>0</v>
      </c>
      <c r="U276" s="33">
        <v>0</v>
      </c>
      <c r="V276" s="33">
        <v>0.11201196473551638</v>
      </c>
      <c r="W276" s="33">
        <v>3.2361111111111112</v>
      </c>
      <c r="X276" s="33">
        <v>2.7444444444444445</v>
      </c>
      <c r="Y276" s="33">
        <v>0</v>
      </c>
      <c r="Z276" s="33">
        <v>0.16947418136020151</v>
      </c>
      <c r="AA276" s="33">
        <v>0</v>
      </c>
      <c r="AB276" s="33">
        <v>0</v>
      </c>
      <c r="AC276" s="33">
        <v>0</v>
      </c>
      <c r="AD276" s="33">
        <v>0</v>
      </c>
      <c r="AE276" s="33">
        <v>0</v>
      </c>
      <c r="AF276" s="33">
        <v>0</v>
      </c>
      <c r="AG276" s="33">
        <v>0</v>
      </c>
      <c r="AH276" t="s">
        <v>557</v>
      </c>
      <c r="AI276" s="34">
        <v>3</v>
      </c>
    </row>
    <row r="277" spans="1:35" x14ac:dyDescent="0.25">
      <c r="A277" t="s">
        <v>1782</v>
      </c>
      <c r="B277" t="s">
        <v>856</v>
      </c>
      <c r="C277" t="s">
        <v>1362</v>
      </c>
      <c r="D277" t="s">
        <v>1694</v>
      </c>
      <c r="E277" s="33">
        <v>80.2</v>
      </c>
      <c r="F277" s="33">
        <v>5.333333333333333</v>
      </c>
      <c r="G277" s="33">
        <v>0.9</v>
      </c>
      <c r="H277" s="33">
        <v>0.62611111111111084</v>
      </c>
      <c r="I277" s="33">
        <v>1.3777777777777778</v>
      </c>
      <c r="J277" s="33">
        <v>0</v>
      </c>
      <c r="K277" s="33">
        <v>0</v>
      </c>
      <c r="L277" s="33">
        <v>7.6560000000000006</v>
      </c>
      <c r="M277" s="33">
        <v>5.1583333333333332</v>
      </c>
      <c r="N277" s="33">
        <v>0</v>
      </c>
      <c r="O277" s="33">
        <v>6.4318370739817124E-2</v>
      </c>
      <c r="P277" s="33">
        <v>4.9305555555555554</v>
      </c>
      <c r="Q277" s="33">
        <v>9.5222222222222221</v>
      </c>
      <c r="R277" s="33">
        <v>0.18020919922416181</v>
      </c>
      <c r="S277" s="33">
        <v>2.0892222222222219</v>
      </c>
      <c r="T277" s="33">
        <v>14.162555555555551</v>
      </c>
      <c r="U277" s="33">
        <v>0</v>
      </c>
      <c r="V277" s="33">
        <v>0.20264062067054578</v>
      </c>
      <c r="W277" s="33">
        <v>9.7503333333333337</v>
      </c>
      <c r="X277" s="33">
        <v>16.828555555555553</v>
      </c>
      <c r="Y277" s="33">
        <v>0</v>
      </c>
      <c r="Z277" s="33">
        <v>0.33140759213078413</v>
      </c>
      <c r="AA277" s="33">
        <v>0</v>
      </c>
      <c r="AB277" s="33">
        <v>0</v>
      </c>
      <c r="AC277" s="33">
        <v>0</v>
      </c>
      <c r="AD277" s="33">
        <v>0</v>
      </c>
      <c r="AE277" s="33">
        <v>0</v>
      </c>
      <c r="AF277" s="33">
        <v>0</v>
      </c>
      <c r="AG277" s="33">
        <v>0</v>
      </c>
      <c r="AH277" t="s">
        <v>167</v>
      </c>
      <c r="AI277" s="34">
        <v>3</v>
      </c>
    </row>
    <row r="278" spans="1:35" x14ac:dyDescent="0.25">
      <c r="A278" t="s">
        <v>1782</v>
      </c>
      <c r="B278" t="s">
        <v>1239</v>
      </c>
      <c r="C278" t="s">
        <v>1498</v>
      </c>
      <c r="D278" t="s">
        <v>1708</v>
      </c>
      <c r="E278" s="33">
        <v>42.833333333333336</v>
      </c>
      <c r="F278" s="33">
        <v>2.2222222222222223</v>
      </c>
      <c r="G278" s="33">
        <v>0</v>
      </c>
      <c r="H278" s="33">
        <v>0</v>
      </c>
      <c r="I278" s="33">
        <v>5.5111111111111111</v>
      </c>
      <c r="J278" s="33">
        <v>0</v>
      </c>
      <c r="K278" s="33">
        <v>0</v>
      </c>
      <c r="L278" s="33">
        <v>3.2592222222222231</v>
      </c>
      <c r="M278" s="33">
        <v>5.1555555555555559</v>
      </c>
      <c r="N278" s="33">
        <v>3.4361111111111109</v>
      </c>
      <c r="O278" s="33">
        <v>0.20058365758754862</v>
      </c>
      <c r="P278" s="33">
        <v>9.2638888888888893</v>
      </c>
      <c r="Q278" s="33">
        <v>6.2</v>
      </c>
      <c r="R278" s="33">
        <v>0.36102464332036316</v>
      </c>
      <c r="S278" s="33">
        <v>10.082333333333334</v>
      </c>
      <c r="T278" s="33">
        <v>10.314777777777778</v>
      </c>
      <c r="U278" s="33">
        <v>0</v>
      </c>
      <c r="V278" s="33">
        <v>0.47619714656290529</v>
      </c>
      <c r="W278" s="33">
        <v>5.2833333333333341</v>
      </c>
      <c r="X278" s="33">
        <v>18.033666666666665</v>
      </c>
      <c r="Y278" s="33">
        <v>1.1111111111111112</v>
      </c>
      <c r="Z278" s="33">
        <v>0.57030609597924764</v>
      </c>
      <c r="AA278" s="33">
        <v>0</v>
      </c>
      <c r="AB278" s="33">
        <v>0</v>
      </c>
      <c r="AC278" s="33">
        <v>0</v>
      </c>
      <c r="AD278" s="33">
        <v>0</v>
      </c>
      <c r="AE278" s="33">
        <v>0</v>
      </c>
      <c r="AF278" s="33">
        <v>0</v>
      </c>
      <c r="AG278" s="33">
        <v>0</v>
      </c>
      <c r="AH278" t="s">
        <v>558</v>
      </c>
      <c r="AI278" s="34">
        <v>3</v>
      </c>
    </row>
    <row r="279" spans="1:35" x14ac:dyDescent="0.25">
      <c r="A279" t="s">
        <v>1782</v>
      </c>
      <c r="B279" t="s">
        <v>1266</v>
      </c>
      <c r="C279" t="s">
        <v>1568</v>
      </c>
      <c r="D279" t="s">
        <v>1737</v>
      </c>
      <c r="E279" s="33">
        <v>70.311111111111117</v>
      </c>
      <c r="F279" s="33">
        <v>5.6888888888888891</v>
      </c>
      <c r="G279" s="33">
        <v>0.43333333333333335</v>
      </c>
      <c r="H279" s="33">
        <v>0.51111111111111107</v>
      </c>
      <c r="I279" s="33">
        <v>6.3444444444444441</v>
      </c>
      <c r="J279" s="33">
        <v>0</v>
      </c>
      <c r="K279" s="33">
        <v>0</v>
      </c>
      <c r="L279" s="33">
        <v>2.4124444444444442</v>
      </c>
      <c r="M279" s="33">
        <v>5.2444444444444445</v>
      </c>
      <c r="N279" s="33">
        <v>0</v>
      </c>
      <c r="O279" s="33">
        <v>7.4589127686472814E-2</v>
      </c>
      <c r="P279" s="33">
        <v>5.2722222222222221</v>
      </c>
      <c r="Q279" s="33">
        <v>13</v>
      </c>
      <c r="R279" s="33">
        <v>0.25987673830594182</v>
      </c>
      <c r="S279" s="33">
        <v>4.9274444444444452</v>
      </c>
      <c r="T279" s="33">
        <v>5.288333333333334</v>
      </c>
      <c r="U279" s="33">
        <v>0</v>
      </c>
      <c r="V279" s="33">
        <v>0.14529393173198485</v>
      </c>
      <c r="W279" s="33">
        <v>4.5663333333333336</v>
      </c>
      <c r="X279" s="33">
        <v>5.4331111111111108</v>
      </c>
      <c r="Y279" s="33">
        <v>0</v>
      </c>
      <c r="Z279" s="33">
        <v>0.1422171302149178</v>
      </c>
      <c r="AA279" s="33">
        <v>0</v>
      </c>
      <c r="AB279" s="33">
        <v>0</v>
      </c>
      <c r="AC279" s="33">
        <v>0</v>
      </c>
      <c r="AD279" s="33">
        <v>0</v>
      </c>
      <c r="AE279" s="33">
        <v>0</v>
      </c>
      <c r="AF279" s="33">
        <v>0</v>
      </c>
      <c r="AG279" s="33">
        <v>0</v>
      </c>
      <c r="AH279" t="s">
        <v>586</v>
      </c>
      <c r="AI279" s="34">
        <v>3</v>
      </c>
    </row>
    <row r="280" spans="1:35" x14ac:dyDescent="0.25">
      <c r="A280" t="s">
        <v>1782</v>
      </c>
      <c r="B280" t="s">
        <v>1159</v>
      </c>
      <c r="C280" t="s">
        <v>1496</v>
      </c>
      <c r="D280" t="s">
        <v>1683</v>
      </c>
      <c r="E280" s="33">
        <v>73.166666666666671</v>
      </c>
      <c r="F280" s="33">
        <v>9.4222222222222225</v>
      </c>
      <c r="G280" s="33">
        <v>0.71111111111111114</v>
      </c>
      <c r="H280" s="33">
        <v>0.27777777777777779</v>
      </c>
      <c r="I280" s="33">
        <v>5.6888888888888891</v>
      </c>
      <c r="J280" s="33">
        <v>4.4444444444444446E-2</v>
      </c>
      <c r="K280" s="33">
        <v>0.75555555555555554</v>
      </c>
      <c r="L280" s="33">
        <v>4.1795555555555559</v>
      </c>
      <c r="M280" s="33">
        <v>5.6267777777777788</v>
      </c>
      <c r="N280" s="33">
        <v>5.5777777777777775</v>
      </c>
      <c r="O280" s="33">
        <v>0.15313743356112378</v>
      </c>
      <c r="P280" s="33">
        <v>4.8</v>
      </c>
      <c r="Q280" s="33">
        <v>17.006111111111114</v>
      </c>
      <c r="R280" s="33">
        <v>0.29803340926347766</v>
      </c>
      <c r="S280" s="33">
        <v>3.6824444444444451</v>
      </c>
      <c r="T280" s="33">
        <v>10.497666666666666</v>
      </c>
      <c r="U280" s="33">
        <v>0</v>
      </c>
      <c r="V280" s="33">
        <v>0.19380561883067574</v>
      </c>
      <c r="W280" s="33">
        <v>4.987444444444443</v>
      </c>
      <c r="X280" s="33">
        <v>9.2636666666666656</v>
      </c>
      <c r="Y280" s="33">
        <v>0</v>
      </c>
      <c r="Z280" s="33">
        <v>0.19477600607441148</v>
      </c>
      <c r="AA280" s="33">
        <v>0</v>
      </c>
      <c r="AB280" s="33">
        <v>0</v>
      </c>
      <c r="AC280" s="33">
        <v>0</v>
      </c>
      <c r="AD280" s="33">
        <v>0</v>
      </c>
      <c r="AE280" s="33">
        <v>0</v>
      </c>
      <c r="AF280" s="33">
        <v>0</v>
      </c>
      <c r="AG280" s="33">
        <v>0.57777777777777772</v>
      </c>
      <c r="AH280" t="s">
        <v>478</v>
      </c>
      <c r="AI280" s="34">
        <v>3</v>
      </c>
    </row>
    <row r="281" spans="1:35" x14ac:dyDescent="0.25">
      <c r="A281" t="s">
        <v>1782</v>
      </c>
      <c r="B281" t="s">
        <v>1095</v>
      </c>
      <c r="C281" t="s">
        <v>1431</v>
      </c>
      <c r="D281" t="s">
        <v>1717</v>
      </c>
      <c r="E281" s="33">
        <v>52.833333333333336</v>
      </c>
      <c r="F281" s="33">
        <v>5.6888888888888891</v>
      </c>
      <c r="G281" s="33">
        <v>0.93333333333333335</v>
      </c>
      <c r="H281" s="33">
        <v>0.2122222222222222</v>
      </c>
      <c r="I281" s="33">
        <v>5.6555555555555559</v>
      </c>
      <c r="J281" s="33">
        <v>0</v>
      </c>
      <c r="K281" s="33">
        <v>0</v>
      </c>
      <c r="L281" s="33">
        <v>1.9843333333333339</v>
      </c>
      <c r="M281" s="33">
        <v>0</v>
      </c>
      <c r="N281" s="33">
        <v>0</v>
      </c>
      <c r="O281" s="33">
        <v>0</v>
      </c>
      <c r="P281" s="33">
        <v>0</v>
      </c>
      <c r="Q281" s="33">
        <v>9.2305555555555561</v>
      </c>
      <c r="R281" s="33">
        <v>0.17471083070452156</v>
      </c>
      <c r="S281" s="33">
        <v>3.9639999999999986</v>
      </c>
      <c r="T281" s="33">
        <v>8.7562222222222221</v>
      </c>
      <c r="U281" s="33">
        <v>0</v>
      </c>
      <c r="V281" s="33">
        <v>0.2407613038906414</v>
      </c>
      <c r="W281" s="33">
        <v>2.6567777777777781</v>
      </c>
      <c r="X281" s="33">
        <v>3.8246666666666669</v>
      </c>
      <c r="Y281" s="33">
        <v>0</v>
      </c>
      <c r="Z281" s="33">
        <v>0.12267718191377498</v>
      </c>
      <c r="AA281" s="33">
        <v>0</v>
      </c>
      <c r="AB281" s="33">
        <v>0</v>
      </c>
      <c r="AC281" s="33">
        <v>0</v>
      </c>
      <c r="AD281" s="33">
        <v>0</v>
      </c>
      <c r="AE281" s="33">
        <v>0</v>
      </c>
      <c r="AF281" s="33">
        <v>0</v>
      </c>
      <c r="AG281" s="33">
        <v>0</v>
      </c>
      <c r="AH281" t="s">
        <v>411</v>
      </c>
      <c r="AI281" s="34">
        <v>3</v>
      </c>
    </row>
    <row r="282" spans="1:35" x14ac:dyDescent="0.25">
      <c r="A282" t="s">
        <v>1782</v>
      </c>
      <c r="B282" t="s">
        <v>1142</v>
      </c>
      <c r="C282" t="s">
        <v>1626</v>
      </c>
      <c r="D282" t="s">
        <v>1704</v>
      </c>
      <c r="E282" s="33">
        <v>72.288888888888891</v>
      </c>
      <c r="F282" s="33">
        <v>0</v>
      </c>
      <c r="G282" s="33">
        <v>0.21111111111111111</v>
      </c>
      <c r="H282" s="33">
        <v>0.57499999999999996</v>
      </c>
      <c r="I282" s="33">
        <v>0</v>
      </c>
      <c r="J282" s="33">
        <v>0</v>
      </c>
      <c r="K282" s="33">
        <v>0</v>
      </c>
      <c r="L282" s="33">
        <v>8.6444444444444439</v>
      </c>
      <c r="M282" s="33">
        <v>6.177777777777778</v>
      </c>
      <c r="N282" s="33">
        <v>0</v>
      </c>
      <c r="O282" s="33">
        <v>8.5459575776206581E-2</v>
      </c>
      <c r="P282" s="33">
        <v>0</v>
      </c>
      <c r="Q282" s="33">
        <v>9.719444444444445</v>
      </c>
      <c r="R282" s="33">
        <v>0.13445281278819551</v>
      </c>
      <c r="S282" s="33">
        <v>7.416666666666667</v>
      </c>
      <c r="T282" s="33">
        <v>0</v>
      </c>
      <c r="U282" s="33">
        <v>0</v>
      </c>
      <c r="V282" s="33">
        <v>0.10259760221334153</v>
      </c>
      <c r="W282" s="33">
        <v>2.7833333333333332</v>
      </c>
      <c r="X282" s="33">
        <v>5.9388888888888891</v>
      </c>
      <c r="Y282" s="33">
        <v>0</v>
      </c>
      <c r="Z282" s="33">
        <v>0.1206578542883492</v>
      </c>
      <c r="AA282" s="33">
        <v>0</v>
      </c>
      <c r="AB282" s="33">
        <v>0</v>
      </c>
      <c r="AC282" s="33">
        <v>0</v>
      </c>
      <c r="AD282" s="33">
        <v>0</v>
      </c>
      <c r="AE282" s="33">
        <v>0</v>
      </c>
      <c r="AF282" s="33">
        <v>0</v>
      </c>
      <c r="AG282" s="33">
        <v>0</v>
      </c>
      <c r="AH282" t="s">
        <v>459</v>
      </c>
      <c r="AI282" s="34">
        <v>3</v>
      </c>
    </row>
    <row r="283" spans="1:35" x14ac:dyDescent="0.25">
      <c r="A283" t="s">
        <v>1782</v>
      </c>
      <c r="B283" t="s">
        <v>1204</v>
      </c>
      <c r="C283" t="s">
        <v>1627</v>
      </c>
      <c r="D283" t="s">
        <v>1734</v>
      </c>
      <c r="E283" s="33">
        <v>27.4</v>
      </c>
      <c r="F283" s="33">
        <v>5.6888888888888891</v>
      </c>
      <c r="G283" s="33">
        <v>4.4444444444444446E-2</v>
      </c>
      <c r="H283" s="33">
        <v>0.22611111111111112</v>
      </c>
      <c r="I283" s="33">
        <v>0.26666666666666666</v>
      </c>
      <c r="J283" s="33">
        <v>0</v>
      </c>
      <c r="K283" s="33">
        <v>0</v>
      </c>
      <c r="L283" s="33">
        <v>0.249</v>
      </c>
      <c r="M283" s="33">
        <v>0</v>
      </c>
      <c r="N283" s="33">
        <v>0.05</v>
      </c>
      <c r="O283" s="33">
        <v>1.8248175182481753E-3</v>
      </c>
      <c r="P283" s="33">
        <v>4.9777777777777779</v>
      </c>
      <c r="Q283" s="33">
        <v>0</v>
      </c>
      <c r="R283" s="33">
        <v>0.18167072181670724</v>
      </c>
      <c r="S283" s="33">
        <v>1.2015555555555555</v>
      </c>
      <c r="T283" s="33">
        <v>3.7316666666666669</v>
      </c>
      <c r="U283" s="33">
        <v>0</v>
      </c>
      <c r="V283" s="33">
        <v>0.18004460665044608</v>
      </c>
      <c r="W283" s="33">
        <v>0.91388888888888886</v>
      </c>
      <c r="X283" s="33">
        <v>6.0785555555555559</v>
      </c>
      <c r="Y283" s="33">
        <v>0</v>
      </c>
      <c r="Z283" s="33">
        <v>0.25519870235198705</v>
      </c>
      <c r="AA283" s="33">
        <v>0</v>
      </c>
      <c r="AB283" s="33">
        <v>0</v>
      </c>
      <c r="AC283" s="33">
        <v>0</v>
      </c>
      <c r="AD283" s="33">
        <v>0</v>
      </c>
      <c r="AE283" s="33">
        <v>0</v>
      </c>
      <c r="AF283" s="33">
        <v>0</v>
      </c>
      <c r="AG283" s="33">
        <v>0</v>
      </c>
      <c r="AH283" t="s">
        <v>523</v>
      </c>
      <c r="AI283" s="34">
        <v>3</v>
      </c>
    </row>
    <row r="284" spans="1:35" x14ac:dyDescent="0.25">
      <c r="A284" t="s">
        <v>1782</v>
      </c>
      <c r="B284" t="s">
        <v>1143</v>
      </c>
      <c r="C284" t="s">
        <v>1370</v>
      </c>
      <c r="D284" t="s">
        <v>1704</v>
      </c>
      <c r="E284" s="33">
        <v>358.14444444444445</v>
      </c>
      <c r="F284" s="33">
        <v>5.6888888888888891</v>
      </c>
      <c r="G284" s="33">
        <v>0</v>
      </c>
      <c r="H284" s="33">
        <v>0</v>
      </c>
      <c r="I284" s="33">
        <v>0</v>
      </c>
      <c r="J284" s="33">
        <v>0</v>
      </c>
      <c r="K284" s="33">
        <v>0</v>
      </c>
      <c r="L284" s="33">
        <v>9.9250000000000007</v>
      </c>
      <c r="M284" s="33">
        <v>27.027777777777779</v>
      </c>
      <c r="N284" s="33">
        <v>0</v>
      </c>
      <c r="O284" s="33">
        <v>7.5466137188595545E-2</v>
      </c>
      <c r="P284" s="33">
        <v>5.6</v>
      </c>
      <c r="Q284" s="33">
        <v>0</v>
      </c>
      <c r="R284" s="33">
        <v>1.5636149287996771E-2</v>
      </c>
      <c r="S284" s="33">
        <v>6.8535555555555545</v>
      </c>
      <c r="T284" s="33">
        <v>11.402777777777779</v>
      </c>
      <c r="U284" s="33">
        <v>0</v>
      </c>
      <c r="V284" s="33">
        <v>5.0974777402041385E-2</v>
      </c>
      <c r="W284" s="33">
        <v>13.872222222222222</v>
      </c>
      <c r="X284" s="33">
        <v>12.16388888888889</v>
      </c>
      <c r="Y284" s="33">
        <v>0</v>
      </c>
      <c r="Z284" s="33">
        <v>7.2697235752179443E-2</v>
      </c>
      <c r="AA284" s="33">
        <v>0</v>
      </c>
      <c r="AB284" s="33">
        <v>30.511111111111113</v>
      </c>
      <c r="AC284" s="33">
        <v>0</v>
      </c>
      <c r="AD284" s="33">
        <v>0</v>
      </c>
      <c r="AE284" s="33">
        <v>28.633333333333333</v>
      </c>
      <c r="AF284" s="33">
        <v>0</v>
      </c>
      <c r="AG284" s="33">
        <v>0</v>
      </c>
      <c r="AH284" t="s">
        <v>461</v>
      </c>
      <c r="AI284" s="34">
        <v>3</v>
      </c>
    </row>
    <row r="285" spans="1:35" x14ac:dyDescent="0.25">
      <c r="A285" t="s">
        <v>1782</v>
      </c>
      <c r="B285" t="s">
        <v>1161</v>
      </c>
      <c r="C285" t="s">
        <v>1524</v>
      </c>
      <c r="D285" t="s">
        <v>1704</v>
      </c>
      <c r="E285" s="33">
        <v>91.63333333333334</v>
      </c>
      <c r="F285" s="33">
        <v>5.6</v>
      </c>
      <c r="G285" s="33">
        <v>0.22222222222222221</v>
      </c>
      <c r="H285" s="33">
        <v>0.73333333333333328</v>
      </c>
      <c r="I285" s="33">
        <v>7.822222222222222</v>
      </c>
      <c r="J285" s="33">
        <v>0</v>
      </c>
      <c r="K285" s="33">
        <v>0</v>
      </c>
      <c r="L285" s="33">
        <v>2.9676666666666662</v>
      </c>
      <c r="M285" s="33">
        <v>18.269444444444446</v>
      </c>
      <c r="N285" s="33">
        <v>0</v>
      </c>
      <c r="O285" s="33">
        <v>0.19937553049593792</v>
      </c>
      <c r="P285" s="33">
        <v>2.786111111111111</v>
      </c>
      <c r="Q285" s="33">
        <v>22.344444444444445</v>
      </c>
      <c r="R285" s="33">
        <v>0.2742512428761974</v>
      </c>
      <c r="S285" s="33">
        <v>5.0311111111111115</v>
      </c>
      <c r="T285" s="33">
        <v>9.8493333333333339</v>
      </c>
      <c r="U285" s="33">
        <v>0</v>
      </c>
      <c r="V285" s="33">
        <v>0.16239117254759308</v>
      </c>
      <c r="W285" s="33">
        <v>4.4187777777777786</v>
      </c>
      <c r="X285" s="33">
        <v>5.5573333333333332</v>
      </c>
      <c r="Y285" s="33">
        <v>0</v>
      </c>
      <c r="Z285" s="33">
        <v>0.10886989208196921</v>
      </c>
      <c r="AA285" s="33">
        <v>0</v>
      </c>
      <c r="AB285" s="33">
        <v>0</v>
      </c>
      <c r="AC285" s="33">
        <v>0</v>
      </c>
      <c r="AD285" s="33">
        <v>0</v>
      </c>
      <c r="AE285" s="33">
        <v>0</v>
      </c>
      <c r="AF285" s="33">
        <v>0</v>
      </c>
      <c r="AG285" s="33">
        <v>0</v>
      </c>
      <c r="AH285" t="s">
        <v>480</v>
      </c>
      <c r="AI285" s="34">
        <v>3</v>
      </c>
    </row>
    <row r="286" spans="1:35" x14ac:dyDescent="0.25">
      <c r="A286" t="s">
        <v>1782</v>
      </c>
      <c r="B286" t="s">
        <v>971</v>
      </c>
      <c r="C286" t="s">
        <v>1565</v>
      </c>
      <c r="D286" t="s">
        <v>1710</v>
      </c>
      <c r="E286" s="33">
        <v>104.58888888888889</v>
      </c>
      <c r="F286" s="33">
        <v>5.6888888888888891</v>
      </c>
      <c r="G286" s="33">
        <v>6.6666666666666666E-2</v>
      </c>
      <c r="H286" s="33">
        <v>0.11666666666666667</v>
      </c>
      <c r="I286" s="33">
        <v>4.7111111111111112</v>
      </c>
      <c r="J286" s="33">
        <v>0</v>
      </c>
      <c r="K286" s="33">
        <v>0</v>
      </c>
      <c r="L286" s="33">
        <v>5.7472222222222218</v>
      </c>
      <c r="M286" s="33">
        <v>5.5888888888888886</v>
      </c>
      <c r="N286" s="33">
        <v>0</v>
      </c>
      <c r="O286" s="33">
        <v>5.3436736428343776E-2</v>
      </c>
      <c r="P286" s="33">
        <v>5.427777777777778</v>
      </c>
      <c r="Q286" s="33">
        <v>8.4666666666666668</v>
      </c>
      <c r="R286" s="33">
        <v>0.1328481886752364</v>
      </c>
      <c r="S286" s="33">
        <v>4.583333333333333</v>
      </c>
      <c r="T286" s="33">
        <v>5.4638888888888886</v>
      </c>
      <c r="U286" s="33">
        <v>0</v>
      </c>
      <c r="V286" s="33">
        <v>9.6063954106023572E-2</v>
      </c>
      <c r="W286" s="33">
        <v>12.383333333333333</v>
      </c>
      <c r="X286" s="33">
        <v>5.0972222222222223</v>
      </c>
      <c r="Y286" s="33">
        <v>0</v>
      </c>
      <c r="Z286" s="33">
        <v>0.16713587591628598</v>
      </c>
      <c r="AA286" s="33">
        <v>0</v>
      </c>
      <c r="AB286" s="33">
        <v>0</v>
      </c>
      <c r="AC286" s="33">
        <v>0</v>
      </c>
      <c r="AD286" s="33">
        <v>0</v>
      </c>
      <c r="AE286" s="33">
        <v>0</v>
      </c>
      <c r="AF286" s="33">
        <v>0</v>
      </c>
      <c r="AG286" s="33">
        <v>0</v>
      </c>
      <c r="AH286" t="s">
        <v>282</v>
      </c>
      <c r="AI286" s="34">
        <v>3</v>
      </c>
    </row>
    <row r="287" spans="1:35" x14ac:dyDescent="0.25">
      <c r="A287" t="s">
        <v>1782</v>
      </c>
      <c r="B287" t="s">
        <v>889</v>
      </c>
      <c r="C287" t="s">
        <v>1440</v>
      </c>
      <c r="D287" t="s">
        <v>1719</v>
      </c>
      <c r="E287" s="33">
        <v>111.84444444444445</v>
      </c>
      <c r="F287" s="33">
        <v>5.2444444444444445</v>
      </c>
      <c r="G287" s="33">
        <v>0.53333333333333333</v>
      </c>
      <c r="H287" s="33">
        <v>0.42766666666666669</v>
      </c>
      <c r="I287" s="33">
        <v>2.7111111111111112</v>
      </c>
      <c r="J287" s="33">
        <v>0</v>
      </c>
      <c r="K287" s="33">
        <v>4.7111111111111112</v>
      </c>
      <c r="L287" s="33">
        <v>3.1035555555555554</v>
      </c>
      <c r="M287" s="33">
        <v>10.355888888888888</v>
      </c>
      <c r="N287" s="33">
        <v>0</v>
      </c>
      <c r="O287" s="33">
        <v>9.2591893502880968E-2</v>
      </c>
      <c r="P287" s="33">
        <v>0</v>
      </c>
      <c r="Q287" s="33">
        <v>13.332777777777784</v>
      </c>
      <c r="R287" s="33">
        <v>0.11920822571031199</v>
      </c>
      <c r="S287" s="33">
        <v>10.089666666666664</v>
      </c>
      <c r="T287" s="33">
        <v>10.134333333333334</v>
      </c>
      <c r="U287" s="33">
        <v>0</v>
      </c>
      <c r="V287" s="33">
        <v>0.18082257103119409</v>
      </c>
      <c r="W287" s="33">
        <v>4.3518888888888894</v>
      </c>
      <c r="X287" s="33">
        <v>12.238111111111104</v>
      </c>
      <c r="Y287" s="33">
        <v>0</v>
      </c>
      <c r="Z287" s="33">
        <v>0.14833101529902634</v>
      </c>
      <c r="AA287" s="33">
        <v>0</v>
      </c>
      <c r="AB287" s="33">
        <v>4.8888888888888893</v>
      </c>
      <c r="AC287" s="33">
        <v>0</v>
      </c>
      <c r="AD287" s="33">
        <v>0</v>
      </c>
      <c r="AE287" s="33">
        <v>30.988888888888887</v>
      </c>
      <c r="AF287" s="33">
        <v>0</v>
      </c>
      <c r="AG287" s="33">
        <v>0</v>
      </c>
      <c r="AH287" t="s">
        <v>200</v>
      </c>
      <c r="AI287" s="34">
        <v>3</v>
      </c>
    </row>
    <row r="288" spans="1:35" x14ac:dyDescent="0.25">
      <c r="A288" t="s">
        <v>1782</v>
      </c>
      <c r="B288" t="s">
        <v>1032</v>
      </c>
      <c r="C288" t="s">
        <v>1455</v>
      </c>
      <c r="D288" t="s">
        <v>1677</v>
      </c>
      <c r="E288" s="33">
        <v>154.74444444444444</v>
      </c>
      <c r="F288" s="33">
        <v>5.9555555555555557</v>
      </c>
      <c r="G288" s="33">
        <v>0</v>
      </c>
      <c r="H288" s="33">
        <v>0</v>
      </c>
      <c r="I288" s="33">
        <v>0</v>
      </c>
      <c r="J288" s="33">
        <v>0</v>
      </c>
      <c r="K288" s="33">
        <v>0</v>
      </c>
      <c r="L288" s="33">
        <v>5.4388888888888891</v>
      </c>
      <c r="M288" s="33">
        <v>5.7249999999999996</v>
      </c>
      <c r="N288" s="33">
        <v>2.2061111111111114</v>
      </c>
      <c r="O288" s="33">
        <v>5.125296187262153E-2</v>
      </c>
      <c r="P288" s="33">
        <v>5.5333333333333332</v>
      </c>
      <c r="Q288" s="33">
        <v>16.805222222222223</v>
      </c>
      <c r="R288" s="33">
        <v>0.14435772240970779</v>
      </c>
      <c r="S288" s="33">
        <v>5.197222222222222</v>
      </c>
      <c r="T288" s="33">
        <v>16.651333333333334</v>
      </c>
      <c r="U288" s="33">
        <v>0</v>
      </c>
      <c r="V288" s="33">
        <v>0.14119121131614851</v>
      </c>
      <c r="W288" s="33">
        <v>6.5694444444444446</v>
      </c>
      <c r="X288" s="33">
        <v>22.548555555555556</v>
      </c>
      <c r="Y288" s="33">
        <v>5.5222222222222221</v>
      </c>
      <c r="Z288" s="33">
        <v>0.22385438357147985</v>
      </c>
      <c r="AA288" s="33">
        <v>0</v>
      </c>
      <c r="AB288" s="33">
        <v>0</v>
      </c>
      <c r="AC288" s="33">
        <v>0</v>
      </c>
      <c r="AD288" s="33">
        <v>0</v>
      </c>
      <c r="AE288" s="33">
        <v>0</v>
      </c>
      <c r="AF288" s="33">
        <v>0</v>
      </c>
      <c r="AG288" s="33">
        <v>0</v>
      </c>
      <c r="AH288" t="s">
        <v>346</v>
      </c>
      <c r="AI288" s="34">
        <v>3</v>
      </c>
    </row>
    <row r="289" spans="1:35" x14ac:dyDescent="0.25">
      <c r="A289" t="s">
        <v>1782</v>
      </c>
      <c r="B289" t="s">
        <v>780</v>
      </c>
      <c r="C289" t="s">
        <v>1496</v>
      </c>
      <c r="D289" t="s">
        <v>1683</v>
      </c>
      <c r="E289" s="33">
        <v>54.955555555555556</v>
      </c>
      <c r="F289" s="33">
        <v>5.4444444444444446</v>
      </c>
      <c r="G289" s="33">
        <v>0.27777777777777779</v>
      </c>
      <c r="H289" s="33">
        <v>0.18166666666666667</v>
      </c>
      <c r="I289" s="33">
        <v>1.0666666666666667</v>
      </c>
      <c r="J289" s="33">
        <v>0</v>
      </c>
      <c r="K289" s="33">
        <v>0</v>
      </c>
      <c r="L289" s="33">
        <v>4.2252222222222224</v>
      </c>
      <c r="M289" s="33">
        <v>5.4666666666666668</v>
      </c>
      <c r="N289" s="33">
        <v>0</v>
      </c>
      <c r="O289" s="33">
        <v>9.9474322684997979E-2</v>
      </c>
      <c r="P289" s="33">
        <v>0</v>
      </c>
      <c r="Q289" s="33">
        <v>4.5243333333333347</v>
      </c>
      <c r="R289" s="33">
        <v>8.2327133036797437E-2</v>
      </c>
      <c r="S289" s="33">
        <v>5.2596666666666669</v>
      </c>
      <c r="T289" s="33">
        <v>5.8217777777777773</v>
      </c>
      <c r="U289" s="33">
        <v>0</v>
      </c>
      <c r="V289" s="33">
        <v>0.20164375252729477</v>
      </c>
      <c r="W289" s="33">
        <v>4.5687777777777763</v>
      </c>
      <c r="X289" s="33">
        <v>4.9018888888888901</v>
      </c>
      <c r="Y289" s="33">
        <v>0</v>
      </c>
      <c r="Z289" s="33">
        <v>0.1723331985442782</v>
      </c>
      <c r="AA289" s="33">
        <v>0</v>
      </c>
      <c r="AB289" s="33">
        <v>4.7444444444444445</v>
      </c>
      <c r="AC289" s="33">
        <v>0</v>
      </c>
      <c r="AD289" s="33">
        <v>0</v>
      </c>
      <c r="AE289" s="33">
        <v>2</v>
      </c>
      <c r="AF289" s="33">
        <v>0</v>
      </c>
      <c r="AG289" s="33">
        <v>0</v>
      </c>
      <c r="AH289" t="s">
        <v>89</v>
      </c>
      <c r="AI289" s="34">
        <v>3</v>
      </c>
    </row>
    <row r="290" spans="1:35" x14ac:dyDescent="0.25">
      <c r="A290" t="s">
        <v>1782</v>
      </c>
      <c r="B290" t="s">
        <v>978</v>
      </c>
      <c r="C290" t="s">
        <v>1431</v>
      </c>
      <c r="D290" t="s">
        <v>1717</v>
      </c>
      <c r="E290" s="33">
        <v>58.833333333333336</v>
      </c>
      <c r="F290" s="33">
        <v>5.4222222222222225</v>
      </c>
      <c r="G290" s="33">
        <v>0</v>
      </c>
      <c r="H290" s="33">
        <v>0</v>
      </c>
      <c r="I290" s="33">
        <v>0</v>
      </c>
      <c r="J290" s="33">
        <v>0</v>
      </c>
      <c r="K290" s="33">
        <v>0</v>
      </c>
      <c r="L290" s="33">
        <v>2.5416666666666665</v>
      </c>
      <c r="M290" s="33">
        <v>5.2444444444444445</v>
      </c>
      <c r="N290" s="33">
        <v>0</v>
      </c>
      <c r="O290" s="33">
        <v>8.9140698772426821E-2</v>
      </c>
      <c r="P290" s="33">
        <v>3.2749999999999999</v>
      </c>
      <c r="Q290" s="33">
        <v>11.830555555555556</v>
      </c>
      <c r="R290" s="33">
        <v>0.25675165250236071</v>
      </c>
      <c r="S290" s="33">
        <v>5.3166666666666664</v>
      </c>
      <c r="T290" s="33">
        <v>5.7138888888888886</v>
      </c>
      <c r="U290" s="33">
        <v>0</v>
      </c>
      <c r="V290" s="33">
        <v>0.18748819641170913</v>
      </c>
      <c r="W290" s="33">
        <v>5.6888888888888891</v>
      </c>
      <c r="X290" s="33">
        <v>4.9388888888888891</v>
      </c>
      <c r="Y290" s="33">
        <v>0</v>
      </c>
      <c r="Z290" s="33">
        <v>0.18064211520302173</v>
      </c>
      <c r="AA290" s="33">
        <v>0</v>
      </c>
      <c r="AB290" s="33">
        <v>0</v>
      </c>
      <c r="AC290" s="33">
        <v>0</v>
      </c>
      <c r="AD290" s="33">
        <v>0</v>
      </c>
      <c r="AE290" s="33">
        <v>0</v>
      </c>
      <c r="AF290" s="33">
        <v>0</v>
      </c>
      <c r="AG290" s="33">
        <v>0</v>
      </c>
      <c r="AH290" t="s">
        <v>289</v>
      </c>
      <c r="AI290" s="34">
        <v>3</v>
      </c>
    </row>
    <row r="291" spans="1:35" x14ac:dyDescent="0.25">
      <c r="A291" t="s">
        <v>1782</v>
      </c>
      <c r="B291" t="s">
        <v>1219</v>
      </c>
      <c r="C291" t="s">
        <v>1654</v>
      </c>
      <c r="D291" t="s">
        <v>1702</v>
      </c>
      <c r="E291" s="33">
        <v>48.3</v>
      </c>
      <c r="F291" s="33">
        <v>5.0666666666666664</v>
      </c>
      <c r="G291" s="33">
        <v>0.26666666666666666</v>
      </c>
      <c r="H291" s="33">
        <v>0.33333333333333331</v>
      </c>
      <c r="I291" s="33">
        <v>0</v>
      </c>
      <c r="J291" s="33">
        <v>0</v>
      </c>
      <c r="K291" s="33">
        <v>0</v>
      </c>
      <c r="L291" s="33">
        <v>2.7559999999999998</v>
      </c>
      <c r="M291" s="33">
        <v>0</v>
      </c>
      <c r="N291" s="33">
        <v>0</v>
      </c>
      <c r="O291" s="33">
        <v>0</v>
      </c>
      <c r="P291" s="33">
        <v>0</v>
      </c>
      <c r="Q291" s="33">
        <v>0</v>
      </c>
      <c r="R291" s="33">
        <v>0</v>
      </c>
      <c r="S291" s="33">
        <v>4.4693333333333332</v>
      </c>
      <c r="T291" s="33">
        <v>0</v>
      </c>
      <c r="U291" s="33">
        <v>0</v>
      </c>
      <c r="V291" s="33">
        <v>9.2532781228433406E-2</v>
      </c>
      <c r="W291" s="33">
        <v>0.74466666666666692</v>
      </c>
      <c r="X291" s="33">
        <v>6.097999999999999</v>
      </c>
      <c r="Y291" s="33">
        <v>0</v>
      </c>
      <c r="Z291" s="33">
        <v>0.14167011732229123</v>
      </c>
      <c r="AA291" s="33">
        <v>0</v>
      </c>
      <c r="AB291" s="33">
        <v>0</v>
      </c>
      <c r="AC291" s="33">
        <v>0</v>
      </c>
      <c r="AD291" s="33">
        <v>0</v>
      </c>
      <c r="AE291" s="33">
        <v>0</v>
      </c>
      <c r="AF291" s="33">
        <v>0</v>
      </c>
      <c r="AG291" s="33">
        <v>0</v>
      </c>
      <c r="AH291" t="s">
        <v>538</v>
      </c>
      <c r="AI291" s="34">
        <v>3</v>
      </c>
    </row>
    <row r="292" spans="1:35" x14ac:dyDescent="0.25">
      <c r="A292" t="s">
        <v>1782</v>
      </c>
      <c r="B292" t="s">
        <v>1169</v>
      </c>
      <c r="C292" t="s">
        <v>1439</v>
      </c>
      <c r="D292" t="s">
        <v>1738</v>
      </c>
      <c r="E292" s="33">
        <v>80.099999999999994</v>
      </c>
      <c r="F292" s="33">
        <v>5.6</v>
      </c>
      <c r="G292" s="33">
        <v>0.6333333333333333</v>
      </c>
      <c r="H292" s="33">
        <v>0.62222222222222223</v>
      </c>
      <c r="I292" s="33">
        <v>3.5777777777777779</v>
      </c>
      <c r="J292" s="33">
        <v>0</v>
      </c>
      <c r="K292" s="33">
        <v>0</v>
      </c>
      <c r="L292" s="33">
        <v>4.838111111111111</v>
      </c>
      <c r="M292" s="33">
        <v>5.333333333333333</v>
      </c>
      <c r="N292" s="33">
        <v>0</v>
      </c>
      <c r="O292" s="33">
        <v>6.6583437369954229E-2</v>
      </c>
      <c r="P292" s="33">
        <v>3.6555555555555554</v>
      </c>
      <c r="Q292" s="33">
        <v>23.988888888888887</v>
      </c>
      <c r="R292" s="33">
        <v>0.34512415036759608</v>
      </c>
      <c r="S292" s="33">
        <v>4.947222222222222</v>
      </c>
      <c r="T292" s="33">
        <v>6.7837777777777788</v>
      </c>
      <c r="U292" s="33">
        <v>0</v>
      </c>
      <c r="V292" s="33">
        <v>0.14645443196004998</v>
      </c>
      <c r="W292" s="33">
        <v>5.0686666666666671</v>
      </c>
      <c r="X292" s="33">
        <v>10.954333333333333</v>
      </c>
      <c r="Y292" s="33">
        <v>0</v>
      </c>
      <c r="Z292" s="33">
        <v>0.20003745318352062</v>
      </c>
      <c r="AA292" s="33">
        <v>0</v>
      </c>
      <c r="AB292" s="33">
        <v>0</v>
      </c>
      <c r="AC292" s="33">
        <v>0</v>
      </c>
      <c r="AD292" s="33">
        <v>0</v>
      </c>
      <c r="AE292" s="33">
        <v>0</v>
      </c>
      <c r="AF292" s="33">
        <v>0</v>
      </c>
      <c r="AG292" s="33">
        <v>0</v>
      </c>
      <c r="AH292" t="s">
        <v>488</v>
      </c>
      <c r="AI292" s="34">
        <v>3</v>
      </c>
    </row>
    <row r="293" spans="1:35" x14ac:dyDescent="0.25">
      <c r="A293" t="s">
        <v>1782</v>
      </c>
      <c r="B293" t="s">
        <v>911</v>
      </c>
      <c r="C293" t="s">
        <v>1433</v>
      </c>
      <c r="D293" t="s">
        <v>1723</v>
      </c>
      <c r="E293" s="33">
        <v>68.388888888888886</v>
      </c>
      <c r="F293" s="33">
        <v>5.6222222222222218</v>
      </c>
      <c r="G293" s="33">
        <v>0.13333333333333333</v>
      </c>
      <c r="H293" s="33">
        <v>0.23055555555555557</v>
      </c>
      <c r="I293" s="33">
        <v>3.0444444444444443</v>
      </c>
      <c r="J293" s="33">
        <v>0</v>
      </c>
      <c r="K293" s="33">
        <v>0</v>
      </c>
      <c r="L293" s="33">
        <v>0.8352222222222222</v>
      </c>
      <c r="M293" s="33">
        <v>5.2138888888888886</v>
      </c>
      <c r="N293" s="33">
        <v>0</v>
      </c>
      <c r="O293" s="33">
        <v>7.6238830219333878E-2</v>
      </c>
      <c r="P293" s="33">
        <v>5.8861111111111111</v>
      </c>
      <c r="Q293" s="33">
        <v>10.269444444444444</v>
      </c>
      <c r="R293" s="33">
        <v>0.23623070674248578</v>
      </c>
      <c r="S293" s="33">
        <v>3.4692222222222222</v>
      </c>
      <c r="T293" s="33">
        <v>0.91388888888888886</v>
      </c>
      <c r="U293" s="33">
        <v>0</v>
      </c>
      <c r="V293" s="33">
        <v>6.4090982940698621E-2</v>
      </c>
      <c r="W293" s="33">
        <v>2.2129999999999996</v>
      </c>
      <c r="X293" s="33">
        <v>4.5052222222222227</v>
      </c>
      <c r="Y293" s="33">
        <v>0</v>
      </c>
      <c r="Z293" s="33">
        <v>9.823558082859464E-2</v>
      </c>
      <c r="AA293" s="33">
        <v>0.26666666666666666</v>
      </c>
      <c r="AB293" s="33">
        <v>0</v>
      </c>
      <c r="AC293" s="33">
        <v>0</v>
      </c>
      <c r="AD293" s="33">
        <v>0</v>
      </c>
      <c r="AE293" s="33">
        <v>0</v>
      </c>
      <c r="AF293" s="33">
        <v>0</v>
      </c>
      <c r="AG293" s="33">
        <v>0</v>
      </c>
      <c r="AH293" t="s">
        <v>222</v>
      </c>
      <c r="AI293" s="34">
        <v>3</v>
      </c>
    </row>
    <row r="294" spans="1:35" x14ac:dyDescent="0.25">
      <c r="A294" t="s">
        <v>1782</v>
      </c>
      <c r="B294" t="s">
        <v>1184</v>
      </c>
      <c r="C294" t="s">
        <v>1411</v>
      </c>
      <c r="D294" t="s">
        <v>1723</v>
      </c>
      <c r="E294" s="33">
        <v>50.844444444444441</v>
      </c>
      <c r="F294" s="33">
        <v>4.6222222222222218</v>
      </c>
      <c r="G294" s="33">
        <v>0.13333333333333333</v>
      </c>
      <c r="H294" s="33">
        <v>0</v>
      </c>
      <c r="I294" s="33">
        <v>4.6111111111111107</v>
      </c>
      <c r="J294" s="33">
        <v>0</v>
      </c>
      <c r="K294" s="33">
        <v>0</v>
      </c>
      <c r="L294" s="33">
        <v>1.3672222222222221</v>
      </c>
      <c r="M294" s="33">
        <v>5.166666666666667</v>
      </c>
      <c r="N294" s="33">
        <v>0</v>
      </c>
      <c r="O294" s="33">
        <v>0.10161713286713288</v>
      </c>
      <c r="P294" s="33">
        <v>4.916666666666667</v>
      </c>
      <c r="Q294" s="33">
        <v>12.813888888888888</v>
      </c>
      <c r="R294" s="33">
        <v>0.34872159090909088</v>
      </c>
      <c r="S294" s="33">
        <v>4.3178888888888887</v>
      </c>
      <c r="T294" s="33">
        <v>0.27388888888888885</v>
      </c>
      <c r="U294" s="33">
        <v>0</v>
      </c>
      <c r="V294" s="33">
        <v>9.0310314685314697E-2</v>
      </c>
      <c r="W294" s="33">
        <v>5.0600000000000005</v>
      </c>
      <c r="X294" s="33">
        <v>3.781000000000001</v>
      </c>
      <c r="Y294" s="33">
        <v>3.5777777777777779</v>
      </c>
      <c r="Z294" s="33">
        <v>0.24425043706293709</v>
      </c>
      <c r="AA294" s="33">
        <v>0</v>
      </c>
      <c r="AB294" s="33">
        <v>0</v>
      </c>
      <c r="AC294" s="33">
        <v>0</v>
      </c>
      <c r="AD294" s="33">
        <v>0</v>
      </c>
      <c r="AE294" s="33">
        <v>0</v>
      </c>
      <c r="AF294" s="33">
        <v>0</v>
      </c>
      <c r="AG294" s="33">
        <v>0</v>
      </c>
      <c r="AH294" t="s">
        <v>503</v>
      </c>
      <c r="AI294" s="34">
        <v>3</v>
      </c>
    </row>
    <row r="295" spans="1:35" x14ac:dyDescent="0.25">
      <c r="A295" t="s">
        <v>1782</v>
      </c>
      <c r="B295" t="s">
        <v>886</v>
      </c>
      <c r="C295" t="s">
        <v>1463</v>
      </c>
      <c r="D295" t="s">
        <v>1706</v>
      </c>
      <c r="E295" s="33">
        <v>85.1</v>
      </c>
      <c r="F295" s="33">
        <v>5.333333333333333</v>
      </c>
      <c r="G295" s="33">
        <v>0</v>
      </c>
      <c r="H295" s="33">
        <v>0</v>
      </c>
      <c r="I295" s="33">
        <v>4.8888888888888893</v>
      </c>
      <c r="J295" s="33">
        <v>0</v>
      </c>
      <c r="K295" s="33">
        <v>0</v>
      </c>
      <c r="L295" s="33">
        <v>4.416666666666667</v>
      </c>
      <c r="M295" s="33">
        <v>11.491666666666667</v>
      </c>
      <c r="N295" s="33">
        <v>0</v>
      </c>
      <c r="O295" s="33">
        <v>0.13503721112416767</v>
      </c>
      <c r="P295" s="33">
        <v>0</v>
      </c>
      <c r="Q295" s="33">
        <v>12.469444444444445</v>
      </c>
      <c r="R295" s="33">
        <v>0.14652696174435306</v>
      </c>
      <c r="S295" s="33">
        <v>5.25</v>
      </c>
      <c r="T295" s="33">
        <v>4.6055555555555552</v>
      </c>
      <c r="U295" s="33">
        <v>0</v>
      </c>
      <c r="V295" s="33">
        <v>0.11581146363755059</v>
      </c>
      <c r="W295" s="33">
        <v>5.166666666666667</v>
      </c>
      <c r="X295" s="33">
        <v>5.0611111111111109</v>
      </c>
      <c r="Y295" s="33">
        <v>0</v>
      </c>
      <c r="Z295" s="33">
        <v>0.12018540279409845</v>
      </c>
      <c r="AA295" s="33">
        <v>0</v>
      </c>
      <c r="AB295" s="33">
        <v>0</v>
      </c>
      <c r="AC295" s="33">
        <v>0</v>
      </c>
      <c r="AD295" s="33">
        <v>0</v>
      </c>
      <c r="AE295" s="33">
        <v>27.388888888888889</v>
      </c>
      <c r="AF295" s="33">
        <v>0</v>
      </c>
      <c r="AG295" s="33">
        <v>0</v>
      </c>
      <c r="AH295" t="s">
        <v>197</v>
      </c>
      <c r="AI295" s="34">
        <v>3</v>
      </c>
    </row>
    <row r="296" spans="1:35" x14ac:dyDescent="0.25">
      <c r="A296" t="s">
        <v>1782</v>
      </c>
      <c r="B296" t="s">
        <v>1072</v>
      </c>
      <c r="C296" t="s">
        <v>1463</v>
      </c>
      <c r="D296" t="s">
        <v>1706</v>
      </c>
      <c r="E296" s="33">
        <v>77.466666666666669</v>
      </c>
      <c r="F296" s="33">
        <v>5.4222222222222225</v>
      </c>
      <c r="G296" s="33">
        <v>0</v>
      </c>
      <c r="H296" s="33">
        <v>0</v>
      </c>
      <c r="I296" s="33">
        <v>0.73333333333333328</v>
      </c>
      <c r="J296" s="33">
        <v>0</v>
      </c>
      <c r="K296" s="33">
        <v>0</v>
      </c>
      <c r="L296" s="33">
        <v>0</v>
      </c>
      <c r="M296" s="33">
        <v>9.6333333333333329</v>
      </c>
      <c r="N296" s="33">
        <v>0</v>
      </c>
      <c r="O296" s="33">
        <v>0.12435456110154905</v>
      </c>
      <c r="P296" s="33">
        <v>0</v>
      </c>
      <c r="Q296" s="33">
        <v>15.494444444444444</v>
      </c>
      <c r="R296" s="33">
        <v>0.20001434308663224</v>
      </c>
      <c r="S296" s="33">
        <v>5.166666666666667</v>
      </c>
      <c r="T296" s="33">
        <v>0.38333333333333336</v>
      </c>
      <c r="U296" s="33">
        <v>0</v>
      </c>
      <c r="V296" s="33">
        <v>7.1643717728055084E-2</v>
      </c>
      <c r="W296" s="33">
        <v>4.416666666666667</v>
      </c>
      <c r="X296" s="33">
        <v>2.4944444444444445</v>
      </c>
      <c r="Y296" s="33">
        <v>0</v>
      </c>
      <c r="Z296" s="33">
        <v>8.9213998852553072E-2</v>
      </c>
      <c r="AA296" s="33">
        <v>0</v>
      </c>
      <c r="AB296" s="33">
        <v>0</v>
      </c>
      <c r="AC296" s="33">
        <v>0</v>
      </c>
      <c r="AD296" s="33">
        <v>0</v>
      </c>
      <c r="AE296" s="33">
        <v>0</v>
      </c>
      <c r="AF296" s="33">
        <v>0</v>
      </c>
      <c r="AG296" s="33">
        <v>0</v>
      </c>
      <c r="AH296" t="s">
        <v>387</v>
      </c>
      <c r="AI296" s="34">
        <v>3</v>
      </c>
    </row>
    <row r="297" spans="1:35" x14ac:dyDescent="0.25">
      <c r="A297" t="s">
        <v>1782</v>
      </c>
      <c r="B297" t="s">
        <v>1254</v>
      </c>
      <c r="C297" t="s">
        <v>1457</v>
      </c>
      <c r="D297" t="s">
        <v>1712</v>
      </c>
      <c r="E297" s="33">
        <v>28.933333333333334</v>
      </c>
      <c r="F297" s="33">
        <v>8.9777777777777779</v>
      </c>
      <c r="G297" s="33">
        <v>0.51111111111111107</v>
      </c>
      <c r="H297" s="33">
        <v>0.44888888888888889</v>
      </c>
      <c r="I297" s="33">
        <v>3.1111111111111112</v>
      </c>
      <c r="J297" s="33">
        <v>0</v>
      </c>
      <c r="K297" s="33">
        <v>0</v>
      </c>
      <c r="L297" s="33">
        <v>3.4222222222222221</v>
      </c>
      <c r="M297" s="33">
        <v>10.044444444444444</v>
      </c>
      <c r="N297" s="33">
        <v>0</v>
      </c>
      <c r="O297" s="33">
        <v>0.34715821812596004</v>
      </c>
      <c r="P297" s="33">
        <v>5.4011111111111116</v>
      </c>
      <c r="Q297" s="33">
        <v>0</v>
      </c>
      <c r="R297" s="33">
        <v>0.18667434715821815</v>
      </c>
      <c r="S297" s="33">
        <v>22.372222222222224</v>
      </c>
      <c r="T297" s="33">
        <v>8.4044444444444455</v>
      </c>
      <c r="U297" s="33">
        <v>0</v>
      </c>
      <c r="V297" s="33">
        <v>1.0637096774193551</v>
      </c>
      <c r="W297" s="33">
        <v>19.241111111111113</v>
      </c>
      <c r="X297" s="33">
        <v>7.5377777777777766</v>
      </c>
      <c r="Y297" s="33">
        <v>0</v>
      </c>
      <c r="Z297" s="33">
        <v>0.92553763440860215</v>
      </c>
      <c r="AA297" s="33">
        <v>0</v>
      </c>
      <c r="AB297" s="33">
        <v>0</v>
      </c>
      <c r="AC297" s="33">
        <v>0</v>
      </c>
      <c r="AD297" s="33">
        <v>0</v>
      </c>
      <c r="AE297" s="33">
        <v>0</v>
      </c>
      <c r="AF297" s="33">
        <v>0</v>
      </c>
      <c r="AG297" s="33">
        <v>0</v>
      </c>
      <c r="AH297" t="s">
        <v>573</v>
      </c>
      <c r="AI297" s="34">
        <v>3</v>
      </c>
    </row>
    <row r="298" spans="1:35" x14ac:dyDescent="0.25">
      <c r="A298" t="s">
        <v>1782</v>
      </c>
      <c r="B298" t="s">
        <v>1208</v>
      </c>
      <c r="C298" t="s">
        <v>1648</v>
      </c>
      <c r="D298" t="s">
        <v>1711</v>
      </c>
      <c r="E298" s="33">
        <v>58.833333333333336</v>
      </c>
      <c r="F298" s="33">
        <v>10.4</v>
      </c>
      <c r="G298" s="33">
        <v>0.33333333333333331</v>
      </c>
      <c r="H298" s="33">
        <v>0.22777777777777777</v>
      </c>
      <c r="I298" s="33">
        <v>1.6888888888888889</v>
      </c>
      <c r="J298" s="33">
        <v>0</v>
      </c>
      <c r="K298" s="33">
        <v>0</v>
      </c>
      <c r="L298" s="33">
        <v>7.7869999999999981</v>
      </c>
      <c r="M298" s="33">
        <v>0</v>
      </c>
      <c r="N298" s="33">
        <v>0</v>
      </c>
      <c r="O298" s="33">
        <v>0</v>
      </c>
      <c r="P298" s="33">
        <v>5.3777777777777782</v>
      </c>
      <c r="Q298" s="33">
        <v>10.96111111111111</v>
      </c>
      <c r="R298" s="33">
        <v>0.27771482530689329</v>
      </c>
      <c r="S298" s="33">
        <v>2.2514444444444446</v>
      </c>
      <c r="T298" s="33">
        <v>2.9511111111111115</v>
      </c>
      <c r="U298" s="33">
        <v>0</v>
      </c>
      <c r="V298" s="33">
        <v>8.8428706326723325E-2</v>
      </c>
      <c r="W298" s="33">
        <v>3.2995555555555551</v>
      </c>
      <c r="X298" s="33">
        <v>2.2674444444444437</v>
      </c>
      <c r="Y298" s="33">
        <v>0</v>
      </c>
      <c r="Z298" s="33">
        <v>9.4623229461756345E-2</v>
      </c>
      <c r="AA298" s="33">
        <v>0</v>
      </c>
      <c r="AB298" s="33">
        <v>0</v>
      </c>
      <c r="AC298" s="33">
        <v>0</v>
      </c>
      <c r="AD298" s="33">
        <v>0</v>
      </c>
      <c r="AE298" s="33">
        <v>0</v>
      </c>
      <c r="AF298" s="33">
        <v>0</v>
      </c>
      <c r="AG298" s="33">
        <v>0</v>
      </c>
      <c r="AH298" t="s">
        <v>527</v>
      </c>
      <c r="AI298" s="34">
        <v>3</v>
      </c>
    </row>
    <row r="299" spans="1:35" x14ac:dyDescent="0.25">
      <c r="A299" t="s">
        <v>1782</v>
      </c>
      <c r="B299" t="s">
        <v>1137</v>
      </c>
      <c r="C299" t="s">
        <v>1431</v>
      </c>
      <c r="D299" t="s">
        <v>1717</v>
      </c>
      <c r="E299" s="33">
        <v>78</v>
      </c>
      <c r="F299" s="33">
        <v>13.511111111111111</v>
      </c>
      <c r="G299" s="33">
        <v>0</v>
      </c>
      <c r="H299" s="33">
        <v>0.57777777777777772</v>
      </c>
      <c r="I299" s="33">
        <v>1.6</v>
      </c>
      <c r="J299" s="33">
        <v>0</v>
      </c>
      <c r="K299" s="33">
        <v>0</v>
      </c>
      <c r="L299" s="33">
        <v>1.9222222222222223</v>
      </c>
      <c r="M299" s="33">
        <v>0</v>
      </c>
      <c r="N299" s="33">
        <v>2.7583333333333333</v>
      </c>
      <c r="O299" s="33">
        <v>3.5363247863247863E-2</v>
      </c>
      <c r="P299" s="33">
        <v>4.8250000000000002</v>
      </c>
      <c r="Q299" s="33">
        <v>4.0638888888888891</v>
      </c>
      <c r="R299" s="33">
        <v>0.11396011396011396</v>
      </c>
      <c r="S299" s="33">
        <v>0.97222222222222221</v>
      </c>
      <c r="T299" s="33">
        <v>0</v>
      </c>
      <c r="U299" s="33">
        <v>4.8111111111111109</v>
      </c>
      <c r="V299" s="33">
        <v>7.4145299145299146E-2</v>
      </c>
      <c r="W299" s="33">
        <v>11.152777777777779</v>
      </c>
      <c r="X299" s="33">
        <v>0</v>
      </c>
      <c r="Y299" s="33">
        <v>0</v>
      </c>
      <c r="Z299" s="33">
        <v>0.14298433048433049</v>
      </c>
      <c r="AA299" s="33">
        <v>0</v>
      </c>
      <c r="AB299" s="33">
        <v>0</v>
      </c>
      <c r="AC299" s="33">
        <v>0</v>
      </c>
      <c r="AD299" s="33">
        <v>0</v>
      </c>
      <c r="AE299" s="33">
        <v>0</v>
      </c>
      <c r="AF299" s="33">
        <v>0</v>
      </c>
      <c r="AG299" s="33">
        <v>0</v>
      </c>
      <c r="AH299" t="s">
        <v>454</v>
      </c>
      <c r="AI299" s="34">
        <v>3</v>
      </c>
    </row>
    <row r="300" spans="1:35" x14ac:dyDescent="0.25">
      <c r="A300" t="s">
        <v>1782</v>
      </c>
      <c r="B300" t="s">
        <v>890</v>
      </c>
      <c r="C300" t="s">
        <v>1446</v>
      </c>
      <c r="D300" t="s">
        <v>1710</v>
      </c>
      <c r="E300" s="33">
        <v>123.25555555555556</v>
      </c>
      <c r="F300" s="33">
        <v>7.2</v>
      </c>
      <c r="G300" s="33">
        <v>0</v>
      </c>
      <c r="H300" s="33">
        <v>0</v>
      </c>
      <c r="I300" s="33">
        <v>0</v>
      </c>
      <c r="J300" s="33">
        <v>0</v>
      </c>
      <c r="K300" s="33">
        <v>0</v>
      </c>
      <c r="L300" s="33">
        <v>0</v>
      </c>
      <c r="M300" s="33">
        <v>13.975555555555552</v>
      </c>
      <c r="N300" s="33">
        <v>0</v>
      </c>
      <c r="O300" s="33">
        <v>0.11338682051744339</v>
      </c>
      <c r="P300" s="33">
        <v>12.961111111111103</v>
      </c>
      <c r="Q300" s="33">
        <v>6.6255555555555548</v>
      </c>
      <c r="R300" s="33">
        <v>0.15891102497070217</v>
      </c>
      <c r="S300" s="33">
        <v>0</v>
      </c>
      <c r="T300" s="33">
        <v>0</v>
      </c>
      <c r="U300" s="33">
        <v>0</v>
      </c>
      <c r="V300" s="33">
        <v>0</v>
      </c>
      <c r="W300" s="33">
        <v>0</v>
      </c>
      <c r="X300" s="33">
        <v>0</v>
      </c>
      <c r="Y300" s="33">
        <v>0</v>
      </c>
      <c r="Z300" s="33">
        <v>0</v>
      </c>
      <c r="AA300" s="33">
        <v>0</v>
      </c>
      <c r="AB300" s="33">
        <v>0</v>
      </c>
      <c r="AC300" s="33">
        <v>0</v>
      </c>
      <c r="AD300" s="33">
        <v>0</v>
      </c>
      <c r="AE300" s="33">
        <v>0</v>
      </c>
      <c r="AF300" s="33">
        <v>0</v>
      </c>
      <c r="AG300" s="33">
        <v>0</v>
      </c>
      <c r="AH300" t="s">
        <v>201</v>
      </c>
      <c r="AI300" s="34">
        <v>3</v>
      </c>
    </row>
    <row r="301" spans="1:35" x14ac:dyDescent="0.25">
      <c r="A301" t="s">
        <v>1782</v>
      </c>
      <c r="B301" t="s">
        <v>1118</v>
      </c>
      <c r="C301" t="s">
        <v>1551</v>
      </c>
      <c r="D301" t="s">
        <v>1710</v>
      </c>
      <c r="E301" s="33">
        <v>62.87777777777778</v>
      </c>
      <c r="F301" s="33">
        <v>13.733333333333333</v>
      </c>
      <c r="G301" s="33">
        <v>0.42222222222222222</v>
      </c>
      <c r="H301" s="33">
        <v>0.43333333333333335</v>
      </c>
      <c r="I301" s="33">
        <v>4</v>
      </c>
      <c r="J301" s="33">
        <v>0</v>
      </c>
      <c r="K301" s="33">
        <v>0</v>
      </c>
      <c r="L301" s="33">
        <v>3.42</v>
      </c>
      <c r="M301" s="33">
        <v>0</v>
      </c>
      <c r="N301" s="33">
        <v>5.5750000000000002</v>
      </c>
      <c r="O301" s="33">
        <v>8.8664074924898389E-2</v>
      </c>
      <c r="P301" s="33">
        <v>0</v>
      </c>
      <c r="Q301" s="33">
        <v>16.324999999999999</v>
      </c>
      <c r="R301" s="33">
        <v>0.25963067679802082</v>
      </c>
      <c r="S301" s="33">
        <v>7.1674444444444436</v>
      </c>
      <c r="T301" s="33">
        <v>4.9217777777777778</v>
      </c>
      <c r="U301" s="33">
        <v>0</v>
      </c>
      <c r="V301" s="33">
        <v>0.19226541791836013</v>
      </c>
      <c r="W301" s="33">
        <v>7.8219999999999974</v>
      </c>
      <c r="X301" s="33">
        <v>3.909666666666666</v>
      </c>
      <c r="Y301" s="33">
        <v>0</v>
      </c>
      <c r="Z301" s="33">
        <v>0.18657890086587731</v>
      </c>
      <c r="AA301" s="33">
        <v>0</v>
      </c>
      <c r="AB301" s="33">
        <v>0</v>
      </c>
      <c r="AC301" s="33">
        <v>0</v>
      </c>
      <c r="AD301" s="33">
        <v>0</v>
      </c>
      <c r="AE301" s="33">
        <v>0</v>
      </c>
      <c r="AF301" s="33">
        <v>0</v>
      </c>
      <c r="AG301" s="33">
        <v>0</v>
      </c>
      <c r="AH301" t="s">
        <v>435</v>
      </c>
      <c r="AI301" s="34">
        <v>3</v>
      </c>
    </row>
    <row r="302" spans="1:35" x14ac:dyDescent="0.25">
      <c r="A302" t="s">
        <v>1782</v>
      </c>
      <c r="B302" t="s">
        <v>1106</v>
      </c>
      <c r="C302" t="s">
        <v>1468</v>
      </c>
      <c r="D302" t="s">
        <v>1715</v>
      </c>
      <c r="E302" s="33">
        <v>70.344444444444449</v>
      </c>
      <c r="F302" s="33">
        <v>19.68888888888889</v>
      </c>
      <c r="G302" s="33">
        <v>0.53333333333333333</v>
      </c>
      <c r="H302" s="33">
        <v>0.43333333333333335</v>
      </c>
      <c r="I302" s="33">
        <v>1.8555555555555556</v>
      </c>
      <c r="J302" s="33">
        <v>0</v>
      </c>
      <c r="K302" s="33">
        <v>0</v>
      </c>
      <c r="L302" s="33">
        <v>9.6833333333333389</v>
      </c>
      <c r="M302" s="33">
        <v>10.833333333333334</v>
      </c>
      <c r="N302" s="33">
        <v>0</v>
      </c>
      <c r="O302" s="33">
        <v>0.1540041067761807</v>
      </c>
      <c r="P302" s="33">
        <v>5.2638888888888893</v>
      </c>
      <c r="Q302" s="33">
        <v>15.952777777777778</v>
      </c>
      <c r="R302" s="33">
        <v>0.30161111988627393</v>
      </c>
      <c r="S302" s="33">
        <v>4.5637777777777782</v>
      </c>
      <c r="T302" s="33">
        <v>4.7948888888888908</v>
      </c>
      <c r="U302" s="33">
        <v>0</v>
      </c>
      <c r="V302" s="33">
        <v>0.13304059390301692</v>
      </c>
      <c r="W302" s="33">
        <v>4.5044444444444451</v>
      </c>
      <c r="X302" s="33">
        <v>5.8253333333333321</v>
      </c>
      <c r="Y302" s="33">
        <v>0</v>
      </c>
      <c r="Z302" s="33">
        <v>0.14684567998736375</v>
      </c>
      <c r="AA302" s="33">
        <v>0</v>
      </c>
      <c r="AB302" s="33">
        <v>0</v>
      </c>
      <c r="AC302" s="33">
        <v>0</v>
      </c>
      <c r="AD302" s="33">
        <v>0</v>
      </c>
      <c r="AE302" s="33">
        <v>0</v>
      </c>
      <c r="AF302" s="33">
        <v>0</v>
      </c>
      <c r="AG302" s="33">
        <v>0</v>
      </c>
      <c r="AH302" t="s">
        <v>422</v>
      </c>
      <c r="AI302" s="34">
        <v>3</v>
      </c>
    </row>
    <row r="303" spans="1:35" x14ac:dyDescent="0.25">
      <c r="A303" t="s">
        <v>1782</v>
      </c>
      <c r="B303" t="s">
        <v>1175</v>
      </c>
      <c r="C303" t="s">
        <v>1507</v>
      </c>
      <c r="D303" t="s">
        <v>1699</v>
      </c>
      <c r="E303" s="33">
        <v>84.111111111111114</v>
      </c>
      <c r="F303" s="33">
        <v>4.5333333333333332</v>
      </c>
      <c r="G303" s="33">
        <v>0.46666666666666667</v>
      </c>
      <c r="H303" s="33">
        <v>0</v>
      </c>
      <c r="I303" s="33">
        <v>0</v>
      </c>
      <c r="J303" s="33">
        <v>0</v>
      </c>
      <c r="K303" s="33">
        <v>0</v>
      </c>
      <c r="L303" s="33">
        <v>3.125</v>
      </c>
      <c r="M303" s="33">
        <v>0</v>
      </c>
      <c r="N303" s="33">
        <v>5.5666666666666664</v>
      </c>
      <c r="O303" s="33">
        <v>6.618229854689564E-2</v>
      </c>
      <c r="P303" s="33">
        <v>5.0388888888888888</v>
      </c>
      <c r="Q303" s="33">
        <v>0</v>
      </c>
      <c r="R303" s="33">
        <v>5.9907529722589163E-2</v>
      </c>
      <c r="S303" s="33">
        <v>1.7880000000000003</v>
      </c>
      <c r="T303" s="33">
        <v>4.1648888888888891</v>
      </c>
      <c r="U303" s="33">
        <v>0</v>
      </c>
      <c r="V303" s="33">
        <v>7.0774108322324975E-2</v>
      </c>
      <c r="W303" s="33">
        <v>9.4666666666666668</v>
      </c>
      <c r="X303" s="33">
        <v>8.5518888888888878</v>
      </c>
      <c r="Y303" s="33">
        <v>0</v>
      </c>
      <c r="Z303" s="33">
        <v>0.21422324966974898</v>
      </c>
      <c r="AA303" s="33">
        <v>0</v>
      </c>
      <c r="AB303" s="33">
        <v>0</v>
      </c>
      <c r="AC303" s="33">
        <v>0</v>
      </c>
      <c r="AD303" s="33">
        <v>0</v>
      </c>
      <c r="AE303" s="33">
        <v>0</v>
      </c>
      <c r="AF303" s="33">
        <v>0</v>
      </c>
      <c r="AG303" s="33">
        <v>0</v>
      </c>
      <c r="AH303" t="s">
        <v>494</v>
      </c>
      <c r="AI303" s="34">
        <v>3</v>
      </c>
    </row>
    <row r="304" spans="1:35" x14ac:dyDescent="0.25">
      <c r="A304" t="s">
        <v>1782</v>
      </c>
      <c r="B304" t="s">
        <v>677</v>
      </c>
      <c r="C304" t="s">
        <v>1459</v>
      </c>
      <c r="D304" t="s">
        <v>1711</v>
      </c>
      <c r="E304" s="33">
        <v>44.788888888888891</v>
      </c>
      <c r="F304" s="33">
        <v>5.2444444444444445</v>
      </c>
      <c r="G304" s="33">
        <v>0.12222222222222222</v>
      </c>
      <c r="H304" s="33">
        <v>0</v>
      </c>
      <c r="I304" s="33">
        <v>0.78888888888888886</v>
      </c>
      <c r="J304" s="33">
        <v>0</v>
      </c>
      <c r="K304" s="33">
        <v>0</v>
      </c>
      <c r="L304" s="33">
        <v>0.47499999999999998</v>
      </c>
      <c r="M304" s="33">
        <v>0</v>
      </c>
      <c r="N304" s="33">
        <v>11.39811111111111</v>
      </c>
      <c r="O304" s="33">
        <v>0.25448523939469109</v>
      </c>
      <c r="P304" s="33">
        <v>4.6222222222222218</v>
      </c>
      <c r="Q304" s="33">
        <v>10.872666666666671</v>
      </c>
      <c r="R304" s="33">
        <v>0.34595385760357239</v>
      </c>
      <c r="S304" s="33">
        <v>0.71666666666666667</v>
      </c>
      <c r="T304" s="33">
        <v>0</v>
      </c>
      <c r="U304" s="33">
        <v>0</v>
      </c>
      <c r="V304" s="33">
        <v>1.6000992309600594E-2</v>
      </c>
      <c r="W304" s="33">
        <v>2.8527777777777779</v>
      </c>
      <c r="X304" s="33">
        <v>0</v>
      </c>
      <c r="Y304" s="33">
        <v>10.944444444444445</v>
      </c>
      <c r="Z304" s="33">
        <v>0.30805011163483004</v>
      </c>
      <c r="AA304" s="33">
        <v>0</v>
      </c>
      <c r="AB304" s="33">
        <v>0</v>
      </c>
      <c r="AC304" s="33">
        <v>0</v>
      </c>
      <c r="AD304" s="33">
        <v>0</v>
      </c>
      <c r="AE304" s="33">
        <v>0</v>
      </c>
      <c r="AF304" s="33">
        <v>0</v>
      </c>
      <c r="AG304" s="33">
        <v>0.13333333333333333</v>
      </c>
      <c r="AH304" t="s">
        <v>647</v>
      </c>
      <c r="AI304" s="34">
        <v>3</v>
      </c>
    </row>
    <row r="305" spans="1:35" x14ac:dyDescent="0.25">
      <c r="A305" t="s">
        <v>1782</v>
      </c>
      <c r="B305" t="s">
        <v>846</v>
      </c>
      <c r="C305" t="s">
        <v>1534</v>
      </c>
      <c r="D305" t="s">
        <v>1733</v>
      </c>
      <c r="E305" s="33">
        <v>88.144444444444446</v>
      </c>
      <c r="F305" s="33">
        <v>5.6888888888888891</v>
      </c>
      <c r="G305" s="33">
        <v>0.71111111111111114</v>
      </c>
      <c r="H305" s="33">
        <v>0.40511111111111103</v>
      </c>
      <c r="I305" s="33">
        <v>3.2888888888888888</v>
      </c>
      <c r="J305" s="33">
        <v>0</v>
      </c>
      <c r="K305" s="33">
        <v>0</v>
      </c>
      <c r="L305" s="33">
        <v>4.743333333333335</v>
      </c>
      <c r="M305" s="33">
        <v>0</v>
      </c>
      <c r="N305" s="33">
        <v>5.7342222222222237</v>
      </c>
      <c r="O305" s="33">
        <v>6.5054834236732653E-2</v>
      </c>
      <c r="P305" s="33">
        <v>4.2068888888888889</v>
      </c>
      <c r="Q305" s="33">
        <v>7.3471111111111114</v>
      </c>
      <c r="R305" s="33">
        <v>0.13108029749149125</v>
      </c>
      <c r="S305" s="33">
        <v>3.3795555555555552</v>
      </c>
      <c r="T305" s="33">
        <v>7.2283333333333344</v>
      </c>
      <c r="U305" s="33">
        <v>0</v>
      </c>
      <c r="V305" s="33">
        <v>0.12034665322072358</v>
      </c>
      <c r="W305" s="33">
        <v>1.8041111111111114</v>
      </c>
      <c r="X305" s="33">
        <v>10.732444444444448</v>
      </c>
      <c r="Y305" s="33">
        <v>0</v>
      </c>
      <c r="Z305" s="33">
        <v>0.1422274045127947</v>
      </c>
      <c r="AA305" s="33">
        <v>0</v>
      </c>
      <c r="AB305" s="33">
        <v>0</v>
      </c>
      <c r="AC305" s="33">
        <v>0</v>
      </c>
      <c r="AD305" s="33">
        <v>0</v>
      </c>
      <c r="AE305" s="33">
        <v>2.5777777777777779</v>
      </c>
      <c r="AF305" s="33">
        <v>0</v>
      </c>
      <c r="AG305" s="33">
        <v>0</v>
      </c>
      <c r="AH305" t="s">
        <v>157</v>
      </c>
      <c r="AI305" s="34">
        <v>3</v>
      </c>
    </row>
    <row r="306" spans="1:35" x14ac:dyDescent="0.25">
      <c r="A306" t="s">
        <v>1782</v>
      </c>
      <c r="B306" t="s">
        <v>1216</v>
      </c>
      <c r="C306" t="s">
        <v>1631</v>
      </c>
      <c r="D306" t="s">
        <v>1711</v>
      </c>
      <c r="E306" s="33">
        <v>54.56666666666667</v>
      </c>
      <c r="F306" s="33">
        <v>5.6888888888888891</v>
      </c>
      <c r="G306" s="33">
        <v>0</v>
      </c>
      <c r="H306" s="33">
        <v>0</v>
      </c>
      <c r="I306" s="33">
        <v>0</v>
      </c>
      <c r="J306" s="33">
        <v>0</v>
      </c>
      <c r="K306" s="33">
        <v>0</v>
      </c>
      <c r="L306" s="33">
        <v>2.0102222222222226</v>
      </c>
      <c r="M306" s="33">
        <v>7.2222222222222223</v>
      </c>
      <c r="N306" s="33">
        <v>0</v>
      </c>
      <c r="O306" s="33">
        <v>0.13235593565465281</v>
      </c>
      <c r="P306" s="33">
        <v>8.9666666666666668</v>
      </c>
      <c r="Q306" s="33">
        <v>9.2555555555555564</v>
      </c>
      <c r="R306" s="33">
        <v>0.33394420688250864</v>
      </c>
      <c r="S306" s="33">
        <v>8.8632222222222268</v>
      </c>
      <c r="T306" s="33">
        <v>9.2555555555555558E-2</v>
      </c>
      <c r="U306" s="33">
        <v>0</v>
      </c>
      <c r="V306" s="33">
        <v>0.16412543270209742</v>
      </c>
      <c r="W306" s="33">
        <v>7.8731111111111103</v>
      </c>
      <c r="X306" s="33">
        <v>5.3081111111111099</v>
      </c>
      <c r="Y306" s="33">
        <v>0</v>
      </c>
      <c r="Z306" s="33">
        <v>0.24156180004072486</v>
      </c>
      <c r="AA306" s="33">
        <v>0</v>
      </c>
      <c r="AB306" s="33">
        <v>0</v>
      </c>
      <c r="AC306" s="33">
        <v>0</v>
      </c>
      <c r="AD306" s="33">
        <v>0</v>
      </c>
      <c r="AE306" s="33">
        <v>0</v>
      </c>
      <c r="AF306" s="33">
        <v>0</v>
      </c>
      <c r="AG306" s="33">
        <v>0</v>
      </c>
      <c r="AH306" t="s">
        <v>535</v>
      </c>
      <c r="AI306" s="34">
        <v>3</v>
      </c>
    </row>
    <row r="307" spans="1:35" x14ac:dyDescent="0.25">
      <c r="A307" t="s">
        <v>1782</v>
      </c>
      <c r="B307" t="s">
        <v>1200</v>
      </c>
      <c r="C307" t="s">
        <v>1645</v>
      </c>
      <c r="D307" t="s">
        <v>1724</v>
      </c>
      <c r="E307" s="33">
        <v>66.25555555555556</v>
      </c>
      <c r="F307" s="33">
        <v>6.1333333333333337</v>
      </c>
      <c r="G307" s="33">
        <v>0</v>
      </c>
      <c r="H307" s="33">
        <v>0</v>
      </c>
      <c r="I307" s="33">
        <v>6.6111111111111107</v>
      </c>
      <c r="J307" s="33">
        <v>0</v>
      </c>
      <c r="K307" s="33">
        <v>0</v>
      </c>
      <c r="L307" s="33">
        <v>4.4371111111111112</v>
      </c>
      <c r="M307" s="33">
        <v>6.0570000000000004</v>
      </c>
      <c r="N307" s="33">
        <v>0</v>
      </c>
      <c r="O307" s="33">
        <v>9.1418748951869869E-2</v>
      </c>
      <c r="P307" s="33">
        <v>6.2462222222222206</v>
      </c>
      <c r="Q307" s="33">
        <v>5.7268888888888885</v>
      </c>
      <c r="R307" s="33">
        <v>0.18071105148415223</v>
      </c>
      <c r="S307" s="33">
        <v>5.3556666666666661</v>
      </c>
      <c r="T307" s="33">
        <v>8.3133333333333344</v>
      </c>
      <c r="U307" s="33">
        <v>0</v>
      </c>
      <c r="V307" s="33">
        <v>0.20630722790541672</v>
      </c>
      <c r="W307" s="33">
        <v>5.2771111111111102</v>
      </c>
      <c r="X307" s="33">
        <v>8.6306666666666683</v>
      </c>
      <c r="Y307" s="33">
        <v>0</v>
      </c>
      <c r="Z307" s="33">
        <v>0.20991111856448094</v>
      </c>
      <c r="AA307" s="33">
        <v>0</v>
      </c>
      <c r="AB307" s="33">
        <v>0</v>
      </c>
      <c r="AC307" s="33">
        <v>0</v>
      </c>
      <c r="AD307" s="33">
        <v>0</v>
      </c>
      <c r="AE307" s="33">
        <v>0</v>
      </c>
      <c r="AF307" s="33">
        <v>0</v>
      </c>
      <c r="AG307" s="33">
        <v>0</v>
      </c>
      <c r="AH307" t="s">
        <v>519</v>
      </c>
      <c r="AI307" s="34">
        <v>3</v>
      </c>
    </row>
    <row r="308" spans="1:35" x14ac:dyDescent="0.25">
      <c r="A308" t="s">
        <v>1782</v>
      </c>
      <c r="B308" t="s">
        <v>888</v>
      </c>
      <c r="C308" t="s">
        <v>1524</v>
      </c>
      <c r="D308" t="s">
        <v>1704</v>
      </c>
      <c r="E308" s="33">
        <v>67.599999999999994</v>
      </c>
      <c r="F308" s="33">
        <v>8.8777777777777782</v>
      </c>
      <c r="G308" s="33">
        <v>8.8888888888888892E-2</v>
      </c>
      <c r="H308" s="33">
        <v>0.41388888888888886</v>
      </c>
      <c r="I308" s="33">
        <v>5.2222222222222223</v>
      </c>
      <c r="J308" s="33">
        <v>0</v>
      </c>
      <c r="K308" s="33">
        <v>0</v>
      </c>
      <c r="L308" s="33">
        <v>5.306</v>
      </c>
      <c r="M308" s="33">
        <v>7.833333333333333</v>
      </c>
      <c r="N308" s="33">
        <v>0</v>
      </c>
      <c r="O308" s="33">
        <v>0.11587771203155819</v>
      </c>
      <c r="P308" s="33">
        <v>0</v>
      </c>
      <c r="Q308" s="33">
        <v>12.752777777777778</v>
      </c>
      <c r="R308" s="33">
        <v>0.18865055884286655</v>
      </c>
      <c r="S308" s="33">
        <v>3.1291111111111105</v>
      </c>
      <c r="T308" s="33">
        <v>5.2272222222222204</v>
      </c>
      <c r="U308" s="33">
        <v>0</v>
      </c>
      <c r="V308" s="33">
        <v>0.12361439842209072</v>
      </c>
      <c r="W308" s="33">
        <v>6.8815555555555568</v>
      </c>
      <c r="X308" s="33">
        <v>4.3613333333333335</v>
      </c>
      <c r="Y308" s="33">
        <v>0</v>
      </c>
      <c r="Z308" s="33">
        <v>0.1663149243918475</v>
      </c>
      <c r="AA308" s="33">
        <v>0</v>
      </c>
      <c r="AB308" s="33">
        <v>5.2444444444444445</v>
      </c>
      <c r="AC308" s="33">
        <v>0</v>
      </c>
      <c r="AD308" s="33">
        <v>0</v>
      </c>
      <c r="AE308" s="33">
        <v>0</v>
      </c>
      <c r="AF308" s="33">
        <v>0</v>
      </c>
      <c r="AG308" s="33">
        <v>0</v>
      </c>
      <c r="AH308" t="s">
        <v>199</v>
      </c>
      <c r="AI308" s="34">
        <v>3</v>
      </c>
    </row>
    <row r="309" spans="1:35" x14ac:dyDescent="0.25">
      <c r="A309" t="s">
        <v>1782</v>
      </c>
      <c r="B309" t="s">
        <v>1017</v>
      </c>
      <c r="C309" t="s">
        <v>1457</v>
      </c>
      <c r="D309" t="s">
        <v>1712</v>
      </c>
      <c r="E309" s="33">
        <v>53.611111111111114</v>
      </c>
      <c r="F309" s="33">
        <v>0</v>
      </c>
      <c r="G309" s="33">
        <v>6.6666666666666666E-2</v>
      </c>
      <c r="H309" s="33">
        <v>0.36666666666666675</v>
      </c>
      <c r="I309" s="33">
        <v>0</v>
      </c>
      <c r="J309" s="33">
        <v>0</v>
      </c>
      <c r="K309" s="33">
        <v>0</v>
      </c>
      <c r="L309" s="33">
        <v>8.8976666666666659</v>
      </c>
      <c r="M309" s="33">
        <v>0</v>
      </c>
      <c r="N309" s="33">
        <v>0</v>
      </c>
      <c r="O309" s="33">
        <v>0</v>
      </c>
      <c r="P309" s="33">
        <v>0</v>
      </c>
      <c r="Q309" s="33">
        <v>0</v>
      </c>
      <c r="R309" s="33">
        <v>0</v>
      </c>
      <c r="S309" s="33">
        <v>5.5498888888888871</v>
      </c>
      <c r="T309" s="33">
        <v>11.260555555555555</v>
      </c>
      <c r="U309" s="33">
        <v>0</v>
      </c>
      <c r="V309" s="33">
        <v>0.31356269430051809</v>
      </c>
      <c r="W309" s="33">
        <v>7.0910000000000002</v>
      </c>
      <c r="X309" s="33">
        <v>15.53488888888889</v>
      </c>
      <c r="Y309" s="33">
        <v>0</v>
      </c>
      <c r="Z309" s="33">
        <v>0.42203730569948189</v>
      </c>
      <c r="AA309" s="33">
        <v>0</v>
      </c>
      <c r="AB309" s="33">
        <v>0</v>
      </c>
      <c r="AC309" s="33">
        <v>0</v>
      </c>
      <c r="AD309" s="33">
        <v>0</v>
      </c>
      <c r="AE309" s="33">
        <v>0</v>
      </c>
      <c r="AF309" s="33">
        <v>0</v>
      </c>
      <c r="AG309" s="33">
        <v>0</v>
      </c>
      <c r="AH309" t="s">
        <v>330</v>
      </c>
      <c r="AI309" s="34">
        <v>3</v>
      </c>
    </row>
    <row r="310" spans="1:35" x14ac:dyDescent="0.25">
      <c r="A310" t="s">
        <v>1782</v>
      </c>
      <c r="B310" t="s">
        <v>861</v>
      </c>
      <c r="C310" t="s">
        <v>1539</v>
      </c>
      <c r="D310" t="s">
        <v>1679</v>
      </c>
      <c r="E310" s="33">
        <v>118.15555555555555</v>
      </c>
      <c r="F310" s="33">
        <v>4.4000000000000004</v>
      </c>
      <c r="G310" s="33">
        <v>0.66666666666666663</v>
      </c>
      <c r="H310" s="33">
        <v>0</v>
      </c>
      <c r="I310" s="33">
        <v>4.5444444444444443</v>
      </c>
      <c r="J310" s="33">
        <v>0</v>
      </c>
      <c r="K310" s="33">
        <v>0</v>
      </c>
      <c r="L310" s="33">
        <v>5.5638888888888891</v>
      </c>
      <c r="M310" s="33">
        <v>5.0777777777777775</v>
      </c>
      <c r="N310" s="33">
        <v>0</v>
      </c>
      <c r="O310" s="33">
        <v>4.2975362046266688E-2</v>
      </c>
      <c r="P310" s="33">
        <v>5.0611111111111109</v>
      </c>
      <c r="Q310" s="33">
        <v>14.966666666666667</v>
      </c>
      <c r="R310" s="33">
        <v>0.16950347940567992</v>
      </c>
      <c r="S310" s="33">
        <v>5.8</v>
      </c>
      <c r="T310" s="33">
        <v>4.9361111111111109</v>
      </c>
      <c r="U310" s="33">
        <v>0</v>
      </c>
      <c r="V310" s="33">
        <v>9.0864209140492758E-2</v>
      </c>
      <c r="W310" s="33">
        <v>9.9833333333333325</v>
      </c>
      <c r="X310" s="33">
        <v>10.072222222222223</v>
      </c>
      <c r="Y310" s="33">
        <v>0</v>
      </c>
      <c r="Z310" s="33">
        <v>0.16973857438405118</v>
      </c>
      <c r="AA310" s="33">
        <v>0</v>
      </c>
      <c r="AB310" s="33">
        <v>0</v>
      </c>
      <c r="AC310" s="33">
        <v>0</v>
      </c>
      <c r="AD310" s="33">
        <v>0</v>
      </c>
      <c r="AE310" s="33">
        <v>0</v>
      </c>
      <c r="AF310" s="33">
        <v>0</v>
      </c>
      <c r="AG310" s="33">
        <v>0</v>
      </c>
      <c r="AH310" t="s">
        <v>172</v>
      </c>
      <c r="AI310" s="34">
        <v>3</v>
      </c>
    </row>
    <row r="311" spans="1:35" x14ac:dyDescent="0.25">
      <c r="A311" t="s">
        <v>1782</v>
      </c>
      <c r="B311" t="s">
        <v>1166</v>
      </c>
      <c r="C311" t="s">
        <v>1635</v>
      </c>
      <c r="D311" t="s">
        <v>1679</v>
      </c>
      <c r="E311" s="33">
        <v>56.87777777777778</v>
      </c>
      <c r="F311" s="33">
        <v>5.2222222222222223</v>
      </c>
      <c r="G311" s="33">
        <v>4.4444444444444446E-2</v>
      </c>
      <c r="H311" s="33">
        <v>0.3</v>
      </c>
      <c r="I311" s="33">
        <v>0.68888888888888888</v>
      </c>
      <c r="J311" s="33">
        <v>0</v>
      </c>
      <c r="K311" s="33">
        <v>0</v>
      </c>
      <c r="L311" s="33">
        <v>3.2233333333333323</v>
      </c>
      <c r="M311" s="33">
        <v>5.0333333333333332</v>
      </c>
      <c r="N311" s="33">
        <v>0</v>
      </c>
      <c r="O311" s="33">
        <v>8.8493846454385613E-2</v>
      </c>
      <c r="P311" s="33">
        <v>1.7333333333333334</v>
      </c>
      <c r="Q311" s="33">
        <v>12.71111111111111</v>
      </c>
      <c r="R311" s="33">
        <v>0.25395585075209998</v>
      </c>
      <c r="S311" s="33">
        <v>1.794111111111111</v>
      </c>
      <c r="T311" s="33">
        <v>8.456111111111106</v>
      </c>
      <c r="U311" s="33">
        <v>0</v>
      </c>
      <c r="V311" s="33">
        <v>0.18021488571986705</v>
      </c>
      <c r="W311" s="33">
        <v>3.9485555555555543</v>
      </c>
      <c r="X311" s="33">
        <v>3.4137777777777778</v>
      </c>
      <c r="Y311" s="33">
        <v>0</v>
      </c>
      <c r="Z311" s="33">
        <v>0.12944129712834535</v>
      </c>
      <c r="AA311" s="33">
        <v>0</v>
      </c>
      <c r="AB311" s="33">
        <v>0</v>
      </c>
      <c r="AC311" s="33">
        <v>0</v>
      </c>
      <c r="AD311" s="33">
        <v>0</v>
      </c>
      <c r="AE311" s="33">
        <v>0</v>
      </c>
      <c r="AF311" s="33">
        <v>0</v>
      </c>
      <c r="AG311" s="33">
        <v>0</v>
      </c>
      <c r="AH311" t="s">
        <v>485</v>
      </c>
      <c r="AI311" s="34">
        <v>3</v>
      </c>
    </row>
    <row r="312" spans="1:35" x14ac:dyDescent="0.25">
      <c r="A312" t="s">
        <v>1782</v>
      </c>
      <c r="B312" t="s">
        <v>901</v>
      </c>
      <c r="C312" t="s">
        <v>1465</v>
      </c>
      <c r="D312" t="s">
        <v>1714</v>
      </c>
      <c r="E312" s="33">
        <v>59.1</v>
      </c>
      <c r="F312" s="33">
        <v>5.6888888888888891</v>
      </c>
      <c r="G312" s="33">
        <v>0</v>
      </c>
      <c r="H312" s="33">
        <v>0</v>
      </c>
      <c r="I312" s="33">
        <v>0</v>
      </c>
      <c r="J312" s="33">
        <v>0</v>
      </c>
      <c r="K312" s="33">
        <v>0</v>
      </c>
      <c r="L312" s="33">
        <v>1.8559999999999999</v>
      </c>
      <c r="M312" s="33">
        <v>3.5</v>
      </c>
      <c r="N312" s="33">
        <v>0</v>
      </c>
      <c r="O312" s="33">
        <v>5.9221658206429779E-2</v>
      </c>
      <c r="P312" s="33">
        <v>4.916666666666667</v>
      </c>
      <c r="Q312" s="33">
        <v>17.919444444444444</v>
      </c>
      <c r="R312" s="33">
        <v>0.38639781913893589</v>
      </c>
      <c r="S312" s="33">
        <v>4.3424444444444443</v>
      </c>
      <c r="T312" s="33">
        <v>0.35177777777777774</v>
      </c>
      <c r="U312" s="33">
        <v>0</v>
      </c>
      <c r="V312" s="33">
        <v>7.942846399699191E-2</v>
      </c>
      <c r="W312" s="33">
        <v>3.9641111111111114</v>
      </c>
      <c r="X312" s="33">
        <v>5.4897777777777774</v>
      </c>
      <c r="Y312" s="33">
        <v>0</v>
      </c>
      <c r="Z312" s="33">
        <v>0.159964278999812</v>
      </c>
      <c r="AA312" s="33">
        <v>0</v>
      </c>
      <c r="AB312" s="33">
        <v>0</v>
      </c>
      <c r="AC312" s="33">
        <v>0</v>
      </c>
      <c r="AD312" s="33">
        <v>0</v>
      </c>
      <c r="AE312" s="33">
        <v>0</v>
      </c>
      <c r="AF312" s="33">
        <v>0</v>
      </c>
      <c r="AG312" s="33">
        <v>0</v>
      </c>
      <c r="AH312" t="s">
        <v>212</v>
      </c>
      <c r="AI312" s="34">
        <v>3</v>
      </c>
    </row>
    <row r="313" spans="1:35" x14ac:dyDescent="0.25">
      <c r="A313" t="s">
        <v>1782</v>
      </c>
      <c r="B313" t="s">
        <v>913</v>
      </c>
      <c r="C313" t="s">
        <v>1439</v>
      </c>
      <c r="D313" t="s">
        <v>1738</v>
      </c>
      <c r="E313" s="33">
        <v>36.822222222222223</v>
      </c>
      <c r="F313" s="33">
        <v>4.1333333333333337</v>
      </c>
      <c r="G313" s="33">
        <v>0</v>
      </c>
      <c r="H313" s="33">
        <v>0</v>
      </c>
      <c r="I313" s="33">
        <v>0</v>
      </c>
      <c r="J313" s="33">
        <v>0</v>
      </c>
      <c r="K313" s="33">
        <v>0</v>
      </c>
      <c r="L313" s="33">
        <v>1.2746666666666666</v>
      </c>
      <c r="M313" s="33">
        <v>2.4166666666666665</v>
      </c>
      <c r="N313" s="33">
        <v>0</v>
      </c>
      <c r="O313" s="33">
        <v>6.5630657815328897E-2</v>
      </c>
      <c r="P313" s="33">
        <v>0</v>
      </c>
      <c r="Q313" s="33">
        <v>16.369444444444444</v>
      </c>
      <c r="R313" s="33">
        <v>0.44455340977670488</v>
      </c>
      <c r="S313" s="33">
        <v>3.9403333333333332</v>
      </c>
      <c r="T313" s="33">
        <v>2.4252222222222222</v>
      </c>
      <c r="U313" s="33">
        <v>0</v>
      </c>
      <c r="V313" s="33">
        <v>0.17287266143633073</v>
      </c>
      <c r="W313" s="33">
        <v>0.60499999999999998</v>
      </c>
      <c r="X313" s="33">
        <v>6.7498888888888899</v>
      </c>
      <c r="Y313" s="33">
        <v>0</v>
      </c>
      <c r="Z313" s="33">
        <v>0.19974049487024748</v>
      </c>
      <c r="AA313" s="33">
        <v>0</v>
      </c>
      <c r="AB313" s="33">
        <v>0</v>
      </c>
      <c r="AC313" s="33">
        <v>0</v>
      </c>
      <c r="AD313" s="33">
        <v>0</v>
      </c>
      <c r="AE313" s="33">
        <v>0</v>
      </c>
      <c r="AF313" s="33">
        <v>0</v>
      </c>
      <c r="AG313" s="33">
        <v>0</v>
      </c>
      <c r="AH313" t="s">
        <v>224</v>
      </c>
      <c r="AI313" s="34">
        <v>3</v>
      </c>
    </row>
    <row r="314" spans="1:35" x14ac:dyDescent="0.25">
      <c r="A314" t="s">
        <v>1782</v>
      </c>
      <c r="B314" t="s">
        <v>1171</v>
      </c>
      <c r="C314" t="s">
        <v>1638</v>
      </c>
      <c r="D314" t="s">
        <v>1734</v>
      </c>
      <c r="E314" s="33">
        <v>73.433333333333337</v>
      </c>
      <c r="F314" s="33">
        <v>5.333333333333333</v>
      </c>
      <c r="G314" s="33">
        <v>5.5555555555555552E-2</v>
      </c>
      <c r="H314" s="33">
        <v>0</v>
      </c>
      <c r="I314" s="33">
        <v>0.58888888888888891</v>
      </c>
      <c r="J314" s="33">
        <v>0.14444444444444443</v>
      </c>
      <c r="K314" s="33">
        <v>0.31111111111111112</v>
      </c>
      <c r="L314" s="33">
        <v>5.5483333333333329</v>
      </c>
      <c r="M314" s="33">
        <v>0</v>
      </c>
      <c r="N314" s="33">
        <v>9.8027777777777771</v>
      </c>
      <c r="O314" s="33">
        <v>0.13349220759570282</v>
      </c>
      <c r="P314" s="33">
        <v>0</v>
      </c>
      <c r="Q314" s="33">
        <v>27.324999999999999</v>
      </c>
      <c r="R314" s="33">
        <v>0.37210621879255557</v>
      </c>
      <c r="S314" s="33">
        <v>11.230777777777778</v>
      </c>
      <c r="T314" s="33">
        <v>11.388666666666667</v>
      </c>
      <c r="U314" s="33">
        <v>0</v>
      </c>
      <c r="V314" s="33">
        <v>0.30802693297019218</v>
      </c>
      <c r="W314" s="33">
        <v>5.7134444444444439</v>
      </c>
      <c r="X314" s="33">
        <v>7.5274444444444431</v>
      </c>
      <c r="Y314" s="33">
        <v>0</v>
      </c>
      <c r="Z314" s="33">
        <v>0.18031169617188678</v>
      </c>
      <c r="AA314" s="33">
        <v>0</v>
      </c>
      <c r="AB314" s="33">
        <v>0</v>
      </c>
      <c r="AC314" s="33">
        <v>0</v>
      </c>
      <c r="AD314" s="33">
        <v>0</v>
      </c>
      <c r="AE314" s="33">
        <v>0</v>
      </c>
      <c r="AF314" s="33">
        <v>0</v>
      </c>
      <c r="AG314" s="33">
        <v>0.12222222222222222</v>
      </c>
      <c r="AH314" t="s">
        <v>490</v>
      </c>
      <c r="AI314" s="34">
        <v>3</v>
      </c>
    </row>
    <row r="315" spans="1:35" x14ac:dyDescent="0.25">
      <c r="A315" t="s">
        <v>1782</v>
      </c>
      <c r="B315" t="s">
        <v>736</v>
      </c>
      <c r="C315" t="s">
        <v>1476</v>
      </c>
      <c r="D315" t="s">
        <v>1719</v>
      </c>
      <c r="E315" s="33">
        <v>163.6</v>
      </c>
      <c r="F315" s="33">
        <v>5.2444444444444445</v>
      </c>
      <c r="G315" s="33">
        <v>0</v>
      </c>
      <c r="H315" s="33">
        <v>0.86900000000000011</v>
      </c>
      <c r="I315" s="33">
        <v>8.8333333333333339</v>
      </c>
      <c r="J315" s="33">
        <v>0</v>
      </c>
      <c r="K315" s="33">
        <v>0</v>
      </c>
      <c r="L315" s="33">
        <v>8.78188888888889</v>
      </c>
      <c r="M315" s="33">
        <v>0</v>
      </c>
      <c r="N315" s="33">
        <v>0</v>
      </c>
      <c r="O315" s="33">
        <v>0</v>
      </c>
      <c r="P315" s="33">
        <v>0</v>
      </c>
      <c r="Q315" s="33">
        <v>0</v>
      </c>
      <c r="R315" s="33">
        <v>0</v>
      </c>
      <c r="S315" s="33">
        <v>10.461555555555551</v>
      </c>
      <c r="T315" s="33">
        <v>14.069444444444439</v>
      </c>
      <c r="U315" s="33">
        <v>0</v>
      </c>
      <c r="V315" s="33">
        <v>0.14994498777506107</v>
      </c>
      <c r="W315" s="33">
        <v>6.6803333333333335</v>
      </c>
      <c r="X315" s="33">
        <v>11.182777777777781</v>
      </c>
      <c r="Y315" s="33">
        <v>0</v>
      </c>
      <c r="Z315" s="33">
        <v>0.10918772072806307</v>
      </c>
      <c r="AA315" s="33">
        <v>0</v>
      </c>
      <c r="AB315" s="33">
        <v>0</v>
      </c>
      <c r="AC315" s="33">
        <v>0</v>
      </c>
      <c r="AD315" s="33">
        <v>0</v>
      </c>
      <c r="AE315" s="33">
        <v>0</v>
      </c>
      <c r="AF315" s="33">
        <v>0</v>
      </c>
      <c r="AG315" s="33">
        <v>0</v>
      </c>
      <c r="AH315" t="s">
        <v>45</v>
      </c>
      <c r="AI315" s="34">
        <v>3</v>
      </c>
    </row>
    <row r="316" spans="1:35" x14ac:dyDescent="0.25">
      <c r="A316" t="s">
        <v>1782</v>
      </c>
      <c r="B316" t="s">
        <v>942</v>
      </c>
      <c r="C316" t="s">
        <v>1505</v>
      </c>
      <c r="D316" t="s">
        <v>1703</v>
      </c>
      <c r="E316" s="33">
        <v>86.6</v>
      </c>
      <c r="F316" s="33">
        <v>17.066666666666666</v>
      </c>
      <c r="G316" s="33">
        <v>0</v>
      </c>
      <c r="H316" s="33">
        <v>0</v>
      </c>
      <c r="I316" s="33">
        <v>0</v>
      </c>
      <c r="J316" s="33">
        <v>0</v>
      </c>
      <c r="K316" s="33">
        <v>0</v>
      </c>
      <c r="L316" s="33">
        <v>4.9243333333333323</v>
      </c>
      <c r="M316" s="33">
        <v>5.0666666666666664</v>
      </c>
      <c r="N316" s="33">
        <v>5.333333333333333</v>
      </c>
      <c r="O316" s="33">
        <v>0.12009237875288682</v>
      </c>
      <c r="P316" s="33">
        <v>4.9777777777777779</v>
      </c>
      <c r="Q316" s="33">
        <v>22.238888888888887</v>
      </c>
      <c r="R316" s="33">
        <v>0.3142802155504234</v>
      </c>
      <c r="S316" s="33">
        <v>7.9948888888888883</v>
      </c>
      <c r="T316" s="33">
        <v>12.074999999999998</v>
      </c>
      <c r="U316" s="33">
        <v>0</v>
      </c>
      <c r="V316" s="33">
        <v>0.23175391326661535</v>
      </c>
      <c r="W316" s="33">
        <v>5.0543333333333322</v>
      </c>
      <c r="X316" s="33">
        <v>7.9812222222222227</v>
      </c>
      <c r="Y316" s="33">
        <v>4.7222222222222223</v>
      </c>
      <c r="Z316" s="33">
        <v>0.20505517064408518</v>
      </c>
      <c r="AA316" s="33">
        <v>0</v>
      </c>
      <c r="AB316" s="33">
        <v>0</v>
      </c>
      <c r="AC316" s="33">
        <v>0</v>
      </c>
      <c r="AD316" s="33">
        <v>0</v>
      </c>
      <c r="AE316" s="33">
        <v>0</v>
      </c>
      <c r="AF316" s="33">
        <v>0</v>
      </c>
      <c r="AG316" s="33">
        <v>0</v>
      </c>
      <c r="AH316" t="s">
        <v>253</v>
      </c>
      <c r="AI316" s="34">
        <v>3</v>
      </c>
    </row>
    <row r="317" spans="1:35" x14ac:dyDescent="0.25">
      <c r="A317" t="s">
        <v>1782</v>
      </c>
      <c r="B317" t="s">
        <v>905</v>
      </c>
      <c r="C317" t="s">
        <v>1558</v>
      </c>
      <c r="D317" t="s">
        <v>1710</v>
      </c>
      <c r="E317" s="33">
        <v>152.43333333333334</v>
      </c>
      <c r="F317" s="33">
        <v>5.5111111111111111</v>
      </c>
      <c r="G317" s="33">
        <v>1.2666666666666666</v>
      </c>
      <c r="H317" s="33">
        <v>0.15555555555555556</v>
      </c>
      <c r="I317" s="33">
        <v>2.9444444444444446</v>
      </c>
      <c r="J317" s="33">
        <v>0</v>
      </c>
      <c r="K317" s="33">
        <v>0</v>
      </c>
      <c r="L317" s="33">
        <v>10.716666666666667</v>
      </c>
      <c r="M317" s="33">
        <v>3.4333333333333331</v>
      </c>
      <c r="N317" s="33">
        <v>4.0333333333333332</v>
      </c>
      <c r="O317" s="33">
        <v>4.8983162038049421E-2</v>
      </c>
      <c r="P317" s="33">
        <v>5.166666666666667</v>
      </c>
      <c r="Q317" s="33">
        <v>23.783333333333335</v>
      </c>
      <c r="R317" s="33">
        <v>0.18991909031270501</v>
      </c>
      <c r="S317" s="33">
        <v>6.4111111111111114</v>
      </c>
      <c r="T317" s="33">
        <v>6.4972222222222218</v>
      </c>
      <c r="U317" s="33">
        <v>0</v>
      </c>
      <c r="V317" s="33">
        <v>8.4681828121583202E-2</v>
      </c>
      <c r="W317" s="33">
        <v>12.777777777777779</v>
      </c>
      <c r="X317" s="33">
        <v>6.8944444444444448</v>
      </c>
      <c r="Y317" s="33">
        <v>1.9666666666666666</v>
      </c>
      <c r="Z317" s="33">
        <v>0.14195641081711494</v>
      </c>
      <c r="AA317" s="33">
        <v>0</v>
      </c>
      <c r="AB317" s="33">
        <v>0</v>
      </c>
      <c r="AC317" s="33">
        <v>0</v>
      </c>
      <c r="AD317" s="33">
        <v>83.858333333333334</v>
      </c>
      <c r="AE317" s="33">
        <v>0</v>
      </c>
      <c r="AF317" s="33">
        <v>0</v>
      </c>
      <c r="AG317" s="33">
        <v>0</v>
      </c>
      <c r="AH317" t="s">
        <v>216</v>
      </c>
      <c r="AI317" s="34">
        <v>3</v>
      </c>
    </row>
    <row r="318" spans="1:35" x14ac:dyDescent="0.25">
      <c r="A318" t="s">
        <v>1782</v>
      </c>
      <c r="B318" t="s">
        <v>823</v>
      </c>
      <c r="C318" t="s">
        <v>1522</v>
      </c>
      <c r="D318" t="s">
        <v>1721</v>
      </c>
      <c r="E318" s="33">
        <v>110.51111111111111</v>
      </c>
      <c r="F318" s="33">
        <v>11.111111111111111</v>
      </c>
      <c r="G318" s="33">
        <v>0.46666666666666667</v>
      </c>
      <c r="H318" s="33">
        <v>0.72499999999999998</v>
      </c>
      <c r="I318" s="33">
        <v>0</v>
      </c>
      <c r="J318" s="33">
        <v>0</v>
      </c>
      <c r="K318" s="33">
        <v>0</v>
      </c>
      <c r="L318" s="33">
        <v>6.9444444444444448E-2</v>
      </c>
      <c r="M318" s="33">
        <v>6.6861111111111109</v>
      </c>
      <c r="N318" s="33">
        <v>0</v>
      </c>
      <c r="O318" s="33">
        <v>6.050170922984114E-2</v>
      </c>
      <c r="P318" s="33">
        <v>5.1416666666666666</v>
      </c>
      <c r="Q318" s="33">
        <v>14.65</v>
      </c>
      <c r="R318" s="33">
        <v>0.17909209732555803</v>
      </c>
      <c r="S318" s="33">
        <v>0</v>
      </c>
      <c r="T318" s="33">
        <v>0</v>
      </c>
      <c r="U318" s="33">
        <v>0</v>
      </c>
      <c r="V318" s="33">
        <v>0</v>
      </c>
      <c r="W318" s="33">
        <v>0.44166666666666665</v>
      </c>
      <c r="X318" s="33">
        <v>0</v>
      </c>
      <c r="Y318" s="33">
        <v>0.33333333333333331</v>
      </c>
      <c r="Z318" s="33">
        <v>7.0128694952744817E-3</v>
      </c>
      <c r="AA318" s="33">
        <v>0</v>
      </c>
      <c r="AB318" s="33">
        <v>0</v>
      </c>
      <c r="AC318" s="33">
        <v>0</v>
      </c>
      <c r="AD318" s="33">
        <v>0</v>
      </c>
      <c r="AE318" s="33">
        <v>0</v>
      </c>
      <c r="AF318" s="33">
        <v>0</v>
      </c>
      <c r="AG318" s="33">
        <v>0</v>
      </c>
      <c r="AH318" t="s">
        <v>133</v>
      </c>
      <c r="AI318" s="34">
        <v>3</v>
      </c>
    </row>
    <row r="319" spans="1:35" x14ac:dyDescent="0.25">
      <c r="A319" t="s">
        <v>1782</v>
      </c>
      <c r="B319" t="s">
        <v>1268</v>
      </c>
      <c r="C319" t="s">
        <v>1463</v>
      </c>
      <c r="D319" t="s">
        <v>1706</v>
      </c>
      <c r="E319" s="33">
        <v>67.411111111111111</v>
      </c>
      <c r="F319" s="33">
        <v>4.3555555555555552</v>
      </c>
      <c r="G319" s="33">
        <v>0</v>
      </c>
      <c r="H319" s="33">
        <v>0</v>
      </c>
      <c r="I319" s="33">
        <v>0.4</v>
      </c>
      <c r="J319" s="33">
        <v>0</v>
      </c>
      <c r="K319" s="33">
        <v>0</v>
      </c>
      <c r="L319" s="33">
        <v>5.1258888888888885</v>
      </c>
      <c r="M319" s="33">
        <v>9.6916666666666664</v>
      </c>
      <c r="N319" s="33">
        <v>5.95</v>
      </c>
      <c r="O319" s="33">
        <v>0.23203395417834183</v>
      </c>
      <c r="P319" s="33">
        <v>5.2444444444444445</v>
      </c>
      <c r="Q319" s="33">
        <v>18.625</v>
      </c>
      <c r="R319" s="33">
        <v>0.35408768748969838</v>
      </c>
      <c r="S319" s="33">
        <v>4.3314444444444433</v>
      </c>
      <c r="T319" s="33">
        <v>10.51466666666667</v>
      </c>
      <c r="U319" s="33">
        <v>0</v>
      </c>
      <c r="V319" s="33">
        <v>0.22023240481292242</v>
      </c>
      <c r="W319" s="33">
        <v>4.7574444444444461</v>
      </c>
      <c r="X319" s="33">
        <v>7.7262222222222237</v>
      </c>
      <c r="Y319" s="33">
        <v>0</v>
      </c>
      <c r="Z319" s="33">
        <v>0.18518707763309714</v>
      </c>
      <c r="AA319" s="33">
        <v>0</v>
      </c>
      <c r="AB319" s="33">
        <v>0</v>
      </c>
      <c r="AC319" s="33">
        <v>0</v>
      </c>
      <c r="AD319" s="33">
        <v>0</v>
      </c>
      <c r="AE319" s="33">
        <v>4.7222222222222223</v>
      </c>
      <c r="AF319" s="33">
        <v>0</v>
      </c>
      <c r="AG319" s="33">
        <v>0</v>
      </c>
      <c r="AH319" t="s">
        <v>588</v>
      </c>
      <c r="AI319" s="34">
        <v>3</v>
      </c>
    </row>
    <row r="320" spans="1:35" x14ac:dyDescent="0.25">
      <c r="A320" t="s">
        <v>1782</v>
      </c>
      <c r="B320" t="s">
        <v>752</v>
      </c>
      <c r="C320" t="s">
        <v>1483</v>
      </c>
      <c r="D320" t="s">
        <v>1722</v>
      </c>
      <c r="E320" s="33">
        <v>115.92222222222222</v>
      </c>
      <c r="F320" s="33">
        <v>5.5111111111111111</v>
      </c>
      <c r="G320" s="33">
        <v>0</v>
      </c>
      <c r="H320" s="33">
        <v>0.45444444444444437</v>
      </c>
      <c r="I320" s="33">
        <v>5.5888888888888886</v>
      </c>
      <c r="J320" s="33">
        <v>0</v>
      </c>
      <c r="K320" s="33">
        <v>0</v>
      </c>
      <c r="L320" s="33">
        <v>5.03188888888889</v>
      </c>
      <c r="M320" s="33">
        <v>4.9397777777777785</v>
      </c>
      <c r="N320" s="33">
        <v>5.1816666666666658</v>
      </c>
      <c r="O320" s="33">
        <v>8.7312374197258694E-2</v>
      </c>
      <c r="P320" s="33">
        <v>7.0112222222222211</v>
      </c>
      <c r="Q320" s="33">
        <v>16.650333333333339</v>
      </c>
      <c r="R320" s="33">
        <v>0.20411578644685138</v>
      </c>
      <c r="S320" s="33">
        <v>4.2086666666666668</v>
      </c>
      <c r="T320" s="33">
        <v>14.070444444444439</v>
      </c>
      <c r="U320" s="33">
        <v>0</v>
      </c>
      <c r="V320" s="33">
        <v>0.15768427106297322</v>
      </c>
      <c r="W320" s="33">
        <v>9.1546666666666656</v>
      </c>
      <c r="X320" s="33">
        <v>9.4126666666666647</v>
      </c>
      <c r="Y320" s="33">
        <v>0</v>
      </c>
      <c r="Z320" s="33">
        <v>0.16017061247963191</v>
      </c>
      <c r="AA320" s="33">
        <v>0</v>
      </c>
      <c r="AB320" s="33">
        <v>0</v>
      </c>
      <c r="AC320" s="33">
        <v>0</v>
      </c>
      <c r="AD320" s="33">
        <v>0</v>
      </c>
      <c r="AE320" s="33">
        <v>5.9555555555555557</v>
      </c>
      <c r="AF320" s="33">
        <v>0</v>
      </c>
      <c r="AG320" s="33">
        <v>0</v>
      </c>
      <c r="AH320" t="s">
        <v>61</v>
      </c>
      <c r="AI320" s="34">
        <v>3</v>
      </c>
    </row>
    <row r="321" spans="1:35" x14ac:dyDescent="0.25">
      <c r="A321" t="s">
        <v>1782</v>
      </c>
      <c r="B321" t="s">
        <v>1049</v>
      </c>
      <c r="C321" t="s">
        <v>1503</v>
      </c>
      <c r="D321" t="s">
        <v>1720</v>
      </c>
      <c r="E321" s="33">
        <v>87.666666666666671</v>
      </c>
      <c r="F321" s="33">
        <v>5.4222222222222225</v>
      </c>
      <c r="G321" s="33">
        <v>0</v>
      </c>
      <c r="H321" s="33">
        <v>0.29188888888888892</v>
      </c>
      <c r="I321" s="33">
        <v>2.3222222222222224</v>
      </c>
      <c r="J321" s="33">
        <v>0</v>
      </c>
      <c r="K321" s="33">
        <v>0</v>
      </c>
      <c r="L321" s="33">
        <v>6.4051111111111103</v>
      </c>
      <c r="M321" s="33">
        <v>6.2157777777777756</v>
      </c>
      <c r="N321" s="33">
        <v>5.4053333333333322</v>
      </c>
      <c r="O321" s="33">
        <v>0.13256020278833963</v>
      </c>
      <c r="P321" s="33">
        <v>4.8951111111111105</v>
      </c>
      <c r="Q321" s="33">
        <v>0.98655555555555563</v>
      </c>
      <c r="R321" s="33">
        <v>6.7091254752851701E-2</v>
      </c>
      <c r="S321" s="33">
        <v>4.6622222222222227</v>
      </c>
      <c r="T321" s="33">
        <v>3.2614444444444453</v>
      </c>
      <c r="U321" s="33">
        <v>0</v>
      </c>
      <c r="V321" s="33">
        <v>9.0384030418250952E-2</v>
      </c>
      <c r="W321" s="33">
        <v>4.2302222222222223</v>
      </c>
      <c r="X321" s="33">
        <v>9.5207777777777771</v>
      </c>
      <c r="Y321" s="33">
        <v>0</v>
      </c>
      <c r="Z321" s="33">
        <v>0.15685551330798478</v>
      </c>
      <c r="AA321" s="33">
        <v>0</v>
      </c>
      <c r="AB321" s="33">
        <v>0</v>
      </c>
      <c r="AC321" s="33">
        <v>0</v>
      </c>
      <c r="AD321" s="33">
        <v>0</v>
      </c>
      <c r="AE321" s="33">
        <v>0</v>
      </c>
      <c r="AF321" s="33">
        <v>0</v>
      </c>
      <c r="AG321" s="33">
        <v>0</v>
      </c>
      <c r="AH321" t="s">
        <v>364</v>
      </c>
      <c r="AI321" s="34">
        <v>3</v>
      </c>
    </row>
    <row r="322" spans="1:35" x14ac:dyDescent="0.25">
      <c r="A322" t="s">
        <v>1782</v>
      </c>
      <c r="B322" t="s">
        <v>1331</v>
      </c>
      <c r="C322" t="s">
        <v>1372</v>
      </c>
      <c r="D322" t="s">
        <v>1704</v>
      </c>
      <c r="E322" s="33">
        <v>41.9</v>
      </c>
      <c r="F322" s="33">
        <v>5.4666666666666668</v>
      </c>
      <c r="G322" s="33">
        <v>0</v>
      </c>
      <c r="H322" s="33">
        <v>0.24722222222222223</v>
      </c>
      <c r="I322" s="33">
        <v>1.2555555555555555</v>
      </c>
      <c r="J322" s="33">
        <v>0</v>
      </c>
      <c r="K322" s="33">
        <v>0</v>
      </c>
      <c r="L322" s="33">
        <v>1.3944444444444444</v>
      </c>
      <c r="M322" s="33">
        <v>5.7811111111111115</v>
      </c>
      <c r="N322" s="33">
        <v>0</v>
      </c>
      <c r="O322" s="33">
        <v>0.13797401219835589</v>
      </c>
      <c r="P322" s="33">
        <v>5.3777777777777782</v>
      </c>
      <c r="Q322" s="33">
        <v>7.881444444444444</v>
      </c>
      <c r="R322" s="33">
        <v>0.3164492177141342</v>
      </c>
      <c r="S322" s="33">
        <v>0.8833333333333333</v>
      </c>
      <c r="T322" s="33">
        <v>5.2527777777777782</v>
      </c>
      <c r="U322" s="33">
        <v>0</v>
      </c>
      <c r="V322" s="33">
        <v>0.14644656589763988</v>
      </c>
      <c r="W322" s="33">
        <v>1.6777777777777778</v>
      </c>
      <c r="X322" s="33">
        <v>3.5833333333333335</v>
      </c>
      <c r="Y322" s="33">
        <v>0</v>
      </c>
      <c r="Z322" s="33">
        <v>0.12556351100503846</v>
      </c>
      <c r="AA322" s="33">
        <v>0</v>
      </c>
      <c r="AB322" s="33">
        <v>0</v>
      </c>
      <c r="AC322" s="33">
        <v>0</v>
      </c>
      <c r="AD322" s="33">
        <v>0</v>
      </c>
      <c r="AE322" s="33">
        <v>0.24444444444444444</v>
      </c>
      <c r="AF322" s="33">
        <v>0</v>
      </c>
      <c r="AG322" s="33">
        <v>0</v>
      </c>
      <c r="AH322" t="s">
        <v>653</v>
      </c>
      <c r="AI322" s="34">
        <v>3</v>
      </c>
    </row>
    <row r="323" spans="1:35" x14ac:dyDescent="0.25">
      <c r="A323" t="s">
        <v>1782</v>
      </c>
      <c r="B323" t="s">
        <v>1307</v>
      </c>
      <c r="C323" t="s">
        <v>1395</v>
      </c>
      <c r="D323" t="s">
        <v>1738</v>
      </c>
      <c r="E323" s="33">
        <v>38.722222222222221</v>
      </c>
      <c r="F323" s="33">
        <v>5.333333333333333</v>
      </c>
      <c r="G323" s="33">
        <v>0.14444444444444443</v>
      </c>
      <c r="H323" s="33">
        <v>0.12777777777777777</v>
      </c>
      <c r="I323" s="33">
        <v>5.8444444444444441</v>
      </c>
      <c r="J323" s="33">
        <v>0.61111111111111116</v>
      </c>
      <c r="K323" s="33">
        <v>0</v>
      </c>
      <c r="L323" s="33">
        <v>1.0420000000000003</v>
      </c>
      <c r="M323" s="33">
        <v>5.4777777777777779</v>
      </c>
      <c r="N323" s="33">
        <v>0</v>
      </c>
      <c r="O323" s="33">
        <v>0.14146341463414636</v>
      </c>
      <c r="P323" s="33">
        <v>5.3573333333333339</v>
      </c>
      <c r="Q323" s="33">
        <v>3.8638888888888889</v>
      </c>
      <c r="R323" s="33">
        <v>0.23813773314203734</v>
      </c>
      <c r="S323" s="33">
        <v>3.4604444444444442</v>
      </c>
      <c r="T323" s="33">
        <v>0.32277777777777783</v>
      </c>
      <c r="U323" s="33">
        <v>0</v>
      </c>
      <c r="V323" s="33">
        <v>9.7701578192252517E-2</v>
      </c>
      <c r="W323" s="33">
        <v>5.0181111111111116</v>
      </c>
      <c r="X323" s="33">
        <v>3.5397777777777777</v>
      </c>
      <c r="Y323" s="33">
        <v>0</v>
      </c>
      <c r="Z323" s="33">
        <v>0.2210071736011478</v>
      </c>
      <c r="AA323" s="33">
        <v>0</v>
      </c>
      <c r="AB323" s="33">
        <v>0</v>
      </c>
      <c r="AC323" s="33">
        <v>0</v>
      </c>
      <c r="AD323" s="33">
        <v>0</v>
      </c>
      <c r="AE323" s="33">
        <v>0</v>
      </c>
      <c r="AF323" s="33">
        <v>0</v>
      </c>
      <c r="AG323" s="33">
        <v>0</v>
      </c>
      <c r="AH323" t="s">
        <v>628</v>
      </c>
      <c r="AI323" s="34">
        <v>3</v>
      </c>
    </row>
    <row r="324" spans="1:35" x14ac:dyDescent="0.25">
      <c r="A324" t="s">
        <v>1782</v>
      </c>
      <c r="B324" t="s">
        <v>1203</v>
      </c>
      <c r="C324" t="s">
        <v>1431</v>
      </c>
      <c r="D324" t="s">
        <v>1717</v>
      </c>
      <c r="E324" s="33">
        <v>151.87777777777777</v>
      </c>
      <c r="F324" s="33">
        <v>5.7777777777777777</v>
      </c>
      <c r="G324" s="33">
        <v>0.53333333333333333</v>
      </c>
      <c r="H324" s="33">
        <v>1.0842222222222222</v>
      </c>
      <c r="I324" s="33">
        <v>0</v>
      </c>
      <c r="J324" s="33">
        <v>0</v>
      </c>
      <c r="K324" s="33">
        <v>0</v>
      </c>
      <c r="L324" s="33">
        <v>5.4305555555555554</v>
      </c>
      <c r="M324" s="33">
        <v>5.5555555555555554</v>
      </c>
      <c r="N324" s="33">
        <v>3.786111111111111</v>
      </c>
      <c r="O324" s="33">
        <v>6.1507791352695886E-2</v>
      </c>
      <c r="P324" s="33">
        <v>10.052777777777777</v>
      </c>
      <c r="Q324" s="33">
        <v>8.7222222222222214</v>
      </c>
      <c r="R324" s="33">
        <v>0.12361913819591777</v>
      </c>
      <c r="S324" s="33">
        <v>5.8166666666666664</v>
      </c>
      <c r="T324" s="33">
        <v>5.3472222222222223</v>
      </c>
      <c r="U324" s="33">
        <v>0</v>
      </c>
      <c r="V324" s="33">
        <v>7.3505742921940162E-2</v>
      </c>
      <c r="W324" s="33">
        <v>8.2974444444444444</v>
      </c>
      <c r="X324" s="33">
        <v>5.3888888888888893</v>
      </c>
      <c r="Y324" s="33">
        <v>0</v>
      </c>
      <c r="Z324" s="33">
        <v>9.0114126856390378E-2</v>
      </c>
      <c r="AA324" s="33">
        <v>0</v>
      </c>
      <c r="AB324" s="33">
        <v>0</v>
      </c>
      <c r="AC324" s="33">
        <v>0</v>
      </c>
      <c r="AD324" s="33">
        <v>0</v>
      </c>
      <c r="AE324" s="33">
        <v>0</v>
      </c>
      <c r="AF324" s="33">
        <v>0</v>
      </c>
      <c r="AG324" s="33">
        <v>0</v>
      </c>
      <c r="AH324" t="s">
        <v>522</v>
      </c>
      <c r="AI324" s="34">
        <v>3</v>
      </c>
    </row>
    <row r="325" spans="1:35" x14ac:dyDescent="0.25">
      <c r="A325" t="s">
        <v>1782</v>
      </c>
      <c r="B325" t="s">
        <v>1288</v>
      </c>
      <c r="C325" t="s">
        <v>1436</v>
      </c>
      <c r="D325" t="s">
        <v>1701</v>
      </c>
      <c r="E325" s="33">
        <v>80.63333333333334</v>
      </c>
      <c r="F325" s="33">
        <v>5.2777777777777777</v>
      </c>
      <c r="G325" s="33">
        <v>1.1111111111111112E-2</v>
      </c>
      <c r="H325" s="33">
        <v>0.64055555555555566</v>
      </c>
      <c r="I325" s="33">
        <v>1.9444444444444444</v>
      </c>
      <c r="J325" s="33">
        <v>0</v>
      </c>
      <c r="K325" s="33">
        <v>0</v>
      </c>
      <c r="L325" s="33">
        <v>5.3777777777777782</v>
      </c>
      <c r="M325" s="33">
        <v>8.9499999999999993</v>
      </c>
      <c r="N325" s="33">
        <v>0</v>
      </c>
      <c r="O325" s="33">
        <v>0.11099627945431995</v>
      </c>
      <c r="P325" s="33">
        <v>0</v>
      </c>
      <c r="Q325" s="33">
        <v>0</v>
      </c>
      <c r="R325" s="33">
        <v>0</v>
      </c>
      <c r="S325" s="33">
        <v>3.6888888888888891</v>
      </c>
      <c r="T325" s="33">
        <v>8.5222222222222221</v>
      </c>
      <c r="U325" s="33">
        <v>0</v>
      </c>
      <c r="V325" s="33">
        <v>0.15143998897616096</v>
      </c>
      <c r="W325" s="33">
        <v>0</v>
      </c>
      <c r="X325" s="33">
        <v>0</v>
      </c>
      <c r="Y325" s="33">
        <v>31.055555555555557</v>
      </c>
      <c r="Z325" s="33">
        <v>0.38514537687749756</v>
      </c>
      <c r="AA325" s="33">
        <v>0</v>
      </c>
      <c r="AB325" s="33">
        <v>5.1555555555555559</v>
      </c>
      <c r="AC325" s="33">
        <v>0</v>
      </c>
      <c r="AD325" s="33">
        <v>0</v>
      </c>
      <c r="AE325" s="33">
        <v>0</v>
      </c>
      <c r="AF325" s="33">
        <v>0</v>
      </c>
      <c r="AG325" s="33">
        <v>0.52222222222222225</v>
      </c>
      <c r="AH325" t="s">
        <v>608</v>
      </c>
      <c r="AI325" s="34">
        <v>3</v>
      </c>
    </row>
    <row r="326" spans="1:35" x14ac:dyDescent="0.25">
      <c r="A326" t="s">
        <v>1782</v>
      </c>
      <c r="B326" t="s">
        <v>1138</v>
      </c>
      <c r="C326" t="s">
        <v>1459</v>
      </c>
      <c r="D326" t="s">
        <v>1711</v>
      </c>
      <c r="E326" s="33">
        <v>63.177777777777777</v>
      </c>
      <c r="F326" s="33">
        <v>5.4666666666666668</v>
      </c>
      <c r="G326" s="33">
        <v>0.35555555555555557</v>
      </c>
      <c r="H326" s="33">
        <v>0.60833333333333328</v>
      </c>
      <c r="I326" s="33">
        <v>5.4444444444444446</v>
      </c>
      <c r="J326" s="33">
        <v>0</v>
      </c>
      <c r="K326" s="33">
        <v>0</v>
      </c>
      <c r="L326" s="33">
        <v>9.7892222222222234</v>
      </c>
      <c r="M326" s="33">
        <v>4.9833333333333334</v>
      </c>
      <c r="N326" s="33">
        <v>0</v>
      </c>
      <c r="O326" s="33">
        <v>7.8877945831867746E-2</v>
      </c>
      <c r="P326" s="33">
        <v>4.8499999999999996</v>
      </c>
      <c r="Q326" s="33">
        <v>12.794444444444444</v>
      </c>
      <c r="R326" s="33">
        <v>0.27928244811818503</v>
      </c>
      <c r="S326" s="33">
        <v>5.1224444444444446</v>
      </c>
      <c r="T326" s="33">
        <v>10.562999999999999</v>
      </c>
      <c r="U326" s="33">
        <v>0</v>
      </c>
      <c r="V326" s="33">
        <v>0.24827470981357719</v>
      </c>
      <c r="W326" s="33">
        <v>6.8421111111111106</v>
      </c>
      <c r="X326" s="33">
        <v>8.4583333333333339</v>
      </c>
      <c r="Y326" s="33">
        <v>0</v>
      </c>
      <c r="Z326" s="33">
        <v>0.24218079493492789</v>
      </c>
      <c r="AA326" s="33">
        <v>0</v>
      </c>
      <c r="AB326" s="33">
        <v>0</v>
      </c>
      <c r="AC326" s="33">
        <v>0</v>
      </c>
      <c r="AD326" s="33">
        <v>0</v>
      </c>
      <c r="AE326" s="33">
        <v>0</v>
      </c>
      <c r="AF326" s="33">
        <v>0</v>
      </c>
      <c r="AG326" s="33">
        <v>0</v>
      </c>
      <c r="AH326" t="s">
        <v>455</v>
      </c>
      <c r="AI326" s="34">
        <v>3</v>
      </c>
    </row>
    <row r="327" spans="1:35" x14ac:dyDescent="0.25">
      <c r="A327" t="s">
        <v>1782</v>
      </c>
      <c r="B327" t="s">
        <v>945</v>
      </c>
      <c r="C327" t="s">
        <v>1533</v>
      </c>
      <c r="D327" t="s">
        <v>1679</v>
      </c>
      <c r="E327" s="33">
        <v>114.04444444444445</v>
      </c>
      <c r="F327" s="33">
        <v>5.6888888888888891</v>
      </c>
      <c r="G327" s="33">
        <v>0</v>
      </c>
      <c r="H327" s="33">
        <v>0</v>
      </c>
      <c r="I327" s="33">
        <v>0</v>
      </c>
      <c r="J327" s="33">
        <v>0</v>
      </c>
      <c r="K327" s="33">
        <v>0</v>
      </c>
      <c r="L327" s="33">
        <v>5.4415555555555546</v>
      </c>
      <c r="M327" s="33">
        <v>7.291666666666667</v>
      </c>
      <c r="N327" s="33">
        <v>0</v>
      </c>
      <c r="O327" s="33">
        <v>6.393706157443492E-2</v>
      </c>
      <c r="P327" s="33">
        <v>5.4222222222222225</v>
      </c>
      <c r="Q327" s="33">
        <v>17.015333333333334</v>
      </c>
      <c r="R327" s="33">
        <v>0.19674395946999218</v>
      </c>
      <c r="S327" s="33">
        <v>7.8287777777777796</v>
      </c>
      <c r="T327" s="33">
        <v>9.9482222222222223</v>
      </c>
      <c r="U327" s="33">
        <v>0</v>
      </c>
      <c r="V327" s="33">
        <v>0.1558778254091972</v>
      </c>
      <c r="W327" s="33">
        <v>11.335777777777778</v>
      </c>
      <c r="X327" s="33">
        <v>8.8666666666666671</v>
      </c>
      <c r="Y327" s="33">
        <v>0</v>
      </c>
      <c r="Z327" s="33">
        <v>0.17714536243180046</v>
      </c>
      <c r="AA327" s="33">
        <v>0</v>
      </c>
      <c r="AB327" s="33">
        <v>0</v>
      </c>
      <c r="AC327" s="33">
        <v>0</v>
      </c>
      <c r="AD327" s="33">
        <v>0</v>
      </c>
      <c r="AE327" s="33">
        <v>0.67777777777777781</v>
      </c>
      <c r="AF327" s="33">
        <v>0</v>
      </c>
      <c r="AG327" s="33">
        <v>0</v>
      </c>
      <c r="AH327" t="s">
        <v>256</v>
      </c>
      <c r="AI327" s="34">
        <v>3</v>
      </c>
    </row>
    <row r="328" spans="1:35" x14ac:dyDescent="0.25">
      <c r="A328" t="s">
        <v>1782</v>
      </c>
      <c r="B328" t="s">
        <v>1041</v>
      </c>
      <c r="C328" t="s">
        <v>1468</v>
      </c>
      <c r="D328" t="s">
        <v>1715</v>
      </c>
      <c r="E328" s="33">
        <v>52.56666666666667</v>
      </c>
      <c r="F328" s="33">
        <v>5.333333333333333</v>
      </c>
      <c r="G328" s="33">
        <v>0.2</v>
      </c>
      <c r="H328" s="33">
        <v>0.26666666666666666</v>
      </c>
      <c r="I328" s="33">
        <v>8.2222222222222214</v>
      </c>
      <c r="J328" s="33">
        <v>0</v>
      </c>
      <c r="K328" s="33">
        <v>0</v>
      </c>
      <c r="L328" s="33">
        <v>2.584888888888889</v>
      </c>
      <c r="M328" s="33">
        <v>0</v>
      </c>
      <c r="N328" s="33">
        <v>5.2555555555555555</v>
      </c>
      <c r="O328" s="33">
        <v>9.9978862819699851E-2</v>
      </c>
      <c r="P328" s="33">
        <v>4.4083333333333332</v>
      </c>
      <c r="Q328" s="33">
        <v>11.561111111111112</v>
      </c>
      <c r="R328" s="33">
        <v>0.30379412386387655</v>
      </c>
      <c r="S328" s="33">
        <v>5.6888888888888891</v>
      </c>
      <c r="T328" s="33">
        <v>4.2155555555555564</v>
      </c>
      <c r="U328" s="33">
        <v>0</v>
      </c>
      <c r="V328" s="33">
        <v>0.18841682519551892</v>
      </c>
      <c r="W328" s="33">
        <v>1.2326666666666668</v>
      </c>
      <c r="X328" s="33">
        <v>5.4178888888888892</v>
      </c>
      <c r="Y328" s="33">
        <v>0</v>
      </c>
      <c r="Z328" s="33">
        <v>0.12651659268653562</v>
      </c>
      <c r="AA328" s="33">
        <v>0</v>
      </c>
      <c r="AB328" s="33">
        <v>0</v>
      </c>
      <c r="AC328" s="33">
        <v>0</v>
      </c>
      <c r="AD328" s="33">
        <v>0</v>
      </c>
      <c r="AE328" s="33">
        <v>0</v>
      </c>
      <c r="AF328" s="33">
        <v>0</v>
      </c>
      <c r="AG328" s="33">
        <v>0</v>
      </c>
      <c r="AH328" t="s">
        <v>356</v>
      </c>
      <c r="AI328" s="34">
        <v>3</v>
      </c>
    </row>
    <row r="329" spans="1:35" x14ac:dyDescent="0.25">
      <c r="A329" t="s">
        <v>1782</v>
      </c>
      <c r="B329" t="s">
        <v>994</v>
      </c>
      <c r="C329" t="s">
        <v>1409</v>
      </c>
      <c r="D329" t="s">
        <v>1704</v>
      </c>
      <c r="E329" s="33">
        <v>333.4111111111111</v>
      </c>
      <c r="F329" s="33">
        <v>5.2444444444444445</v>
      </c>
      <c r="G329" s="33">
        <v>0.45555555555555555</v>
      </c>
      <c r="H329" s="33">
        <v>1.4527777777777777</v>
      </c>
      <c r="I329" s="33">
        <v>14.544444444444444</v>
      </c>
      <c r="J329" s="33">
        <v>0</v>
      </c>
      <c r="K329" s="33">
        <v>0</v>
      </c>
      <c r="L329" s="33">
        <v>15.684777777777786</v>
      </c>
      <c r="M329" s="33">
        <v>36.644444444444446</v>
      </c>
      <c r="N329" s="33">
        <v>0</v>
      </c>
      <c r="O329" s="33">
        <v>0.10990768820608525</v>
      </c>
      <c r="P329" s="33">
        <v>10.755333333333335</v>
      </c>
      <c r="Q329" s="33">
        <v>20.001111111111111</v>
      </c>
      <c r="R329" s="33">
        <v>9.2247808844602944E-2</v>
      </c>
      <c r="S329" s="33">
        <v>19.018888888888895</v>
      </c>
      <c r="T329" s="33">
        <v>15.007111111111112</v>
      </c>
      <c r="U329" s="33">
        <v>0</v>
      </c>
      <c r="V329" s="33">
        <v>0.10205418735628356</v>
      </c>
      <c r="W329" s="33">
        <v>11.927777777777781</v>
      </c>
      <c r="X329" s="33">
        <v>15.680111111111113</v>
      </c>
      <c r="Y329" s="33">
        <v>0</v>
      </c>
      <c r="Z329" s="33">
        <v>8.2804345652681063E-2</v>
      </c>
      <c r="AA329" s="33">
        <v>5.6</v>
      </c>
      <c r="AB329" s="33">
        <v>54.844444444444441</v>
      </c>
      <c r="AC329" s="33">
        <v>0</v>
      </c>
      <c r="AD329" s="33">
        <v>0</v>
      </c>
      <c r="AE329" s="33">
        <v>0</v>
      </c>
      <c r="AF329" s="33">
        <v>0</v>
      </c>
      <c r="AG329" s="33">
        <v>0</v>
      </c>
      <c r="AH329" t="s">
        <v>306</v>
      </c>
      <c r="AI329" s="34">
        <v>3</v>
      </c>
    </row>
    <row r="330" spans="1:35" x14ac:dyDescent="0.25">
      <c r="A330" t="s">
        <v>1782</v>
      </c>
      <c r="B330" t="s">
        <v>1173</v>
      </c>
      <c r="C330" t="s">
        <v>1640</v>
      </c>
      <c r="D330" t="s">
        <v>1679</v>
      </c>
      <c r="E330" s="33">
        <v>52.322222222222223</v>
      </c>
      <c r="F330" s="33">
        <v>5.0666666666666664</v>
      </c>
      <c r="G330" s="33">
        <v>8.8888888888888892E-2</v>
      </c>
      <c r="H330" s="33">
        <v>0.2</v>
      </c>
      <c r="I330" s="33">
        <v>2.1333333333333333</v>
      </c>
      <c r="J330" s="33">
        <v>0</v>
      </c>
      <c r="K330" s="33">
        <v>0</v>
      </c>
      <c r="L330" s="33">
        <v>3.6465555555555569</v>
      </c>
      <c r="M330" s="33">
        <v>4.833333333333333</v>
      </c>
      <c r="N330" s="33">
        <v>0</v>
      </c>
      <c r="O330" s="33">
        <v>9.237630070078573E-2</v>
      </c>
      <c r="P330" s="33">
        <v>0</v>
      </c>
      <c r="Q330" s="33">
        <v>11.505555555555556</v>
      </c>
      <c r="R330" s="33">
        <v>0.21989806753026123</v>
      </c>
      <c r="S330" s="33">
        <v>5.5111111111111111</v>
      </c>
      <c r="T330" s="33">
        <v>5.3896666666666668</v>
      </c>
      <c r="U330" s="33">
        <v>0</v>
      </c>
      <c r="V330" s="33">
        <v>0.20833935018050542</v>
      </c>
      <c r="W330" s="33">
        <v>5.0861111111111104</v>
      </c>
      <c r="X330" s="33">
        <v>5.2908888888888885</v>
      </c>
      <c r="Y330" s="33">
        <v>0</v>
      </c>
      <c r="Z330" s="33">
        <v>0.1983287322149076</v>
      </c>
      <c r="AA330" s="33">
        <v>0</v>
      </c>
      <c r="AB330" s="33">
        <v>5.2777777777777777</v>
      </c>
      <c r="AC330" s="33">
        <v>0</v>
      </c>
      <c r="AD330" s="33">
        <v>0</v>
      </c>
      <c r="AE330" s="33">
        <v>0</v>
      </c>
      <c r="AF330" s="33">
        <v>0</v>
      </c>
      <c r="AG330" s="33">
        <v>0</v>
      </c>
      <c r="AH330" t="s">
        <v>492</v>
      </c>
      <c r="AI330" s="34">
        <v>3</v>
      </c>
    </row>
    <row r="331" spans="1:35" x14ac:dyDescent="0.25">
      <c r="A331" t="s">
        <v>1782</v>
      </c>
      <c r="B331" t="s">
        <v>1051</v>
      </c>
      <c r="C331" t="s">
        <v>1607</v>
      </c>
      <c r="D331" t="s">
        <v>1711</v>
      </c>
      <c r="E331" s="33">
        <v>105.84444444444445</v>
      </c>
      <c r="F331" s="33">
        <v>4.9777777777777779</v>
      </c>
      <c r="G331" s="33">
        <v>3.3333333333333333E-2</v>
      </c>
      <c r="H331" s="33">
        <v>0.5444444444444444</v>
      </c>
      <c r="I331" s="33">
        <v>3.5111111111111111</v>
      </c>
      <c r="J331" s="33">
        <v>0</v>
      </c>
      <c r="K331" s="33">
        <v>0</v>
      </c>
      <c r="L331" s="33">
        <v>4.6918888888888892</v>
      </c>
      <c r="M331" s="33">
        <v>10.083333333333334</v>
      </c>
      <c r="N331" s="33">
        <v>0</v>
      </c>
      <c r="O331" s="33">
        <v>9.5265588914549656E-2</v>
      </c>
      <c r="P331" s="33">
        <v>10.480888888888893</v>
      </c>
      <c r="Q331" s="33">
        <v>9.899555555555553</v>
      </c>
      <c r="R331" s="33">
        <v>0.19255091328994334</v>
      </c>
      <c r="S331" s="33">
        <v>3.1504444444444446</v>
      </c>
      <c r="T331" s="33">
        <v>7.149111111111111</v>
      </c>
      <c r="U331" s="33">
        <v>0</v>
      </c>
      <c r="V331" s="33">
        <v>9.7308419063615356E-2</v>
      </c>
      <c r="W331" s="33">
        <v>5.0932222222222236</v>
      </c>
      <c r="X331" s="33">
        <v>5.8811111111111121</v>
      </c>
      <c r="Y331" s="33">
        <v>0</v>
      </c>
      <c r="Z331" s="33">
        <v>0.1036836027713626</v>
      </c>
      <c r="AA331" s="33">
        <v>0</v>
      </c>
      <c r="AB331" s="33">
        <v>0</v>
      </c>
      <c r="AC331" s="33">
        <v>0</v>
      </c>
      <c r="AD331" s="33">
        <v>0</v>
      </c>
      <c r="AE331" s="33">
        <v>0</v>
      </c>
      <c r="AF331" s="33">
        <v>0</v>
      </c>
      <c r="AG331" s="33">
        <v>0</v>
      </c>
      <c r="AH331" t="s">
        <v>366</v>
      </c>
      <c r="AI331" s="34">
        <v>3</v>
      </c>
    </row>
    <row r="332" spans="1:35" x14ac:dyDescent="0.25">
      <c r="A332" t="s">
        <v>1782</v>
      </c>
      <c r="B332" t="s">
        <v>1282</v>
      </c>
      <c r="C332" t="s">
        <v>1558</v>
      </c>
      <c r="D332" t="s">
        <v>1710</v>
      </c>
      <c r="E332" s="33">
        <v>35.966666666666669</v>
      </c>
      <c r="F332" s="33">
        <v>5.5111111111111111</v>
      </c>
      <c r="G332" s="33">
        <v>5.5555555555555552E-2</v>
      </c>
      <c r="H332" s="33">
        <v>0.15555555555555556</v>
      </c>
      <c r="I332" s="33">
        <v>2.2222222222222223</v>
      </c>
      <c r="J332" s="33">
        <v>0</v>
      </c>
      <c r="K332" s="33">
        <v>0</v>
      </c>
      <c r="L332" s="33">
        <v>1.0022222222222223</v>
      </c>
      <c r="M332" s="33">
        <v>5.166666666666667</v>
      </c>
      <c r="N332" s="33">
        <v>0</v>
      </c>
      <c r="O332" s="33">
        <v>0.14365152919369786</v>
      </c>
      <c r="P332" s="33">
        <v>4.916666666666667</v>
      </c>
      <c r="Q332" s="33">
        <v>7.8832222222222237</v>
      </c>
      <c r="R332" s="33">
        <v>0.35588198949644734</v>
      </c>
      <c r="S332" s="33">
        <v>2.7601111111111116</v>
      </c>
      <c r="T332" s="33">
        <v>1.8651111111111107</v>
      </c>
      <c r="U332" s="33">
        <v>0</v>
      </c>
      <c r="V332" s="33">
        <v>0.12859746679023787</v>
      </c>
      <c r="W332" s="33">
        <v>3.4083333333333332</v>
      </c>
      <c r="X332" s="33">
        <v>3.6783333333333337</v>
      </c>
      <c r="Y332" s="33">
        <v>0</v>
      </c>
      <c r="Z332" s="33">
        <v>0.19703429101019462</v>
      </c>
      <c r="AA332" s="33">
        <v>0</v>
      </c>
      <c r="AB332" s="33">
        <v>0</v>
      </c>
      <c r="AC332" s="33">
        <v>0</v>
      </c>
      <c r="AD332" s="33">
        <v>0</v>
      </c>
      <c r="AE332" s="33">
        <v>0</v>
      </c>
      <c r="AF332" s="33">
        <v>0</v>
      </c>
      <c r="AG332" s="33">
        <v>0</v>
      </c>
      <c r="AH332" t="s">
        <v>602</v>
      </c>
      <c r="AI332" s="34">
        <v>3</v>
      </c>
    </row>
    <row r="333" spans="1:35" x14ac:dyDescent="0.25">
      <c r="A333" t="s">
        <v>1782</v>
      </c>
      <c r="B333" t="s">
        <v>966</v>
      </c>
      <c r="C333" t="s">
        <v>1355</v>
      </c>
      <c r="D333" t="s">
        <v>1714</v>
      </c>
      <c r="E333" s="33">
        <v>169.07777777777778</v>
      </c>
      <c r="F333" s="33">
        <v>5.5111111111111111</v>
      </c>
      <c r="G333" s="33">
        <v>0.84444444444444444</v>
      </c>
      <c r="H333" s="33">
        <v>0.62777777777777777</v>
      </c>
      <c r="I333" s="33">
        <v>6.2666666666666666</v>
      </c>
      <c r="J333" s="33">
        <v>0</v>
      </c>
      <c r="K333" s="33">
        <v>0</v>
      </c>
      <c r="L333" s="33">
        <v>10.912777777777775</v>
      </c>
      <c r="M333" s="33">
        <v>16.465444444444454</v>
      </c>
      <c r="N333" s="33">
        <v>12.248888888888885</v>
      </c>
      <c r="O333" s="33">
        <v>0.16982913846356051</v>
      </c>
      <c r="P333" s="33">
        <v>5.36</v>
      </c>
      <c r="Q333" s="33">
        <v>30.447222222222226</v>
      </c>
      <c r="R333" s="33">
        <v>0.21177958861799306</v>
      </c>
      <c r="S333" s="33">
        <v>12.248888888888887</v>
      </c>
      <c r="T333" s="33">
        <v>12.460444444444445</v>
      </c>
      <c r="U333" s="33">
        <v>0</v>
      </c>
      <c r="V333" s="33">
        <v>0.14614181507524479</v>
      </c>
      <c r="W333" s="33">
        <v>17.262666666666671</v>
      </c>
      <c r="X333" s="33">
        <v>21.252333333333333</v>
      </c>
      <c r="Y333" s="33">
        <v>0</v>
      </c>
      <c r="Z333" s="33">
        <v>0.22779457186041926</v>
      </c>
      <c r="AA333" s="33">
        <v>0</v>
      </c>
      <c r="AB333" s="33">
        <v>0</v>
      </c>
      <c r="AC333" s="33">
        <v>0</v>
      </c>
      <c r="AD333" s="33">
        <v>0</v>
      </c>
      <c r="AE333" s="33">
        <v>0</v>
      </c>
      <c r="AF333" s="33">
        <v>0</v>
      </c>
      <c r="AG333" s="33">
        <v>0</v>
      </c>
      <c r="AH333" t="s">
        <v>277</v>
      </c>
      <c r="AI333" s="34">
        <v>3</v>
      </c>
    </row>
    <row r="334" spans="1:35" x14ac:dyDescent="0.25">
      <c r="A334" t="s">
        <v>1782</v>
      </c>
      <c r="B334" t="s">
        <v>706</v>
      </c>
      <c r="C334" t="s">
        <v>1462</v>
      </c>
      <c r="D334" t="s">
        <v>1681</v>
      </c>
      <c r="E334" s="33">
        <v>87.74444444444444</v>
      </c>
      <c r="F334" s="33">
        <v>0</v>
      </c>
      <c r="G334" s="33">
        <v>0</v>
      </c>
      <c r="H334" s="33">
        <v>0.46666666666666667</v>
      </c>
      <c r="I334" s="33">
        <v>2.4</v>
      </c>
      <c r="J334" s="33">
        <v>0</v>
      </c>
      <c r="K334" s="33">
        <v>0</v>
      </c>
      <c r="L334" s="33">
        <v>4.0887777777777776</v>
      </c>
      <c r="M334" s="33">
        <v>5.4333333333333336</v>
      </c>
      <c r="N334" s="33">
        <v>0</v>
      </c>
      <c r="O334" s="33">
        <v>6.1922248955299485E-2</v>
      </c>
      <c r="P334" s="33">
        <v>0</v>
      </c>
      <c r="Q334" s="33">
        <v>8.65</v>
      </c>
      <c r="R334" s="33">
        <v>9.858173990122833E-2</v>
      </c>
      <c r="S334" s="33">
        <v>5.0908888888888892</v>
      </c>
      <c r="T334" s="33">
        <v>4.8394444444444451</v>
      </c>
      <c r="U334" s="33">
        <v>0</v>
      </c>
      <c r="V334" s="33">
        <v>0.11317335697100166</v>
      </c>
      <c r="W334" s="33">
        <v>11.176222222222222</v>
      </c>
      <c r="X334" s="33">
        <v>5.7849999999999984</v>
      </c>
      <c r="Y334" s="33">
        <v>0</v>
      </c>
      <c r="Z334" s="33">
        <v>0.1933025199442826</v>
      </c>
      <c r="AA334" s="33">
        <v>0</v>
      </c>
      <c r="AB334" s="33">
        <v>0</v>
      </c>
      <c r="AC334" s="33">
        <v>0</v>
      </c>
      <c r="AD334" s="33">
        <v>0</v>
      </c>
      <c r="AE334" s="33">
        <v>0</v>
      </c>
      <c r="AF334" s="33">
        <v>0</v>
      </c>
      <c r="AG334" s="33">
        <v>0</v>
      </c>
      <c r="AH334" t="s">
        <v>15</v>
      </c>
      <c r="AI334" s="34">
        <v>3</v>
      </c>
    </row>
    <row r="335" spans="1:35" x14ac:dyDescent="0.25">
      <c r="A335" t="s">
        <v>1782</v>
      </c>
      <c r="B335" t="s">
        <v>726</v>
      </c>
      <c r="C335" t="s">
        <v>1369</v>
      </c>
      <c r="D335" t="s">
        <v>1718</v>
      </c>
      <c r="E335" s="33">
        <v>44.411111111111111</v>
      </c>
      <c r="F335" s="33">
        <v>5.1888888888888891</v>
      </c>
      <c r="G335" s="33">
        <v>0.14444444444444443</v>
      </c>
      <c r="H335" s="33">
        <v>0.28888888888888886</v>
      </c>
      <c r="I335" s="33">
        <v>1.9888888888888889</v>
      </c>
      <c r="J335" s="33">
        <v>0</v>
      </c>
      <c r="K335" s="33">
        <v>0</v>
      </c>
      <c r="L335" s="33">
        <v>5.1722222222222225</v>
      </c>
      <c r="M335" s="33">
        <v>5.6</v>
      </c>
      <c r="N335" s="33">
        <v>0</v>
      </c>
      <c r="O335" s="33">
        <v>0.12609457092819615</v>
      </c>
      <c r="P335" s="33">
        <v>5.6</v>
      </c>
      <c r="Q335" s="33">
        <v>8</v>
      </c>
      <c r="R335" s="33">
        <v>0.30622967225419062</v>
      </c>
      <c r="S335" s="33">
        <v>5.7611111111111111</v>
      </c>
      <c r="T335" s="33">
        <v>5.05</v>
      </c>
      <c r="U335" s="33">
        <v>0</v>
      </c>
      <c r="V335" s="33">
        <v>0.24343257443082308</v>
      </c>
      <c r="W335" s="33">
        <v>1.387</v>
      </c>
      <c r="X335" s="33">
        <v>5.2111111111111112</v>
      </c>
      <c r="Y335" s="33">
        <v>0</v>
      </c>
      <c r="Z335" s="33">
        <v>0.14856892669502125</v>
      </c>
      <c r="AA335" s="33">
        <v>0</v>
      </c>
      <c r="AB335" s="33">
        <v>0</v>
      </c>
      <c r="AC335" s="33">
        <v>0</v>
      </c>
      <c r="AD335" s="33">
        <v>0</v>
      </c>
      <c r="AE335" s="33">
        <v>0</v>
      </c>
      <c r="AF335" s="33">
        <v>0</v>
      </c>
      <c r="AG335" s="33">
        <v>0</v>
      </c>
      <c r="AH335" t="s">
        <v>35</v>
      </c>
      <c r="AI335" s="34">
        <v>3</v>
      </c>
    </row>
    <row r="336" spans="1:35" x14ac:dyDescent="0.25">
      <c r="A336" t="s">
        <v>1782</v>
      </c>
      <c r="B336" t="s">
        <v>1182</v>
      </c>
      <c r="C336" t="s">
        <v>1414</v>
      </c>
      <c r="D336" t="s">
        <v>1702</v>
      </c>
      <c r="E336" s="33">
        <v>94.688888888888883</v>
      </c>
      <c r="F336" s="33">
        <v>33.333333333333336</v>
      </c>
      <c r="G336" s="33">
        <v>0</v>
      </c>
      <c r="H336" s="33">
        <v>0</v>
      </c>
      <c r="I336" s="33">
        <v>5.6</v>
      </c>
      <c r="J336" s="33">
        <v>0</v>
      </c>
      <c r="K336" s="33">
        <v>0</v>
      </c>
      <c r="L336" s="33">
        <v>1.9442222222222219</v>
      </c>
      <c r="M336" s="33">
        <v>4.2444444444444445</v>
      </c>
      <c r="N336" s="33">
        <v>5.9916666666666663</v>
      </c>
      <c r="O336" s="33">
        <v>0.10810255808495658</v>
      </c>
      <c r="P336" s="33">
        <v>5.2833333333333332</v>
      </c>
      <c r="Q336" s="33">
        <v>11.136111111111111</v>
      </c>
      <c r="R336" s="33">
        <v>0.17340413048580147</v>
      </c>
      <c r="S336" s="33">
        <v>4.532333333333332</v>
      </c>
      <c r="T336" s="33">
        <v>5.118555555555556</v>
      </c>
      <c r="U336" s="33">
        <v>0</v>
      </c>
      <c r="V336" s="33">
        <v>0.10192208401783619</v>
      </c>
      <c r="W336" s="33">
        <v>1.0566666666666669</v>
      </c>
      <c r="X336" s="33">
        <v>4.7808888888888896</v>
      </c>
      <c r="Y336" s="33">
        <v>0</v>
      </c>
      <c r="Z336" s="33">
        <v>6.164984745364939E-2</v>
      </c>
      <c r="AA336" s="33">
        <v>0</v>
      </c>
      <c r="AB336" s="33">
        <v>0</v>
      </c>
      <c r="AC336" s="33">
        <v>0</v>
      </c>
      <c r="AD336" s="33">
        <v>0</v>
      </c>
      <c r="AE336" s="33">
        <v>0</v>
      </c>
      <c r="AF336" s="33">
        <v>0</v>
      </c>
      <c r="AG336" s="33">
        <v>0</v>
      </c>
      <c r="AH336" t="s">
        <v>501</v>
      </c>
      <c r="AI336" s="34">
        <v>3</v>
      </c>
    </row>
    <row r="337" spans="1:35" x14ac:dyDescent="0.25">
      <c r="A337" t="s">
        <v>1782</v>
      </c>
      <c r="B337" t="s">
        <v>1090</v>
      </c>
      <c r="C337" t="s">
        <v>1619</v>
      </c>
      <c r="D337" t="s">
        <v>1711</v>
      </c>
      <c r="E337" s="33">
        <v>48.822222222222223</v>
      </c>
      <c r="F337" s="33">
        <v>5.1555555555555559</v>
      </c>
      <c r="G337" s="33">
        <v>0.53333333333333333</v>
      </c>
      <c r="H337" s="33">
        <v>0.41944444444444445</v>
      </c>
      <c r="I337" s="33">
        <v>1.2666666666666666</v>
      </c>
      <c r="J337" s="33">
        <v>0</v>
      </c>
      <c r="K337" s="33">
        <v>0</v>
      </c>
      <c r="L337" s="33">
        <v>3.771777777777777</v>
      </c>
      <c r="M337" s="33">
        <v>4.8888888888888893</v>
      </c>
      <c r="N337" s="33">
        <v>0</v>
      </c>
      <c r="O337" s="33">
        <v>0.10013654984069185</v>
      </c>
      <c r="P337" s="33">
        <v>5.0666666666666664</v>
      </c>
      <c r="Q337" s="33">
        <v>0</v>
      </c>
      <c r="R337" s="33">
        <v>0.10377787892580792</v>
      </c>
      <c r="S337" s="33">
        <v>5.030666666666666</v>
      </c>
      <c r="T337" s="33">
        <v>4.8904444444444453</v>
      </c>
      <c r="U337" s="33">
        <v>0</v>
      </c>
      <c r="V337" s="33">
        <v>0.20320892125625853</v>
      </c>
      <c r="W337" s="33">
        <v>5.7630000000000008</v>
      </c>
      <c r="X337" s="33">
        <v>5.0213333333333319</v>
      </c>
      <c r="Y337" s="33">
        <v>0</v>
      </c>
      <c r="Z337" s="33">
        <v>0.22088984979517523</v>
      </c>
      <c r="AA337" s="33">
        <v>0</v>
      </c>
      <c r="AB337" s="33">
        <v>0</v>
      </c>
      <c r="AC337" s="33">
        <v>0</v>
      </c>
      <c r="AD337" s="33">
        <v>0</v>
      </c>
      <c r="AE337" s="33">
        <v>0</v>
      </c>
      <c r="AF337" s="33">
        <v>0</v>
      </c>
      <c r="AG337" s="33">
        <v>0</v>
      </c>
      <c r="AH337" t="s">
        <v>406</v>
      </c>
      <c r="AI337" s="34">
        <v>3</v>
      </c>
    </row>
    <row r="338" spans="1:35" x14ac:dyDescent="0.25">
      <c r="A338" t="s">
        <v>1782</v>
      </c>
      <c r="B338" t="s">
        <v>1140</v>
      </c>
      <c r="C338" t="s">
        <v>1500</v>
      </c>
      <c r="D338" t="s">
        <v>1679</v>
      </c>
      <c r="E338" s="33">
        <v>55.055555555555557</v>
      </c>
      <c r="F338" s="33">
        <v>5.6888888888888891</v>
      </c>
      <c r="G338" s="33">
        <v>0.28888888888888886</v>
      </c>
      <c r="H338" s="33">
        <v>0.57955555555555516</v>
      </c>
      <c r="I338" s="33">
        <v>4.0888888888888886</v>
      </c>
      <c r="J338" s="33">
        <v>0</v>
      </c>
      <c r="K338" s="33">
        <v>0</v>
      </c>
      <c r="L338" s="33">
        <v>2.7350000000000008</v>
      </c>
      <c r="M338" s="33">
        <v>10.444444444444445</v>
      </c>
      <c r="N338" s="33">
        <v>0</v>
      </c>
      <c r="O338" s="33">
        <v>0.18970736629667004</v>
      </c>
      <c r="P338" s="33">
        <v>4.666666666666667</v>
      </c>
      <c r="Q338" s="33">
        <v>22</v>
      </c>
      <c r="R338" s="33">
        <v>0.48435923309788093</v>
      </c>
      <c r="S338" s="33">
        <v>6.2148888888888871</v>
      </c>
      <c r="T338" s="33">
        <v>7.9253333333333327</v>
      </c>
      <c r="U338" s="33">
        <v>0</v>
      </c>
      <c r="V338" s="33">
        <v>0.25683551967709378</v>
      </c>
      <c r="W338" s="33">
        <v>14.373444444444447</v>
      </c>
      <c r="X338" s="33">
        <v>6.2868888888888881</v>
      </c>
      <c r="Y338" s="33">
        <v>3.4</v>
      </c>
      <c r="Z338" s="33">
        <v>0.43701917255297679</v>
      </c>
      <c r="AA338" s="33">
        <v>0</v>
      </c>
      <c r="AB338" s="33">
        <v>0</v>
      </c>
      <c r="AC338" s="33">
        <v>0</v>
      </c>
      <c r="AD338" s="33">
        <v>0</v>
      </c>
      <c r="AE338" s="33">
        <v>0</v>
      </c>
      <c r="AF338" s="33">
        <v>0</v>
      </c>
      <c r="AG338" s="33">
        <v>0</v>
      </c>
      <c r="AH338" t="s">
        <v>457</v>
      </c>
      <c r="AI338" s="34">
        <v>3</v>
      </c>
    </row>
    <row r="339" spans="1:35" x14ac:dyDescent="0.25">
      <c r="A339" t="s">
        <v>1782</v>
      </c>
      <c r="B339" t="s">
        <v>1013</v>
      </c>
      <c r="C339" t="s">
        <v>1385</v>
      </c>
      <c r="D339" t="s">
        <v>1720</v>
      </c>
      <c r="E339" s="33">
        <v>81.74444444444444</v>
      </c>
      <c r="F339" s="33">
        <v>5.2444444444444445</v>
      </c>
      <c r="G339" s="33">
        <v>0.28888888888888886</v>
      </c>
      <c r="H339" s="33">
        <v>0.52222222222222225</v>
      </c>
      <c r="I339" s="33">
        <v>5.333333333333333</v>
      </c>
      <c r="J339" s="33">
        <v>0</v>
      </c>
      <c r="K339" s="33">
        <v>0</v>
      </c>
      <c r="L339" s="33">
        <v>6.5837777777777795</v>
      </c>
      <c r="M339" s="33">
        <v>10.280555555555555</v>
      </c>
      <c r="N339" s="33">
        <v>0</v>
      </c>
      <c r="O339" s="33">
        <v>0.12576457795296997</v>
      </c>
      <c r="P339" s="33">
        <v>5.166666666666667</v>
      </c>
      <c r="Q339" s="33">
        <v>15.883333333333333</v>
      </c>
      <c r="R339" s="33">
        <v>0.25750985456028275</v>
      </c>
      <c r="S339" s="33">
        <v>17.752222222222219</v>
      </c>
      <c r="T339" s="33">
        <v>0</v>
      </c>
      <c r="U339" s="33">
        <v>0</v>
      </c>
      <c r="V339" s="33">
        <v>0.21716732363735217</v>
      </c>
      <c r="W339" s="33">
        <v>6.9374444444444467</v>
      </c>
      <c r="X339" s="33">
        <v>5.7991111111111096</v>
      </c>
      <c r="Y339" s="33">
        <v>0</v>
      </c>
      <c r="Z339" s="33">
        <v>0.15580943319287754</v>
      </c>
      <c r="AA339" s="33">
        <v>0</v>
      </c>
      <c r="AB339" s="33">
        <v>0</v>
      </c>
      <c r="AC339" s="33">
        <v>0</v>
      </c>
      <c r="AD339" s="33">
        <v>0</v>
      </c>
      <c r="AE339" s="33">
        <v>0</v>
      </c>
      <c r="AF339" s="33">
        <v>0</v>
      </c>
      <c r="AG339" s="33">
        <v>0</v>
      </c>
      <c r="AH339" t="s">
        <v>326</v>
      </c>
      <c r="AI339" s="34">
        <v>3</v>
      </c>
    </row>
    <row r="340" spans="1:35" x14ac:dyDescent="0.25">
      <c r="A340" t="s">
        <v>1782</v>
      </c>
      <c r="B340" t="s">
        <v>812</v>
      </c>
      <c r="C340" t="s">
        <v>1514</v>
      </c>
      <c r="D340" t="s">
        <v>1717</v>
      </c>
      <c r="E340" s="33">
        <v>219.95555555555555</v>
      </c>
      <c r="F340" s="33">
        <v>0</v>
      </c>
      <c r="G340" s="33">
        <v>0.9</v>
      </c>
      <c r="H340" s="33">
        <v>1</v>
      </c>
      <c r="I340" s="33">
        <v>6.1</v>
      </c>
      <c r="J340" s="33">
        <v>0</v>
      </c>
      <c r="K340" s="33">
        <v>0</v>
      </c>
      <c r="L340" s="33">
        <v>3.8065555555555557</v>
      </c>
      <c r="M340" s="33">
        <v>4.8</v>
      </c>
      <c r="N340" s="33">
        <v>11.155555555555555</v>
      </c>
      <c r="O340" s="33">
        <v>7.2539907051929683E-2</v>
      </c>
      <c r="P340" s="33">
        <v>5.5111111111111111</v>
      </c>
      <c r="Q340" s="33">
        <v>16.88966666666667</v>
      </c>
      <c r="R340" s="33">
        <v>0.10184229137199437</v>
      </c>
      <c r="S340" s="33">
        <v>11.24133333333333</v>
      </c>
      <c r="T340" s="33">
        <v>0</v>
      </c>
      <c r="U340" s="33">
        <v>0</v>
      </c>
      <c r="V340" s="33">
        <v>5.1107294402909662E-2</v>
      </c>
      <c r="W340" s="33">
        <v>16.252666666666663</v>
      </c>
      <c r="X340" s="33">
        <v>10.830555555555554</v>
      </c>
      <c r="Y340" s="33">
        <v>0</v>
      </c>
      <c r="Z340" s="33">
        <v>0.12313043038997776</v>
      </c>
      <c r="AA340" s="33">
        <v>0</v>
      </c>
      <c r="AB340" s="33">
        <v>0</v>
      </c>
      <c r="AC340" s="33">
        <v>0</v>
      </c>
      <c r="AD340" s="33">
        <v>0</v>
      </c>
      <c r="AE340" s="33">
        <v>0</v>
      </c>
      <c r="AF340" s="33">
        <v>0</v>
      </c>
      <c r="AG340" s="33">
        <v>0</v>
      </c>
      <c r="AH340" t="s">
        <v>122</v>
      </c>
      <c r="AI340" s="34">
        <v>3</v>
      </c>
    </row>
    <row r="341" spans="1:35" x14ac:dyDescent="0.25">
      <c r="A341" t="s">
        <v>1782</v>
      </c>
      <c r="B341" t="s">
        <v>1222</v>
      </c>
      <c r="C341" t="s">
        <v>1432</v>
      </c>
      <c r="D341" t="s">
        <v>1688</v>
      </c>
      <c r="E341" s="33">
        <v>17.8</v>
      </c>
      <c r="F341" s="33">
        <v>4.5333333333333332</v>
      </c>
      <c r="G341" s="33">
        <v>0</v>
      </c>
      <c r="H341" s="33">
        <v>1.2</v>
      </c>
      <c r="I341" s="33">
        <v>4.8777777777777782</v>
      </c>
      <c r="J341" s="33">
        <v>1.2444444444444445</v>
      </c>
      <c r="K341" s="33">
        <v>0</v>
      </c>
      <c r="L341" s="33">
        <v>1.0017777777777777</v>
      </c>
      <c r="M341" s="33">
        <v>5.6888888888888891</v>
      </c>
      <c r="N341" s="33">
        <v>0</v>
      </c>
      <c r="O341" s="33">
        <v>0.31960049937578028</v>
      </c>
      <c r="P341" s="33">
        <v>4.0277777777777786</v>
      </c>
      <c r="Q341" s="33">
        <v>0</v>
      </c>
      <c r="R341" s="33">
        <v>0.22627965043695383</v>
      </c>
      <c r="S341" s="33">
        <v>14.607222222222221</v>
      </c>
      <c r="T341" s="33">
        <v>0</v>
      </c>
      <c r="U341" s="33">
        <v>0</v>
      </c>
      <c r="V341" s="33">
        <v>0.8206304619225967</v>
      </c>
      <c r="W341" s="33">
        <v>16.704444444444444</v>
      </c>
      <c r="X341" s="33">
        <v>0</v>
      </c>
      <c r="Y341" s="33">
        <v>1.3666666666666667</v>
      </c>
      <c r="Z341" s="33">
        <v>1.015230961298377</v>
      </c>
      <c r="AA341" s="33">
        <v>0</v>
      </c>
      <c r="AB341" s="33">
        <v>0</v>
      </c>
      <c r="AC341" s="33">
        <v>0</v>
      </c>
      <c r="AD341" s="33">
        <v>0</v>
      </c>
      <c r="AE341" s="33">
        <v>0</v>
      </c>
      <c r="AF341" s="33">
        <v>0</v>
      </c>
      <c r="AG341" s="33">
        <v>0</v>
      </c>
      <c r="AH341" t="s">
        <v>541</v>
      </c>
      <c r="AI341" s="34">
        <v>3</v>
      </c>
    </row>
    <row r="342" spans="1:35" x14ac:dyDescent="0.25">
      <c r="A342" t="s">
        <v>1782</v>
      </c>
      <c r="B342" t="s">
        <v>1344</v>
      </c>
      <c r="C342" t="s">
        <v>1455</v>
      </c>
      <c r="D342" t="s">
        <v>1677</v>
      </c>
      <c r="E342" s="33">
        <v>34.022222222222226</v>
      </c>
      <c r="F342" s="33">
        <v>6.9333333333333336</v>
      </c>
      <c r="G342" s="33">
        <v>0.12222222222222222</v>
      </c>
      <c r="H342" s="33">
        <v>0.39444444444444443</v>
      </c>
      <c r="I342" s="33">
        <v>3.088888888888889</v>
      </c>
      <c r="J342" s="33">
        <v>0</v>
      </c>
      <c r="K342" s="33">
        <v>0</v>
      </c>
      <c r="L342" s="33">
        <v>7.1265555555555551</v>
      </c>
      <c r="M342" s="33">
        <v>5.6</v>
      </c>
      <c r="N342" s="33">
        <v>4.9694444444444441</v>
      </c>
      <c r="O342" s="33">
        <v>0.31066296538210314</v>
      </c>
      <c r="P342" s="33">
        <v>4.9361111111111109</v>
      </c>
      <c r="Q342" s="33">
        <v>0</v>
      </c>
      <c r="R342" s="33">
        <v>0.14508491182233832</v>
      </c>
      <c r="S342" s="33">
        <v>8.2007777777777768</v>
      </c>
      <c r="T342" s="33">
        <v>20.442333333333334</v>
      </c>
      <c r="U342" s="33">
        <v>0</v>
      </c>
      <c r="V342" s="33">
        <v>0.84189418680600903</v>
      </c>
      <c r="W342" s="33">
        <v>8.9998888888888917</v>
      </c>
      <c r="X342" s="33">
        <v>18.217333333333329</v>
      </c>
      <c r="Y342" s="33">
        <v>0</v>
      </c>
      <c r="Z342" s="33">
        <v>0.79998367080339627</v>
      </c>
      <c r="AA342" s="33">
        <v>0</v>
      </c>
      <c r="AB342" s="33">
        <v>0</v>
      </c>
      <c r="AC342" s="33">
        <v>0</v>
      </c>
      <c r="AD342" s="33">
        <v>0</v>
      </c>
      <c r="AE342" s="33">
        <v>0</v>
      </c>
      <c r="AF342" s="33">
        <v>0</v>
      </c>
      <c r="AG342" s="33">
        <v>0</v>
      </c>
      <c r="AH342" t="s">
        <v>666</v>
      </c>
      <c r="AI342" s="34">
        <v>3</v>
      </c>
    </row>
    <row r="343" spans="1:35" x14ac:dyDescent="0.25">
      <c r="A343" t="s">
        <v>1782</v>
      </c>
      <c r="B343" t="s">
        <v>993</v>
      </c>
      <c r="C343" t="s">
        <v>1370</v>
      </c>
      <c r="D343" t="s">
        <v>1704</v>
      </c>
      <c r="E343" s="33">
        <v>111.37777777777778</v>
      </c>
      <c r="F343" s="33">
        <v>9.7777777777777786</v>
      </c>
      <c r="G343" s="33">
        <v>0.52222222222222225</v>
      </c>
      <c r="H343" s="33">
        <v>1.3277777777777777</v>
      </c>
      <c r="I343" s="33">
        <v>0</v>
      </c>
      <c r="J343" s="33">
        <v>0</v>
      </c>
      <c r="K343" s="33">
        <v>0</v>
      </c>
      <c r="L343" s="33">
        <v>7.6513333333333335</v>
      </c>
      <c r="M343" s="33">
        <v>16.033333333333335</v>
      </c>
      <c r="N343" s="33">
        <v>0</v>
      </c>
      <c r="O343" s="33">
        <v>0.14395450917797287</v>
      </c>
      <c r="P343" s="33">
        <v>0</v>
      </c>
      <c r="Q343" s="33">
        <v>0</v>
      </c>
      <c r="R343" s="33">
        <v>0</v>
      </c>
      <c r="S343" s="33">
        <v>4.4377777777777769</v>
      </c>
      <c r="T343" s="33">
        <v>8.4116666666666653</v>
      </c>
      <c r="U343" s="33">
        <v>0</v>
      </c>
      <c r="V343" s="33">
        <v>0.11536811652035113</v>
      </c>
      <c r="W343" s="33">
        <v>5.254222222222225</v>
      </c>
      <c r="X343" s="33">
        <v>11.474444444444446</v>
      </c>
      <c r="Y343" s="33">
        <v>0</v>
      </c>
      <c r="Z343" s="33">
        <v>0.15019752593774943</v>
      </c>
      <c r="AA343" s="33">
        <v>0</v>
      </c>
      <c r="AB343" s="33">
        <v>0</v>
      </c>
      <c r="AC343" s="33">
        <v>0</v>
      </c>
      <c r="AD343" s="33">
        <v>0</v>
      </c>
      <c r="AE343" s="33">
        <v>0</v>
      </c>
      <c r="AF343" s="33">
        <v>0</v>
      </c>
      <c r="AG343" s="33">
        <v>0</v>
      </c>
      <c r="AH343" t="s">
        <v>305</v>
      </c>
      <c r="AI343" s="34">
        <v>3</v>
      </c>
    </row>
    <row r="344" spans="1:35" x14ac:dyDescent="0.25">
      <c r="A344" t="s">
        <v>1782</v>
      </c>
      <c r="B344" t="s">
        <v>916</v>
      </c>
      <c r="C344" t="s">
        <v>1546</v>
      </c>
      <c r="D344" t="s">
        <v>1698</v>
      </c>
      <c r="E344" s="33">
        <v>115.18888888888888</v>
      </c>
      <c r="F344" s="33">
        <v>5.6888888888888891</v>
      </c>
      <c r="G344" s="33">
        <v>0.72222222222222221</v>
      </c>
      <c r="H344" s="33">
        <v>1.3944444444444444</v>
      </c>
      <c r="I344" s="33">
        <v>5.4666666666666668</v>
      </c>
      <c r="J344" s="33">
        <v>0</v>
      </c>
      <c r="K344" s="33">
        <v>0</v>
      </c>
      <c r="L344" s="33">
        <v>9.3053333333333317</v>
      </c>
      <c r="M344" s="33">
        <v>13.166666666666666</v>
      </c>
      <c r="N344" s="33">
        <v>0</v>
      </c>
      <c r="O344" s="33">
        <v>0.11430500626989486</v>
      </c>
      <c r="P344" s="33">
        <v>0</v>
      </c>
      <c r="Q344" s="33">
        <v>23.606666666666666</v>
      </c>
      <c r="R344" s="33">
        <v>0.20493874795022668</v>
      </c>
      <c r="S344" s="33">
        <v>7.514000000000002</v>
      </c>
      <c r="T344" s="33">
        <v>20.193555555555555</v>
      </c>
      <c r="U344" s="33">
        <v>0</v>
      </c>
      <c r="V344" s="33">
        <v>0.24054017555705609</v>
      </c>
      <c r="W344" s="33">
        <v>8.4386666666666628</v>
      </c>
      <c r="X344" s="33">
        <v>16.399555555555558</v>
      </c>
      <c r="Y344" s="33">
        <v>0</v>
      </c>
      <c r="Z344" s="33">
        <v>0.21563036558310023</v>
      </c>
      <c r="AA344" s="33">
        <v>0</v>
      </c>
      <c r="AB344" s="33">
        <v>0</v>
      </c>
      <c r="AC344" s="33">
        <v>0</v>
      </c>
      <c r="AD344" s="33">
        <v>0</v>
      </c>
      <c r="AE344" s="33">
        <v>0</v>
      </c>
      <c r="AF344" s="33">
        <v>0</v>
      </c>
      <c r="AG344" s="33">
        <v>0</v>
      </c>
      <c r="AH344" t="s">
        <v>227</v>
      </c>
      <c r="AI344" s="34">
        <v>3</v>
      </c>
    </row>
    <row r="345" spans="1:35" x14ac:dyDescent="0.25">
      <c r="A345" t="s">
        <v>1782</v>
      </c>
      <c r="B345" t="s">
        <v>1066</v>
      </c>
      <c r="C345" t="s">
        <v>1613</v>
      </c>
      <c r="D345" t="s">
        <v>1702</v>
      </c>
      <c r="E345" s="33">
        <v>48.4</v>
      </c>
      <c r="F345" s="33">
        <v>5.6</v>
      </c>
      <c r="G345" s="33">
        <v>0</v>
      </c>
      <c r="H345" s="33">
        <v>0.41888888888888887</v>
      </c>
      <c r="I345" s="33">
        <v>8.8888888888888892E-2</v>
      </c>
      <c r="J345" s="33">
        <v>0</v>
      </c>
      <c r="K345" s="33">
        <v>0</v>
      </c>
      <c r="L345" s="33">
        <v>4.7911111111111113</v>
      </c>
      <c r="M345" s="33">
        <v>5.2444444444444445</v>
      </c>
      <c r="N345" s="33">
        <v>0</v>
      </c>
      <c r="O345" s="33">
        <v>0.108356290174472</v>
      </c>
      <c r="P345" s="33">
        <v>5.6388888888888893</v>
      </c>
      <c r="Q345" s="33">
        <v>5.3777777777777782</v>
      </c>
      <c r="R345" s="33">
        <v>0.2276170798898072</v>
      </c>
      <c r="S345" s="33">
        <v>4.1748888888888889</v>
      </c>
      <c r="T345" s="33">
        <v>0.25922222222222219</v>
      </c>
      <c r="U345" s="33">
        <v>0</v>
      </c>
      <c r="V345" s="33">
        <v>9.1613865932047747E-2</v>
      </c>
      <c r="W345" s="33">
        <v>3.9330000000000003</v>
      </c>
      <c r="X345" s="33">
        <v>5.5093333333333341</v>
      </c>
      <c r="Y345" s="33">
        <v>0</v>
      </c>
      <c r="Z345" s="33">
        <v>0.1950895316804408</v>
      </c>
      <c r="AA345" s="33">
        <v>0</v>
      </c>
      <c r="AB345" s="33">
        <v>0</v>
      </c>
      <c r="AC345" s="33">
        <v>0</v>
      </c>
      <c r="AD345" s="33">
        <v>0</v>
      </c>
      <c r="AE345" s="33">
        <v>0</v>
      </c>
      <c r="AF345" s="33">
        <v>0</v>
      </c>
      <c r="AG345" s="33">
        <v>0</v>
      </c>
      <c r="AH345" t="s">
        <v>381</v>
      </c>
      <c r="AI345" s="34">
        <v>3</v>
      </c>
    </row>
    <row r="346" spans="1:35" x14ac:dyDescent="0.25">
      <c r="A346" t="s">
        <v>1782</v>
      </c>
      <c r="B346" t="s">
        <v>1054</v>
      </c>
      <c r="C346" t="s">
        <v>1609</v>
      </c>
      <c r="D346" t="s">
        <v>1715</v>
      </c>
      <c r="E346" s="33">
        <v>32.788888888888891</v>
      </c>
      <c r="F346" s="33">
        <v>4.6222222222222218</v>
      </c>
      <c r="G346" s="33">
        <v>6.6666666666666666E-2</v>
      </c>
      <c r="H346" s="33">
        <v>0.14811111111111111</v>
      </c>
      <c r="I346" s="33">
        <v>0.53333333333333333</v>
      </c>
      <c r="J346" s="33">
        <v>0</v>
      </c>
      <c r="K346" s="33">
        <v>0</v>
      </c>
      <c r="L346" s="33">
        <v>1.4888888888888889</v>
      </c>
      <c r="M346" s="33">
        <v>2.8527777777777779</v>
      </c>
      <c r="N346" s="33">
        <v>0</v>
      </c>
      <c r="O346" s="33">
        <v>8.7004405286343608E-2</v>
      </c>
      <c r="P346" s="33">
        <v>4.8888888888888893</v>
      </c>
      <c r="Q346" s="33">
        <v>1.5361111111111112</v>
      </c>
      <c r="R346" s="33">
        <v>0.19595052524567944</v>
      </c>
      <c r="S346" s="33">
        <v>4.9527777777777775</v>
      </c>
      <c r="T346" s="33">
        <v>6.6666666666666666E-2</v>
      </c>
      <c r="U346" s="33">
        <v>0</v>
      </c>
      <c r="V346" s="33">
        <v>0.1530837004405286</v>
      </c>
      <c r="W346" s="33">
        <v>8.9749999999999996</v>
      </c>
      <c r="X346" s="33">
        <v>1.6666666666666666E-2</v>
      </c>
      <c r="Y346" s="33">
        <v>0</v>
      </c>
      <c r="Z346" s="33">
        <v>0.27422907488986781</v>
      </c>
      <c r="AA346" s="33">
        <v>0</v>
      </c>
      <c r="AB346" s="33">
        <v>0</v>
      </c>
      <c r="AC346" s="33">
        <v>0</v>
      </c>
      <c r="AD346" s="33">
        <v>0</v>
      </c>
      <c r="AE346" s="33">
        <v>0</v>
      </c>
      <c r="AF346" s="33">
        <v>0</v>
      </c>
      <c r="AG346" s="33">
        <v>0</v>
      </c>
      <c r="AH346" t="s">
        <v>369</v>
      </c>
      <c r="AI346" s="34">
        <v>3</v>
      </c>
    </row>
    <row r="347" spans="1:35" x14ac:dyDescent="0.25">
      <c r="A347" t="s">
        <v>1782</v>
      </c>
      <c r="B347" t="s">
        <v>742</v>
      </c>
      <c r="C347" t="s">
        <v>1479</v>
      </c>
      <c r="D347" t="s">
        <v>1719</v>
      </c>
      <c r="E347" s="33">
        <v>128.67777777777778</v>
      </c>
      <c r="F347" s="33">
        <v>4.5333333333333332</v>
      </c>
      <c r="G347" s="33">
        <v>0.42222222222222222</v>
      </c>
      <c r="H347" s="33">
        <v>0.41566666666666663</v>
      </c>
      <c r="I347" s="33">
        <v>4.7444444444444445</v>
      </c>
      <c r="J347" s="33">
        <v>0</v>
      </c>
      <c r="K347" s="33">
        <v>4.2666666666666666</v>
      </c>
      <c r="L347" s="33">
        <v>8.2507777777777775</v>
      </c>
      <c r="M347" s="33">
        <v>10.450888888888889</v>
      </c>
      <c r="N347" s="33">
        <v>0</v>
      </c>
      <c r="O347" s="33">
        <v>8.1217511441153606E-2</v>
      </c>
      <c r="P347" s="33">
        <v>0</v>
      </c>
      <c r="Q347" s="33">
        <v>12.909666666666668</v>
      </c>
      <c r="R347" s="33">
        <v>0.10032553320093257</v>
      </c>
      <c r="S347" s="33">
        <v>10.174333333333337</v>
      </c>
      <c r="T347" s="33">
        <v>17.606111111111108</v>
      </c>
      <c r="U347" s="33">
        <v>0</v>
      </c>
      <c r="V347" s="33">
        <v>0.21589154649857525</v>
      </c>
      <c r="W347" s="33">
        <v>11.364555555555558</v>
      </c>
      <c r="X347" s="33">
        <v>20.271222222222228</v>
      </c>
      <c r="Y347" s="33">
        <v>0</v>
      </c>
      <c r="Z347" s="33">
        <v>0.24585268975045341</v>
      </c>
      <c r="AA347" s="33">
        <v>0</v>
      </c>
      <c r="AB347" s="33">
        <v>5.2666666666666666</v>
      </c>
      <c r="AC347" s="33">
        <v>0</v>
      </c>
      <c r="AD347" s="33">
        <v>0</v>
      </c>
      <c r="AE347" s="33">
        <v>0.26666666666666666</v>
      </c>
      <c r="AF347" s="33">
        <v>0</v>
      </c>
      <c r="AG347" s="33">
        <v>0</v>
      </c>
      <c r="AH347" t="s">
        <v>51</v>
      </c>
      <c r="AI347" s="34">
        <v>3</v>
      </c>
    </row>
    <row r="348" spans="1:35" x14ac:dyDescent="0.25">
      <c r="A348" t="s">
        <v>1782</v>
      </c>
      <c r="B348" t="s">
        <v>930</v>
      </c>
      <c r="C348" t="s">
        <v>1376</v>
      </c>
      <c r="D348" t="s">
        <v>1685</v>
      </c>
      <c r="E348" s="33">
        <v>36.577777777777776</v>
      </c>
      <c r="F348" s="33">
        <v>3.6444444444444444</v>
      </c>
      <c r="G348" s="33">
        <v>0.31111111111111112</v>
      </c>
      <c r="H348" s="33">
        <v>4.4444444444444446E-2</v>
      </c>
      <c r="I348" s="33">
        <v>0.22222222222222221</v>
      </c>
      <c r="J348" s="33">
        <v>0</v>
      </c>
      <c r="K348" s="33">
        <v>0</v>
      </c>
      <c r="L348" s="33">
        <v>0.56466666666666665</v>
      </c>
      <c r="M348" s="33">
        <v>5.6888888888888891</v>
      </c>
      <c r="N348" s="33">
        <v>0</v>
      </c>
      <c r="O348" s="33">
        <v>0.15552855407047389</v>
      </c>
      <c r="P348" s="33">
        <v>6.2144444444444442</v>
      </c>
      <c r="Q348" s="33">
        <v>5.2236666666666656</v>
      </c>
      <c r="R348" s="33">
        <v>0.31270656136087482</v>
      </c>
      <c r="S348" s="33">
        <v>0.84633333333333338</v>
      </c>
      <c r="T348" s="33">
        <v>2.5694444444444446</v>
      </c>
      <c r="U348" s="33">
        <v>0</v>
      </c>
      <c r="V348" s="33">
        <v>9.33839611178615E-2</v>
      </c>
      <c r="W348" s="33">
        <v>8.6507777777777779</v>
      </c>
      <c r="X348" s="33">
        <v>0</v>
      </c>
      <c r="Y348" s="33">
        <v>0</v>
      </c>
      <c r="Z348" s="33">
        <v>0.23650364520048606</v>
      </c>
      <c r="AA348" s="33">
        <v>0</v>
      </c>
      <c r="AB348" s="33">
        <v>0</v>
      </c>
      <c r="AC348" s="33">
        <v>0</v>
      </c>
      <c r="AD348" s="33">
        <v>0</v>
      </c>
      <c r="AE348" s="33">
        <v>0</v>
      </c>
      <c r="AF348" s="33">
        <v>0</v>
      </c>
      <c r="AG348" s="33">
        <v>0</v>
      </c>
      <c r="AH348" t="s">
        <v>241</v>
      </c>
      <c r="AI348" s="34">
        <v>3</v>
      </c>
    </row>
    <row r="349" spans="1:35" x14ac:dyDescent="0.25">
      <c r="A349" t="s">
        <v>1782</v>
      </c>
      <c r="B349" t="s">
        <v>1295</v>
      </c>
      <c r="C349" t="s">
        <v>1463</v>
      </c>
      <c r="D349" t="s">
        <v>1706</v>
      </c>
      <c r="E349" s="33">
        <v>118.04444444444445</v>
      </c>
      <c r="F349" s="33">
        <v>5.5888888888888886</v>
      </c>
      <c r="G349" s="33">
        <v>0</v>
      </c>
      <c r="H349" s="33">
        <v>21.910222222222227</v>
      </c>
      <c r="I349" s="33">
        <v>6.9</v>
      </c>
      <c r="J349" s="33">
        <v>0</v>
      </c>
      <c r="K349" s="33">
        <v>0</v>
      </c>
      <c r="L349" s="33">
        <v>8.9944444444444436</v>
      </c>
      <c r="M349" s="33">
        <v>15.980555555555556</v>
      </c>
      <c r="N349" s="33">
        <v>0</v>
      </c>
      <c r="O349" s="33">
        <v>0.13537744728915663</v>
      </c>
      <c r="P349" s="33">
        <v>0</v>
      </c>
      <c r="Q349" s="33">
        <v>15.16388888888889</v>
      </c>
      <c r="R349" s="33">
        <v>0.12845914909638553</v>
      </c>
      <c r="S349" s="33">
        <v>8.7333333333333325</v>
      </c>
      <c r="T349" s="33">
        <v>14.033333333333333</v>
      </c>
      <c r="U349" s="33">
        <v>0</v>
      </c>
      <c r="V349" s="33">
        <v>0.19286521084337346</v>
      </c>
      <c r="W349" s="33">
        <v>12.733333333333333</v>
      </c>
      <c r="X349" s="33">
        <v>12.852777777777778</v>
      </c>
      <c r="Y349" s="33">
        <v>0</v>
      </c>
      <c r="Z349" s="33">
        <v>0.21674981174698793</v>
      </c>
      <c r="AA349" s="33">
        <v>0</v>
      </c>
      <c r="AB349" s="33">
        <v>0</v>
      </c>
      <c r="AC349" s="33">
        <v>0</v>
      </c>
      <c r="AD349" s="33">
        <v>0</v>
      </c>
      <c r="AE349" s="33">
        <v>0</v>
      </c>
      <c r="AF349" s="33">
        <v>0</v>
      </c>
      <c r="AG349" s="33">
        <v>0</v>
      </c>
      <c r="AH349" t="s">
        <v>615</v>
      </c>
      <c r="AI349" s="34">
        <v>3</v>
      </c>
    </row>
    <row r="350" spans="1:35" x14ac:dyDescent="0.25">
      <c r="A350" t="s">
        <v>1782</v>
      </c>
      <c r="B350" t="s">
        <v>1003</v>
      </c>
      <c r="C350" t="s">
        <v>1383</v>
      </c>
      <c r="D350" t="s">
        <v>1713</v>
      </c>
      <c r="E350" s="33">
        <v>113.43333333333334</v>
      </c>
      <c r="F350" s="33">
        <v>5.6</v>
      </c>
      <c r="G350" s="33">
        <v>0</v>
      </c>
      <c r="H350" s="33">
        <v>0.42222222222222222</v>
      </c>
      <c r="I350" s="33">
        <v>5.4777777777777779</v>
      </c>
      <c r="J350" s="33">
        <v>0</v>
      </c>
      <c r="K350" s="33">
        <v>0</v>
      </c>
      <c r="L350" s="33">
        <v>5.0494444444444442</v>
      </c>
      <c r="M350" s="33">
        <v>0.88888888888888884</v>
      </c>
      <c r="N350" s="33">
        <v>9.6935555555555553</v>
      </c>
      <c r="O350" s="33">
        <v>9.3292193162895484E-2</v>
      </c>
      <c r="P350" s="33">
        <v>5.0333333333333332</v>
      </c>
      <c r="Q350" s="33">
        <v>11.659444444444443</v>
      </c>
      <c r="R350" s="33">
        <v>0.14715936918405328</v>
      </c>
      <c r="S350" s="33">
        <v>4.8331111111111111</v>
      </c>
      <c r="T350" s="33">
        <v>11.327222222222222</v>
      </c>
      <c r="U350" s="33">
        <v>0</v>
      </c>
      <c r="V350" s="33">
        <v>0.14246547164266823</v>
      </c>
      <c r="W350" s="33">
        <v>8.7316666666666674</v>
      </c>
      <c r="X350" s="33">
        <v>9.4527777777777775</v>
      </c>
      <c r="Y350" s="33">
        <v>0</v>
      </c>
      <c r="Z350" s="33">
        <v>0.16030953080615143</v>
      </c>
      <c r="AA350" s="33">
        <v>0</v>
      </c>
      <c r="AB350" s="33">
        <v>0</v>
      </c>
      <c r="AC350" s="33">
        <v>0</v>
      </c>
      <c r="AD350" s="33">
        <v>0</v>
      </c>
      <c r="AE350" s="33">
        <v>0.44444444444444442</v>
      </c>
      <c r="AF350" s="33">
        <v>0</v>
      </c>
      <c r="AG350" s="33">
        <v>0</v>
      </c>
      <c r="AH350" t="s">
        <v>315</v>
      </c>
      <c r="AI350" s="34">
        <v>3</v>
      </c>
    </row>
    <row r="351" spans="1:35" x14ac:dyDescent="0.25">
      <c r="A351" t="s">
        <v>1782</v>
      </c>
      <c r="B351" t="s">
        <v>1269</v>
      </c>
      <c r="C351" t="s">
        <v>1436</v>
      </c>
      <c r="D351" t="s">
        <v>1701</v>
      </c>
      <c r="E351" s="33">
        <v>39.966666666666669</v>
      </c>
      <c r="F351" s="33">
        <v>5.333333333333333</v>
      </c>
      <c r="G351" s="33">
        <v>1.3333333333333333</v>
      </c>
      <c r="H351" s="33">
        <v>0.38</v>
      </c>
      <c r="I351" s="33">
        <v>1.3</v>
      </c>
      <c r="J351" s="33">
        <v>0</v>
      </c>
      <c r="K351" s="33">
        <v>0</v>
      </c>
      <c r="L351" s="33">
        <v>0.66777777777777803</v>
      </c>
      <c r="M351" s="33">
        <v>5.5111111111111111</v>
      </c>
      <c r="N351" s="33">
        <v>0</v>
      </c>
      <c r="O351" s="33">
        <v>0.13789268835140395</v>
      </c>
      <c r="P351" s="33">
        <v>4.8888888888888893</v>
      </c>
      <c r="Q351" s="33">
        <v>6.65</v>
      </c>
      <c r="R351" s="33">
        <v>0.28871281623575201</v>
      </c>
      <c r="S351" s="33">
        <v>3.1727777777777773</v>
      </c>
      <c r="T351" s="33">
        <v>5.1616666666666671</v>
      </c>
      <c r="U351" s="33">
        <v>0</v>
      </c>
      <c r="V351" s="33">
        <v>0.20853489018626631</v>
      </c>
      <c r="W351" s="33">
        <v>1.3641111111111113</v>
      </c>
      <c r="X351" s="33">
        <v>4.9506666666666677</v>
      </c>
      <c r="Y351" s="33">
        <v>0</v>
      </c>
      <c r="Z351" s="33">
        <v>0.15800111203780931</v>
      </c>
      <c r="AA351" s="33">
        <v>0</v>
      </c>
      <c r="AB351" s="33">
        <v>0</v>
      </c>
      <c r="AC351" s="33">
        <v>0</v>
      </c>
      <c r="AD351" s="33">
        <v>0</v>
      </c>
      <c r="AE351" s="33">
        <v>0</v>
      </c>
      <c r="AF351" s="33">
        <v>0</v>
      </c>
      <c r="AG351" s="33">
        <v>0</v>
      </c>
      <c r="AH351" t="s">
        <v>589</v>
      </c>
      <c r="AI351" s="34">
        <v>3</v>
      </c>
    </row>
    <row r="352" spans="1:35" x14ac:dyDescent="0.25">
      <c r="A352" t="s">
        <v>1782</v>
      </c>
      <c r="B352" t="s">
        <v>1305</v>
      </c>
      <c r="C352" t="s">
        <v>1605</v>
      </c>
      <c r="D352" t="s">
        <v>1681</v>
      </c>
      <c r="E352" s="33">
        <v>48.4</v>
      </c>
      <c r="F352" s="33">
        <v>5.2444444444444445</v>
      </c>
      <c r="G352" s="33">
        <v>1.9666666666666666</v>
      </c>
      <c r="H352" s="33">
        <v>0</v>
      </c>
      <c r="I352" s="33">
        <v>0</v>
      </c>
      <c r="J352" s="33">
        <v>0</v>
      </c>
      <c r="K352" s="33">
        <v>0</v>
      </c>
      <c r="L352" s="33">
        <v>0</v>
      </c>
      <c r="M352" s="33">
        <v>0</v>
      </c>
      <c r="N352" s="33">
        <v>0</v>
      </c>
      <c r="O352" s="33">
        <v>0</v>
      </c>
      <c r="P352" s="33">
        <v>0</v>
      </c>
      <c r="Q352" s="33">
        <v>10.632222222222222</v>
      </c>
      <c r="R352" s="33">
        <v>0.21967401285583102</v>
      </c>
      <c r="S352" s="33">
        <v>4.9777777777777779</v>
      </c>
      <c r="T352" s="33">
        <v>1.2444444444444445</v>
      </c>
      <c r="U352" s="33">
        <v>0</v>
      </c>
      <c r="V352" s="33">
        <v>0.12855831037649221</v>
      </c>
      <c r="W352" s="33">
        <v>5.0666666666666664</v>
      </c>
      <c r="X352" s="33">
        <v>5.0666666666666664</v>
      </c>
      <c r="Y352" s="33">
        <v>0</v>
      </c>
      <c r="Z352" s="33">
        <v>0.20936639118457301</v>
      </c>
      <c r="AA352" s="33">
        <v>0</v>
      </c>
      <c r="AB352" s="33">
        <v>0</v>
      </c>
      <c r="AC352" s="33">
        <v>0</v>
      </c>
      <c r="AD352" s="33">
        <v>0</v>
      </c>
      <c r="AE352" s="33">
        <v>0</v>
      </c>
      <c r="AF352" s="33">
        <v>0</v>
      </c>
      <c r="AG352" s="33">
        <v>0</v>
      </c>
      <c r="AH352" t="s">
        <v>626</v>
      </c>
      <c r="AI352" s="34">
        <v>3</v>
      </c>
    </row>
    <row r="353" spans="1:35" x14ac:dyDescent="0.25">
      <c r="A353" t="s">
        <v>1782</v>
      </c>
      <c r="B353" t="s">
        <v>1070</v>
      </c>
      <c r="C353" t="s">
        <v>1360</v>
      </c>
      <c r="D353" t="s">
        <v>1711</v>
      </c>
      <c r="E353" s="33">
        <v>82.055555555555557</v>
      </c>
      <c r="F353" s="33">
        <v>5.1222222222222218</v>
      </c>
      <c r="G353" s="33">
        <v>0</v>
      </c>
      <c r="H353" s="33">
        <v>0</v>
      </c>
      <c r="I353" s="33">
        <v>4.7888888888888888</v>
      </c>
      <c r="J353" s="33">
        <v>0</v>
      </c>
      <c r="K353" s="33">
        <v>0</v>
      </c>
      <c r="L353" s="33">
        <v>4.9622222222222225</v>
      </c>
      <c r="M353" s="33">
        <v>7.3244444444444445</v>
      </c>
      <c r="N353" s="33">
        <v>0</v>
      </c>
      <c r="O353" s="33">
        <v>8.9262017603249824E-2</v>
      </c>
      <c r="P353" s="33">
        <v>4.692333333333333</v>
      </c>
      <c r="Q353" s="33">
        <v>14.844777777777775</v>
      </c>
      <c r="R353" s="33">
        <v>0.23809614082599861</v>
      </c>
      <c r="S353" s="33">
        <v>4.9517777777777781</v>
      </c>
      <c r="T353" s="33">
        <v>5.8712222222222232</v>
      </c>
      <c r="U353" s="33">
        <v>0</v>
      </c>
      <c r="V353" s="33">
        <v>0.13189844278943805</v>
      </c>
      <c r="W353" s="33">
        <v>9.3987777777777772</v>
      </c>
      <c r="X353" s="33">
        <v>7.8790000000000004</v>
      </c>
      <c r="Y353" s="33">
        <v>0</v>
      </c>
      <c r="Z353" s="33">
        <v>0.21056194989844279</v>
      </c>
      <c r="AA353" s="33">
        <v>0</v>
      </c>
      <c r="AB353" s="33">
        <v>0</v>
      </c>
      <c r="AC353" s="33">
        <v>0</v>
      </c>
      <c r="AD353" s="33">
        <v>0</v>
      </c>
      <c r="AE353" s="33">
        <v>0</v>
      </c>
      <c r="AF353" s="33">
        <v>0</v>
      </c>
      <c r="AG353" s="33">
        <v>0</v>
      </c>
      <c r="AH353" t="s">
        <v>385</v>
      </c>
      <c r="AI353" s="34">
        <v>3</v>
      </c>
    </row>
    <row r="354" spans="1:35" x14ac:dyDescent="0.25">
      <c r="A354" t="s">
        <v>1782</v>
      </c>
      <c r="B354" t="s">
        <v>687</v>
      </c>
      <c r="C354" t="s">
        <v>1578</v>
      </c>
      <c r="D354" t="s">
        <v>1699</v>
      </c>
      <c r="E354" s="33">
        <v>78.188888888888883</v>
      </c>
      <c r="F354" s="33">
        <v>5.6</v>
      </c>
      <c r="G354" s="33">
        <v>0</v>
      </c>
      <c r="H354" s="33">
        <v>0</v>
      </c>
      <c r="I354" s="33">
        <v>4.8</v>
      </c>
      <c r="J354" s="33">
        <v>0</v>
      </c>
      <c r="K354" s="33">
        <v>0</v>
      </c>
      <c r="L354" s="33">
        <v>5.7145555555555552</v>
      </c>
      <c r="M354" s="33">
        <v>10.865888888888888</v>
      </c>
      <c r="N354" s="33">
        <v>0</v>
      </c>
      <c r="O354" s="33">
        <v>0.13896973141963906</v>
      </c>
      <c r="P354" s="33">
        <v>18.678222222222228</v>
      </c>
      <c r="Q354" s="33">
        <v>0</v>
      </c>
      <c r="R354" s="33">
        <v>0.23888588887309942</v>
      </c>
      <c r="S354" s="33">
        <v>8.5233333333333352</v>
      </c>
      <c r="T354" s="33">
        <v>4.0522222222222224</v>
      </c>
      <c r="U354" s="33">
        <v>0</v>
      </c>
      <c r="V354" s="33">
        <v>0.16083558334517553</v>
      </c>
      <c r="W354" s="33">
        <v>8.7738888888888908</v>
      </c>
      <c r="X354" s="33">
        <v>5.7734444444444435</v>
      </c>
      <c r="Y354" s="33">
        <v>0.45555555555555555</v>
      </c>
      <c r="Z354" s="33">
        <v>0.19188006252664491</v>
      </c>
      <c r="AA354" s="33">
        <v>0</v>
      </c>
      <c r="AB354" s="33">
        <v>10.8</v>
      </c>
      <c r="AC354" s="33">
        <v>0</v>
      </c>
      <c r="AD354" s="33">
        <v>0</v>
      </c>
      <c r="AE354" s="33">
        <v>0</v>
      </c>
      <c r="AF354" s="33">
        <v>0</v>
      </c>
      <c r="AG354" s="33">
        <v>0</v>
      </c>
      <c r="AH354" t="s">
        <v>581</v>
      </c>
      <c r="AI354" s="34">
        <v>3</v>
      </c>
    </row>
    <row r="355" spans="1:35" x14ac:dyDescent="0.25">
      <c r="A355" t="s">
        <v>1782</v>
      </c>
      <c r="B355" t="s">
        <v>1298</v>
      </c>
      <c r="C355" t="s">
        <v>1431</v>
      </c>
      <c r="D355" t="s">
        <v>1717</v>
      </c>
      <c r="E355" s="33">
        <v>132.9</v>
      </c>
      <c r="F355" s="33">
        <v>4.4444444444444446</v>
      </c>
      <c r="G355" s="33">
        <v>0</v>
      </c>
      <c r="H355" s="33">
        <v>0</v>
      </c>
      <c r="I355" s="33">
        <v>3.5333333333333332</v>
      </c>
      <c r="J355" s="33">
        <v>0</v>
      </c>
      <c r="K355" s="33">
        <v>0</v>
      </c>
      <c r="L355" s="33">
        <v>4.3899999999999988</v>
      </c>
      <c r="M355" s="33">
        <v>10.222222222222221</v>
      </c>
      <c r="N355" s="33">
        <v>0</v>
      </c>
      <c r="O355" s="33">
        <v>7.6916645765404218E-2</v>
      </c>
      <c r="P355" s="33">
        <v>4.8888888888888893</v>
      </c>
      <c r="Q355" s="33">
        <v>5.1194444444444445</v>
      </c>
      <c r="R355" s="33">
        <v>7.5307248557812886E-2</v>
      </c>
      <c r="S355" s="33">
        <v>9.6167777777777772</v>
      </c>
      <c r="T355" s="33">
        <v>4.3981111111111106</v>
      </c>
      <c r="U355" s="33">
        <v>0</v>
      </c>
      <c r="V355" s="33">
        <v>0.10545439344536409</v>
      </c>
      <c r="W355" s="33">
        <v>14.981888888888891</v>
      </c>
      <c r="X355" s="33">
        <v>0.25822222222222219</v>
      </c>
      <c r="Y355" s="33">
        <v>0</v>
      </c>
      <c r="Z355" s="33">
        <v>0.11467352228074577</v>
      </c>
      <c r="AA355" s="33">
        <v>0</v>
      </c>
      <c r="AB355" s="33">
        <v>0</v>
      </c>
      <c r="AC355" s="33">
        <v>0</v>
      </c>
      <c r="AD355" s="33">
        <v>0</v>
      </c>
      <c r="AE355" s="33">
        <v>0</v>
      </c>
      <c r="AF355" s="33">
        <v>0</v>
      </c>
      <c r="AG355" s="33">
        <v>0</v>
      </c>
      <c r="AH355" t="s">
        <v>619</v>
      </c>
      <c r="AI355" s="34">
        <v>3</v>
      </c>
    </row>
    <row r="356" spans="1:35" x14ac:dyDescent="0.25">
      <c r="A356" t="s">
        <v>1782</v>
      </c>
      <c r="B356" t="s">
        <v>1129</v>
      </c>
      <c r="C356" t="s">
        <v>1569</v>
      </c>
      <c r="D356" t="s">
        <v>1708</v>
      </c>
      <c r="E356" s="33">
        <v>54.844444444444441</v>
      </c>
      <c r="F356" s="33">
        <v>0</v>
      </c>
      <c r="G356" s="33">
        <v>0.33333333333333331</v>
      </c>
      <c r="H356" s="33">
        <v>0.26666666666666666</v>
      </c>
      <c r="I356" s="33">
        <v>5.8</v>
      </c>
      <c r="J356" s="33">
        <v>0</v>
      </c>
      <c r="K356" s="33">
        <v>0</v>
      </c>
      <c r="L356" s="33">
        <v>2.4587777777777782</v>
      </c>
      <c r="M356" s="33">
        <v>5.6888888888888891</v>
      </c>
      <c r="N356" s="33">
        <v>5.2444444444444445</v>
      </c>
      <c r="O356" s="33">
        <v>0.19935170178282011</v>
      </c>
      <c r="P356" s="33">
        <v>0</v>
      </c>
      <c r="Q356" s="33">
        <v>6.4777777777777779</v>
      </c>
      <c r="R356" s="33">
        <v>0.11811183144246354</v>
      </c>
      <c r="S356" s="33">
        <v>0.75344444444444447</v>
      </c>
      <c r="T356" s="33">
        <v>0</v>
      </c>
      <c r="U356" s="33">
        <v>0</v>
      </c>
      <c r="V356" s="33">
        <v>1.3737844408427877E-2</v>
      </c>
      <c r="W356" s="33">
        <v>8.3642222222222227</v>
      </c>
      <c r="X356" s="33">
        <v>0.16522222222222224</v>
      </c>
      <c r="Y356" s="33">
        <v>0</v>
      </c>
      <c r="Z356" s="33">
        <v>0.15552066450567265</v>
      </c>
      <c r="AA356" s="33">
        <v>0</v>
      </c>
      <c r="AB356" s="33">
        <v>0</v>
      </c>
      <c r="AC356" s="33">
        <v>0</v>
      </c>
      <c r="AD356" s="33">
        <v>0</v>
      </c>
      <c r="AE356" s="33">
        <v>0</v>
      </c>
      <c r="AF356" s="33">
        <v>0</v>
      </c>
      <c r="AG356" s="33">
        <v>0</v>
      </c>
      <c r="AH356" t="s">
        <v>446</v>
      </c>
      <c r="AI356" s="34">
        <v>3</v>
      </c>
    </row>
    <row r="357" spans="1:35" x14ac:dyDescent="0.25">
      <c r="A357" t="s">
        <v>1782</v>
      </c>
      <c r="B357" t="s">
        <v>826</v>
      </c>
      <c r="C357" t="s">
        <v>1524</v>
      </c>
      <c r="D357" t="s">
        <v>1704</v>
      </c>
      <c r="E357" s="33">
        <v>70.711111111111109</v>
      </c>
      <c r="F357" s="33">
        <v>26.822222222222223</v>
      </c>
      <c r="G357" s="33">
        <v>0</v>
      </c>
      <c r="H357" s="33">
        <v>0</v>
      </c>
      <c r="I357" s="33">
        <v>0</v>
      </c>
      <c r="J357" s="33">
        <v>0</v>
      </c>
      <c r="K357" s="33">
        <v>0</v>
      </c>
      <c r="L357" s="33">
        <v>3.1538888888888899</v>
      </c>
      <c r="M357" s="33">
        <v>14.41388888888889</v>
      </c>
      <c r="N357" s="33">
        <v>0</v>
      </c>
      <c r="O357" s="33">
        <v>0.20384192331866752</v>
      </c>
      <c r="P357" s="33">
        <v>0</v>
      </c>
      <c r="Q357" s="33">
        <v>28.241666666666667</v>
      </c>
      <c r="R357" s="33">
        <v>0.39939503456945319</v>
      </c>
      <c r="S357" s="33">
        <v>2.2784444444444452</v>
      </c>
      <c r="T357" s="33">
        <v>8.8152222222222232</v>
      </c>
      <c r="U357" s="33">
        <v>0</v>
      </c>
      <c r="V357" s="33">
        <v>0.15688717787554998</v>
      </c>
      <c r="W357" s="33">
        <v>2.2091111111111106</v>
      </c>
      <c r="X357" s="33">
        <v>4.4904444444444449</v>
      </c>
      <c r="Y357" s="33">
        <v>0</v>
      </c>
      <c r="Z357" s="33">
        <v>9.4745443117536146E-2</v>
      </c>
      <c r="AA357" s="33">
        <v>0</v>
      </c>
      <c r="AB357" s="33">
        <v>0</v>
      </c>
      <c r="AC357" s="33">
        <v>0</v>
      </c>
      <c r="AD357" s="33">
        <v>0</v>
      </c>
      <c r="AE357" s="33">
        <v>0</v>
      </c>
      <c r="AF357" s="33">
        <v>0</v>
      </c>
      <c r="AG357" s="33">
        <v>0</v>
      </c>
      <c r="AH357" t="s">
        <v>136</v>
      </c>
      <c r="AI357" s="34">
        <v>3</v>
      </c>
    </row>
    <row r="358" spans="1:35" x14ac:dyDescent="0.25">
      <c r="A358" t="s">
        <v>1782</v>
      </c>
      <c r="B358" t="s">
        <v>1313</v>
      </c>
      <c r="C358" t="s">
        <v>1498</v>
      </c>
      <c r="D358" t="s">
        <v>1708</v>
      </c>
      <c r="E358" s="33">
        <v>47.966666666666669</v>
      </c>
      <c r="F358" s="33">
        <v>5.6</v>
      </c>
      <c r="G358" s="33">
        <v>0</v>
      </c>
      <c r="H358" s="33">
        <v>0</v>
      </c>
      <c r="I358" s="33">
        <v>4.9333333333333336</v>
      </c>
      <c r="J358" s="33">
        <v>0</v>
      </c>
      <c r="K358" s="33">
        <v>0</v>
      </c>
      <c r="L358" s="33">
        <v>0</v>
      </c>
      <c r="M358" s="33">
        <v>9.7945555555555561</v>
      </c>
      <c r="N358" s="33">
        <v>0</v>
      </c>
      <c r="O358" s="33">
        <v>0.20419504285383369</v>
      </c>
      <c r="P358" s="33">
        <v>5.2705555555555543</v>
      </c>
      <c r="Q358" s="33">
        <v>9.3016666666666694</v>
      </c>
      <c r="R358" s="33">
        <v>0.30379893444521661</v>
      </c>
      <c r="S358" s="33">
        <v>0</v>
      </c>
      <c r="T358" s="33">
        <v>1.825</v>
      </c>
      <c r="U358" s="33">
        <v>0</v>
      </c>
      <c r="V358" s="33">
        <v>3.8047255038220984E-2</v>
      </c>
      <c r="W358" s="33">
        <v>9.7055555555555557</v>
      </c>
      <c r="X358" s="33">
        <v>7.7818888888888891</v>
      </c>
      <c r="Y358" s="33">
        <v>0</v>
      </c>
      <c r="Z358" s="33">
        <v>0.36457493629835536</v>
      </c>
      <c r="AA358" s="33">
        <v>0</v>
      </c>
      <c r="AB358" s="33">
        <v>0</v>
      </c>
      <c r="AC358" s="33">
        <v>0</v>
      </c>
      <c r="AD358" s="33">
        <v>0</v>
      </c>
      <c r="AE358" s="33">
        <v>0</v>
      </c>
      <c r="AF358" s="33">
        <v>0</v>
      </c>
      <c r="AG358" s="33">
        <v>0</v>
      </c>
      <c r="AH358" t="s">
        <v>634</v>
      </c>
      <c r="AI358" s="34">
        <v>3</v>
      </c>
    </row>
    <row r="359" spans="1:35" x14ac:dyDescent="0.25">
      <c r="A359" t="s">
        <v>1782</v>
      </c>
      <c r="B359" t="s">
        <v>997</v>
      </c>
      <c r="C359" t="s">
        <v>1589</v>
      </c>
      <c r="D359" t="s">
        <v>1714</v>
      </c>
      <c r="E359" s="33">
        <v>87.466666666666669</v>
      </c>
      <c r="F359" s="33">
        <v>15.911111111111111</v>
      </c>
      <c r="G359" s="33">
        <v>0.27777777777777779</v>
      </c>
      <c r="H359" s="33">
        <v>0</v>
      </c>
      <c r="I359" s="33">
        <v>1.6888888888888889</v>
      </c>
      <c r="J359" s="33">
        <v>0</v>
      </c>
      <c r="K359" s="33">
        <v>0</v>
      </c>
      <c r="L359" s="33">
        <v>4.7945555555555561</v>
      </c>
      <c r="M359" s="33">
        <v>5.833333333333333</v>
      </c>
      <c r="N359" s="33">
        <v>0</v>
      </c>
      <c r="O359" s="33">
        <v>6.6692073170731697E-2</v>
      </c>
      <c r="P359" s="33">
        <v>5.166666666666667</v>
      </c>
      <c r="Q359" s="33">
        <v>8.6</v>
      </c>
      <c r="R359" s="33">
        <v>0.15739329268292682</v>
      </c>
      <c r="S359" s="33">
        <v>5.3292222222222225</v>
      </c>
      <c r="T359" s="33">
        <v>5.5865555555555542</v>
      </c>
      <c r="U359" s="33">
        <v>0</v>
      </c>
      <c r="V359" s="33">
        <v>0.12479928861788617</v>
      </c>
      <c r="W359" s="33">
        <v>4.0144444444444449</v>
      </c>
      <c r="X359" s="33">
        <v>16.042555555555555</v>
      </c>
      <c r="Y359" s="33">
        <v>0</v>
      </c>
      <c r="Z359" s="33">
        <v>0.22931021341463417</v>
      </c>
      <c r="AA359" s="33">
        <v>0</v>
      </c>
      <c r="AB359" s="33">
        <v>0</v>
      </c>
      <c r="AC359" s="33">
        <v>0</v>
      </c>
      <c r="AD359" s="33">
        <v>0</v>
      </c>
      <c r="AE359" s="33">
        <v>0</v>
      </c>
      <c r="AF359" s="33">
        <v>0</v>
      </c>
      <c r="AG359" s="33">
        <v>0</v>
      </c>
      <c r="AH359" t="s">
        <v>309</v>
      </c>
      <c r="AI359" s="34">
        <v>3</v>
      </c>
    </row>
    <row r="360" spans="1:35" x14ac:dyDescent="0.25">
      <c r="A360" t="s">
        <v>1782</v>
      </c>
      <c r="B360" t="s">
        <v>732</v>
      </c>
      <c r="C360" t="s">
        <v>1473</v>
      </c>
      <c r="D360" t="s">
        <v>1712</v>
      </c>
      <c r="E360" s="33">
        <v>39.844444444444441</v>
      </c>
      <c r="F360" s="33">
        <v>10.911111111111111</v>
      </c>
      <c r="G360" s="33">
        <v>0.26666666666666666</v>
      </c>
      <c r="H360" s="33">
        <v>0.2722222222222222</v>
      </c>
      <c r="I360" s="33">
        <v>2.2777777777777777</v>
      </c>
      <c r="J360" s="33">
        <v>0</v>
      </c>
      <c r="K360" s="33">
        <v>0</v>
      </c>
      <c r="L360" s="33">
        <v>4.1102222222222213</v>
      </c>
      <c r="M360" s="33">
        <v>0</v>
      </c>
      <c r="N360" s="33">
        <v>5.5444444444444443</v>
      </c>
      <c r="O360" s="33">
        <v>0.13915225878416063</v>
      </c>
      <c r="P360" s="33">
        <v>0</v>
      </c>
      <c r="Q360" s="33">
        <v>5.6944444444444446</v>
      </c>
      <c r="R360" s="33">
        <v>0.14291689905186838</v>
      </c>
      <c r="S360" s="33">
        <v>4.4979999999999993</v>
      </c>
      <c r="T360" s="33">
        <v>0.11699999999999999</v>
      </c>
      <c r="U360" s="33">
        <v>0</v>
      </c>
      <c r="V360" s="33">
        <v>0.11582543223647518</v>
      </c>
      <c r="W360" s="33">
        <v>1.0674444444444446</v>
      </c>
      <c r="X360" s="33">
        <v>5.4452222222222213</v>
      </c>
      <c r="Y360" s="33">
        <v>0</v>
      </c>
      <c r="Z360" s="33">
        <v>0.16345231455660902</v>
      </c>
      <c r="AA360" s="33">
        <v>0</v>
      </c>
      <c r="AB360" s="33">
        <v>0</v>
      </c>
      <c r="AC360" s="33">
        <v>0</v>
      </c>
      <c r="AD360" s="33">
        <v>0</v>
      </c>
      <c r="AE360" s="33">
        <v>0</v>
      </c>
      <c r="AF360" s="33">
        <v>0</v>
      </c>
      <c r="AG360" s="33">
        <v>0</v>
      </c>
      <c r="AH360" t="s">
        <v>41</v>
      </c>
      <c r="AI360" s="34">
        <v>3</v>
      </c>
    </row>
    <row r="361" spans="1:35" x14ac:dyDescent="0.25">
      <c r="A361" t="s">
        <v>1782</v>
      </c>
      <c r="B361" t="s">
        <v>1015</v>
      </c>
      <c r="C361" t="s">
        <v>1594</v>
      </c>
      <c r="D361" t="s">
        <v>1713</v>
      </c>
      <c r="E361" s="33">
        <v>85.511111111111106</v>
      </c>
      <c r="F361" s="33">
        <v>5.0666666666666664</v>
      </c>
      <c r="G361" s="33">
        <v>0.13333333333333333</v>
      </c>
      <c r="H361" s="33">
        <v>0.1</v>
      </c>
      <c r="I361" s="33">
        <v>3.6555555555555554</v>
      </c>
      <c r="J361" s="33">
        <v>0</v>
      </c>
      <c r="K361" s="33">
        <v>0</v>
      </c>
      <c r="L361" s="33">
        <v>2.7321111111111116</v>
      </c>
      <c r="M361" s="33">
        <v>5.5256666666666661</v>
      </c>
      <c r="N361" s="33">
        <v>5.3867777777777777</v>
      </c>
      <c r="O361" s="33">
        <v>0.12761434511434511</v>
      </c>
      <c r="P361" s="33">
        <v>4.2439999999999998</v>
      </c>
      <c r="Q361" s="33">
        <v>8.4468888888888909</v>
      </c>
      <c r="R361" s="33">
        <v>0.14841216216216219</v>
      </c>
      <c r="S361" s="33">
        <v>4.9109999999999978</v>
      </c>
      <c r="T361" s="33">
        <v>10.573222222222222</v>
      </c>
      <c r="U361" s="33">
        <v>0</v>
      </c>
      <c r="V361" s="33">
        <v>0.18107848232848231</v>
      </c>
      <c r="W361" s="33">
        <v>12.234888888888888</v>
      </c>
      <c r="X361" s="33">
        <v>2.2123333333333339</v>
      </c>
      <c r="Y361" s="33">
        <v>0</v>
      </c>
      <c r="Z361" s="33">
        <v>0.16895140332640332</v>
      </c>
      <c r="AA361" s="33">
        <v>0</v>
      </c>
      <c r="AB361" s="33">
        <v>0</v>
      </c>
      <c r="AC361" s="33">
        <v>0</v>
      </c>
      <c r="AD361" s="33">
        <v>0</v>
      </c>
      <c r="AE361" s="33">
        <v>0</v>
      </c>
      <c r="AF361" s="33">
        <v>0</v>
      </c>
      <c r="AG361" s="33">
        <v>0</v>
      </c>
      <c r="AH361" t="s">
        <v>328</v>
      </c>
      <c r="AI361" s="34">
        <v>3</v>
      </c>
    </row>
    <row r="362" spans="1:35" x14ac:dyDescent="0.25">
      <c r="A362" t="s">
        <v>1782</v>
      </c>
      <c r="B362" t="s">
        <v>1009</v>
      </c>
      <c r="C362" t="s">
        <v>1503</v>
      </c>
      <c r="D362" t="s">
        <v>1720</v>
      </c>
      <c r="E362" s="33">
        <v>220.86666666666667</v>
      </c>
      <c r="F362" s="33">
        <v>10.933333333333334</v>
      </c>
      <c r="G362" s="33">
        <v>2.2222222222222223E-2</v>
      </c>
      <c r="H362" s="33">
        <v>0.92500000000000004</v>
      </c>
      <c r="I362" s="33">
        <v>4.9777777777777779</v>
      </c>
      <c r="J362" s="33">
        <v>0</v>
      </c>
      <c r="K362" s="33">
        <v>0</v>
      </c>
      <c r="L362" s="33">
        <v>5.35</v>
      </c>
      <c r="M362" s="33">
        <v>0</v>
      </c>
      <c r="N362" s="33">
        <v>15.416666666666666</v>
      </c>
      <c r="O362" s="33">
        <v>6.9800784787201933E-2</v>
      </c>
      <c r="P362" s="33">
        <v>5.2694444444444448</v>
      </c>
      <c r="Q362" s="33">
        <v>33.94166666666667</v>
      </c>
      <c r="R362" s="33">
        <v>0.17753295100110678</v>
      </c>
      <c r="S362" s="33">
        <v>16.069444444444443</v>
      </c>
      <c r="T362" s="33">
        <v>9.8138888888888882</v>
      </c>
      <c r="U362" s="33">
        <v>0</v>
      </c>
      <c r="V362" s="33">
        <v>0.11718985813462118</v>
      </c>
      <c r="W362" s="33">
        <v>10.161111111111111</v>
      </c>
      <c r="X362" s="33">
        <v>12.83611111111111</v>
      </c>
      <c r="Y362" s="33">
        <v>0</v>
      </c>
      <c r="Z362" s="33">
        <v>0.10412264815373778</v>
      </c>
      <c r="AA362" s="33">
        <v>0</v>
      </c>
      <c r="AB362" s="33">
        <v>0</v>
      </c>
      <c r="AC362" s="33">
        <v>0</v>
      </c>
      <c r="AD362" s="33">
        <v>0</v>
      </c>
      <c r="AE362" s="33">
        <v>0</v>
      </c>
      <c r="AF362" s="33">
        <v>0</v>
      </c>
      <c r="AG362" s="33">
        <v>0</v>
      </c>
      <c r="AH362" t="s">
        <v>322</v>
      </c>
      <c r="AI362" s="34">
        <v>3</v>
      </c>
    </row>
    <row r="363" spans="1:35" x14ac:dyDescent="0.25">
      <c r="A363" t="s">
        <v>1782</v>
      </c>
      <c r="B363" t="s">
        <v>831</v>
      </c>
      <c r="C363" t="s">
        <v>1527</v>
      </c>
      <c r="D363" t="s">
        <v>1731</v>
      </c>
      <c r="E363" s="33">
        <v>135.32222222222222</v>
      </c>
      <c r="F363" s="33">
        <v>5.9555555555555557</v>
      </c>
      <c r="G363" s="33">
        <v>0.5444444444444444</v>
      </c>
      <c r="H363" s="33">
        <v>0.77388888888888896</v>
      </c>
      <c r="I363" s="33">
        <v>5.6</v>
      </c>
      <c r="J363" s="33">
        <v>0</v>
      </c>
      <c r="K363" s="33">
        <v>0</v>
      </c>
      <c r="L363" s="33">
        <v>6.8890000000000011</v>
      </c>
      <c r="M363" s="33">
        <v>3.4666666666666668</v>
      </c>
      <c r="N363" s="33">
        <v>0</v>
      </c>
      <c r="O363" s="33">
        <v>2.5617866819935955E-2</v>
      </c>
      <c r="P363" s="33">
        <v>7.2305555555555552</v>
      </c>
      <c r="Q363" s="33">
        <v>6.8416666666666668</v>
      </c>
      <c r="R363" s="33">
        <v>0.10399047540849003</v>
      </c>
      <c r="S363" s="33">
        <v>0.23466666666666663</v>
      </c>
      <c r="T363" s="33">
        <v>0</v>
      </c>
      <c r="U363" s="33">
        <v>0</v>
      </c>
      <c r="V363" s="33">
        <v>1.7341325231956645E-3</v>
      </c>
      <c r="W363" s="33">
        <v>2.0268888888888892</v>
      </c>
      <c r="X363" s="33">
        <v>0</v>
      </c>
      <c r="Y363" s="33">
        <v>0</v>
      </c>
      <c r="Z363" s="33">
        <v>1.4978241234912556E-2</v>
      </c>
      <c r="AA363" s="33">
        <v>0</v>
      </c>
      <c r="AB363" s="33">
        <v>0</v>
      </c>
      <c r="AC363" s="33">
        <v>0</v>
      </c>
      <c r="AD363" s="33">
        <v>0</v>
      </c>
      <c r="AE363" s="33">
        <v>0</v>
      </c>
      <c r="AF363" s="33">
        <v>0</v>
      </c>
      <c r="AG363" s="33">
        <v>0</v>
      </c>
      <c r="AH363" t="s">
        <v>141</v>
      </c>
      <c r="AI363" s="34">
        <v>3</v>
      </c>
    </row>
    <row r="364" spans="1:35" x14ac:dyDescent="0.25">
      <c r="A364" t="s">
        <v>1782</v>
      </c>
      <c r="B364" t="s">
        <v>984</v>
      </c>
      <c r="C364" t="s">
        <v>1585</v>
      </c>
      <c r="D364" t="s">
        <v>1720</v>
      </c>
      <c r="E364" s="33">
        <v>82.944444444444443</v>
      </c>
      <c r="F364" s="33">
        <v>5.7777777777777777</v>
      </c>
      <c r="G364" s="33">
        <v>0</v>
      </c>
      <c r="H364" s="33">
        <v>0.32222222222222224</v>
      </c>
      <c r="I364" s="33">
        <v>1.6444444444444444</v>
      </c>
      <c r="J364" s="33">
        <v>0</v>
      </c>
      <c r="K364" s="33">
        <v>0</v>
      </c>
      <c r="L364" s="33">
        <v>12.168999999999999</v>
      </c>
      <c r="M364" s="33">
        <v>0</v>
      </c>
      <c r="N364" s="33">
        <v>5.333333333333333</v>
      </c>
      <c r="O364" s="33">
        <v>6.4300066979236431E-2</v>
      </c>
      <c r="P364" s="33">
        <v>5.8111111111111109</v>
      </c>
      <c r="Q364" s="33">
        <v>6.8666666666666663</v>
      </c>
      <c r="R364" s="33">
        <v>0.15284661754855994</v>
      </c>
      <c r="S364" s="33">
        <v>11.616999999999994</v>
      </c>
      <c r="T364" s="33">
        <v>5.5758888888888887</v>
      </c>
      <c r="U364" s="33">
        <v>0</v>
      </c>
      <c r="V364" s="33">
        <v>0.20728198258539843</v>
      </c>
      <c r="W364" s="33">
        <v>9.7432222222222222</v>
      </c>
      <c r="X364" s="33">
        <v>9.9258888888888865</v>
      </c>
      <c r="Y364" s="33">
        <v>0</v>
      </c>
      <c r="Z364" s="33">
        <v>0.23713596784996646</v>
      </c>
      <c r="AA364" s="33">
        <v>0</v>
      </c>
      <c r="AB364" s="33">
        <v>0</v>
      </c>
      <c r="AC364" s="33">
        <v>0</v>
      </c>
      <c r="AD364" s="33">
        <v>0</v>
      </c>
      <c r="AE364" s="33">
        <v>0</v>
      </c>
      <c r="AF364" s="33">
        <v>0</v>
      </c>
      <c r="AG364" s="33">
        <v>0</v>
      </c>
      <c r="AH364" t="s">
        <v>296</v>
      </c>
      <c r="AI364" s="34">
        <v>3</v>
      </c>
    </row>
    <row r="365" spans="1:35" x14ac:dyDescent="0.25">
      <c r="A365" t="s">
        <v>1782</v>
      </c>
      <c r="B365" t="s">
        <v>1215</v>
      </c>
      <c r="C365" t="s">
        <v>1468</v>
      </c>
      <c r="D365" t="s">
        <v>1715</v>
      </c>
      <c r="E365" s="33">
        <v>128.51111111111112</v>
      </c>
      <c r="F365" s="33">
        <v>5.333333333333333</v>
      </c>
      <c r="G365" s="33">
        <v>0</v>
      </c>
      <c r="H365" s="33">
        <v>0</v>
      </c>
      <c r="I365" s="33">
        <v>6.5666666666666664</v>
      </c>
      <c r="J365" s="33">
        <v>0</v>
      </c>
      <c r="K365" s="33">
        <v>0</v>
      </c>
      <c r="L365" s="33">
        <v>8.9677777777777798</v>
      </c>
      <c r="M365" s="33">
        <v>4.7312222222222218</v>
      </c>
      <c r="N365" s="33">
        <v>9.5285555555555579</v>
      </c>
      <c r="O365" s="33">
        <v>0.11096143869963687</v>
      </c>
      <c r="P365" s="33">
        <v>0</v>
      </c>
      <c r="Q365" s="33">
        <v>11.808777777777777</v>
      </c>
      <c r="R365" s="33">
        <v>9.1889157876534663E-2</v>
      </c>
      <c r="S365" s="33">
        <v>11.14388888888889</v>
      </c>
      <c r="T365" s="33">
        <v>5.0821111111111117</v>
      </c>
      <c r="U365" s="33">
        <v>0</v>
      </c>
      <c r="V365" s="33">
        <v>0.12626145599169983</v>
      </c>
      <c r="W365" s="33">
        <v>10.302555555555555</v>
      </c>
      <c r="X365" s="33">
        <v>9.2054444444444439</v>
      </c>
      <c r="Y365" s="33">
        <v>0</v>
      </c>
      <c r="Z365" s="33">
        <v>0.15180010375237765</v>
      </c>
      <c r="AA365" s="33">
        <v>0</v>
      </c>
      <c r="AB365" s="33">
        <v>0</v>
      </c>
      <c r="AC365" s="33">
        <v>0</v>
      </c>
      <c r="AD365" s="33">
        <v>0</v>
      </c>
      <c r="AE365" s="33">
        <v>0</v>
      </c>
      <c r="AF365" s="33">
        <v>0</v>
      </c>
      <c r="AG365" s="33">
        <v>0</v>
      </c>
      <c r="AH365" t="s">
        <v>534</v>
      </c>
      <c r="AI365" s="34">
        <v>3</v>
      </c>
    </row>
    <row r="366" spans="1:35" x14ac:dyDescent="0.25">
      <c r="A366" t="s">
        <v>1782</v>
      </c>
      <c r="B366" t="s">
        <v>711</v>
      </c>
      <c r="C366" t="s">
        <v>1464</v>
      </c>
      <c r="D366" t="s">
        <v>1713</v>
      </c>
      <c r="E366" s="33">
        <v>147.26666666666668</v>
      </c>
      <c r="F366" s="33">
        <v>36.955555555555556</v>
      </c>
      <c r="G366" s="33">
        <v>0</v>
      </c>
      <c r="H366" s="33">
        <v>0</v>
      </c>
      <c r="I366" s="33">
        <v>0</v>
      </c>
      <c r="J366" s="33">
        <v>0</v>
      </c>
      <c r="K366" s="33">
        <v>0</v>
      </c>
      <c r="L366" s="33">
        <v>5.0622222222222222</v>
      </c>
      <c r="M366" s="33">
        <v>15.541666666666666</v>
      </c>
      <c r="N366" s="33">
        <v>0</v>
      </c>
      <c r="O366" s="33">
        <v>0.10553417836124943</v>
      </c>
      <c r="P366" s="33">
        <v>4.3888888888888893</v>
      </c>
      <c r="Q366" s="33">
        <v>27.233333333333334</v>
      </c>
      <c r="R366" s="33">
        <v>0.21472762939489964</v>
      </c>
      <c r="S366" s="33">
        <v>5.1971111111111119</v>
      </c>
      <c r="T366" s="33">
        <v>12.976444444444443</v>
      </c>
      <c r="U366" s="33">
        <v>0</v>
      </c>
      <c r="V366" s="33">
        <v>0.12340576429757054</v>
      </c>
      <c r="W366" s="33">
        <v>9.3988888888888873</v>
      </c>
      <c r="X366" s="33">
        <v>18.940333333333331</v>
      </c>
      <c r="Y366" s="33">
        <v>0</v>
      </c>
      <c r="Z366" s="33">
        <v>0.19243473668326538</v>
      </c>
      <c r="AA366" s="33">
        <v>0</v>
      </c>
      <c r="AB366" s="33">
        <v>0</v>
      </c>
      <c r="AC366" s="33">
        <v>0</v>
      </c>
      <c r="AD366" s="33">
        <v>0</v>
      </c>
      <c r="AE366" s="33">
        <v>0</v>
      </c>
      <c r="AF366" s="33">
        <v>0</v>
      </c>
      <c r="AG366" s="33">
        <v>0</v>
      </c>
      <c r="AH366" t="s">
        <v>20</v>
      </c>
      <c r="AI366" s="34">
        <v>3</v>
      </c>
    </row>
    <row r="367" spans="1:35" x14ac:dyDescent="0.25">
      <c r="A367" t="s">
        <v>1782</v>
      </c>
      <c r="B367" t="s">
        <v>908</v>
      </c>
      <c r="C367" t="s">
        <v>1459</v>
      </c>
      <c r="D367" t="s">
        <v>1711</v>
      </c>
      <c r="E367" s="33">
        <v>89.2</v>
      </c>
      <c r="F367" s="33">
        <v>4.1888888888888891</v>
      </c>
      <c r="G367" s="33">
        <v>0</v>
      </c>
      <c r="H367" s="33">
        <v>0</v>
      </c>
      <c r="I367" s="33">
        <v>2.8444444444444446</v>
      </c>
      <c r="J367" s="33">
        <v>0</v>
      </c>
      <c r="K367" s="33">
        <v>0</v>
      </c>
      <c r="L367" s="33">
        <v>0.30833333333333335</v>
      </c>
      <c r="M367" s="33">
        <v>4.3887777777777774</v>
      </c>
      <c r="N367" s="33">
        <v>0</v>
      </c>
      <c r="O367" s="33">
        <v>4.9201544593921273E-2</v>
      </c>
      <c r="P367" s="33">
        <v>5.3884444444444437</v>
      </c>
      <c r="Q367" s="33">
        <v>6.3317777777777779</v>
      </c>
      <c r="R367" s="33">
        <v>0.13139262580966618</v>
      </c>
      <c r="S367" s="33">
        <v>5.532</v>
      </c>
      <c r="T367" s="33">
        <v>0.51411111111111107</v>
      </c>
      <c r="U367" s="33">
        <v>0</v>
      </c>
      <c r="V367" s="33">
        <v>6.7781514698555062E-2</v>
      </c>
      <c r="W367" s="33">
        <v>8.6509999999999998</v>
      </c>
      <c r="X367" s="33">
        <v>5.2328888888888896</v>
      </c>
      <c r="Y367" s="33">
        <v>0</v>
      </c>
      <c r="Z367" s="33">
        <v>0.15564897857498755</v>
      </c>
      <c r="AA367" s="33">
        <v>0</v>
      </c>
      <c r="AB367" s="33">
        <v>0</v>
      </c>
      <c r="AC367" s="33">
        <v>0</v>
      </c>
      <c r="AD367" s="33">
        <v>0</v>
      </c>
      <c r="AE367" s="33">
        <v>0</v>
      </c>
      <c r="AF367" s="33">
        <v>0</v>
      </c>
      <c r="AG367" s="33">
        <v>0</v>
      </c>
      <c r="AH367" t="s">
        <v>219</v>
      </c>
      <c r="AI367" s="34">
        <v>3</v>
      </c>
    </row>
    <row r="368" spans="1:35" x14ac:dyDescent="0.25">
      <c r="A368" t="s">
        <v>1782</v>
      </c>
      <c r="B368" t="s">
        <v>1045</v>
      </c>
      <c r="C368" t="s">
        <v>1496</v>
      </c>
      <c r="D368" t="s">
        <v>1683</v>
      </c>
      <c r="E368" s="33">
        <v>91.611111111111114</v>
      </c>
      <c r="F368" s="33">
        <v>5.0666666666666664</v>
      </c>
      <c r="G368" s="33">
        <v>0.17777777777777778</v>
      </c>
      <c r="H368" s="33">
        <v>0.51111111111111107</v>
      </c>
      <c r="I368" s="33">
        <v>5.5666666666666664</v>
      </c>
      <c r="J368" s="33">
        <v>0</v>
      </c>
      <c r="K368" s="33">
        <v>0</v>
      </c>
      <c r="L368" s="33">
        <v>9.038333333333334</v>
      </c>
      <c r="M368" s="33">
        <v>10.304666666666666</v>
      </c>
      <c r="N368" s="33">
        <v>0</v>
      </c>
      <c r="O368" s="33">
        <v>0.11248271679805942</v>
      </c>
      <c r="P368" s="33">
        <v>4.4444444444444446</v>
      </c>
      <c r="Q368" s="33">
        <v>21.458111111111112</v>
      </c>
      <c r="R368" s="33">
        <v>0.28274469375379019</v>
      </c>
      <c r="S368" s="33">
        <v>9.9128888888888902</v>
      </c>
      <c r="T368" s="33">
        <v>13.462222222222222</v>
      </c>
      <c r="U368" s="33">
        <v>0</v>
      </c>
      <c r="V368" s="33">
        <v>0.25515585203153424</v>
      </c>
      <c r="W368" s="33">
        <v>6.4968888888888889</v>
      </c>
      <c r="X368" s="33">
        <v>19.877333333333333</v>
      </c>
      <c r="Y368" s="33">
        <v>0</v>
      </c>
      <c r="Z368" s="33">
        <v>0.28789326864766523</v>
      </c>
      <c r="AA368" s="33">
        <v>0</v>
      </c>
      <c r="AB368" s="33">
        <v>0</v>
      </c>
      <c r="AC368" s="33">
        <v>0</v>
      </c>
      <c r="AD368" s="33">
        <v>0</v>
      </c>
      <c r="AE368" s="33">
        <v>0</v>
      </c>
      <c r="AF368" s="33">
        <v>0</v>
      </c>
      <c r="AG368" s="33">
        <v>0</v>
      </c>
      <c r="AH368" t="s">
        <v>360</v>
      </c>
      <c r="AI368" s="34">
        <v>3</v>
      </c>
    </row>
    <row r="369" spans="1:35" x14ac:dyDescent="0.25">
      <c r="A369" t="s">
        <v>1782</v>
      </c>
      <c r="B369" t="s">
        <v>1036</v>
      </c>
      <c r="C369" t="s">
        <v>1602</v>
      </c>
      <c r="D369" t="s">
        <v>1678</v>
      </c>
      <c r="E369" s="33">
        <v>58.111111111111114</v>
      </c>
      <c r="F369" s="33">
        <v>5.2444444444444445</v>
      </c>
      <c r="G369" s="33">
        <v>3.3333333333333333E-2</v>
      </c>
      <c r="H369" s="33">
        <v>0.48999999999999994</v>
      </c>
      <c r="I369" s="33">
        <v>0.56666666666666665</v>
      </c>
      <c r="J369" s="33">
        <v>0</v>
      </c>
      <c r="K369" s="33">
        <v>0</v>
      </c>
      <c r="L369" s="33">
        <v>5.2684444444444445</v>
      </c>
      <c r="M369" s="33">
        <v>4.8388888888888886</v>
      </c>
      <c r="N369" s="33">
        <v>0</v>
      </c>
      <c r="O369" s="33">
        <v>8.3269598470363276E-2</v>
      </c>
      <c r="P369" s="33">
        <v>5.1555555555555559</v>
      </c>
      <c r="Q369" s="33">
        <v>1.2361111111111112</v>
      </c>
      <c r="R369" s="33">
        <v>0.1099904397705545</v>
      </c>
      <c r="S369" s="33">
        <v>5.4083333333333332</v>
      </c>
      <c r="T369" s="33">
        <v>8.0896666666666679</v>
      </c>
      <c r="U369" s="33">
        <v>0</v>
      </c>
      <c r="V369" s="33">
        <v>0.23227915869980881</v>
      </c>
      <c r="W369" s="33">
        <v>2.2530000000000006</v>
      </c>
      <c r="X369" s="33">
        <v>5.4951111111111102</v>
      </c>
      <c r="Y369" s="33">
        <v>0</v>
      </c>
      <c r="Z369" s="33">
        <v>0.13333269598470363</v>
      </c>
      <c r="AA369" s="33">
        <v>0</v>
      </c>
      <c r="AB369" s="33">
        <v>0</v>
      </c>
      <c r="AC369" s="33">
        <v>0</v>
      </c>
      <c r="AD369" s="33">
        <v>0</v>
      </c>
      <c r="AE369" s="33">
        <v>0</v>
      </c>
      <c r="AF369" s="33">
        <v>0</v>
      </c>
      <c r="AG369" s="33">
        <v>0</v>
      </c>
      <c r="AH369" t="s">
        <v>350</v>
      </c>
      <c r="AI369" s="34">
        <v>3</v>
      </c>
    </row>
    <row r="370" spans="1:35" x14ac:dyDescent="0.25">
      <c r="A370" t="s">
        <v>1782</v>
      </c>
      <c r="B370" t="s">
        <v>1004</v>
      </c>
      <c r="C370" t="s">
        <v>1591</v>
      </c>
      <c r="D370" t="s">
        <v>1736</v>
      </c>
      <c r="E370" s="33">
        <v>94.444444444444443</v>
      </c>
      <c r="F370" s="33">
        <v>10.622222222222222</v>
      </c>
      <c r="G370" s="33">
        <v>0.52222222222222225</v>
      </c>
      <c r="H370" s="33">
        <v>1.3555555555555556</v>
      </c>
      <c r="I370" s="33">
        <v>3.9666666666666668</v>
      </c>
      <c r="J370" s="33">
        <v>5.6</v>
      </c>
      <c r="K370" s="33">
        <v>0</v>
      </c>
      <c r="L370" s="33">
        <v>5.6</v>
      </c>
      <c r="M370" s="33">
        <v>0</v>
      </c>
      <c r="N370" s="33">
        <v>6.1611111111111114</v>
      </c>
      <c r="O370" s="33">
        <v>6.5235294117647058E-2</v>
      </c>
      <c r="P370" s="33">
        <v>19.637777777777774</v>
      </c>
      <c r="Q370" s="33">
        <v>0</v>
      </c>
      <c r="R370" s="33">
        <v>0.20792941176470586</v>
      </c>
      <c r="S370" s="33">
        <v>0.78333333333333333</v>
      </c>
      <c r="T370" s="33">
        <v>17.063333333333333</v>
      </c>
      <c r="U370" s="33">
        <v>0</v>
      </c>
      <c r="V370" s="33">
        <v>0.18896470588235295</v>
      </c>
      <c r="W370" s="33">
        <v>9.8772222222222226</v>
      </c>
      <c r="X370" s="33">
        <v>9.3416666666666686</v>
      </c>
      <c r="Y370" s="33">
        <v>0</v>
      </c>
      <c r="Z370" s="33">
        <v>0.20349411764705885</v>
      </c>
      <c r="AA370" s="33">
        <v>0</v>
      </c>
      <c r="AB370" s="33">
        <v>0</v>
      </c>
      <c r="AC370" s="33">
        <v>0</v>
      </c>
      <c r="AD370" s="33">
        <v>0</v>
      </c>
      <c r="AE370" s="33">
        <v>15.977777777777778</v>
      </c>
      <c r="AF370" s="33">
        <v>0</v>
      </c>
      <c r="AG370" s="33">
        <v>0</v>
      </c>
      <c r="AH370" t="s">
        <v>316</v>
      </c>
      <c r="AI370" s="34">
        <v>3</v>
      </c>
    </row>
    <row r="371" spans="1:35" x14ac:dyDescent="0.25">
      <c r="A371" t="s">
        <v>1782</v>
      </c>
      <c r="B371" t="s">
        <v>811</v>
      </c>
      <c r="C371" t="s">
        <v>1513</v>
      </c>
      <c r="D371" t="s">
        <v>1724</v>
      </c>
      <c r="E371" s="33">
        <v>75.788888888888891</v>
      </c>
      <c r="F371" s="33">
        <v>5.1555555555555559</v>
      </c>
      <c r="G371" s="33">
        <v>0</v>
      </c>
      <c r="H371" s="33">
        <v>0</v>
      </c>
      <c r="I371" s="33">
        <v>2.0111111111111111</v>
      </c>
      <c r="J371" s="33">
        <v>0</v>
      </c>
      <c r="K371" s="33">
        <v>0</v>
      </c>
      <c r="L371" s="33">
        <v>6.3043333333333331</v>
      </c>
      <c r="M371" s="33">
        <v>4.6321111111111106</v>
      </c>
      <c r="N371" s="33">
        <v>0</v>
      </c>
      <c r="O371" s="33">
        <v>6.1118604310218434E-2</v>
      </c>
      <c r="P371" s="33">
        <v>5.1929999999999996</v>
      </c>
      <c r="Q371" s="33">
        <v>5.9871111111111102</v>
      </c>
      <c r="R371" s="33">
        <v>0.14751649318281776</v>
      </c>
      <c r="S371" s="33">
        <v>3.6044444444444443</v>
      </c>
      <c r="T371" s="33">
        <v>5.1222222222222218</v>
      </c>
      <c r="U371" s="33">
        <v>0</v>
      </c>
      <c r="V371" s="33">
        <v>0.1151444069784489</v>
      </c>
      <c r="W371" s="33">
        <v>14.390222222222221</v>
      </c>
      <c r="X371" s="33">
        <v>0.15833333333333333</v>
      </c>
      <c r="Y371" s="33">
        <v>0</v>
      </c>
      <c r="Z371" s="33">
        <v>0.19196158920979325</v>
      </c>
      <c r="AA371" s="33">
        <v>0</v>
      </c>
      <c r="AB371" s="33">
        <v>0</v>
      </c>
      <c r="AC371" s="33">
        <v>0</v>
      </c>
      <c r="AD371" s="33">
        <v>0</v>
      </c>
      <c r="AE371" s="33">
        <v>0</v>
      </c>
      <c r="AF371" s="33">
        <v>0</v>
      </c>
      <c r="AG371" s="33">
        <v>0</v>
      </c>
      <c r="AH371" t="s">
        <v>121</v>
      </c>
      <c r="AI371" s="34">
        <v>3</v>
      </c>
    </row>
    <row r="372" spans="1:35" x14ac:dyDescent="0.25">
      <c r="A372" t="s">
        <v>1782</v>
      </c>
      <c r="B372" t="s">
        <v>1255</v>
      </c>
      <c r="C372" t="s">
        <v>1662</v>
      </c>
      <c r="D372" t="s">
        <v>1699</v>
      </c>
      <c r="E372" s="33">
        <v>60.466666666666669</v>
      </c>
      <c r="F372" s="33">
        <v>29.588888888888889</v>
      </c>
      <c r="G372" s="33">
        <v>0.37777777777777777</v>
      </c>
      <c r="H372" s="33">
        <v>0.42</v>
      </c>
      <c r="I372" s="33">
        <v>2.2444444444444445</v>
      </c>
      <c r="J372" s="33">
        <v>0</v>
      </c>
      <c r="K372" s="33">
        <v>0</v>
      </c>
      <c r="L372" s="33">
        <v>4.4052222222222222</v>
      </c>
      <c r="M372" s="33">
        <v>5.6</v>
      </c>
      <c r="N372" s="33">
        <v>4.6222222222222218</v>
      </c>
      <c r="O372" s="33">
        <v>0.16905549430356484</v>
      </c>
      <c r="P372" s="33">
        <v>5.3361111111111112</v>
      </c>
      <c r="Q372" s="33">
        <v>11.72088888888889</v>
      </c>
      <c r="R372" s="33">
        <v>0.28208930540242561</v>
      </c>
      <c r="S372" s="33">
        <v>5.9065555555555562</v>
      </c>
      <c r="T372" s="33">
        <v>1.3865555555555555</v>
      </c>
      <c r="U372" s="33">
        <v>0</v>
      </c>
      <c r="V372" s="33">
        <v>0.12061374494671077</v>
      </c>
      <c r="W372" s="33">
        <v>2.7293333333333334</v>
      </c>
      <c r="X372" s="33">
        <v>6.4005555555555551</v>
      </c>
      <c r="Y372" s="33">
        <v>0</v>
      </c>
      <c r="Z372" s="33">
        <v>0.15099044468945241</v>
      </c>
      <c r="AA372" s="33">
        <v>0</v>
      </c>
      <c r="AB372" s="33">
        <v>0</v>
      </c>
      <c r="AC372" s="33">
        <v>0</v>
      </c>
      <c r="AD372" s="33">
        <v>0</v>
      </c>
      <c r="AE372" s="33">
        <v>0</v>
      </c>
      <c r="AF372" s="33">
        <v>0</v>
      </c>
      <c r="AG372" s="33">
        <v>0</v>
      </c>
      <c r="AH372" t="s">
        <v>574</v>
      </c>
      <c r="AI372" s="34">
        <v>3</v>
      </c>
    </row>
    <row r="373" spans="1:35" x14ac:dyDescent="0.25">
      <c r="A373" t="s">
        <v>1782</v>
      </c>
      <c r="B373" t="s">
        <v>766</v>
      </c>
      <c r="C373" t="s">
        <v>1370</v>
      </c>
      <c r="D373" t="s">
        <v>1704</v>
      </c>
      <c r="E373" s="33">
        <v>146.66666666666666</v>
      </c>
      <c r="F373" s="33">
        <v>5.2444444444444445</v>
      </c>
      <c r="G373" s="33">
        <v>0.16666666666666666</v>
      </c>
      <c r="H373" s="33">
        <v>0.72777777777777775</v>
      </c>
      <c r="I373" s="33">
        <v>4.322222222222222</v>
      </c>
      <c r="J373" s="33">
        <v>0</v>
      </c>
      <c r="K373" s="33">
        <v>0</v>
      </c>
      <c r="L373" s="33">
        <v>4.6638888888888888</v>
      </c>
      <c r="M373" s="33">
        <v>14.930555555555555</v>
      </c>
      <c r="N373" s="33">
        <v>0</v>
      </c>
      <c r="O373" s="33">
        <v>0.10179924242424243</v>
      </c>
      <c r="P373" s="33">
        <v>4.8888888888888893</v>
      </c>
      <c r="Q373" s="33">
        <v>21.908333333333335</v>
      </c>
      <c r="R373" s="33">
        <v>0.18270833333333336</v>
      </c>
      <c r="S373" s="33">
        <v>16.149999999999999</v>
      </c>
      <c r="T373" s="33">
        <v>0.25555555555555554</v>
      </c>
      <c r="U373" s="33">
        <v>0</v>
      </c>
      <c r="V373" s="33">
        <v>0.11185606060606061</v>
      </c>
      <c r="W373" s="33">
        <v>5.427777777777778</v>
      </c>
      <c r="X373" s="33">
        <v>6.9416666666666664</v>
      </c>
      <c r="Y373" s="33">
        <v>0</v>
      </c>
      <c r="Z373" s="33">
        <v>8.433712121212121E-2</v>
      </c>
      <c r="AA373" s="33">
        <v>0</v>
      </c>
      <c r="AB373" s="33">
        <v>0</v>
      </c>
      <c r="AC373" s="33">
        <v>0</v>
      </c>
      <c r="AD373" s="33">
        <v>0</v>
      </c>
      <c r="AE373" s="33">
        <v>5.5111111111111111</v>
      </c>
      <c r="AF373" s="33">
        <v>0</v>
      </c>
      <c r="AG373" s="33">
        <v>0</v>
      </c>
      <c r="AH373" t="s">
        <v>75</v>
      </c>
      <c r="AI373" s="34">
        <v>3</v>
      </c>
    </row>
    <row r="374" spans="1:35" x14ac:dyDescent="0.25">
      <c r="A374" t="s">
        <v>1782</v>
      </c>
      <c r="B374" t="s">
        <v>694</v>
      </c>
      <c r="C374" t="s">
        <v>1453</v>
      </c>
      <c r="D374" t="s">
        <v>1710</v>
      </c>
      <c r="E374" s="33">
        <v>323.7</v>
      </c>
      <c r="F374" s="33">
        <v>8.6111111111111107</v>
      </c>
      <c r="G374" s="33">
        <v>0.67777777777777781</v>
      </c>
      <c r="H374" s="33">
        <v>2.2944444444444443</v>
      </c>
      <c r="I374" s="33">
        <v>29.622222222222224</v>
      </c>
      <c r="J374" s="33">
        <v>0</v>
      </c>
      <c r="K374" s="33">
        <v>0</v>
      </c>
      <c r="L374" s="33">
        <v>6.213000000000001</v>
      </c>
      <c r="M374" s="33">
        <v>23.9</v>
      </c>
      <c r="N374" s="33">
        <v>0</v>
      </c>
      <c r="O374" s="33">
        <v>7.3833796725362985E-2</v>
      </c>
      <c r="P374" s="33">
        <v>9.5833333333333339</v>
      </c>
      <c r="Q374" s="33">
        <v>119.4</v>
      </c>
      <c r="R374" s="33">
        <v>0.39846565750180213</v>
      </c>
      <c r="S374" s="33">
        <v>8.419666666666668</v>
      </c>
      <c r="T374" s="33">
        <v>12.14233333333333</v>
      </c>
      <c r="U374" s="33">
        <v>0</v>
      </c>
      <c r="V374" s="33">
        <v>6.3521779425393873E-2</v>
      </c>
      <c r="W374" s="33">
        <v>11.345222222222221</v>
      </c>
      <c r="X374" s="33">
        <v>14.668333333333337</v>
      </c>
      <c r="Y374" s="33">
        <v>9.5444444444444443</v>
      </c>
      <c r="Z374" s="33">
        <v>0.10984862527031201</v>
      </c>
      <c r="AA374" s="33">
        <v>0</v>
      </c>
      <c r="AB374" s="33">
        <v>0</v>
      </c>
      <c r="AC374" s="33">
        <v>0</v>
      </c>
      <c r="AD374" s="33">
        <v>0</v>
      </c>
      <c r="AE374" s="33">
        <v>0</v>
      </c>
      <c r="AF374" s="33">
        <v>0</v>
      </c>
      <c r="AG374" s="33">
        <v>0</v>
      </c>
      <c r="AH374" t="s">
        <v>3</v>
      </c>
      <c r="AI374" s="34">
        <v>3</v>
      </c>
    </row>
    <row r="375" spans="1:35" x14ac:dyDescent="0.25">
      <c r="A375" t="s">
        <v>1782</v>
      </c>
      <c r="B375" t="s">
        <v>720</v>
      </c>
      <c r="C375" t="s">
        <v>1407</v>
      </c>
      <c r="D375" t="s">
        <v>1708</v>
      </c>
      <c r="E375" s="33">
        <v>86.455555555555549</v>
      </c>
      <c r="F375" s="33">
        <v>3.2</v>
      </c>
      <c r="G375" s="33">
        <v>0</v>
      </c>
      <c r="H375" s="33">
        <v>0</v>
      </c>
      <c r="I375" s="33">
        <v>0</v>
      </c>
      <c r="J375" s="33">
        <v>0</v>
      </c>
      <c r="K375" s="33">
        <v>0</v>
      </c>
      <c r="L375" s="33">
        <v>4.7576666666666663</v>
      </c>
      <c r="M375" s="33">
        <v>5.5111111111111111</v>
      </c>
      <c r="N375" s="33">
        <v>0</v>
      </c>
      <c r="O375" s="33">
        <v>6.3745019920318724E-2</v>
      </c>
      <c r="P375" s="33">
        <v>5.2</v>
      </c>
      <c r="Q375" s="33">
        <v>10.716666666666667</v>
      </c>
      <c r="R375" s="33">
        <v>0.18410230047551732</v>
      </c>
      <c r="S375" s="33">
        <v>8.8059999999999992</v>
      </c>
      <c r="T375" s="33">
        <v>13.744666666666664</v>
      </c>
      <c r="U375" s="33">
        <v>0</v>
      </c>
      <c r="V375" s="33">
        <v>0.26083536820460096</v>
      </c>
      <c r="W375" s="33">
        <v>7.3364444444444432</v>
      </c>
      <c r="X375" s="33">
        <v>7.015777777777779</v>
      </c>
      <c r="Y375" s="33">
        <v>0</v>
      </c>
      <c r="Z375" s="33">
        <v>0.16600693998200747</v>
      </c>
      <c r="AA375" s="33">
        <v>0</v>
      </c>
      <c r="AB375" s="33">
        <v>0</v>
      </c>
      <c r="AC375" s="33">
        <v>0</v>
      </c>
      <c r="AD375" s="33">
        <v>0</v>
      </c>
      <c r="AE375" s="33">
        <v>4.2888888888888888</v>
      </c>
      <c r="AF375" s="33">
        <v>0</v>
      </c>
      <c r="AG375" s="33">
        <v>0</v>
      </c>
      <c r="AH375" t="s">
        <v>29</v>
      </c>
      <c r="AI375" s="34">
        <v>3</v>
      </c>
    </row>
    <row r="376" spans="1:35" x14ac:dyDescent="0.25">
      <c r="A376" t="s">
        <v>1782</v>
      </c>
      <c r="B376" t="s">
        <v>885</v>
      </c>
      <c r="C376" t="s">
        <v>1550</v>
      </c>
      <c r="D376" t="s">
        <v>1704</v>
      </c>
      <c r="E376" s="33">
        <v>122.42222222222222</v>
      </c>
      <c r="F376" s="33">
        <v>4</v>
      </c>
      <c r="G376" s="33">
        <v>0.16666666666666666</v>
      </c>
      <c r="H376" s="33">
        <v>0.72888888888888881</v>
      </c>
      <c r="I376" s="33">
        <v>0</v>
      </c>
      <c r="J376" s="33">
        <v>0</v>
      </c>
      <c r="K376" s="33">
        <v>0</v>
      </c>
      <c r="L376" s="33">
        <v>5.4638888888888886</v>
      </c>
      <c r="M376" s="33">
        <v>0</v>
      </c>
      <c r="N376" s="33">
        <v>5.6</v>
      </c>
      <c r="O376" s="33">
        <v>4.5743329097839895E-2</v>
      </c>
      <c r="P376" s="33">
        <v>0</v>
      </c>
      <c r="Q376" s="33">
        <v>20.291666666666668</v>
      </c>
      <c r="R376" s="33">
        <v>0.16575149754946453</v>
      </c>
      <c r="S376" s="33">
        <v>16.988888888888887</v>
      </c>
      <c r="T376" s="33">
        <v>0.53333333333333333</v>
      </c>
      <c r="U376" s="33">
        <v>0</v>
      </c>
      <c r="V376" s="33">
        <v>0.14312942457796335</v>
      </c>
      <c r="W376" s="33">
        <v>6.6544444444444446</v>
      </c>
      <c r="X376" s="33">
        <v>10.336222222222224</v>
      </c>
      <c r="Y376" s="33">
        <v>0</v>
      </c>
      <c r="Z376" s="33">
        <v>0.13878743873661284</v>
      </c>
      <c r="AA376" s="33">
        <v>0</v>
      </c>
      <c r="AB376" s="33">
        <v>0</v>
      </c>
      <c r="AC376" s="33">
        <v>0</v>
      </c>
      <c r="AD376" s="33">
        <v>0</v>
      </c>
      <c r="AE376" s="33">
        <v>0</v>
      </c>
      <c r="AF376" s="33">
        <v>0</v>
      </c>
      <c r="AG376" s="33">
        <v>0</v>
      </c>
      <c r="AH376" t="s">
        <v>196</v>
      </c>
      <c r="AI376" s="34">
        <v>3</v>
      </c>
    </row>
    <row r="377" spans="1:35" x14ac:dyDescent="0.25">
      <c r="A377" t="s">
        <v>1782</v>
      </c>
      <c r="B377" t="s">
        <v>710</v>
      </c>
      <c r="C377" t="s">
        <v>1463</v>
      </c>
      <c r="D377" t="s">
        <v>1706</v>
      </c>
      <c r="E377" s="33">
        <v>125.98888888888889</v>
      </c>
      <c r="F377" s="33">
        <v>16.888888888888889</v>
      </c>
      <c r="G377" s="33">
        <v>1.5555555555555556</v>
      </c>
      <c r="H377" s="33">
        <v>0.46666666666666667</v>
      </c>
      <c r="I377" s="33">
        <v>3.4666666666666668</v>
      </c>
      <c r="J377" s="33">
        <v>0</v>
      </c>
      <c r="K377" s="33">
        <v>5.9555555555555557</v>
      </c>
      <c r="L377" s="33">
        <v>4.8271111111111118</v>
      </c>
      <c r="M377" s="33">
        <v>5.7906666666666675</v>
      </c>
      <c r="N377" s="33">
        <v>8.3927777777777788</v>
      </c>
      <c r="O377" s="33">
        <v>0.1125769468207073</v>
      </c>
      <c r="P377" s="33">
        <v>11.374666666666672</v>
      </c>
      <c r="Q377" s="33">
        <v>12.952888888888891</v>
      </c>
      <c r="R377" s="33">
        <v>0.1930928653320399</v>
      </c>
      <c r="S377" s="33">
        <v>10.625999999999998</v>
      </c>
      <c r="T377" s="33">
        <v>9.5549999999999997</v>
      </c>
      <c r="U377" s="33">
        <v>0</v>
      </c>
      <c r="V377" s="33">
        <v>0.16018079195696266</v>
      </c>
      <c r="W377" s="33">
        <v>5.9021111111111075</v>
      </c>
      <c r="X377" s="33">
        <v>10.37811111111111</v>
      </c>
      <c r="Y377" s="33">
        <v>0</v>
      </c>
      <c r="Z377" s="33">
        <v>0.12921950789311223</v>
      </c>
      <c r="AA377" s="33">
        <v>0</v>
      </c>
      <c r="AB377" s="33">
        <v>0</v>
      </c>
      <c r="AC377" s="33">
        <v>0</v>
      </c>
      <c r="AD377" s="33">
        <v>0</v>
      </c>
      <c r="AE377" s="33">
        <v>0</v>
      </c>
      <c r="AF377" s="33">
        <v>0</v>
      </c>
      <c r="AG377" s="33">
        <v>0</v>
      </c>
      <c r="AH377" t="s">
        <v>19</v>
      </c>
      <c r="AI377" s="34">
        <v>3</v>
      </c>
    </row>
    <row r="378" spans="1:35" x14ac:dyDescent="0.25">
      <c r="A378" t="s">
        <v>1782</v>
      </c>
      <c r="B378" t="s">
        <v>1228</v>
      </c>
      <c r="C378" t="s">
        <v>1436</v>
      </c>
      <c r="D378" t="s">
        <v>1701</v>
      </c>
      <c r="E378" s="33">
        <v>57.12222222222222</v>
      </c>
      <c r="F378" s="33">
        <v>0</v>
      </c>
      <c r="G378" s="33">
        <v>0</v>
      </c>
      <c r="H378" s="33">
        <v>0</v>
      </c>
      <c r="I378" s="33">
        <v>0</v>
      </c>
      <c r="J378" s="33">
        <v>0</v>
      </c>
      <c r="K378" s="33">
        <v>0</v>
      </c>
      <c r="L378" s="33">
        <v>4.7266666666666666</v>
      </c>
      <c r="M378" s="33">
        <v>3.8488888888888888</v>
      </c>
      <c r="N378" s="33">
        <v>0</v>
      </c>
      <c r="O378" s="33">
        <v>6.7379887181482204E-2</v>
      </c>
      <c r="P378" s="33">
        <v>5.5111111111111111</v>
      </c>
      <c r="Q378" s="33">
        <v>13.089999999999996</v>
      </c>
      <c r="R378" s="33">
        <v>0.32563703559618751</v>
      </c>
      <c r="S378" s="33">
        <v>5.3588888888888899</v>
      </c>
      <c r="T378" s="33">
        <v>4.8011111111111111</v>
      </c>
      <c r="U378" s="33">
        <v>0</v>
      </c>
      <c r="V378" s="33">
        <v>0.17786422874927058</v>
      </c>
      <c r="W378" s="33">
        <v>5.0166666666666657</v>
      </c>
      <c r="X378" s="33">
        <v>10.01</v>
      </c>
      <c r="Y378" s="33">
        <v>0</v>
      </c>
      <c r="Z378" s="33">
        <v>0.26306166115541724</v>
      </c>
      <c r="AA378" s="33">
        <v>0</v>
      </c>
      <c r="AB378" s="33">
        <v>0</v>
      </c>
      <c r="AC378" s="33">
        <v>0</v>
      </c>
      <c r="AD378" s="33">
        <v>0</v>
      </c>
      <c r="AE378" s="33">
        <v>0</v>
      </c>
      <c r="AF378" s="33">
        <v>0</v>
      </c>
      <c r="AG378" s="33">
        <v>0</v>
      </c>
      <c r="AH378" t="s">
        <v>547</v>
      </c>
      <c r="AI378" s="34">
        <v>3</v>
      </c>
    </row>
    <row r="379" spans="1:35" x14ac:dyDescent="0.25">
      <c r="A379" t="s">
        <v>1782</v>
      </c>
      <c r="B379" t="s">
        <v>1273</v>
      </c>
      <c r="C379" t="s">
        <v>1533</v>
      </c>
      <c r="D379" t="s">
        <v>1679</v>
      </c>
      <c r="E379" s="33">
        <v>90.322222222222223</v>
      </c>
      <c r="F379" s="33">
        <v>5.6888888888888891</v>
      </c>
      <c r="G379" s="33">
        <v>0.5</v>
      </c>
      <c r="H379" s="33">
        <v>0.33111111111111113</v>
      </c>
      <c r="I379" s="33">
        <v>2.4444444444444446</v>
      </c>
      <c r="J379" s="33">
        <v>0</v>
      </c>
      <c r="K379" s="33">
        <v>3.1111111111111112</v>
      </c>
      <c r="L379" s="33">
        <v>3.9345555555555571</v>
      </c>
      <c r="M379" s="33">
        <v>2.657777777777778</v>
      </c>
      <c r="N379" s="33">
        <v>0</v>
      </c>
      <c r="O379" s="33">
        <v>2.9425513593307914E-2</v>
      </c>
      <c r="P379" s="33">
        <v>0</v>
      </c>
      <c r="Q379" s="33">
        <v>4.8876666666666644</v>
      </c>
      <c r="R379" s="33">
        <v>5.4113667117726631E-2</v>
      </c>
      <c r="S379" s="33">
        <v>3.7193333333333323</v>
      </c>
      <c r="T379" s="33">
        <v>4.1196666666666664</v>
      </c>
      <c r="U379" s="33">
        <v>0</v>
      </c>
      <c r="V379" s="33">
        <v>8.6789272973305437E-2</v>
      </c>
      <c r="W379" s="33">
        <v>5.783777777777777</v>
      </c>
      <c r="X379" s="33">
        <v>5.2661111111111119</v>
      </c>
      <c r="Y379" s="33">
        <v>0</v>
      </c>
      <c r="Z379" s="33">
        <v>0.12233854102595645</v>
      </c>
      <c r="AA379" s="33">
        <v>0</v>
      </c>
      <c r="AB379" s="33">
        <v>6.8777777777777782</v>
      </c>
      <c r="AC379" s="33">
        <v>0</v>
      </c>
      <c r="AD379" s="33">
        <v>0</v>
      </c>
      <c r="AE379" s="33">
        <v>0.53333333333333333</v>
      </c>
      <c r="AF379" s="33">
        <v>0</v>
      </c>
      <c r="AG379" s="33">
        <v>0</v>
      </c>
      <c r="AH379" t="s">
        <v>593</v>
      </c>
      <c r="AI379" s="34">
        <v>3</v>
      </c>
    </row>
    <row r="380" spans="1:35" x14ac:dyDescent="0.25">
      <c r="A380" t="s">
        <v>1782</v>
      </c>
      <c r="B380" t="s">
        <v>1229</v>
      </c>
      <c r="C380" t="s">
        <v>1517</v>
      </c>
      <c r="D380" t="s">
        <v>1711</v>
      </c>
      <c r="E380" s="33">
        <v>50.5</v>
      </c>
      <c r="F380" s="33">
        <v>5.1555555555555559</v>
      </c>
      <c r="G380" s="33">
        <v>0.16666666666666666</v>
      </c>
      <c r="H380" s="33">
        <v>0.25077777777777777</v>
      </c>
      <c r="I380" s="33">
        <v>1.8333333333333333</v>
      </c>
      <c r="J380" s="33">
        <v>0</v>
      </c>
      <c r="K380" s="33">
        <v>0</v>
      </c>
      <c r="L380" s="33">
        <v>4.7972222222222225</v>
      </c>
      <c r="M380" s="33">
        <v>5.2444444444444445</v>
      </c>
      <c r="N380" s="33">
        <v>0</v>
      </c>
      <c r="O380" s="33">
        <v>0.10385038503850386</v>
      </c>
      <c r="P380" s="33">
        <v>0</v>
      </c>
      <c r="Q380" s="33">
        <v>0</v>
      </c>
      <c r="R380" s="33">
        <v>0</v>
      </c>
      <c r="S380" s="33">
        <v>7.234777777777774</v>
      </c>
      <c r="T380" s="33">
        <v>6.6450000000000005</v>
      </c>
      <c r="U380" s="33">
        <v>0</v>
      </c>
      <c r="V380" s="33">
        <v>0.2748470847084708</v>
      </c>
      <c r="W380" s="33">
        <v>6.4046666666666674</v>
      </c>
      <c r="X380" s="33">
        <v>10.328666666666667</v>
      </c>
      <c r="Y380" s="33">
        <v>0</v>
      </c>
      <c r="Z380" s="33">
        <v>0.33135313531353139</v>
      </c>
      <c r="AA380" s="33">
        <v>0</v>
      </c>
      <c r="AB380" s="33">
        <v>0</v>
      </c>
      <c r="AC380" s="33">
        <v>0</v>
      </c>
      <c r="AD380" s="33">
        <v>0</v>
      </c>
      <c r="AE380" s="33">
        <v>0</v>
      </c>
      <c r="AF380" s="33">
        <v>0</v>
      </c>
      <c r="AG380" s="33">
        <v>0</v>
      </c>
      <c r="AH380" t="s">
        <v>548</v>
      </c>
      <c r="AI380" s="34">
        <v>3</v>
      </c>
    </row>
    <row r="381" spans="1:35" x14ac:dyDescent="0.25">
      <c r="A381" t="s">
        <v>1782</v>
      </c>
      <c r="B381" t="s">
        <v>1296</v>
      </c>
      <c r="C381" t="s">
        <v>1512</v>
      </c>
      <c r="D381" t="s">
        <v>1681</v>
      </c>
      <c r="E381" s="33">
        <v>47.244444444444447</v>
      </c>
      <c r="F381" s="33">
        <v>4.7</v>
      </c>
      <c r="G381" s="33">
        <v>0</v>
      </c>
      <c r="H381" s="33">
        <v>0</v>
      </c>
      <c r="I381" s="33">
        <v>0</v>
      </c>
      <c r="J381" s="33">
        <v>0</v>
      </c>
      <c r="K381" s="33">
        <v>0</v>
      </c>
      <c r="L381" s="33">
        <v>0</v>
      </c>
      <c r="M381" s="33">
        <v>0</v>
      </c>
      <c r="N381" s="33">
        <v>0</v>
      </c>
      <c r="O381" s="33">
        <v>0</v>
      </c>
      <c r="P381" s="33">
        <v>4.6422222222222222</v>
      </c>
      <c r="Q381" s="33">
        <v>0</v>
      </c>
      <c r="R381" s="33">
        <v>9.8259642521166507E-2</v>
      </c>
      <c r="S381" s="33">
        <v>4.9864444444444445</v>
      </c>
      <c r="T381" s="33">
        <v>0</v>
      </c>
      <c r="U381" s="33">
        <v>0</v>
      </c>
      <c r="V381" s="33">
        <v>0.1055456255879586</v>
      </c>
      <c r="W381" s="33">
        <v>8.6037777777777791</v>
      </c>
      <c r="X381" s="33">
        <v>0.76944444444444449</v>
      </c>
      <c r="Y381" s="33">
        <v>0</v>
      </c>
      <c r="Z381" s="33">
        <v>0.19839840075258702</v>
      </c>
      <c r="AA381" s="33">
        <v>0</v>
      </c>
      <c r="AB381" s="33">
        <v>0</v>
      </c>
      <c r="AC381" s="33">
        <v>0</v>
      </c>
      <c r="AD381" s="33">
        <v>0</v>
      </c>
      <c r="AE381" s="33">
        <v>0</v>
      </c>
      <c r="AF381" s="33">
        <v>0</v>
      </c>
      <c r="AG381" s="33">
        <v>0</v>
      </c>
      <c r="AH381" t="s">
        <v>616</v>
      </c>
      <c r="AI381" s="34">
        <v>3</v>
      </c>
    </row>
    <row r="382" spans="1:35" x14ac:dyDescent="0.25">
      <c r="A382" t="s">
        <v>1782</v>
      </c>
      <c r="B382" t="s">
        <v>938</v>
      </c>
      <c r="C382" t="s">
        <v>1569</v>
      </c>
      <c r="D382" t="s">
        <v>1708</v>
      </c>
      <c r="E382" s="33">
        <v>435.7</v>
      </c>
      <c r="F382" s="33">
        <v>9.5777777777777775</v>
      </c>
      <c r="G382" s="33">
        <v>0.4</v>
      </c>
      <c r="H382" s="33">
        <v>4.0388888888888888</v>
      </c>
      <c r="I382" s="33">
        <v>19.588888888888889</v>
      </c>
      <c r="J382" s="33">
        <v>0</v>
      </c>
      <c r="K382" s="33">
        <v>0</v>
      </c>
      <c r="L382" s="33">
        <v>14.589555555555551</v>
      </c>
      <c r="M382" s="33">
        <v>18.279</v>
      </c>
      <c r="N382" s="33">
        <v>0</v>
      </c>
      <c r="O382" s="33">
        <v>4.1953178792747306E-2</v>
      </c>
      <c r="P382" s="33">
        <v>0</v>
      </c>
      <c r="Q382" s="33">
        <v>48.592111111111109</v>
      </c>
      <c r="R382" s="33">
        <v>0.11152653456761788</v>
      </c>
      <c r="S382" s="33">
        <v>14.08277777777778</v>
      </c>
      <c r="T382" s="33">
        <v>40.059555555555562</v>
      </c>
      <c r="U382" s="33">
        <v>0</v>
      </c>
      <c r="V382" s="33">
        <v>0.12426516716395075</v>
      </c>
      <c r="W382" s="33">
        <v>13.733666666666666</v>
      </c>
      <c r="X382" s="33">
        <v>28.995555555555555</v>
      </c>
      <c r="Y382" s="33">
        <v>0</v>
      </c>
      <c r="Z382" s="33">
        <v>9.8070282814372786E-2</v>
      </c>
      <c r="AA382" s="33">
        <v>0</v>
      </c>
      <c r="AB382" s="33">
        <v>5.2444444444444445</v>
      </c>
      <c r="AC382" s="33">
        <v>0</v>
      </c>
      <c r="AD382" s="33">
        <v>0</v>
      </c>
      <c r="AE382" s="33">
        <v>0</v>
      </c>
      <c r="AF382" s="33">
        <v>0</v>
      </c>
      <c r="AG382" s="33">
        <v>0</v>
      </c>
      <c r="AH382" t="s">
        <v>249</v>
      </c>
      <c r="AI382" s="34">
        <v>3</v>
      </c>
    </row>
    <row r="383" spans="1:35" x14ac:dyDescent="0.25">
      <c r="A383" t="s">
        <v>1782</v>
      </c>
      <c r="B383" t="s">
        <v>902</v>
      </c>
      <c r="C383" t="s">
        <v>1445</v>
      </c>
      <c r="D383" t="s">
        <v>1716</v>
      </c>
      <c r="E383" s="33">
        <v>140.75555555555556</v>
      </c>
      <c r="F383" s="33">
        <v>5.1555555555555559</v>
      </c>
      <c r="G383" s="33">
        <v>2.2222222222222223E-2</v>
      </c>
      <c r="H383" s="33">
        <v>0.44444444444444442</v>
      </c>
      <c r="I383" s="33">
        <v>2.588888888888889</v>
      </c>
      <c r="J383" s="33">
        <v>0</v>
      </c>
      <c r="K383" s="33">
        <v>0</v>
      </c>
      <c r="L383" s="33">
        <v>1.5527777777777778</v>
      </c>
      <c r="M383" s="33">
        <v>0</v>
      </c>
      <c r="N383" s="33">
        <v>8.5416666666666661</v>
      </c>
      <c r="O383" s="33">
        <v>6.0684401641932423E-2</v>
      </c>
      <c r="P383" s="33">
        <v>5.1555555555555559</v>
      </c>
      <c r="Q383" s="33">
        <v>7.7972222222222225</v>
      </c>
      <c r="R383" s="33">
        <v>9.2023208083359648E-2</v>
      </c>
      <c r="S383" s="33">
        <v>5.6</v>
      </c>
      <c r="T383" s="33">
        <v>10.319444444444445</v>
      </c>
      <c r="U383" s="33">
        <v>0</v>
      </c>
      <c r="V383" s="33">
        <v>0.11309993684875276</v>
      </c>
      <c r="W383" s="33">
        <v>0</v>
      </c>
      <c r="X383" s="33">
        <v>12.744444444444444</v>
      </c>
      <c r="Y383" s="33">
        <v>0</v>
      </c>
      <c r="Z383" s="33">
        <v>9.0543100726239334E-2</v>
      </c>
      <c r="AA383" s="33">
        <v>0</v>
      </c>
      <c r="AB383" s="33">
        <v>0</v>
      </c>
      <c r="AC383" s="33">
        <v>0</v>
      </c>
      <c r="AD383" s="33">
        <v>0</v>
      </c>
      <c r="AE383" s="33">
        <v>2.7555555555555555</v>
      </c>
      <c r="AF383" s="33">
        <v>0</v>
      </c>
      <c r="AG383" s="33">
        <v>0</v>
      </c>
      <c r="AH383" t="s">
        <v>213</v>
      </c>
      <c r="AI383" s="34">
        <v>3</v>
      </c>
    </row>
    <row r="384" spans="1:35" x14ac:dyDescent="0.25">
      <c r="A384" t="s">
        <v>1782</v>
      </c>
      <c r="B384" t="s">
        <v>875</v>
      </c>
      <c r="C384" t="s">
        <v>1548</v>
      </c>
      <c r="D384" t="s">
        <v>1713</v>
      </c>
      <c r="E384" s="33">
        <v>78.2</v>
      </c>
      <c r="F384" s="33">
        <v>5.333333333333333</v>
      </c>
      <c r="G384" s="33">
        <v>0</v>
      </c>
      <c r="H384" s="33">
        <v>1.5972222222222223</v>
      </c>
      <c r="I384" s="33">
        <v>1.1444444444444444</v>
      </c>
      <c r="J384" s="33">
        <v>0</v>
      </c>
      <c r="K384" s="33">
        <v>0</v>
      </c>
      <c r="L384" s="33">
        <v>4.0718888888888882</v>
      </c>
      <c r="M384" s="33">
        <v>5.6888888888888891</v>
      </c>
      <c r="N384" s="33">
        <v>0</v>
      </c>
      <c r="O384" s="33">
        <v>7.274793975561239E-2</v>
      </c>
      <c r="P384" s="33">
        <v>3.4</v>
      </c>
      <c r="Q384" s="33">
        <v>10.489666666666663</v>
      </c>
      <c r="R384" s="33">
        <v>0.17761722080136397</v>
      </c>
      <c r="S384" s="33">
        <v>4.7134444444444457</v>
      </c>
      <c r="T384" s="33">
        <v>5.2418888888888882</v>
      </c>
      <c r="U384" s="33">
        <v>0</v>
      </c>
      <c r="V384" s="33">
        <v>0.12730605285592497</v>
      </c>
      <c r="W384" s="33">
        <v>4.5958888888888891</v>
      </c>
      <c r="X384" s="33">
        <v>11.005999999999998</v>
      </c>
      <c r="Y384" s="33">
        <v>0</v>
      </c>
      <c r="Z384" s="33">
        <v>0.19951264563796531</v>
      </c>
      <c r="AA384" s="33">
        <v>0</v>
      </c>
      <c r="AB384" s="33">
        <v>0</v>
      </c>
      <c r="AC384" s="33">
        <v>0</v>
      </c>
      <c r="AD384" s="33">
        <v>0</v>
      </c>
      <c r="AE384" s="33">
        <v>0</v>
      </c>
      <c r="AF384" s="33">
        <v>0</v>
      </c>
      <c r="AG384" s="33">
        <v>0</v>
      </c>
      <c r="AH384" t="s">
        <v>186</v>
      </c>
      <c r="AI384" s="34">
        <v>3</v>
      </c>
    </row>
    <row r="385" spans="1:35" x14ac:dyDescent="0.25">
      <c r="A385" t="s">
        <v>1782</v>
      </c>
      <c r="B385" t="s">
        <v>944</v>
      </c>
      <c r="C385" t="s">
        <v>1447</v>
      </c>
      <c r="D385" t="s">
        <v>1713</v>
      </c>
      <c r="E385" s="33">
        <v>58.844444444444441</v>
      </c>
      <c r="F385" s="33">
        <v>5.2444444444444445</v>
      </c>
      <c r="G385" s="33">
        <v>0.26666666666666666</v>
      </c>
      <c r="H385" s="33">
        <v>0.25</v>
      </c>
      <c r="I385" s="33">
        <v>0.71111111111111114</v>
      </c>
      <c r="J385" s="33">
        <v>0</v>
      </c>
      <c r="K385" s="33">
        <v>0</v>
      </c>
      <c r="L385" s="33">
        <v>2.4027777777777777</v>
      </c>
      <c r="M385" s="33">
        <v>0</v>
      </c>
      <c r="N385" s="33">
        <v>0</v>
      </c>
      <c r="O385" s="33">
        <v>0</v>
      </c>
      <c r="P385" s="33">
        <v>5.7305555555555552</v>
      </c>
      <c r="Q385" s="33">
        <v>2.9722222222222223</v>
      </c>
      <c r="R385" s="33">
        <v>0.14789463746223566</v>
      </c>
      <c r="S385" s="33">
        <v>5.5861111111111112</v>
      </c>
      <c r="T385" s="33">
        <v>3.3194444444444446</v>
      </c>
      <c r="U385" s="33">
        <v>0</v>
      </c>
      <c r="V385" s="33">
        <v>0.15134063444108761</v>
      </c>
      <c r="W385" s="33">
        <v>5.2027777777777775</v>
      </c>
      <c r="X385" s="33">
        <v>0.31944444444444442</v>
      </c>
      <c r="Y385" s="33">
        <v>0</v>
      </c>
      <c r="Z385" s="33">
        <v>9.3844410876132933E-2</v>
      </c>
      <c r="AA385" s="33">
        <v>0</v>
      </c>
      <c r="AB385" s="33">
        <v>0</v>
      </c>
      <c r="AC385" s="33">
        <v>0</v>
      </c>
      <c r="AD385" s="33">
        <v>0</v>
      </c>
      <c r="AE385" s="33">
        <v>0</v>
      </c>
      <c r="AF385" s="33">
        <v>0</v>
      </c>
      <c r="AG385" s="33">
        <v>0</v>
      </c>
      <c r="AH385" t="s">
        <v>255</v>
      </c>
      <c r="AI385" s="34">
        <v>3</v>
      </c>
    </row>
    <row r="386" spans="1:35" x14ac:dyDescent="0.25">
      <c r="A386" t="s">
        <v>1782</v>
      </c>
      <c r="B386" t="s">
        <v>843</v>
      </c>
      <c r="C386" t="s">
        <v>1377</v>
      </c>
      <c r="D386" t="s">
        <v>1716</v>
      </c>
      <c r="E386" s="33">
        <v>129.44444444444446</v>
      </c>
      <c r="F386" s="33">
        <v>14.955555555555556</v>
      </c>
      <c r="G386" s="33">
        <v>2.3111111111111109</v>
      </c>
      <c r="H386" s="33">
        <v>0.15555555555555556</v>
      </c>
      <c r="I386" s="33">
        <v>0</v>
      </c>
      <c r="J386" s="33">
        <v>0</v>
      </c>
      <c r="K386" s="33">
        <v>0</v>
      </c>
      <c r="L386" s="33">
        <v>0</v>
      </c>
      <c r="M386" s="33">
        <v>10.844444444444445</v>
      </c>
      <c r="N386" s="33">
        <v>0</v>
      </c>
      <c r="O386" s="33">
        <v>8.3776824034334757E-2</v>
      </c>
      <c r="P386" s="33">
        <v>9.8666666666666671</v>
      </c>
      <c r="Q386" s="33">
        <v>10.855555555555556</v>
      </c>
      <c r="R386" s="33">
        <v>0.16008583690987122</v>
      </c>
      <c r="S386" s="33">
        <v>0</v>
      </c>
      <c r="T386" s="33">
        <v>0</v>
      </c>
      <c r="U386" s="33">
        <v>0</v>
      </c>
      <c r="V386" s="33">
        <v>0</v>
      </c>
      <c r="W386" s="33">
        <v>0</v>
      </c>
      <c r="X386" s="33">
        <v>0</v>
      </c>
      <c r="Y386" s="33">
        <v>0</v>
      </c>
      <c r="Z386" s="33">
        <v>0</v>
      </c>
      <c r="AA386" s="33">
        <v>0</v>
      </c>
      <c r="AB386" s="33">
        <v>0</v>
      </c>
      <c r="AC386" s="33">
        <v>0</v>
      </c>
      <c r="AD386" s="33">
        <v>0</v>
      </c>
      <c r="AE386" s="33">
        <v>0</v>
      </c>
      <c r="AF386" s="33">
        <v>0</v>
      </c>
      <c r="AG386" s="33">
        <v>0</v>
      </c>
      <c r="AH386" t="s">
        <v>154</v>
      </c>
      <c r="AI386" s="34">
        <v>3</v>
      </c>
    </row>
    <row r="387" spans="1:35" x14ac:dyDescent="0.25">
      <c r="A387" t="s">
        <v>1782</v>
      </c>
      <c r="B387" t="s">
        <v>1056</v>
      </c>
      <c r="C387" t="s">
        <v>1397</v>
      </c>
      <c r="D387" t="s">
        <v>1724</v>
      </c>
      <c r="E387" s="33">
        <v>44.866666666666667</v>
      </c>
      <c r="F387" s="33">
        <v>6.4888888888888889</v>
      </c>
      <c r="G387" s="33">
        <v>0</v>
      </c>
      <c r="H387" s="33">
        <v>0.3561111111111111</v>
      </c>
      <c r="I387" s="33">
        <v>1.0666666666666667</v>
      </c>
      <c r="J387" s="33">
        <v>0</v>
      </c>
      <c r="K387" s="33">
        <v>0</v>
      </c>
      <c r="L387" s="33">
        <v>3.9491111111111112</v>
      </c>
      <c r="M387" s="33">
        <v>3.2</v>
      </c>
      <c r="N387" s="33">
        <v>0</v>
      </c>
      <c r="O387" s="33">
        <v>7.1322436849925702E-2</v>
      </c>
      <c r="P387" s="33">
        <v>5.6888888888888891</v>
      </c>
      <c r="Q387" s="33">
        <v>0</v>
      </c>
      <c r="R387" s="33">
        <v>0.1267954432887568</v>
      </c>
      <c r="S387" s="33">
        <v>4.4564444444444451</v>
      </c>
      <c r="T387" s="33">
        <v>7.4380000000000006</v>
      </c>
      <c r="U387" s="33">
        <v>0</v>
      </c>
      <c r="V387" s="33">
        <v>0.26510648836057454</v>
      </c>
      <c r="W387" s="33">
        <v>6.9977777777777774</v>
      </c>
      <c r="X387" s="33">
        <v>5.2617777777777777</v>
      </c>
      <c r="Y387" s="33">
        <v>0</v>
      </c>
      <c r="Z387" s="33">
        <v>0.27324418028727088</v>
      </c>
      <c r="AA387" s="33">
        <v>0</v>
      </c>
      <c r="AB387" s="33">
        <v>0</v>
      </c>
      <c r="AC387" s="33">
        <v>0</v>
      </c>
      <c r="AD387" s="33">
        <v>0</v>
      </c>
      <c r="AE387" s="33">
        <v>0</v>
      </c>
      <c r="AF387" s="33">
        <v>0</v>
      </c>
      <c r="AG387" s="33">
        <v>0</v>
      </c>
      <c r="AH387" t="s">
        <v>371</v>
      </c>
      <c r="AI387" s="34">
        <v>3</v>
      </c>
    </row>
    <row r="388" spans="1:35" x14ac:dyDescent="0.25">
      <c r="A388" t="s">
        <v>1782</v>
      </c>
      <c r="B388" t="s">
        <v>735</v>
      </c>
      <c r="C388" t="s">
        <v>1431</v>
      </c>
      <c r="D388" t="s">
        <v>1717</v>
      </c>
      <c r="E388" s="33">
        <v>120.25555555555556</v>
      </c>
      <c r="F388" s="33">
        <v>11.2</v>
      </c>
      <c r="G388" s="33">
        <v>3.4222222222222221</v>
      </c>
      <c r="H388" s="33">
        <v>3.4222222222222221</v>
      </c>
      <c r="I388" s="33">
        <v>0</v>
      </c>
      <c r="J388" s="33">
        <v>0</v>
      </c>
      <c r="K388" s="33">
        <v>0</v>
      </c>
      <c r="L388" s="33">
        <v>0</v>
      </c>
      <c r="M388" s="33">
        <v>16.355555555555554</v>
      </c>
      <c r="N388" s="33">
        <v>0</v>
      </c>
      <c r="O388" s="33">
        <v>0.13600665249930702</v>
      </c>
      <c r="P388" s="33">
        <v>0</v>
      </c>
      <c r="Q388" s="33">
        <v>11.281666666666666</v>
      </c>
      <c r="R388" s="33">
        <v>9.3814099602697945E-2</v>
      </c>
      <c r="S388" s="33">
        <v>32.059444444444431</v>
      </c>
      <c r="T388" s="33">
        <v>0</v>
      </c>
      <c r="U388" s="33">
        <v>0</v>
      </c>
      <c r="V388" s="33">
        <v>0.2665942899380947</v>
      </c>
      <c r="W388" s="33">
        <v>18.934444444444441</v>
      </c>
      <c r="X388" s="33">
        <v>2.4666666666666668</v>
      </c>
      <c r="Y388" s="33">
        <v>0</v>
      </c>
      <c r="Z388" s="33">
        <v>0.17796359604545869</v>
      </c>
      <c r="AA388" s="33">
        <v>0</v>
      </c>
      <c r="AB388" s="33">
        <v>0</v>
      </c>
      <c r="AC388" s="33">
        <v>0</v>
      </c>
      <c r="AD388" s="33">
        <v>0</v>
      </c>
      <c r="AE388" s="33">
        <v>0</v>
      </c>
      <c r="AF388" s="33">
        <v>0</v>
      </c>
      <c r="AG388" s="33">
        <v>0</v>
      </c>
      <c r="AH388" t="s">
        <v>44</v>
      </c>
      <c r="AI388" s="34">
        <v>3</v>
      </c>
    </row>
    <row r="389" spans="1:35" x14ac:dyDescent="0.25">
      <c r="A389" t="s">
        <v>1782</v>
      </c>
      <c r="B389" t="s">
        <v>960</v>
      </c>
      <c r="C389" t="s">
        <v>1580</v>
      </c>
      <c r="D389" t="s">
        <v>1740</v>
      </c>
      <c r="E389" s="33">
        <v>94.066666666666663</v>
      </c>
      <c r="F389" s="33">
        <v>0</v>
      </c>
      <c r="G389" s="33">
        <v>2.2222222222222223E-2</v>
      </c>
      <c r="H389" s="33">
        <v>0.61111111111111116</v>
      </c>
      <c r="I389" s="33">
        <v>0.44444444444444442</v>
      </c>
      <c r="J389" s="33">
        <v>0</v>
      </c>
      <c r="K389" s="33">
        <v>0</v>
      </c>
      <c r="L389" s="33">
        <v>3.1583333333333332</v>
      </c>
      <c r="M389" s="33">
        <v>9.6166666666666671</v>
      </c>
      <c r="N389" s="33">
        <v>0</v>
      </c>
      <c r="O389" s="33">
        <v>0.10223245924875976</v>
      </c>
      <c r="P389" s="33">
        <v>4.9777777777777779</v>
      </c>
      <c r="Q389" s="33">
        <v>5.1916666666666664</v>
      </c>
      <c r="R389" s="33">
        <v>0.10810890621308765</v>
      </c>
      <c r="S389" s="33">
        <v>5.6138888888888889</v>
      </c>
      <c r="T389" s="33">
        <v>9.5777777777777775</v>
      </c>
      <c r="U389" s="33">
        <v>0</v>
      </c>
      <c r="V389" s="33">
        <v>0.16149893692416725</v>
      </c>
      <c r="W389" s="33">
        <v>2.6722222222222221</v>
      </c>
      <c r="X389" s="33">
        <v>5.5</v>
      </c>
      <c r="Y389" s="33">
        <v>0</v>
      </c>
      <c r="Z389" s="33">
        <v>8.6876919442475789E-2</v>
      </c>
      <c r="AA389" s="33">
        <v>0.12222222222222222</v>
      </c>
      <c r="AB389" s="33">
        <v>0</v>
      </c>
      <c r="AC389" s="33">
        <v>0</v>
      </c>
      <c r="AD389" s="33">
        <v>0</v>
      </c>
      <c r="AE389" s="33">
        <v>5.5333333333333332</v>
      </c>
      <c r="AF389" s="33">
        <v>0</v>
      </c>
      <c r="AG389" s="33">
        <v>0</v>
      </c>
      <c r="AH389" t="s">
        <v>271</v>
      </c>
      <c r="AI389" s="34">
        <v>3</v>
      </c>
    </row>
    <row r="390" spans="1:35" x14ac:dyDescent="0.25">
      <c r="A390" t="s">
        <v>1782</v>
      </c>
      <c r="B390" t="s">
        <v>1020</v>
      </c>
      <c r="C390" t="s">
        <v>1580</v>
      </c>
      <c r="D390" t="s">
        <v>1740</v>
      </c>
      <c r="E390" s="33">
        <v>72</v>
      </c>
      <c r="F390" s="33">
        <v>6.0444444444444443</v>
      </c>
      <c r="G390" s="33">
        <v>1.1111111111111112</v>
      </c>
      <c r="H390" s="33">
        <v>0.48555555555555557</v>
      </c>
      <c r="I390" s="33">
        <v>1.0666666666666667</v>
      </c>
      <c r="J390" s="33">
        <v>0</v>
      </c>
      <c r="K390" s="33">
        <v>0</v>
      </c>
      <c r="L390" s="33">
        <v>4.0949999999999998</v>
      </c>
      <c r="M390" s="33">
        <v>5.6</v>
      </c>
      <c r="N390" s="33">
        <v>4.5333333333333332</v>
      </c>
      <c r="O390" s="33">
        <v>0.14074074074074072</v>
      </c>
      <c r="P390" s="33">
        <v>5.1944444444444446</v>
      </c>
      <c r="Q390" s="33">
        <v>0</v>
      </c>
      <c r="R390" s="33">
        <v>7.2145061728395063E-2</v>
      </c>
      <c r="S390" s="33">
        <v>1.3218888888888889</v>
      </c>
      <c r="T390" s="33">
        <v>6.1231111111111112</v>
      </c>
      <c r="U390" s="33">
        <v>0</v>
      </c>
      <c r="V390" s="33">
        <v>0.10340277777777779</v>
      </c>
      <c r="W390" s="33">
        <v>3.701888888888889</v>
      </c>
      <c r="X390" s="33">
        <v>9.7143333333333306</v>
      </c>
      <c r="Y390" s="33">
        <v>0</v>
      </c>
      <c r="Z390" s="33">
        <v>0.1863364197530864</v>
      </c>
      <c r="AA390" s="33">
        <v>0</v>
      </c>
      <c r="AB390" s="33">
        <v>0</v>
      </c>
      <c r="AC390" s="33">
        <v>0</v>
      </c>
      <c r="AD390" s="33">
        <v>0</v>
      </c>
      <c r="AE390" s="33">
        <v>0</v>
      </c>
      <c r="AF390" s="33">
        <v>0</v>
      </c>
      <c r="AG390" s="33">
        <v>0</v>
      </c>
      <c r="AH390" t="s">
        <v>333</v>
      </c>
      <c r="AI390" s="34">
        <v>3</v>
      </c>
    </row>
    <row r="391" spans="1:35" x14ac:dyDescent="0.25">
      <c r="A391" t="s">
        <v>1782</v>
      </c>
      <c r="B391" t="s">
        <v>1157</v>
      </c>
      <c r="C391" t="s">
        <v>1441</v>
      </c>
      <c r="D391" t="s">
        <v>1697</v>
      </c>
      <c r="E391" s="33">
        <v>63.477777777777774</v>
      </c>
      <c r="F391" s="33">
        <v>4.7555555555555555</v>
      </c>
      <c r="G391" s="33">
        <v>8.8888888888888892E-2</v>
      </c>
      <c r="H391" s="33">
        <v>0.16388888888888889</v>
      </c>
      <c r="I391" s="33">
        <v>0</v>
      </c>
      <c r="J391" s="33">
        <v>0</v>
      </c>
      <c r="K391" s="33">
        <v>0</v>
      </c>
      <c r="L391" s="33">
        <v>5.5555555555555554</v>
      </c>
      <c r="M391" s="33">
        <v>9.0694444444444446</v>
      </c>
      <c r="N391" s="33">
        <v>0</v>
      </c>
      <c r="O391" s="33">
        <v>0.14287589707684231</v>
      </c>
      <c r="P391" s="33">
        <v>0</v>
      </c>
      <c r="Q391" s="33">
        <v>22.627777777777776</v>
      </c>
      <c r="R391" s="33">
        <v>0.3564677052336776</v>
      </c>
      <c r="S391" s="33">
        <v>0.69366666666666665</v>
      </c>
      <c r="T391" s="33">
        <v>3.978555555555555</v>
      </c>
      <c r="U391" s="33">
        <v>0</v>
      </c>
      <c r="V391" s="33">
        <v>7.3604060913705582E-2</v>
      </c>
      <c r="W391" s="33">
        <v>2.1471111111111112</v>
      </c>
      <c r="X391" s="33">
        <v>4.3903333333333334</v>
      </c>
      <c r="Y391" s="33">
        <v>0</v>
      </c>
      <c r="Z391" s="33">
        <v>0.10298792228251358</v>
      </c>
      <c r="AA391" s="33">
        <v>0</v>
      </c>
      <c r="AB391" s="33">
        <v>5.6111111111111107</v>
      </c>
      <c r="AC391" s="33">
        <v>0</v>
      </c>
      <c r="AD391" s="33">
        <v>0</v>
      </c>
      <c r="AE391" s="33">
        <v>0</v>
      </c>
      <c r="AF391" s="33">
        <v>0</v>
      </c>
      <c r="AG391" s="33">
        <v>0</v>
      </c>
      <c r="AH391" t="s">
        <v>476</v>
      </c>
      <c r="AI391" s="34">
        <v>3</v>
      </c>
    </row>
    <row r="392" spans="1:35" x14ac:dyDescent="0.25">
      <c r="A392" t="s">
        <v>1782</v>
      </c>
      <c r="B392" t="s">
        <v>1212</v>
      </c>
      <c r="C392" t="s">
        <v>1651</v>
      </c>
      <c r="D392" t="s">
        <v>1727</v>
      </c>
      <c r="E392" s="33">
        <v>84.4</v>
      </c>
      <c r="F392" s="33">
        <v>5.6111111111111107</v>
      </c>
      <c r="G392" s="33">
        <v>0.53333333333333333</v>
      </c>
      <c r="H392" s="33">
        <v>0.43333333333333335</v>
      </c>
      <c r="I392" s="33">
        <v>3.2888888888888888</v>
      </c>
      <c r="J392" s="33">
        <v>0</v>
      </c>
      <c r="K392" s="33">
        <v>2.1666666666666665</v>
      </c>
      <c r="L392" s="33">
        <v>5.8133333333333335</v>
      </c>
      <c r="M392" s="33">
        <v>5.6111111111111107</v>
      </c>
      <c r="N392" s="33">
        <v>0</v>
      </c>
      <c r="O392" s="33">
        <v>6.6482359136387559E-2</v>
      </c>
      <c r="P392" s="33">
        <v>0</v>
      </c>
      <c r="Q392" s="33">
        <v>12.102777777777778</v>
      </c>
      <c r="R392" s="33">
        <v>0.14339784096893102</v>
      </c>
      <c r="S392" s="33">
        <v>5.5381111111111112</v>
      </c>
      <c r="T392" s="33">
        <v>8.9227777777777781</v>
      </c>
      <c r="U392" s="33">
        <v>0</v>
      </c>
      <c r="V392" s="33">
        <v>0.17133754607688256</v>
      </c>
      <c r="W392" s="33">
        <v>5.0138888888888893</v>
      </c>
      <c r="X392" s="33">
        <v>5.2932222222222221</v>
      </c>
      <c r="Y392" s="33">
        <v>0</v>
      </c>
      <c r="Z392" s="33">
        <v>0.12212216956292786</v>
      </c>
      <c r="AA392" s="33">
        <v>0</v>
      </c>
      <c r="AB392" s="33">
        <v>0</v>
      </c>
      <c r="AC392" s="33">
        <v>0</v>
      </c>
      <c r="AD392" s="33">
        <v>0</v>
      </c>
      <c r="AE392" s="33">
        <v>0</v>
      </c>
      <c r="AF392" s="33">
        <v>0</v>
      </c>
      <c r="AG392" s="33">
        <v>0</v>
      </c>
      <c r="AH392" t="s">
        <v>531</v>
      </c>
      <c r="AI392" s="34">
        <v>3</v>
      </c>
    </row>
    <row r="393" spans="1:35" x14ac:dyDescent="0.25">
      <c r="A393" t="s">
        <v>1782</v>
      </c>
      <c r="B393" t="s">
        <v>860</v>
      </c>
      <c r="C393" t="s">
        <v>1356</v>
      </c>
      <c r="D393" t="s">
        <v>1721</v>
      </c>
      <c r="E393" s="33">
        <v>77.266666666666666</v>
      </c>
      <c r="F393" s="33">
        <v>5.6888888888888891</v>
      </c>
      <c r="G393" s="33">
        <v>2.2666666666666666</v>
      </c>
      <c r="H393" s="33">
        <v>0</v>
      </c>
      <c r="I393" s="33">
        <v>5.333333333333333</v>
      </c>
      <c r="J393" s="33">
        <v>0</v>
      </c>
      <c r="K393" s="33">
        <v>0</v>
      </c>
      <c r="L393" s="33">
        <v>2.6852222222222224</v>
      </c>
      <c r="M393" s="33">
        <v>5.333333333333333</v>
      </c>
      <c r="N393" s="33">
        <v>0</v>
      </c>
      <c r="O393" s="33">
        <v>6.9025021570319242E-2</v>
      </c>
      <c r="P393" s="33">
        <v>10.594444444444445</v>
      </c>
      <c r="Q393" s="33">
        <v>13.033333333333333</v>
      </c>
      <c r="R393" s="33">
        <v>0.30579522576934143</v>
      </c>
      <c r="S393" s="33">
        <v>5.3327777777777783</v>
      </c>
      <c r="T393" s="33">
        <v>8.7704444444444452</v>
      </c>
      <c r="U393" s="33">
        <v>0</v>
      </c>
      <c r="V393" s="33">
        <v>0.18252660339373025</v>
      </c>
      <c r="W393" s="33">
        <v>9.9947777777777773</v>
      </c>
      <c r="X393" s="33">
        <v>9.0477777777777781</v>
      </c>
      <c r="Y393" s="33">
        <v>2.8555555555555556</v>
      </c>
      <c r="Z393" s="33">
        <v>0.28340954846131722</v>
      </c>
      <c r="AA393" s="33">
        <v>0</v>
      </c>
      <c r="AB393" s="33">
        <v>0</v>
      </c>
      <c r="AC393" s="33">
        <v>0</v>
      </c>
      <c r="AD393" s="33">
        <v>0</v>
      </c>
      <c r="AE393" s="33">
        <v>0</v>
      </c>
      <c r="AF393" s="33">
        <v>0</v>
      </c>
      <c r="AG393" s="33">
        <v>0</v>
      </c>
      <c r="AH393" t="s">
        <v>171</v>
      </c>
      <c r="AI393" s="34">
        <v>3</v>
      </c>
    </row>
    <row r="394" spans="1:35" x14ac:dyDescent="0.25">
      <c r="A394" t="s">
        <v>1782</v>
      </c>
      <c r="B394" t="s">
        <v>1100</v>
      </c>
      <c r="C394" t="s">
        <v>1565</v>
      </c>
      <c r="D394" t="s">
        <v>1710</v>
      </c>
      <c r="E394" s="33">
        <v>144.86666666666667</v>
      </c>
      <c r="F394" s="33">
        <v>8.1666666666666661</v>
      </c>
      <c r="G394" s="33">
        <v>0</v>
      </c>
      <c r="H394" s="33">
        <v>0</v>
      </c>
      <c r="I394" s="33">
        <v>0</v>
      </c>
      <c r="J394" s="33">
        <v>0</v>
      </c>
      <c r="K394" s="33">
        <v>0</v>
      </c>
      <c r="L394" s="33">
        <v>4.3153333333333324</v>
      </c>
      <c r="M394" s="33">
        <v>2.3083333333333331</v>
      </c>
      <c r="N394" s="33">
        <v>0</v>
      </c>
      <c r="O394" s="33">
        <v>1.5934192360791532E-2</v>
      </c>
      <c r="P394" s="33">
        <v>0</v>
      </c>
      <c r="Q394" s="33">
        <v>1.9694444444444446</v>
      </c>
      <c r="R394" s="33">
        <v>1.3594876514802883E-2</v>
      </c>
      <c r="S394" s="33">
        <v>11.845333333333333</v>
      </c>
      <c r="T394" s="33">
        <v>9.9874444444444457</v>
      </c>
      <c r="U394" s="33">
        <v>0</v>
      </c>
      <c r="V394" s="33">
        <v>0.15070946464181623</v>
      </c>
      <c r="W394" s="33">
        <v>10.956777777777781</v>
      </c>
      <c r="X394" s="33">
        <v>9.2447777777777755</v>
      </c>
      <c r="Y394" s="33">
        <v>0</v>
      </c>
      <c r="Z394" s="33">
        <v>0.13944930204019021</v>
      </c>
      <c r="AA394" s="33">
        <v>0</v>
      </c>
      <c r="AB394" s="33">
        <v>0</v>
      </c>
      <c r="AC394" s="33">
        <v>0</v>
      </c>
      <c r="AD394" s="33">
        <v>0</v>
      </c>
      <c r="AE394" s="33">
        <v>5.2444444444444445</v>
      </c>
      <c r="AF394" s="33">
        <v>0</v>
      </c>
      <c r="AG394" s="33">
        <v>0</v>
      </c>
      <c r="AH394" t="s">
        <v>416</v>
      </c>
      <c r="AI394" s="34">
        <v>3</v>
      </c>
    </row>
    <row r="395" spans="1:35" x14ac:dyDescent="0.25">
      <c r="A395" t="s">
        <v>1782</v>
      </c>
      <c r="B395" t="s">
        <v>1109</v>
      </c>
      <c r="C395" t="s">
        <v>1361</v>
      </c>
      <c r="D395" t="s">
        <v>1677</v>
      </c>
      <c r="E395" s="33">
        <v>74.055555555555557</v>
      </c>
      <c r="F395" s="33">
        <v>5.1111111111111107</v>
      </c>
      <c r="G395" s="33">
        <v>0</v>
      </c>
      <c r="H395" s="33">
        <v>0</v>
      </c>
      <c r="I395" s="33">
        <v>5.5</v>
      </c>
      <c r="J395" s="33">
        <v>0</v>
      </c>
      <c r="K395" s="33">
        <v>0</v>
      </c>
      <c r="L395" s="33">
        <v>2.036111111111111</v>
      </c>
      <c r="M395" s="33">
        <v>5.2444444444444445</v>
      </c>
      <c r="N395" s="33">
        <v>0</v>
      </c>
      <c r="O395" s="33">
        <v>7.081770442610652E-2</v>
      </c>
      <c r="P395" s="33">
        <v>0</v>
      </c>
      <c r="Q395" s="33">
        <v>0</v>
      </c>
      <c r="R395" s="33">
        <v>0</v>
      </c>
      <c r="S395" s="33">
        <v>3.4861111111111112</v>
      </c>
      <c r="T395" s="33">
        <v>8.2249999999999996</v>
      </c>
      <c r="U395" s="33">
        <v>0</v>
      </c>
      <c r="V395" s="33">
        <v>0.15813953488372093</v>
      </c>
      <c r="W395" s="33">
        <v>10.036111111111111</v>
      </c>
      <c r="X395" s="33">
        <v>12.15</v>
      </c>
      <c r="Y395" s="33">
        <v>0</v>
      </c>
      <c r="Z395" s="33">
        <v>0.29958739684921226</v>
      </c>
      <c r="AA395" s="33">
        <v>0</v>
      </c>
      <c r="AB395" s="33">
        <v>0</v>
      </c>
      <c r="AC395" s="33">
        <v>0</v>
      </c>
      <c r="AD395" s="33">
        <v>0</v>
      </c>
      <c r="AE395" s="33">
        <v>0</v>
      </c>
      <c r="AF395" s="33">
        <v>0</v>
      </c>
      <c r="AG395" s="33">
        <v>0</v>
      </c>
      <c r="AH395" t="s">
        <v>426</v>
      </c>
      <c r="AI395" s="34">
        <v>3</v>
      </c>
    </row>
    <row r="396" spans="1:35" x14ac:dyDescent="0.25">
      <c r="A396" t="s">
        <v>1782</v>
      </c>
      <c r="B396" t="s">
        <v>921</v>
      </c>
      <c r="C396" t="s">
        <v>1563</v>
      </c>
      <c r="D396" t="s">
        <v>1679</v>
      </c>
      <c r="E396" s="33">
        <v>251.75555555555556</v>
      </c>
      <c r="F396" s="33">
        <v>10.4</v>
      </c>
      <c r="G396" s="33">
        <v>0</v>
      </c>
      <c r="H396" s="33">
        <v>1.7666666666666666</v>
      </c>
      <c r="I396" s="33">
        <v>15.644444444444444</v>
      </c>
      <c r="J396" s="33">
        <v>0</v>
      </c>
      <c r="K396" s="33">
        <v>9.3333333333333339</v>
      </c>
      <c r="L396" s="33">
        <v>9.8527777777777779</v>
      </c>
      <c r="M396" s="33">
        <v>0.8</v>
      </c>
      <c r="N396" s="33">
        <v>7.927777777777778</v>
      </c>
      <c r="O396" s="33">
        <v>3.4667667049165858E-2</v>
      </c>
      <c r="P396" s="33">
        <v>9.7333333333333325</v>
      </c>
      <c r="Q396" s="33">
        <v>27.888888888888889</v>
      </c>
      <c r="R396" s="33">
        <v>0.14943949157030628</v>
      </c>
      <c r="S396" s="33">
        <v>19.083333333333332</v>
      </c>
      <c r="T396" s="33">
        <v>5.5111111111111111</v>
      </c>
      <c r="U396" s="33">
        <v>0</v>
      </c>
      <c r="V396" s="33">
        <v>9.7691764498190475E-2</v>
      </c>
      <c r="W396" s="33">
        <v>12.64088888888889</v>
      </c>
      <c r="X396" s="33">
        <v>16.583333333333332</v>
      </c>
      <c r="Y396" s="33">
        <v>0</v>
      </c>
      <c r="Z396" s="33">
        <v>0.11608173713478684</v>
      </c>
      <c r="AA396" s="33">
        <v>0</v>
      </c>
      <c r="AB396" s="33">
        <v>0</v>
      </c>
      <c r="AC396" s="33">
        <v>0</v>
      </c>
      <c r="AD396" s="33">
        <v>0</v>
      </c>
      <c r="AE396" s="33">
        <v>0</v>
      </c>
      <c r="AF396" s="33">
        <v>0</v>
      </c>
      <c r="AG396" s="33">
        <v>0</v>
      </c>
      <c r="AH396" t="s">
        <v>232</v>
      </c>
      <c r="AI396" s="34">
        <v>3</v>
      </c>
    </row>
    <row r="397" spans="1:35" x14ac:dyDescent="0.25">
      <c r="A397" t="s">
        <v>1782</v>
      </c>
      <c r="B397" t="s">
        <v>691</v>
      </c>
      <c r="C397" t="s">
        <v>1451</v>
      </c>
      <c r="D397" t="s">
        <v>1684</v>
      </c>
      <c r="E397" s="33">
        <v>86.433333333333337</v>
      </c>
      <c r="F397" s="33">
        <v>10.311111111111112</v>
      </c>
      <c r="G397" s="33">
        <v>0</v>
      </c>
      <c r="H397" s="33">
        <v>0</v>
      </c>
      <c r="I397" s="33">
        <v>0</v>
      </c>
      <c r="J397" s="33">
        <v>0</v>
      </c>
      <c r="K397" s="33">
        <v>0</v>
      </c>
      <c r="L397" s="33">
        <v>8.0033333333333339</v>
      </c>
      <c r="M397" s="33">
        <v>0</v>
      </c>
      <c r="N397" s="33">
        <v>15.947777777777768</v>
      </c>
      <c r="O397" s="33">
        <v>0.18450957706646087</v>
      </c>
      <c r="P397" s="33">
        <v>0</v>
      </c>
      <c r="Q397" s="33">
        <v>25.778888888888886</v>
      </c>
      <c r="R397" s="33">
        <v>0.29825170330376649</v>
      </c>
      <c r="S397" s="33">
        <v>5.8033333333333337</v>
      </c>
      <c r="T397" s="33">
        <v>4.4744444444444467</v>
      </c>
      <c r="U397" s="33">
        <v>0</v>
      </c>
      <c r="V397" s="33">
        <v>0.1189098855894074</v>
      </c>
      <c r="W397" s="33">
        <v>4.1955555555555577</v>
      </c>
      <c r="X397" s="33">
        <v>6.8266666666666662</v>
      </c>
      <c r="Y397" s="33">
        <v>0</v>
      </c>
      <c r="Z397" s="33">
        <v>0.12752281784291042</v>
      </c>
      <c r="AA397" s="33">
        <v>0</v>
      </c>
      <c r="AB397" s="33">
        <v>0</v>
      </c>
      <c r="AC397" s="33">
        <v>0</v>
      </c>
      <c r="AD397" s="33">
        <v>0</v>
      </c>
      <c r="AE397" s="33">
        <v>0</v>
      </c>
      <c r="AF397" s="33">
        <v>0</v>
      </c>
      <c r="AG397" s="33">
        <v>0</v>
      </c>
      <c r="AH397" t="s">
        <v>0</v>
      </c>
      <c r="AI397" s="34">
        <v>3</v>
      </c>
    </row>
    <row r="398" spans="1:35" x14ac:dyDescent="0.25">
      <c r="A398" t="s">
        <v>1782</v>
      </c>
      <c r="B398" t="s">
        <v>1188</v>
      </c>
      <c r="C398" t="s">
        <v>1410</v>
      </c>
      <c r="D398" t="s">
        <v>1702</v>
      </c>
      <c r="E398" s="33">
        <v>60.5</v>
      </c>
      <c r="F398" s="33">
        <v>5.4888888888888889</v>
      </c>
      <c r="G398" s="33">
        <v>0</v>
      </c>
      <c r="H398" s="33">
        <v>0</v>
      </c>
      <c r="I398" s="33">
        <v>0</v>
      </c>
      <c r="J398" s="33">
        <v>0</v>
      </c>
      <c r="K398" s="33">
        <v>0</v>
      </c>
      <c r="L398" s="33">
        <v>3.5042222222222241</v>
      </c>
      <c r="M398" s="33">
        <v>0</v>
      </c>
      <c r="N398" s="33">
        <v>0</v>
      </c>
      <c r="O398" s="33">
        <v>0</v>
      </c>
      <c r="P398" s="33">
        <v>5.166666666666667</v>
      </c>
      <c r="Q398" s="33">
        <v>14.933111111111117</v>
      </c>
      <c r="R398" s="33">
        <v>0.3322277318640956</v>
      </c>
      <c r="S398" s="33">
        <v>1.7646666666666666</v>
      </c>
      <c r="T398" s="33">
        <v>3.5697777777777771</v>
      </c>
      <c r="U398" s="33">
        <v>0</v>
      </c>
      <c r="V398" s="33">
        <v>8.8172635445362704E-2</v>
      </c>
      <c r="W398" s="33">
        <v>0.88300000000000012</v>
      </c>
      <c r="X398" s="33">
        <v>9.8257777777777804</v>
      </c>
      <c r="Y398" s="33">
        <v>0</v>
      </c>
      <c r="Z398" s="33">
        <v>0.1770045913682278</v>
      </c>
      <c r="AA398" s="33">
        <v>0</v>
      </c>
      <c r="AB398" s="33">
        <v>0</v>
      </c>
      <c r="AC398" s="33">
        <v>0</v>
      </c>
      <c r="AD398" s="33">
        <v>0</v>
      </c>
      <c r="AE398" s="33">
        <v>0</v>
      </c>
      <c r="AF398" s="33">
        <v>0</v>
      </c>
      <c r="AG398" s="33">
        <v>0</v>
      </c>
      <c r="AH398" t="s">
        <v>507</v>
      </c>
      <c r="AI398" s="34">
        <v>3</v>
      </c>
    </row>
    <row r="399" spans="1:35" x14ac:dyDescent="0.25">
      <c r="A399" t="s">
        <v>1782</v>
      </c>
      <c r="B399" t="s">
        <v>1120</v>
      </c>
      <c r="C399" t="s">
        <v>1431</v>
      </c>
      <c r="D399" t="s">
        <v>1717</v>
      </c>
      <c r="E399" s="33">
        <v>109.3</v>
      </c>
      <c r="F399" s="33">
        <v>6.1</v>
      </c>
      <c r="G399" s="33">
        <v>0.57777777777777772</v>
      </c>
      <c r="H399" s="33">
        <v>0.41111111111111109</v>
      </c>
      <c r="I399" s="33">
        <v>7.7111111111111112</v>
      </c>
      <c r="J399" s="33">
        <v>0</v>
      </c>
      <c r="K399" s="33">
        <v>9.8222222222222229</v>
      </c>
      <c r="L399" s="33">
        <v>8.7829999999999977</v>
      </c>
      <c r="M399" s="33">
        <v>0</v>
      </c>
      <c r="N399" s="33">
        <v>11.636666666666667</v>
      </c>
      <c r="O399" s="33">
        <v>0.1064653857883501</v>
      </c>
      <c r="P399" s="33">
        <v>5.25</v>
      </c>
      <c r="Q399" s="33">
        <v>1.8822222222222216</v>
      </c>
      <c r="R399" s="33">
        <v>6.5253634238080713E-2</v>
      </c>
      <c r="S399" s="33">
        <v>5.8656666666666641</v>
      </c>
      <c r="T399" s="33">
        <v>9.5434444444444448</v>
      </c>
      <c r="U399" s="33">
        <v>0</v>
      </c>
      <c r="V399" s="33">
        <v>0.14097997356917757</v>
      </c>
      <c r="W399" s="33">
        <v>6.3262222222222233</v>
      </c>
      <c r="X399" s="33">
        <v>10.280333333333331</v>
      </c>
      <c r="Y399" s="33">
        <v>0</v>
      </c>
      <c r="Z399" s="33">
        <v>0.15193554945613499</v>
      </c>
      <c r="AA399" s="33">
        <v>0</v>
      </c>
      <c r="AB399" s="33">
        <v>25.466666666666665</v>
      </c>
      <c r="AC399" s="33">
        <v>0</v>
      </c>
      <c r="AD399" s="33">
        <v>0</v>
      </c>
      <c r="AE399" s="33">
        <v>0</v>
      </c>
      <c r="AF399" s="33">
        <v>0</v>
      </c>
      <c r="AG399" s="33">
        <v>0</v>
      </c>
      <c r="AH399" t="s">
        <v>437</v>
      </c>
      <c r="AI399" s="34">
        <v>3</v>
      </c>
    </row>
    <row r="400" spans="1:35" x14ac:dyDescent="0.25">
      <c r="A400" t="s">
        <v>1782</v>
      </c>
      <c r="B400" t="s">
        <v>850</v>
      </c>
      <c r="C400" t="s">
        <v>1420</v>
      </c>
      <c r="D400" t="s">
        <v>1734</v>
      </c>
      <c r="E400" s="33">
        <v>68.266666666666666</v>
      </c>
      <c r="F400" s="33">
        <v>5.4222222222222225</v>
      </c>
      <c r="G400" s="33">
        <v>0.18888888888888888</v>
      </c>
      <c r="H400" s="33">
        <v>0.31111111111111112</v>
      </c>
      <c r="I400" s="33">
        <v>4.1444444444444448</v>
      </c>
      <c r="J400" s="33">
        <v>0</v>
      </c>
      <c r="K400" s="33">
        <v>0</v>
      </c>
      <c r="L400" s="33">
        <v>0.5805555555555556</v>
      </c>
      <c r="M400" s="33">
        <v>4.7777777777777777</v>
      </c>
      <c r="N400" s="33">
        <v>0</v>
      </c>
      <c r="O400" s="33">
        <v>6.9986979166666671E-2</v>
      </c>
      <c r="P400" s="33">
        <v>4.947222222222222</v>
      </c>
      <c r="Q400" s="33">
        <v>4.5444444444444443</v>
      </c>
      <c r="R400" s="33">
        <v>0.1390380859375</v>
      </c>
      <c r="S400" s="33">
        <v>4.583333333333333</v>
      </c>
      <c r="T400" s="33">
        <v>4.2249999999999996</v>
      </c>
      <c r="U400" s="33">
        <v>0</v>
      </c>
      <c r="V400" s="33">
        <v>0.1290283203125</v>
      </c>
      <c r="W400" s="33">
        <v>2.1777777777777776</v>
      </c>
      <c r="X400" s="33">
        <v>5.7305555555555552</v>
      </c>
      <c r="Y400" s="33">
        <v>0</v>
      </c>
      <c r="Z400" s="33">
        <v>0.1158447265625</v>
      </c>
      <c r="AA400" s="33">
        <v>0</v>
      </c>
      <c r="AB400" s="33">
        <v>0</v>
      </c>
      <c r="AC400" s="33">
        <v>0</v>
      </c>
      <c r="AD400" s="33">
        <v>0</v>
      </c>
      <c r="AE400" s="33">
        <v>0</v>
      </c>
      <c r="AF400" s="33">
        <v>0</v>
      </c>
      <c r="AG400" s="33">
        <v>0</v>
      </c>
      <c r="AH400" t="s">
        <v>161</v>
      </c>
      <c r="AI400" s="34">
        <v>3</v>
      </c>
    </row>
    <row r="401" spans="1:35" x14ac:dyDescent="0.25">
      <c r="A401" t="s">
        <v>1782</v>
      </c>
      <c r="B401" t="s">
        <v>795</v>
      </c>
      <c r="C401" t="s">
        <v>1503</v>
      </c>
      <c r="D401" t="s">
        <v>1720</v>
      </c>
      <c r="E401" s="33">
        <v>89.988888888888894</v>
      </c>
      <c r="F401" s="33">
        <v>5.6888888888888891</v>
      </c>
      <c r="G401" s="33">
        <v>5.6888888888888891</v>
      </c>
      <c r="H401" s="33">
        <v>0.27877777777777779</v>
      </c>
      <c r="I401" s="33">
        <v>3.4222222222222221</v>
      </c>
      <c r="J401" s="33">
        <v>0</v>
      </c>
      <c r="K401" s="33">
        <v>0</v>
      </c>
      <c r="L401" s="33">
        <v>5.6055555555555552</v>
      </c>
      <c r="M401" s="33">
        <v>5.702333333333331</v>
      </c>
      <c r="N401" s="33">
        <v>2.2222222222222223E-2</v>
      </c>
      <c r="O401" s="33">
        <v>6.3614026423015155E-2</v>
      </c>
      <c r="P401" s="33">
        <v>5.4174444444444436</v>
      </c>
      <c r="Q401" s="33">
        <v>0</v>
      </c>
      <c r="R401" s="33">
        <v>6.0201259414742546E-2</v>
      </c>
      <c r="S401" s="33">
        <v>4.2528888888888883</v>
      </c>
      <c r="T401" s="33">
        <v>2.2733333333333334</v>
      </c>
      <c r="U401" s="33">
        <v>0</v>
      </c>
      <c r="V401" s="33">
        <v>7.2522533646129136E-2</v>
      </c>
      <c r="W401" s="33">
        <v>7.2571111111111088</v>
      </c>
      <c r="X401" s="33">
        <v>8.4184444444444448</v>
      </c>
      <c r="Y401" s="33">
        <v>0</v>
      </c>
      <c r="Z401" s="33">
        <v>0.17419434498086181</v>
      </c>
      <c r="AA401" s="33">
        <v>0</v>
      </c>
      <c r="AB401" s="33">
        <v>0</v>
      </c>
      <c r="AC401" s="33">
        <v>0</v>
      </c>
      <c r="AD401" s="33">
        <v>0</v>
      </c>
      <c r="AE401" s="33">
        <v>7.1222222222222218</v>
      </c>
      <c r="AF401" s="33">
        <v>0</v>
      </c>
      <c r="AG401" s="33">
        <v>0</v>
      </c>
      <c r="AH401" t="s">
        <v>104</v>
      </c>
      <c r="AI401" s="34">
        <v>3</v>
      </c>
    </row>
    <row r="402" spans="1:35" x14ac:dyDescent="0.25">
      <c r="A402" t="s">
        <v>1782</v>
      </c>
      <c r="B402" t="s">
        <v>1042</v>
      </c>
      <c r="C402" t="s">
        <v>1400</v>
      </c>
      <c r="D402" t="s">
        <v>1678</v>
      </c>
      <c r="E402" s="33">
        <v>90.511111111111106</v>
      </c>
      <c r="F402" s="33">
        <v>0</v>
      </c>
      <c r="G402" s="33">
        <v>0.14444444444444443</v>
      </c>
      <c r="H402" s="33">
        <v>0.45555555555555555</v>
      </c>
      <c r="I402" s="33">
        <v>4.9555555555555557</v>
      </c>
      <c r="J402" s="33">
        <v>0</v>
      </c>
      <c r="K402" s="33">
        <v>0</v>
      </c>
      <c r="L402" s="33">
        <v>5.1242222222222216</v>
      </c>
      <c r="M402" s="33">
        <v>5.083333333333333</v>
      </c>
      <c r="N402" s="33">
        <v>0</v>
      </c>
      <c r="O402" s="33">
        <v>5.6162533758900075E-2</v>
      </c>
      <c r="P402" s="33">
        <v>4.25</v>
      </c>
      <c r="Q402" s="33">
        <v>16.930555555555557</v>
      </c>
      <c r="R402" s="33">
        <v>0.23401055732875034</v>
      </c>
      <c r="S402" s="33">
        <v>3.0376666666666665</v>
      </c>
      <c r="T402" s="33">
        <v>6.1374444444444434</v>
      </c>
      <c r="U402" s="33">
        <v>0</v>
      </c>
      <c r="V402" s="33">
        <v>0.10136999754480727</v>
      </c>
      <c r="W402" s="33">
        <v>3.5666666666666669</v>
      </c>
      <c r="X402" s="33">
        <v>7.1916666666666664</v>
      </c>
      <c r="Y402" s="33">
        <v>0</v>
      </c>
      <c r="Z402" s="33">
        <v>0.11886201816842622</v>
      </c>
      <c r="AA402" s="33">
        <v>0</v>
      </c>
      <c r="AB402" s="33">
        <v>0</v>
      </c>
      <c r="AC402" s="33">
        <v>0</v>
      </c>
      <c r="AD402" s="33">
        <v>0</v>
      </c>
      <c r="AE402" s="33">
        <v>0</v>
      </c>
      <c r="AF402" s="33">
        <v>0</v>
      </c>
      <c r="AG402" s="33">
        <v>0</v>
      </c>
      <c r="AH402" t="s">
        <v>357</v>
      </c>
      <c r="AI402" s="34">
        <v>3</v>
      </c>
    </row>
    <row r="403" spans="1:35" x14ac:dyDescent="0.25">
      <c r="A403" t="s">
        <v>1782</v>
      </c>
      <c r="B403" t="s">
        <v>1336</v>
      </c>
      <c r="C403" t="s">
        <v>1673</v>
      </c>
      <c r="D403" t="s">
        <v>1716</v>
      </c>
      <c r="E403" s="33">
        <v>18.533333333333335</v>
      </c>
      <c r="F403" s="33">
        <v>5.6888888888888891</v>
      </c>
      <c r="G403" s="33">
        <v>1.2666666666666666</v>
      </c>
      <c r="H403" s="33">
        <v>2.8444444444444446</v>
      </c>
      <c r="I403" s="33">
        <v>0.8666666666666667</v>
      </c>
      <c r="J403" s="33">
        <v>4.2666666666666666</v>
      </c>
      <c r="K403" s="33">
        <v>0</v>
      </c>
      <c r="L403" s="33">
        <v>1.4222222222222223</v>
      </c>
      <c r="M403" s="33">
        <v>5.6888888888888891</v>
      </c>
      <c r="N403" s="33">
        <v>0</v>
      </c>
      <c r="O403" s="33">
        <v>0.30695443645083931</v>
      </c>
      <c r="P403" s="33">
        <v>0</v>
      </c>
      <c r="Q403" s="33">
        <v>5.6888888888888891</v>
      </c>
      <c r="R403" s="33">
        <v>0.30695443645083931</v>
      </c>
      <c r="S403" s="33">
        <v>11.377777777777778</v>
      </c>
      <c r="T403" s="33">
        <v>5.6888888888888891</v>
      </c>
      <c r="U403" s="33">
        <v>0</v>
      </c>
      <c r="V403" s="33">
        <v>0.92086330935251792</v>
      </c>
      <c r="W403" s="33">
        <v>5.6888888888888891</v>
      </c>
      <c r="X403" s="33">
        <v>11.377777777777778</v>
      </c>
      <c r="Y403" s="33">
        <v>0</v>
      </c>
      <c r="Z403" s="33">
        <v>0.92086330935251792</v>
      </c>
      <c r="AA403" s="33">
        <v>0</v>
      </c>
      <c r="AB403" s="33">
        <v>0</v>
      </c>
      <c r="AC403" s="33">
        <v>0</v>
      </c>
      <c r="AD403" s="33">
        <v>0</v>
      </c>
      <c r="AE403" s="33">
        <v>0</v>
      </c>
      <c r="AF403" s="33">
        <v>0</v>
      </c>
      <c r="AG403" s="33">
        <v>0</v>
      </c>
      <c r="AH403" t="s">
        <v>658</v>
      </c>
      <c r="AI403" s="34">
        <v>3</v>
      </c>
    </row>
    <row r="404" spans="1:35" x14ac:dyDescent="0.25">
      <c r="A404" t="s">
        <v>1782</v>
      </c>
      <c r="B404" t="s">
        <v>897</v>
      </c>
      <c r="C404" t="s">
        <v>1416</v>
      </c>
      <c r="D404" t="s">
        <v>1725</v>
      </c>
      <c r="E404" s="33">
        <v>106.23333333333333</v>
      </c>
      <c r="F404" s="33">
        <v>4.5333333333333332</v>
      </c>
      <c r="G404" s="33">
        <v>0</v>
      </c>
      <c r="H404" s="33">
        <v>0.41111111111111109</v>
      </c>
      <c r="I404" s="33">
        <v>0</v>
      </c>
      <c r="J404" s="33">
        <v>0</v>
      </c>
      <c r="K404" s="33">
        <v>0</v>
      </c>
      <c r="L404" s="33">
        <v>3.99477777777778</v>
      </c>
      <c r="M404" s="33">
        <v>5.6888888888888891</v>
      </c>
      <c r="N404" s="33">
        <v>5.1792222222222222</v>
      </c>
      <c r="O404" s="33">
        <v>0.10230415228532581</v>
      </c>
      <c r="P404" s="33">
        <v>5.6496666666666666</v>
      </c>
      <c r="Q404" s="33">
        <v>9.4017777777777773</v>
      </c>
      <c r="R404" s="33">
        <v>0.14168287836000418</v>
      </c>
      <c r="S404" s="33">
        <v>5.4258888888888883</v>
      </c>
      <c r="T404" s="33">
        <v>14.741111111111119</v>
      </c>
      <c r="U404" s="33">
        <v>0</v>
      </c>
      <c r="V404" s="33">
        <v>0.18983683715092572</v>
      </c>
      <c r="W404" s="33">
        <v>4.235666666666666</v>
      </c>
      <c r="X404" s="33">
        <v>9.2525555555555599</v>
      </c>
      <c r="Y404" s="33">
        <v>0</v>
      </c>
      <c r="Z404" s="33">
        <v>0.12696789038803477</v>
      </c>
      <c r="AA404" s="33">
        <v>0</v>
      </c>
      <c r="AB404" s="33">
        <v>0</v>
      </c>
      <c r="AC404" s="33">
        <v>0</v>
      </c>
      <c r="AD404" s="33">
        <v>0</v>
      </c>
      <c r="AE404" s="33">
        <v>3.9666666666666668</v>
      </c>
      <c r="AF404" s="33">
        <v>0</v>
      </c>
      <c r="AG404" s="33">
        <v>0</v>
      </c>
      <c r="AH404" t="s">
        <v>208</v>
      </c>
      <c r="AI404" s="34">
        <v>3</v>
      </c>
    </row>
    <row r="405" spans="1:35" x14ac:dyDescent="0.25">
      <c r="A405" t="s">
        <v>1782</v>
      </c>
      <c r="B405" t="s">
        <v>989</v>
      </c>
      <c r="C405" t="s">
        <v>1588</v>
      </c>
      <c r="D405" t="s">
        <v>1679</v>
      </c>
      <c r="E405" s="33">
        <v>114.32222222222222</v>
      </c>
      <c r="F405" s="33">
        <v>4.7111111111111112</v>
      </c>
      <c r="G405" s="33">
        <v>0.53333333333333333</v>
      </c>
      <c r="H405" s="33">
        <v>0.37433333333333313</v>
      </c>
      <c r="I405" s="33">
        <v>2.2666666666666666</v>
      </c>
      <c r="J405" s="33">
        <v>0</v>
      </c>
      <c r="K405" s="33">
        <v>0</v>
      </c>
      <c r="L405" s="33">
        <v>5.1829999999999981</v>
      </c>
      <c r="M405" s="33">
        <v>6.4991111111111133</v>
      </c>
      <c r="N405" s="33">
        <v>0</v>
      </c>
      <c r="O405" s="33">
        <v>5.6849062105160872E-2</v>
      </c>
      <c r="P405" s="33">
        <v>0</v>
      </c>
      <c r="Q405" s="33">
        <v>13.993777777777776</v>
      </c>
      <c r="R405" s="33">
        <v>0.12240645349402272</v>
      </c>
      <c r="S405" s="33">
        <v>5.3738888888888896</v>
      </c>
      <c r="T405" s="33">
        <v>8.1949999999999985</v>
      </c>
      <c r="U405" s="33">
        <v>0</v>
      </c>
      <c r="V405" s="33">
        <v>0.11868986296044319</v>
      </c>
      <c r="W405" s="33">
        <v>4.3763333333333341</v>
      </c>
      <c r="X405" s="33">
        <v>9.7067777777777771</v>
      </c>
      <c r="Y405" s="33">
        <v>0</v>
      </c>
      <c r="Z405" s="33">
        <v>0.12318787054135485</v>
      </c>
      <c r="AA405" s="33">
        <v>0</v>
      </c>
      <c r="AB405" s="33">
        <v>5.0777777777777775</v>
      </c>
      <c r="AC405" s="33">
        <v>0</v>
      </c>
      <c r="AD405" s="33">
        <v>0</v>
      </c>
      <c r="AE405" s="33">
        <v>0.4</v>
      </c>
      <c r="AF405" s="33">
        <v>0</v>
      </c>
      <c r="AG405" s="33">
        <v>0</v>
      </c>
      <c r="AH405" t="s">
        <v>301</v>
      </c>
      <c r="AI405" s="34">
        <v>3</v>
      </c>
    </row>
    <row r="406" spans="1:35" x14ac:dyDescent="0.25">
      <c r="A406" t="s">
        <v>1782</v>
      </c>
      <c r="B406" t="s">
        <v>935</v>
      </c>
      <c r="C406" t="s">
        <v>1379</v>
      </c>
      <c r="D406" t="s">
        <v>1710</v>
      </c>
      <c r="E406" s="33">
        <v>32.766666666666666</v>
      </c>
      <c r="F406" s="33">
        <v>5.2444444444444445</v>
      </c>
      <c r="G406" s="33">
        <v>0.8666666666666667</v>
      </c>
      <c r="H406" s="33">
        <v>0.15277777777777779</v>
      </c>
      <c r="I406" s="33">
        <v>1.6888888888888889</v>
      </c>
      <c r="J406" s="33">
        <v>0</v>
      </c>
      <c r="K406" s="33">
        <v>0</v>
      </c>
      <c r="L406" s="33">
        <v>0.13855555555555554</v>
      </c>
      <c r="M406" s="33">
        <v>1.3027777777777778</v>
      </c>
      <c r="N406" s="33">
        <v>0</v>
      </c>
      <c r="O406" s="33">
        <v>3.9759240420481519E-2</v>
      </c>
      <c r="P406" s="33">
        <v>5.1722222222222225</v>
      </c>
      <c r="Q406" s="33">
        <v>11.427777777777777</v>
      </c>
      <c r="R406" s="33">
        <v>0.50661241098677523</v>
      </c>
      <c r="S406" s="33">
        <v>2.0674444444444449</v>
      </c>
      <c r="T406" s="33">
        <v>0.2361111111111111</v>
      </c>
      <c r="U406" s="33">
        <v>0</v>
      </c>
      <c r="V406" s="33">
        <v>7.0301797219396417E-2</v>
      </c>
      <c r="W406" s="33">
        <v>3.9771111111111104</v>
      </c>
      <c r="X406" s="33">
        <v>0.79588888888888898</v>
      </c>
      <c r="Y406" s="33">
        <v>0</v>
      </c>
      <c r="Z406" s="33">
        <v>0.14566632756866735</v>
      </c>
      <c r="AA406" s="33">
        <v>0</v>
      </c>
      <c r="AB406" s="33">
        <v>0</v>
      </c>
      <c r="AC406" s="33">
        <v>0</v>
      </c>
      <c r="AD406" s="33">
        <v>0</v>
      </c>
      <c r="AE406" s="33">
        <v>0</v>
      </c>
      <c r="AF406" s="33">
        <v>0</v>
      </c>
      <c r="AG406" s="33">
        <v>0</v>
      </c>
      <c r="AH406" t="s">
        <v>246</v>
      </c>
      <c r="AI406" s="34">
        <v>3</v>
      </c>
    </row>
    <row r="407" spans="1:35" x14ac:dyDescent="0.25">
      <c r="A407" t="s">
        <v>1782</v>
      </c>
      <c r="B407" t="s">
        <v>1350</v>
      </c>
      <c r="C407" t="s">
        <v>1463</v>
      </c>
      <c r="D407" t="s">
        <v>1706</v>
      </c>
      <c r="E407" s="33">
        <v>74.75555555555556</v>
      </c>
      <c r="F407" s="33">
        <v>16.711111111111112</v>
      </c>
      <c r="G407" s="33">
        <v>0</v>
      </c>
      <c r="H407" s="33">
        <v>4.3593333333333355</v>
      </c>
      <c r="I407" s="33">
        <v>10.333333333333334</v>
      </c>
      <c r="J407" s="33">
        <v>0</v>
      </c>
      <c r="K407" s="33">
        <v>0</v>
      </c>
      <c r="L407" s="33">
        <v>2.9305555555555554</v>
      </c>
      <c r="M407" s="33">
        <v>13.572777777777777</v>
      </c>
      <c r="N407" s="33">
        <v>0</v>
      </c>
      <c r="O407" s="33">
        <v>0.18156212841854932</v>
      </c>
      <c r="P407" s="33">
        <v>0</v>
      </c>
      <c r="Q407" s="33">
        <v>0</v>
      </c>
      <c r="R407" s="33">
        <v>0</v>
      </c>
      <c r="S407" s="33">
        <v>6.7301111111111105</v>
      </c>
      <c r="T407" s="33">
        <v>6.9027777777777777</v>
      </c>
      <c r="U407" s="33">
        <v>0</v>
      </c>
      <c r="V407" s="33">
        <v>0.18236623067776456</v>
      </c>
      <c r="W407" s="33">
        <v>5.0565555555555557</v>
      </c>
      <c r="X407" s="33">
        <v>4.2357777777777779</v>
      </c>
      <c r="Y407" s="33">
        <v>0</v>
      </c>
      <c r="Z407" s="33">
        <v>0.12430291319857312</v>
      </c>
      <c r="AA407" s="33">
        <v>0.58888888888888891</v>
      </c>
      <c r="AB407" s="33">
        <v>0</v>
      </c>
      <c r="AC407" s="33">
        <v>0</v>
      </c>
      <c r="AD407" s="33">
        <v>134.2053333333333</v>
      </c>
      <c r="AE407" s="33">
        <v>0</v>
      </c>
      <c r="AF407" s="33">
        <v>0</v>
      </c>
      <c r="AG407" s="33">
        <v>1.6444444444444444</v>
      </c>
      <c r="AH407" t="s">
        <v>672</v>
      </c>
      <c r="AI407" s="34">
        <v>3</v>
      </c>
    </row>
    <row r="408" spans="1:35" x14ac:dyDescent="0.25">
      <c r="A408" t="s">
        <v>1782</v>
      </c>
      <c r="B408" t="s">
        <v>1217</v>
      </c>
      <c r="C408" t="s">
        <v>1459</v>
      </c>
      <c r="D408" t="s">
        <v>1711</v>
      </c>
      <c r="E408" s="33">
        <v>103.71111111111111</v>
      </c>
      <c r="F408" s="33">
        <v>14.222222222222221</v>
      </c>
      <c r="G408" s="33">
        <v>0</v>
      </c>
      <c r="H408" s="33">
        <v>0</v>
      </c>
      <c r="I408" s="33">
        <v>2.0666666666666669</v>
      </c>
      <c r="J408" s="33">
        <v>0</v>
      </c>
      <c r="K408" s="33">
        <v>0</v>
      </c>
      <c r="L408" s="33">
        <v>1.4579999999999997</v>
      </c>
      <c r="M408" s="33">
        <v>0</v>
      </c>
      <c r="N408" s="33">
        <v>5.4222222222222225</v>
      </c>
      <c r="O408" s="33">
        <v>5.2281979858581532E-2</v>
      </c>
      <c r="P408" s="33">
        <v>5.6888888888888891</v>
      </c>
      <c r="Q408" s="33">
        <v>4.3768888888888897</v>
      </c>
      <c r="R408" s="33">
        <v>9.7055924576815958E-2</v>
      </c>
      <c r="S408" s="33">
        <v>6.4095555555555572</v>
      </c>
      <c r="T408" s="33">
        <v>5.5031111111111111</v>
      </c>
      <c r="U408" s="33">
        <v>0</v>
      </c>
      <c r="V408" s="33">
        <v>0.11486393829012215</v>
      </c>
      <c r="W408" s="33">
        <v>8.940333333333335</v>
      </c>
      <c r="X408" s="33">
        <v>1.8002222222222224</v>
      </c>
      <c r="Y408" s="33">
        <v>0</v>
      </c>
      <c r="Z408" s="33">
        <v>0.10356224555388903</v>
      </c>
      <c r="AA408" s="33">
        <v>0</v>
      </c>
      <c r="AB408" s="33">
        <v>0</v>
      </c>
      <c r="AC408" s="33">
        <v>0</v>
      </c>
      <c r="AD408" s="33">
        <v>0</v>
      </c>
      <c r="AE408" s="33">
        <v>0</v>
      </c>
      <c r="AF408" s="33">
        <v>0</v>
      </c>
      <c r="AG408" s="33">
        <v>0</v>
      </c>
      <c r="AH408" t="s">
        <v>536</v>
      </c>
      <c r="AI408" s="34">
        <v>3</v>
      </c>
    </row>
    <row r="409" spans="1:35" x14ac:dyDescent="0.25">
      <c r="A409" t="s">
        <v>1782</v>
      </c>
      <c r="B409" t="s">
        <v>741</v>
      </c>
      <c r="C409" t="s">
        <v>1431</v>
      </c>
      <c r="D409" t="s">
        <v>1717</v>
      </c>
      <c r="E409" s="33">
        <v>48.077777777777776</v>
      </c>
      <c r="F409" s="33">
        <v>0</v>
      </c>
      <c r="G409" s="33">
        <v>0.2</v>
      </c>
      <c r="H409" s="33">
        <v>0.3106666666666667</v>
      </c>
      <c r="I409" s="33">
        <v>2.8444444444444446</v>
      </c>
      <c r="J409" s="33">
        <v>0</v>
      </c>
      <c r="K409" s="33">
        <v>0</v>
      </c>
      <c r="L409" s="33">
        <v>2.2617777777777786</v>
      </c>
      <c r="M409" s="33">
        <v>4.3555555555555552</v>
      </c>
      <c r="N409" s="33">
        <v>0</v>
      </c>
      <c r="O409" s="33">
        <v>9.0593944996533393E-2</v>
      </c>
      <c r="P409" s="33">
        <v>0</v>
      </c>
      <c r="Q409" s="33">
        <v>3.5527777777777776</v>
      </c>
      <c r="R409" s="33">
        <v>7.38964640628611E-2</v>
      </c>
      <c r="S409" s="33">
        <v>3.8907777777777786</v>
      </c>
      <c r="T409" s="33">
        <v>2.2141111111111109</v>
      </c>
      <c r="U409" s="33">
        <v>0</v>
      </c>
      <c r="V409" s="33">
        <v>0.12697943147677376</v>
      </c>
      <c r="W409" s="33">
        <v>4.7679999999999998</v>
      </c>
      <c r="X409" s="33">
        <v>0.59611111111111115</v>
      </c>
      <c r="Y409" s="33">
        <v>0</v>
      </c>
      <c r="Z409" s="33">
        <v>0.11157152761728681</v>
      </c>
      <c r="AA409" s="33">
        <v>0</v>
      </c>
      <c r="AB409" s="33">
        <v>0</v>
      </c>
      <c r="AC409" s="33">
        <v>0</v>
      </c>
      <c r="AD409" s="33">
        <v>0</v>
      </c>
      <c r="AE409" s="33">
        <v>0</v>
      </c>
      <c r="AF409" s="33">
        <v>0</v>
      </c>
      <c r="AG409" s="33">
        <v>0</v>
      </c>
      <c r="AH409" t="s">
        <v>50</v>
      </c>
      <c r="AI409" s="34">
        <v>3</v>
      </c>
    </row>
    <row r="410" spans="1:35" x14ac:dyDescent="0.25">
      <c r="A410" t="s">
        <v>1782</v>
      </c>
      <c r="B410" t="s">
        <v>1058</v>
      </c>
      <c r="C410" t="s">
        <v>1611</v>
      </c>
      <c r="D410" t="s">
        <v>1679</v>
      </c>
      <c r="E410" s="33">
        <v>49.111111111111114</v>
      </c>
      <c r="F410" s="33">
        <v>5.0666666666666664</v>
      </c>
      <c r="G410" s="33">
        <v>0</v>
      </c>
      <c r="H410" s="33">
        <v>0</v>
      </c>
      <c r="I410" s="33">
        <v>2.3222222222222224</v>
      </c>
      <c r="J410" s="33">
        <v>0</v>
      </c>
      <c r="K410" s="33">
        <v>0</v>
      </c>
      <c r="L410" s="33">
        <v>1.9333333333333333</v>
      </c>
      <c r="M410" s="33">
        <v>0</v>
      </c>
      <c r="N410" s="33">
        <v>0</v>
      </c>
      <c r="O410" s="33">
        <v>0</v>
      </c>
      <c r="P410" s="33">
        <v>22.7</v>
      </c>
      <c r="Q410" s="33">
        <v>0</v>
      </c>
      <c r="R410" s="33">
        <v>0.46221719457013571</v>
      </c>
      <c r="S410" s="33">
        <v>5.8502222222222224</v>
      </c>
      <c r="T410" s="33">
        <v>1.665777777777778</v>
      </c>
      <c r="U410" s="33">
        <v>0</v>
      </c>
      <c r="V410" s="33">
        <v>0.15304072398190044</v>
      </c>
      <c r="W410" s="33">
        <v>5.4861111111111107</v>
      </c>
      <c r="X410" s="33">
        <v>10.652777777777779</v>
      </c>
      <c r="Y410" s="33">
        <v>0</v>
      </c>
      <c r="Z410" s="33">
        <v>0.32861990950226244</v>
      </c>
      <c r="AA410" s="33">
        <v>0</v>
      </c>
      <c r="AB410" s="33">
        <v>1.9333333333333333</v>
      </c>
      <c r="AC410" s="33">
        <v>0</v>
      </c>
      <c r="AD410" s="33">
        <v>47.172222222222224</v>
      </c>
      <c r="AE410" s="33">
        <v>3.9888888888888889</v>
      </c>
      <c r="AF410" s="33">
        <v>0</v>
      </c>
      <c r="AG410" s="33">
        <v>0</v>
      </c>
      <c r="AH410" t="s">
        <v>373</v>
      </c>
      <c r="AI410" s="34">
        <v>3</v>
      </c>
    </row>
    <row r="411" spans="1:35" x14ac:dyDescent="0.25">
      <c r="A411" t="s">
        <v>1782</v>
      </c>
      <c r="B411" t="s">
        <v>940</v>
      </c>
      <c r="C411" t="s">
        <v>1431</v>
      </c>
      <c r="D411" t="s">
        <v>1717</v>
      </c>
      <c r="E411" s="33">
        <v>267.0888888888889</v>
      </c>
      <c r="F411" s="33">
        <v>10.577777777777778</v>
      </c>
      <c r="G411" s="33">
        <v>2.8444444444444446</v>
      </c>
      <c r="H411" s="33">
        <v>0</v>
      </c>
      <c r="I411" s="33">
        <v>7.6444444444444448</v>
      </c>
      <c r="J411" s="33">
        <v>6.1333333333333337</v>
      </c>
      <c r="K411" s="33">
        <v>0</v>
      </c>
      <c r="L411" s="33">
        <v>5.9122222222222227</v>
      </c>
      <c r="M411" s="33">
        <v>30.597222222222221</v>
      </c>
      <c r="N411" s="33">
        <v>0</v>
      </c>
      <c r="O411" s="33">
        <v>0.11455819951743072</v>
      </c>
      <c r="P411" s="33">
        <v>0</v>
      </c>
      <c r="Q411" s="33">
        <v>26.511111111111113</v>
      </c>
      <c r="R411" s="33">
        <v>9.9259505782511026E-2</v>
      </c>
      <c r="S411" s="33">
        <v>5.9414444444444436</v>
      </c>
      <c r="T411" s="33">
        <v>9.5677777777777759</v>
      </c>
      <c r="U411" s="33">
        <v>0</v>
      </c>
      <c r="V411" s="33">
        <v>5.8067642898743645E-2</v>
      </c>
      <c r="W411" s="33">
        <v>8.4723333333333315</v>
      </c>
      <c r="X411" s="33">
        <v>1.8311111111111109</v>
      </c>
      <c r="Y411" s="33">
        <v>0</v>
      </c>
      <c r="Z411" s="33">
        <v>3.857683667526416E-2</v>
      </c>
      <c r="AA411" s="33">
        <v>0</v>
      </c>
      <c r="AB411" s="33">
        <v>23.955555555555556</v>
      </c>
      <c r="AC411" s="33">
        <v>0</v>
      </c>
      <c r="AD411" s="33">
        <v>0</v>
      </c>
      <c r="AE411" s="33">
        <v>0</v>
      </c>
      <c r="AF411" s="33">
        <v>0</v>
      </c>
      <c r="AG411" s="33">
        <v>4.333333333333333</v>
      </c>
      <c r="AH411" t="s">
        <v>251</v>
      </c>
      <c r="AI411" s="34">
        <v>3</v>
      </c>
    </row>
    <row r="412" spans="1:35" x14ac:dyDescent="0.25">
      <c r="A412" t="s">
        <v>1782</v>
      </c>
      <c r="B412" t="s">
        <v>1259</v>
      </c>
      <c r="C412" t="s">
        <v>1431</v>
      </c>
      <c r="D412" t="s">
        <v>1717</v>
      </c>
      <c r="E412" s="33">
        <v>96.511111111111106</v>
      </c>
      <c r="F412" s="33">
        <v>15.1</v>
      </c>
      <c r="G412" s="33">
        <v>0.18888888888888888</v>
      </c>
      <c r="H412" s="33">
        <v>0.69722222222222219</v>
      </c>
      <c r="I412" s="33">
        <v>1.5333333333333334</v>
      </c>
      <c r="J412" s="33">
        <v>0</v>
      </c>
      <c r="K412" s="33">
        <v>0</v>
      </c>
      <c r="L412" s="33">
        <v>4.4897777777777792</v>
      </c>
      <c r="M412" s="33">
        <v>9.6</v>
      </c>
      <c r="N412" s="33">
        <v>0</v>
      </c>
      <c r="O412" s="33">
        <v>9.9470412157494817E-2</v>
      </c>
      <c r="P412" s="33">
        <v>5.8138888888888891</v>
      </c>
      <c r="Q412" s="33">
        <v>0</v>
      </c>
      <c r="R412" s="33">
        <v>6.0240617084964317E-2</v>
      </c>
      <c r="S412" s="33">
        <v>10.324666666666664</v>
      </c>
      <c r="T412" s="33">
        <v>4.9968888888888889</v>
      </c>
      <c r="U412" s="33">
        <v>0</v>
      </c>
      <c r="V412" s="33">
        <v>0.1587543172921943</v>
      </c>
      <c r="W412" s="33">
        <v>10.491111111111113</v>
      </c>
      <c r="X412" s="33">
        <v>7.7403333333333357</v>
      </c>
      <c r="Y412" s="33">
        <v>3.8</v>
      </c>
      <c r="Z412" s="33">
        <v>0.22827883951185823</v>
      </c>
      <c r="AA412" s="33">
        <v>0</v>
      </c>
      <c r="AB412" s="33">
        <v>14.266666666666667</v>
      </c>
      <c r="AC412" s="33">
        <v>0</v>
      </c>
      <c r="AD412" s="33">
        <v>0</v>
      </c>
      <c r="AE412" s="33">
        <v>0</v>
      </c>
      <c r="AF412" s="33">
        <v>0</v>
      </c>
      <c r="AG412" s="33">
        <v>0</v>
      </c>
      <c r="AH412" t="s">
        <v>578</v>
      </c>
      <c r="AI412" s="34">
        <v>3</v>
      </c>
    </row>
    <row r="413" spans="1:35" x14ac:dyDescent="0.25">
      <c r="A413" t="s">
        <v>1782</v>
      </c>
      <c r="B413" t="s">
        <v>723</v>
      </c>
      <c r="C413" t="s">
        <v>1457</v>
      </c>
      <c r="D413" t="s">
        <v>1712</v>
      </c>
      <c r="E413" s="33">
        <v>228.75555555555556</v>
      </c>
      <c r="F413" s="33">
        <v>10.222222222222221</v>
      </c>
      <c r="G413" s="33">
        <v>1.3888888888888888</v>
      </c>
      <c r="H413" s="33">
        <v>1.4750000000000001</v>
      </c>
      <c r="I413" s="33">
        <v>11.088888888888889</v>
      </c>
      <c r="J413" s="33">
        <v>0</v>
      </c>
      <c r="K413" s="33">
        <v>0</v>
      </c>
      <c r="L413" s="33">
        <v>13.851000000000001</v>
      </c>
      <c r="M413" s="33">
        <v>0.53055555555555556</v>
      </c>
      <c r="N413" s="33">
        <v>12.263888888888889</v>
      </c>
      <c r="O413" s="33">
        <v>5.5930639207305226E-2</v>
      </c>
      <c r="P413" s="33">
        <v>42.910555555555554</v>
      </c>
      <c r="Q413" s="33">
        <v>6.9972222222222218</v>
      </c>
      <c r="R413" s="33">
        <v>0.21817077909461821</v>
      </c>
      <c r="S413" s="33">
        <v>22.546555555555557</v>
      </c>
      <c r="T413" s="33">
        <v>7.5250000000000004</v>
      </c>
      <c r="U413" s="33">
        <v>0</v>
      </c>
      <c r="V413" s="33">
        <v>0.13145715951039441</v>
      </c>
      <c r="W413" s="33">
        <v>31.863000000000007</v>
      </c>
      <c r="X413" s="33">
        <v>4.4444444444444446</v>
      </c>
      <c r="Y413" s="33">
        <v>0</v>
      </c>
      <c r="Z413" s="33">
        <v>0.15871721391101615</v>
      </c>
      <c r="AA413" s="33">
        <v>0</v>
      </c>
      <c r="AB413" s="33">
        <v>0</v>
      </c>
      <c r="AC413" s="33">
        <v>0</v>
      </c>
      <c r="AD413" s="33">
        <v>0</v>
      </c>
      <c r="AE413" s="33">
        <v>1.4111111111111112</v>
      </c>
      <c r="AF413" s="33">
        <v>0</v>
      </c>
      <c r="AG413" s="33">
        <v>0</v>
      </c>
      <c r="AH413" t="s">
        <v>32</v>
      </c>
      <c r="AI413" s="34">
        <v>3</v>
      </c>
    </row>
    <row r="414" spans="1:35" x14ac:dyDescent="0.25">
      <c r="A414" t="s">
        <v>1782</v>
      </c>
      <c r="B414" t="s">
        <v>1214</v>
      </c>
      <c r="C414" t="s">
        <v>1653</v>
      </c>
      <c r="D414" t="s">
        <v>1719</v>
      </c>
      <c r="E414" s="33">
        <v>88.344444444444449</v>
      </c>
      <c r="F414" s="33">
        <v>6</v>
      </c>
      <c r="G414" s="33">
        <v>0.16666666666666666</v>
      </c>
      <c r="H414" s="33">
        <v>0</v>
      </c>
      <c r="I414" s="33">
        <v>3.0222222222222221</v>
      </c>
      <c r="J414" s="33">
        <v>0</v>
      </c>
      <c r="K414" s="33">
        <v>0</v>
      </c>
      <c r="L414" s="33">
        <v>3.9555555555555557</v>
      </c>
      <c r="M414" s="33">
        <v>0.21111111111111111</v>
      </c>
      <c r="N414" s="33">
        <v>5.625</v>
      </c>
      <c r="O414" s="33">
        <v>6.6060872846182866E-2</v>
      </c>
      <c r="P414" s="33">
        <v>16.455555555555556</v>
      </c>
      <c r="Q414" s="33">
        <v>14.322222222222223</v>
      </c>
      <c r="R414" s="33">
        <v>0.34838385108791348</v>
      </c>
      <c r="S414" s="33">
        <v>2.5555555555555554</v>
      </c>
      <c r="T414" s="33">
        <v>9.6027777777777779</v>
      </c>
      <c r="U414" s="33">
        <v>0</v>
      </c>
      <c r="V414" s="33">
        <v>0.13762419821406111</v>
      </c>
      <c r="W414" s="33">
        <v>10.764888888888889</v>
      </c>
      <c r="X414" s="33">
        <v>6.8138888888888891</v>
      </c>
      <c r="Y414" s="33">
        <v>0</v>
      </c>
      <c r="Z414" s="33">
        <v>0.19898000251540685</v>
      </c>
      <c r="AA414" s="33">
        <v>0</v>
      </c>
      <c r="AB414" s="33">
        <v>0</v>
      </c>
      <c r="AC414" s="33">
        <v>0</v>
      </c>
      <c r="AD414" s="33">
        <v>0.96111111111111114</v>
      </c>
      <c r="AE414" s="33">
        <v>0.21111111111111111</v>
      </c>
      <c r="AF414" s="33">
        <v>0</v>
      </c>
      <c r="AG414" s="33">
        <v>0</v>
      </c>
      <c r="AH414" t="s">
        <v>533</v>
      </c>
      <c r="AI414" s="34">
        <v>3</v>
      </c>
    </row>
    <row r="415" spans="1:35" x14ac:dyDescent="0.25">
      <c r="A415" t="s">
        <v>1782</v>
      </c>
      <c r="B415" t="s">
        <v>703</v>
      </c>
      <c r="C415" t="s">
        <v>1460</v>
      </c>
      <c r="D415" t="s">
        <v>1710</v>
      </c>
      <c r="E415" s="33">
        <v>106.82222222222222</v>
      </c>
      <c r="F415" s="33">
        <v>5.4222222222222225</v>
      </c>
      <c r="G415" s="33">
        <v>0.28888888888888886</v>
      </c>
      <c r="H415" s="33">
        <v>0.64722222222222225</v>
      </c>
      <c r="I415" s="33">
        <v>4.5111111111111111</v>
      </c>
      <c r="J415" s="33">
        <v>0</v>
      </c>
      <c r="K415" s="33">
        <v>0</v>
      </c>
      <c r="L415" s="33">
        <v>4.0698888888888884</v>
      </c>
      <c r="M415" s="33">
        <v>5.5222222222222221</v>
      </c>
      <c r="N415" s="33">
        <v>4.7691111111111111</v>
      </c>
      <c r="O415" s="33">
        <v>9.6340753068441864E-2</v>
      </c>
      <c r="P415" s="33">
        <v>30.07877777777778</v>
      </c>
      <c r="Q415" s="33">
        <v>0</v>
      </c>
      <c r="R415" s="33">
        <v>0.28157790721863951</v>
      </c>
      <c r="S415" s="33">
        <v>6.0250000000000004</v>
      </c>
      <c r="T415" s="33">
        <v>8.5666666666666664</v>
      </c>
      <c r="U415" s="33">
        <v>0</v>
      </c>
      <c r="V415" s="33">
        <v>0.13659767006448928</v>
      </c>
      <c r="W415" s="33">
        <v>9.8204444444444441</v>
      </c>
      <c r="X415" s="33">
        <v>7.9194444444444443</v>
      </c>
      <c r="Y415" s="33">
        <v>0</v>
      </c>
      <c r="Z415" s="33">
        <v>0.16606927397545246</v>
      </c>
      <c r="AA415" s="33">
        <v>0</v>
      </c>
      <c r="AB415" s="33">
        <v>0</v>
      </c>
      <c r="AC415" s="33">
        <v>0</v>
      </c>
      <c r="AD415" s="33">
        <v>0</v>
      </c>
      <c r="AE415" s="33">
        <v>0.33333333333333331</v>
      </c>
      <c r="AF415" s="33">
        <v>0</v>
      </c>
      <c r="AG415" s="33">
        <v>0</v>
      </c>
      <c r="AH415" t="s">
        <v>12</v>
      </c>
      <c r="AI415" s="34">
        <v>3</v>
      </c>
    </row>
    <row r="416" spans="1:35" x14ac:dyDescent="0.25">
      <c r="A416" t="s">
        <v>1782</v>
      </c>
      <c r="B416" t="s">
        <v>1326</v>
      </c>
      <c r="C416" t="s">
        <v>1531</v>
      </c>
      <c r="D416" t="s">
        <v>1679</v>
      </c>
      <c r="E416" s="33">
        <v>39.277777777777779</v>
      </c>
      <c r="F416" s="33">
        <v>5.333333333333333</v>
      </c>
      <c r="G416" s="33">
        <v>0.57777777777777772</v>
      </c>
      <c r="H416" s="33">
        <v>0.18333333333333332</v>
      </c>
      <c r="I416" s="33">
        <v>2.1888888888888891</v>
      </c>
      <c r="J416" s="33">
        <v>0</v>
      </c>
      <c r="K416" s="33">
        <v>0</v>
      </c>
      <c r="L416" s="33">
        <v>2.2361111111111112</v>
      </c>
      <c r="M416" s="33">
        <v>0</v>
      </c>
      <c r="N416" s="33">
        <v>0</v>
      </c>
      <c r="O416" s="33">
        <v>0</v>
      </c>
      <c r="P416" s="33">
        <v>5.6</v>
      </c>
      <c r="Q416" s="33">
        <v>13.405555555555555</v>
      </c>
      <c r="R416" s="33">
        <v>0.48387553041018377</v>
      </c>
      <c r="S416" s="33">
        <v>5.3055555555555554</v>
      </c>
      <c r="T416" s="33">
        <v>0</v>
      </c>
      <c r="U416" s="33">
        <v>0</v>
      </c>
      <c r="V416" s="33">
        <v>0.13507779349363508</v>
      </c>
      <c r="W416" s="33">
        <v>5.0666666666666664</v>
      </c>
      <c r="X416" s="33">
        <v>2.1888888888888891</v>
      </c>
      <c r="Y416" s="33">
        <v>0</v>
      </c>
      <c r="Z416" s="33">
        <v>0.18472418670438473</v>
      </c>
      <c r="AA416" s="33">
        <v>0</v>
      </c>
      <c r="AB416" s="33">
        <v>0</v>
      </c>
      <c r="AC416" s="33">
        <v>0</v>
      </c>
      <c r="AD416" s="33">
        <v>0</v>
      </c>
      <c r="AE416" s="33">
        <v>2.2222222222222223E-2</v>
      </c>
      <c r="AF416" s="33">
        <v>0</v>
      </c>
      <c r="AG416" s="33">
        <v>0</v>
      </c>
      <c r="AH416" t="s">
        <v>648</v>
      </c>
      <c r="AI416" s="34">
        <v>3</v>
      </c>
    </row>
    <row r="417" spans="1:35" x14ac:dyDescent="0.25">
      <c r="A417" t="s">
        <v>1782</v>
      </c>
      <c r="B417" t="s">
        <v>804</v>
      </c>
      <c r="C417" t="s">
        <v>1508</v>
      </c>
      <c r="D417" t="s">
        <v>1721</v>
      </c>
      <c r="E417" s="33">
        <v>95.455555555555549</v>
      </c>
      <c r="F417" s="33">
        <v>8.5333333333333332</v>
      </c>
      <c r="G417" s="33">
        <v>0.56666666666666665</v>
      </c>
      <c r="H417" s="33">
        <v>0.90833333333333333</v>
      </c>
      <c r="I417" s="33">
        <v>1.1111111111111112</v>
      </c>
      <c r="J417" s="33">
        <v>0</v>
      </c>
      <c r="K417" s="33">
        <v>0</v>
      </c>
      <c r="L417" s="33">
        <v>5.6055555555555552</v>
      </c>
      <c r="M417" s="33">
        <v>4.25</v>
      </c>
      <c r="N417" s="33">
        <v>0</v>
      </c>
      <c r="O417" s="33">
        <v>4.4523338377371671E-2</v>
      </c>
      <c r="P417" s="33">
        <v>4.7833333333333332</v>
      </c>
      <c r="Q417" s="33">
        <v>5.6222222222222218</v>
      </c>
      <c r="R417" s="33">
        <v>0.10900942847165639</v>
      </c>
      <c r="S417" s="33">
        <v>5.4805555555555552</v>
      </c>
      <c r="T417" s="33">
        <v>0</v>
      </c>
      <c r="U417" s="33">
        <v>6.9888888888888889</v>
      </c>
      <c r="V417" s="33">
        <v>0.13063089279478526</v>
      </c>
      <c r="W417" s="33">
        <v>1.2972222222222223</v>
      </c>
      <c r="X417" s="33">
        <v>0</v>
      </c>
      <c r="Y417" s="33">
        <v>5.2888888888888888</v>
      </c>
      <c r="Z417" s="33">
        <v>6.8996624374345256E-2</v>
      </c>
      <c r="AA417" s="33">
        <v>0</v>
      </c>
      <c r="AB417" s="33">
        <v>0</v>
      </c>
      <c r="AC417" s="33">
        <v>0</v>
      </c>
      <c r="AD417" s="33">
        <v>0</v>
      </c>
      <c r="AE417" s="33">
        <v>4.822222222222222</v>
      </c>
      <c r="AF417" s="33">
        <v>0</v>
      </c>
      <c r="AG417" s="33">
        <v>0</v>
      </c>
      <c r="AH417" t="s">
        <v>114</v>
      </c>
      <c r="AI417" s="34">
        <v>3</v>
      </c>
    </row>
    <row r="418" spans="1:35" x14ac:dyDescent="0.25">
      <c r="A418" t="s">
        <v>1782</v>
      </c>
      <c r="B418" t="s">
        <v>1023</v>
      </c>
      <c r="C418" t="s">
        <v>1379</v>
      </c>
      <c r="D418" t="s">
        <v>1710</v>
      </c>
      <c r="E418" s="33">
        <v>35.5</v>
      </c>
      <c r="F418" s="33">
        <v>9.0333333333333332</v>
      </c>
      <c r="G418" s="33">
        <v>3.3333333333333333E-2</v>
      </c>
      <c r="H418" s="33">
        <v>0</v>
      </c>
      <c r="I418" s="33">
        <v>8.8888888888888892E-2</v>
      </c>
      <c r="J418" s="33">
        <v>0</v>
      </c>
      <c r="K418" s="33">
        <v>0.26666666666666666</v>
      </c>
      <c r="L418" s="33">
        <v>2.0921111111111115</v>
      </c>
      <c r="M418" s="33">
        <v>5.0033333333333339</v>
      </c>
      <c r="N418" s="33">
        <v>0</v>
      </c>
      <c r="O418" s="33">
        <v>0.14093896713615026</v>
      </c>
      <c r="P418" s="33">
        <v>18.8</v>
      </c>
      <c r="Q418" s="33">
        <v>4.9944444444444445</v>
      </c>
      <c r="R418" s="33">
        <v>0.67026604068857587</v>
      </c>
      <c r="S418" s="33">
        <v>4.2923333333333318</v>
      </c>
      <c r="T418" s="33">
        <v>3.7931111111111124</v>
      </c>
      <c r="U418" s="33">
        <v>0</v>
      </c>
      <c r="V418" s="33">
        <v>0.22775899843505479</v>
      </c>
      <c r="W418" s="33">
        <v>3.8819999999999988</v>
      </c>
      <c r="X418" s="33">
        <v>3.7197777777777783</v>
      </c>
      <c r="Y418" s="33">
        <v>0</v>
      </c>
      <c r="Z418" s="33">
        <v>0.21413458528951484</v>
      </c>
      <c r="AA418" s="33">
        <v>0</v>
      </c>
      <c r="AB418" s="33">
        <v>0</v>
      </c>
      <c r="AC418" s="33">
        <v>0</v>
      </c>
      <c r="AD418" s="33">
        <v>30.197222222222223</v>
      </c>
      <c r="AE418" s="33">
        <v>0</v>
      </c>
      <c r="AF418" s="33">
        <v>0</v>
      </c>
      <c r="AG418" s="33">
        <v>0.42222222222222222</v>
      </c>
      <c r="AH418" t="s">
        <v>336</v>
      </c>
      <c r="AI418" s="34">
        <v>3</v>
      </c>
    </row>
    <row r="419" spans="1:35" x14ac:dyDescent="0.25">
      <c r="A419" t="s">
        <v>1782</v>
      </c>
      <c r="B419" t="s">
        <v>859</v>
      </c>
      <c r="C419" t="s">
        <v>1446</v>
      </c>
      <c r="D419" t="s">
        <v>1710</v>
      </c>
      <c r="E419" s="33">
        <v>72.711111111111109</v>
      </c>
      <c r="F419" s="33">
        <v>5.5111111111111111</v>
      </c>
      <c r="G419" s="33">
        <v>0.8666666666666667</v>
      </c>
      <c r="H419" s="33">
        <v>1.049444444444444</v>
      </c>
      <c r="I419" s="33">
        <v>10.166666666666666</v>
      </c>
      <c r="J419" s="33">
        <v>0</v>
      </c>
      <c r="K419" s="33">
        <v>5.333333333333333</v>
      </c>
      <c r="L419" s="33">
        <v>3.7793333333333332</v>
      </c>
      <c r="M419" s="33">
        <v>9.8333333333333339</v>
      </c>
      <c r="N419" s="33">
        <v>0</v>
      </c>
      <c r="O419" s="33">
        <v>0.13523838630806848</v>
      </c>
      <c r="P419" s="33">
        <v>5.083333333333333</v>
      </c>
      <c r="Q419" s="33">
        <v>14.643111111111113</v>
      </c>
      <c r="R419" s="33">
        <v>0.27129889975550125</v>
      </c>
      <c r="S419" s="33">
        <v>8.5137777777777774</v>
      </c>
      <c r="T419" s="33">
        <v>4.6454444444444452</v>
      </c>
      <c r="U419" s="33">
        <v>0</v>
      </c>
      <c r="V419" s="33">
        <v>0.18097952322738386</v>
      </c>
      <c r="W419" s="33">
        <v>6.716222222222223</v>
      </c>
      <c r="X419" s="33">
        <v>9.2963333333333349</v>
      </c>
      <c r="Y419" s="33">
        <v>0</v>
      </c>
      <c r="Z419" s="33">
        <v>0.22022157701711495</v>
      </c>
      <c r="AA419" s="33">
        <v>0</v>
      </c>
      <c r="AB419" s="33">
        <v>0</v>
      </c>
      <c r="AC419" s="33">
        <v>0</v>
      </c>
      <c r="AD419" s="33">
        <v>0</v>
      </c>
      <c r="AE419" s="33">
        <v>0</v>
      </c>
      <c r="AF419" s="33">
        <v>0</v>
      </c>
      <c r="AG419" s="33">
        <v>0</v>
      </c>
      <c r="AH419" t="s">
        <v>170</v>
      </c>
      <c r="AI419" s="34">
        <v>3</v>
      </c>
    </row>
    <row r="420" spans="1:35" x14ac:dyDescent="0.25">
      <c r="A420" t="s">
        <v>1782</v>
      </c>
      <c r="B420" t="s">
        <v>680</v>
      </c>
      <c r="C420" t="s">
        <v>1443</v>
      </c>
      <c r="D420" t="s">
        <v>1728</v>
      </c>
      <c r="E420" s="33">
        <v>97.688888888888883</v>
      </c>
      <c r="F420" s="33">
        <v>5.2</v>
      </c>
      <c r="G420" s="33">
        <v>3.9333333333333331</v>
      </c>
      <c r="H420" s="33">
        <v>1.0666666666666667</v>
      </c>
      <c r="I420" s="33">
        <v>5.2444444444444445</v>
      </c>
      <c r="J420" s="33">
        <v>0</v>
      </c>
      <c r="K420" s="33">
        <v>0</v>
      </c>
      <c r="L420" s="33">
        <v>7.5705555555555542</v>
      </c>
      <c r="M420" s="33">
        <v>6.8577777777777769</v>
      </c>
      <c r="N420" s="33">
        <v>0</v>
      </c>
      <c r="O420" s="33">
        <v>7.0200181983621462E-2</v>
      </c>
      <c r="P420" s="33">
        <v>5.4055555555555559</v>
      </c>
      <c r="Q420" s="33">
        <v>13.285555555555554</v>
      </c>
      <c r="R420" s="33">
        <v>0.19133303002729754</v>
      </c>
      <c r="S420" s="33">
        <v>3.1</v>
      </c>
      <c r="T420" s="33">
        <v>5.3677777777777784</v>
      </c>
      <c r="U420" s="33">
        <v>0</v>
      </c>
      <c r="V420" s="33">
        <v>8.6681073703366709E-2</v>
      </c>
      <c r="W420" s="33">
        <v>4.875</v>
      </c>
      <c r="X420" s="33">
        <v>20.91</v>
      </c>
      <c r="Y420" s="33">
        <v>3.4555555555555557</v>
      </c>
      <c r="Z420" s="33">
        <v>0.29932324840764335</v>
      </c>
      <c r="AA420" s="33">
        <v>0</v>
      </c>
      <c r="AB420" s="33">
        <v>0</v>
      </c>
      <c r="AC420" s="33">
        <v>0</v>
      </c>
      <c r="AD420" s="33">
        <v>0</v>
      </c>
      <c r="AE420" s="33">
        <v>0</v>
      </c>
      <c r="AF420" s="33">
        <v>0</v>
      </c>
      <c r="AG420" s="33">
        <v>0</v>
      </c>
      <c r="AH420" t="s">
        <v>111</v>
      </c>
      <c r="AI420" s="34">
        <v>3</v>
      </c>
    </row>
    <row r="421" spans="1:35" x14ac:dyDescent="0.25">
      <c r="A421" t="s">
        <v>1782</v>
      </c>
      <c r="B421" t="s">
        <v>695</v>
      </c>
      <c r="C421" t="s">
        <v>1454</v>
      </c>
      <c r="D421" t="s">
        <v>1711</v>
      </c>
      <c r="E421" s="33">
        <v>91.3</v>
      </c>
      <c r="F421" s="33">
        <v>5.5111111111111111</v>
      </c>
      <c r="G421" s="33">
        <v>0.43333333333333335</v>
      </c>
      <c r="H421" s="33">
        <v>0.43333333333333335</v>
      </c>
      <c r="I421" s="33">
        <v>3.1</v>
      </c>
      <c r="J421" s="33">
        <v>0</v>
      </c>
      <c r="K421" s="33">
        <v>0</v>
      </c>
      <c r="L421" s="33">
        <v>5.0472222222222225</v>
      </c>
      <c r="M421" s="33">
        <v>4.5</v>
      </c>
      <c r="N421" s="33">
        <v>4.8580000000000005</v>
      </c>
      <c r="O421" s="33">
        <v>0.10249726177437021</v>
      </c>
      <c r="P421" s="33">
        <v>4.3546666666666658</v>
      </c>
      <c r="Q421" s="33">
        <v>5.2249999999999996</v>
      </c>
      <c r="R421" s="33">
        <v>0.104925155166119</v>
      </c>
      <c r="S421" s="33">
        <v>4.3055555555555554</v>
      </c>
      <c r="T421" s="33">
        <v>4.177777777777778</v>
      </c>
      <c r="U421" s="33">
        <v>0</v>
      </c>
      <c r="V421" s="33">
        <v>9.2917123037604979E-2</v>
      </c>
      <c r="W421" s="33">
        <v>5.6055555555555552</v>
      </c>
      <c r="X421" s="33">
        <v>3.9888888888888889</v>
      </c>
      <c r="Y421" s="33">
        <v>0</v>
      </c>
      <c r="Z421" s="33">
        <v>0.10508701472556896</v>
      </c>
      <c r="AA421" s="33">
        <v>0</v>
      </c>
      <c r="AB421" s="33">
        <v>0</v>
      </c>
      <c r="AC421" s="33">
        <v>0</v>
      </c>
      <c r="AD421" s="33">
        <v>0</v>
      </c>
      <c r="AE421" s="33">
        <v>0</v>
      </c>
      <c r="AF421" s="33">
        <v>0</v>
      </c>
      <c r="AG421" s="33">
        <v>0</v>
      </c>
      <c r="AH421" t="s">
        <v>4</v>
      </c>
      <c r="AI421" s="34">
        <v>3</v>
      </c>
    </row>
    <row r="422" spans="1:35" x14ac:dyDescent="0.25">
      <c r="A422" t="s">
        <v>1782</v>
      </c>
      <c r="B422" t="s">
        <v>809</v>
      </c>
      <c r="C422" t="s">
        <v>1436</v>
      </c>
      <c r="D422" t="s">
        <v>1701</v>
      </c>
      <c r="E422" s="33">
        <v>330.95555555555558</v>
      </c>
      <c r="F422" s="33">
        <v>15.244444444444444</v>
      </c>
      <c r="G422" s="33">
        <v>1.4444444444444444</v>
      </c>
      <c r="H422" s="33">
        <v>0</v>
      </c>
      <c r="I422" s="33">
        <v>8</v>
      </c>
      <c r="J422" s="33">
        <v>0</v>
      </c>
      <c r="K422" s="33">
        <v>0</v>
      </c>
      <c r="L422" s="33">
        <v>9.3719999999999981</v>
      </c>
      <c r="M422" s="33">
        <v>25.491333333333326</v>
      </c>
      <c r="N422" s="33">
        <v>0</v>
      </c>
      <c r="O422" s="33">
        <v>7.7023433827972845E-2</v>
      </c>
      <c r="P422" s="33">
        <v>0</v>
      </c>
      <c r="Q422" s="33">
        <v>15.801888888888879</v>
      </c>
      <c r="R422" s="33">
        <v>4.7746256630631805E-2</v>
      </c>
      <c r="S422" s="33">
        <v>12.102555555555552</v>
      </c>
      <c r="T422" s="33">
        <v>5.9184444444444431</v>
      </c>
      <c r="U422" s="33">
        <v>22.388888888888889</v>
      </c>
      <c r="V422" s="33">
        <v>0.12210065131269722</v>
      </c>
      <c r="W422" s="33">
        <v>18.41222222222223</v>
      </c>
      <c r="X422" s="33">
        <v>0.94566666666666666</v>
      </c>
      <c r="Y422" s="33">
        <v>21.055555555555557</v>
      </c>
      <c r="Z422" s="33">
        <v>0.12211139461491978</v>
      </c>
      <c r="AA422" s="33">
        <v>0</v>
      </c>
      <c r="AB422" s="33">
        <v>5.3777777777777782</v>
      </c>
      <c r="AC422" s="33">
        <v>0</v>
      </c>
      <c r="AD422" s="33">
        <v>0</v>
      </c>
      <c r="AE422" s="33">
        <v>0.22222222222222221</v>
      </c>
      <c r="AF422" s="33">
        <v>0</v>
      </c>
      <c r="AG422" s="33">
        <v>0</v>
      </c>
      <c r="AH422" t="s">
        <v>119</v>
      </c>
      <c r="AI422" s="34">
        <v>3</v>
      </c>
    </row>
    <row r="423" spans="1:35" x14ac:dyDescent="0.25">
      <c r="A423" t="s">
        <v>1782</v>
      </c>
      <c r="B423" t="s">
        <v>855</v>
      </c>
      <c r="C423" t="s">
        <v>1444</v>
      </c>
      <c r="D423" t="s">
        <v>1706</v>
      </c>
      <c r="E423" s="33">
        <v>190.78888888888889</v>
      </c>
      <c r="F423" s="33">
        <v>3.1333333333333333</v>
      </c>
      <c r="G423" s="33">
        <v>1.1555555555555554</v>
      </c>
      <c r="H423" s="33">
        <v>5.6222222222222218</v>
      </c>
      <c r="I423" s="33">
        <v>5.3888888888888893</v>
      </c>
      <c r="J423" s="33">
        <v>0</v>
      </c>
      <c r="K423" s="33">
        <v>0</v>
      </c>
      <c r="L423" s="33">
        <v>5.6138888888888889</v>
      </c>
      <c r="M423" s="33">
        <v>12.66388888888889</v>
      </c>
      <c r="N423" s="33">
        <v>3.3277777777777779</v>
      </c>
      <c r="O423" s="33">
        <v>8.381864771999302E-2</v>
      </c>
      <c r="P423" s="33">
        <v>3.3777777777777778</v>
      </c>
      <c r="Q423" s="33">
        <v>27.891777777777779</v>
      </c>
      <c r="R423" s="33">
        <v>0.1638961038961039</v>
      </c>
      <c r="S423" s="33">
        <v>4.6638888888888888</v>
      </c>
      <c r="T423" s="33">
        <v>4.3972222222222221</v>
      </c>
      <c r="U423" s="33">
        <v>0</v>
      </c>
      <c r="V423" s="33">
        <v>4.7492865878516095E-2</v>
      </c>
      <c r="W423" s="33">
        <v>9.1</v>
      </c>
      <c r="X423" s="33">
        <v>3.7777777777777777</v>
      </c>
      <c r="Y423" s="33">
        <v>0</v>
      </c>
      <c r="Z423" s="33">
        <v>6.7497524896628025E-2</v>
      </c>
      <c r="AA423" s="33">
        <v>0</v>
      </c>
      <c r="AB423" s="33">
        <v>2.7555555555555555</v>
      </c>
      <c r="AC423" s="33">
        <v>0</v>
      </c>
      <c r="AD423" s="33">
        <v>0</v>
      </c>
      <c r="AE423" s="33">
        <v>0</v>
      </c>
      <c r="AF423" s="33">
        <v>0</v>
      </c>
      <c r="AG423" s="33">
        <v>0</v>
      </c>
      <c r="AH423" t="s">
        <v>166</v>
      </c>
      <c r="AI423" s="34">
        <v>3</v>
      </c>
    </row>
    <row r="424" spans="1:35" x14ac:dyDescent="0.25">
      <c r="A424" t="s">
        <v>1782</v>
      </c>
      <c r="B424" t="s">
        <v>950</v>
      </c>
      <c r="C424" t="s">
        <v>1574</v>
      </c>
      <c r="D424" t="s">
        <v>1686</v>
      </c>
      <c r="E424" s="33">
        <v>86.8</v>
      </c>
      <c r="F424" s="33">
        <v>5.6</v>
      </c>
      <c r="G424" s="33">
        <v>0.72222222222222221</v>
      </c>
      <c r="H424" s="33">
        <v>0</v>
      </c>
      <c r="I424" s="33">
        <v>5.677777777777778</v>
      </c>
      <c r="J424" s="33">
        <v>0</v>
      </c>
      <c r="K424" s="33">
        <v>0</v>
      </c>
      <c r="L424" s="33">
        <v>8.2335555555555526</v>
      </c>
      <c r="M424" s="33">
        <v>0</v>
      </c>
      <c r="N424" s="33">
        <v>11.588888888888889</v>
      </c>
      <c r="O424" s="33">
        <v>0.13351254480286739</v>
      </c>
      <c r="P424" s="33">
        <v>0</v>
      </c>
      <c r="Q424" s="33">
        <v>0</v>
      </c>
      <c r="R424" s="33">
        <v>0</v>
      </c>
      <c r="S424" s="33">
        <v>9.7409999999999979</v>
      </c>
      <c r="T424" s="33">
        <v>5.4758888888888873</v>
      </c>
      <c r="U424" s="33">
        <v>0</v>
      </c>
      <c r="V424" s="33">
        <v>0.17530977982590881</v>
      </c>
      <c r="W424" s="33">
        <v>10.084000000000001</v>
      </c>
      <c r="X424" s="33">
        <v>8.8815555555555576</v>
      </c>
      <c r="Y424" s="33">
        <v>0</v>
      </c>
      <c r="Z424" s="33">
        <v>0.21849718381976455</v>
      </c>
      <c r="AA424" s="33">
        <v>0.85555555555555551</v>
      </c>
      <c r="AB424" s="33">
        <v>27.155555555555555</v>
      </c>
      <c r="AC424" s="33">
        <v>0</v>
      </c>
      <c r="AD424" s="33">
        <v>0</v>
      </c>
      <c r="AE424" s="33">
        <v>0</v>
      </c>
      <c r="AF424" s="33">
        <v>0</v>
      </c>
      <c r="AG424" s="33">
        <v>0.72222222222222221</v>
      </c>
      <c r="AH424" t="s">
        <v>261</v>
      </c>
      <c r="AI424" s="34">
        <v>3</v>
      </c>
    </row>
    <row r="425" spans="1:35" x14ac:dyDescent="0.25">
      <c r="A425" t="s">
        <v>1782</v>
      </c>
      <c r="B425" t="s">
        <v>1153</v>
      </c>
      <c r="C425" t="s">
        <v>1630</v>
      </c>
      <c r="D425" t="s">
        <v>1704</v>
      </c>
      <c r="E425" s="33">
        <v>81.011111111111106</v>
      </c>
      <c r="F425" s="33">
        <v>0</v>
      </c>
      <c r="G425" s="33">
        <v>7.7777777777777779E-2</v>
      </c>
      <c r="H425" s="33">
        <v>0</v>
      </c>
      <c r="I425" s="33">
        <v>3.6</v>
      </c>
      <c r="J425" s="33">
        <v>0</v>
      </c>
      <c r="K425" s="33">
        <v>0</v>
      </c>
      <c r="L425" s="33">
        <v>4.2971111111111124</v>
      </c>
      <c r="M425" s="33">
        <v>11.28888888888889</v>
      </c>
      <c r="N425" s="33">
        <v>0</v>
      </c>
      <c r="O425" s="33">
        <v>0.13934988341791252</v>
      </c>
      <c r="P425" s="33">
        <v>0</v>
      </c>
      <c r="Q425" s="33">
        <v>0</v>
      </c>
      <c r="R425" s="33">
        <v>0</v>
      </c>
      <c r="S425" s="33">
        <v>5.8192222222222245</v>
      </c>
      <c r="T425" s="33">
        <v>4.8824444444444453</v>
      </c>
      <c r="U425" s="33">
        <v>0</v>
      </c>
      <c r="V425" s="33">
        <v>0.13210122068303393</v>
      </c>
      <c r="W425" s="33">
        <v>4.6593333333333335</v>
      </c>
      <c r="X425" s="33">
        <v>8.7200000000000006</v>
      </c>
      <c r="Y425" s="33">
        <v>0</v>
      </c>
      <c r="Z425" s="33">
        <v>0.16515429982169802</v>
      </c>
      <c r="AA425" s="33">
        <v>0</v>
      </c>
      <c r="AB425" s="33">
        <v>37</v>
      </c>
      <c r="AC425" s="33">
        <v>0</v>
      </c>
      <c r="AD425" s="33">
        <v>0</v>
      </c>
      <c r="AE425" s="33">
        <v>0</v>
      </c>
      <c r="AF425" s="33">
        <v>0</v>
      </c>
      <c r="AG425" s="33">
        <v>0</v>
      </c>
      <c r="AH425" t="s">
        <v>471</v>
      </c>
      <c r="AI425" s="34">
        <v>3</v>
      </c>
    </row>
    <row r="426" spans="1:35" x14ac:dyDescent="0.25">
      <c r="A426" t="s">
        <v>1782</v>
      </c>
      <c r="B426" t="s">
        <v>871</v>
      </c>
      <c r="C426" t="s">
        <v>1448</v>
      </c>
      <c r="D426" t="s">
        <v>1721</v>
      </c>
      <c r="E426" s="33">
        <v>166.76666666666668</v>
      </c>
      <c r="F426" s="33">
        <v>56.044444444444444</v>
      </c>
      <c r="G426" s="33">
        <v>0</v>
      </c>
      <c r="H426" s="33">
        <v>0</v>
      </c>
      <c r="I426" s="33">
        <v>2.4</v>
      </c>
      <c r="J426" s="33">
        <v>0</v>
      </c>
      <c r="K426" s="33">
        <v>0</v>
      </c>
      <c r="L426" s="33">
        <v>10.763888888888889</v>
      </c>
      <c r="M426" s="33">
        <v>19.161111111111111</v>
      </c>
      <c r="N426" s="33">
        <v>0</v>
      </c>
      <c r="O426" s="33">
        <v>0.11489772802984875</v>
      </c>
      <c r="P426" s="33">
        <v>0</v>
      </c>
      <c r="Q426" s="33">
        <v>28.366666666666667</v>
      </c>
      <c r="R426" s="33">
        <v>0.17009794123525884</v>
      </c>
      <c r="S426" s="33">
        <v>11.055888888888891</v>
      </c>
      <c r="T426" s="33">
        <v>14.456222222222225</v>
      </c>
      <c r="U426" s="33">
        <v>0</v>
      </c>
      <c r="V426" s="33">
        <v>0.15298087813978281</v>
      </c>
      <c r="W426" s="33">
        <v>15.235666666666667</v>
      </c>
      <c r="X426" s="33">
        <v>10.199666666666667</v>
      </c>
      <c r="Y426" s="33">
        <v>0</v>
      </c>
      <c r="Z426" s="33">
        <v>0.15252048770737556</v>
      </c>
      <c r="AA426" s="33">
        <v>0</v>
      </c>
      <c r="AB426" s="33">
        <v>0</v>
      </c>
      <c r="AC426" s="33">
        <v>0</v>
      </c>
      <c r="AD426" s="33">
        <v>0</v>
      </c>
      <c r="AE426" s="33">
        <v>0</v>
      </c>
      <c r="AF426" s="33">
        <v>0</v>
      </c>
      <c r="AG426" s="33">
        <v>0</v>
      </c>
      <c r="AH426" t="s">
        <v>182</v>
      </c>
      <c r="AI426" s="34">
        <v>3</v>
      </c>
    </row>
    <row r="427" spans="1:35" x14ac:dyDescent="0.25">
      <c r="A427" t="s">
        <v>1782</v>
      </c>
      <c r="B427" t="s">
        <v>840</v>
      </c>
      <c r="C427" t="s">
        <v>1499</v>
      </c>
      <c r="D427" t="s">
        <v>1727</v>
      </c>
      <c r="E427" s="33">
        <v>109.73333333333333</v>
      </c>
      <c r="F427" s="33">
        <v>0.71111111111111114</v>
      </c>
      <c r="G427" s="33">
        <v>0</v>
      </c>
      <c r="H427" s="33">
        <v>0</v>
      </c>
      <c r="I427" s="33">
        <v>5.5111111111111111</v>
      </c>
      <c r="J427" s="33">
        <v>0</v>
      </c>
      <c r="K427" s="33">
        <v>0</v>
      </c>
      <c r="L427" s="33">
        <v>1.9144444444444446</v>
      </c>
      <c r="M427" s="33">
        <v>5.3800000000000034</v>
      </c>
      <c r="N427" s="33">
        <v>0</v>
      </c>
      <c r="O427" s="33">
        <v>4.9027946537059566E-2</v>
      </c>
      <c r="P427" s="33">
        <v>4.8888888888888893</v>
      </c>
      <c r="Q427" s="33">
        <v>10.207777777777775</v>
      </c>
      <c r="R427" s="33">
        <v>0.13757594167679218</v>
      </c>
      <c r="S427" s="33">
        <v>11.021111111111106</v>
      </c>
      <c r="T427" s="33">
        <v>4.3111111111111127</v>
      </c>
      <c r="U427" s="33">
        <v>0</v>
      </c>
      <c r="V427" s="33">
        <v>0.13972255974078571</v>
      </c>
      <c r="W427" s="33">
        <v>5.8577777777777804</v>
      </c>
      <c r="X427" s="33">
        <v>6.9188888888888878</v>
      </c>
      <c r="Y427" s="33">
        <v>0</v>
      </c>
      <c r="Z427" s="33">
        <v>0.11643377885783719</v>
      </c>
      <c r="AA427" s="33">
        <v>0</v>
      </c>
      <c r="AB427" s="33">
        <v>0</v>
      </c>
      <c r="AC427" s="33">
        <v>0</v>
      </c>
      <c r="AD427" s="33">
        <v>0</v>
      </c>
      <c r="AE427" s="33">
        <v>0</v>
      </c>
      <c r="AF427" s="33">
        <v>0</v>
      </c>
      <c r="AG427" s="33">
        <v>0</v>
      </c>
      <c r="AH427" t="s">
        <v>151</v>
      </c>
      <c r="AI427" s="34">
        <v>3</v>
      </c>
    </row>
    <row r="428" spans="1:35" x14ac:dyDescent="0.25">
      <c r="A428" t="s">
        <v>1782</v>
      </c>
      <c r="B428" t="s">
        <v>900</v>
      </c>
      <c r="C428" t="s">
        <v>1556</v>
      </c>
      <c r="D428" t="s">
        <v>1680</v>
      </c>
      <c r="E428" s="33">
        <v>79.2</v>
      </c>
      <c r="F428" s="33">
        <v>5.6</v>
      </c>
      <c r="G428" s="33">
        <v>0.91111111111111109</v>
      </c>
      <c r="H428" s="33">
        <v>0.53333333333333333</v>
      </c>
      <c r="I428" s="33">
        <v>0</v>
      </c>
      <c r="J428" s="33">
        <v>0</v>
      </c>
      <c r="K428" s="33">
        <v>0</v>
      </c>
      <c r="L428" s="33">
        <v>0.96388888888888891</v>
      </c>
      <c r="M428" s="33">
        <v>0</v>
      </c>
      <c r="N428" s="33">
        <v>3.8888888888888888</v>
      </c>
      <c r="O428" s="33">
        <v>4.9102132435465767E-2</v>
      </c>
      <c r="P428" s="33">
        <v>3.1222222222222222</v>
      </c>
      <c r="Q428" s="33">
        <v>4.4138888888888888</v>
      </c>
      <c r="R428" s="33">
        <v>9.5152918069584744E-2</v>
      </c>
      <c r="S428" s="33">
        <v>3.8138888888888891</v>
      </c>
      <c r="T428" s="33">
        <v>9.6666666666666661</v>
      </c>
      <c r="U428" s="33">
        <v>0</v>
      </c>
      <c r="V428" s="33">
        <v>0.1702090347923681</v>
      </c>
      <c r="W428" s="33">
        <v>2.9583333333333335</v>
      </c>
      <c r="X428" s="33">
        <v>5.1194444444444445</v>
      </c>
      <c r="Y428" s="33">
        <v>0</v>
      </c>
      <c r="Z428" s="33">
        <v>0.10199214365881032</v>
      </c>
      <c r="AA428" s="33">
        <v>0</v>
      </c>
      <c r="AB428" s="33">
        <v>0</v>
      </c>
      <c r="AC428" s="33">
        <v>0</v>
      </c>
      <c r="AD428" s="33">
        <v>0</v>
      </c>
      <c r="AE428" s="33">
        <v>2.6111111111111112</v>
      </c>
      <c r="AF428" s="33">
        <v>0</v>
      </c>
      <c r="AG428" s="33">
        <v>0</v>
      </c>
      <c r="AH428" t="s">
        <v>211</v>
      </c>
      <c r="AI428" s="34">
        <v>3</v>
      </c>
    </row>
    <row r="429" spans="1:35" x14ac:dyDescent="0.25">
      <c r="A429" t="s">
        <v>1782</v>
      </c>
      <c r="B429" t="s">
        <v>1007</v>
      </c>
      <c r="C429" t="s">
        <v>1382</v>
      </c>
      <c r="D429" t="s">
        <v>1681</v>
      </c>
      <c r="E429" s="33">
        <v>220.47777777777779</v>
      </c>
      <c r="F429" s="33">
        <v>4.9777777777777779</v>
      </c>
      <c r="G429" s="33">
        <v>0.83333333333333337</v>
      </c>
      <c r="H429" s="33">
        <v>0</v>
      </c>
      <c r="I429" s="33">
        <v>0</v>
      </c>
      <c r="J429" s="33">
        <v>0</v>
      </c>
      <c r="K429" s="33">
        <v>0</v>
      </c>
      <c r="L429" s="33">
        <v>9.6773333333333351</v>
      </c>
      <c r="M429" s="33">
        <v>4.9777777777777779</v>
      </c>
      <c r="N429" s="33">
        <v>10.894222222222222</v>
      </c>
      <c r="O429" s="33">
        <v>7.1989114549211308E-2</v>
      </c>
      <c r="P429" s="33">
        <v>5.0999999999999996</v>
      </c>
      <c r="Q429" s="33">
        <v>48.634111111111096</v>
      </c>
      <c r="R429" s="33">
        <v>0.24371667590586094</v>
      </c>
      <c r="S429" s="33">
        <v>9.7589999999999968</v>
      </c>
      <c r="T429" s="33">
        <v>13.641777777777776</v>
      </c>
      <c r="U429" s="33">
        <v>0</v>
      </c>
      <c r="V429" s="33">
        <v>0.10613667288212465</v>
      </c>
      <c r="W429" s="33">
        <v>14.704555555555556</v>
      </c>
      <c r="X429" s="33">
        <v>20.994333333333337</v>
      </c>
      <c r="Y429" s="33">
        <v>0</v>
      </c>
      <c r="Z429" s="33">
        <v>0.16191604092123169</v>
      </c>
      <c r="AA429" s="33">
        <v>0</v>
      </c>
      <c r="AB429" s="33">
        <v>0</v>
      </c>
      <c r="AC429" s="33">
        <v>0</v>
      </c>
      <c r="AD429" s="33">
        <v>0</v>
      </c>
      <c r="AE429" s="33">
        <v>0</v>
      </c>
      <c r="AF429" s="33">
        <v>0</v>
      </c>
      <c r="AG429" s="33">
        <v>0</v>
      </c>
      <c r="AH429" t="s">
        <v>320</v>
      </c>
      <c r="AI429" s="34">
        <v>3</v>
      </c>
    </row>
    <row r="430" spans="1:35" x14ac:dyDescent="0.25">
      <c r="A430" t="s">
        <v>1782</v>
      </c>
      <c r="B430" t="s">
        <v>1127</v>
      </c>
      <c r="C430" t="s">
        <v>1431</v>
      </c>
      <c r="D430" t="s">
        <v>1717</v>
      </c>
      <c r="E430" s="33">
        <v>20.977777777777778</v>
      </c>
      <c r="F430" s="33">
        <v>5.6888888888888891</v>
      </c>
      <c r="G430" s="33">
        <v>4</v>
      </c>
      <c r="H430" s="33">
        <v>0.3501111111111111</v>
      </c>
      <c r="I430" s="33">
        <v>0.57777777777777772</v>
      </c>
      <c r="J430" s="33">
        <v>0</v>
      </c>
      <c r="K430" s="33">
        <v>0</v>
      </c>
      <c r="L430" s="33">
        <v>0.63888888888888884</v>
      </c>
      <c r="M430" s="33">
        <v>5.1555555555555559</v>
      </c>
      <c r="N430" s="33">
        <v>0</v>
      </c>
      <c r="O430" s="33">
        <v>0.24576271186440679</v>
      </c>
      <c r="P430" s="33">
        <v>4.8888888888888893</v>
      </c>
      <c r="Q430" s="33">
        <v>0</v>
      </c>
      <c r="R430" s="33">
        <v>0.23305084745762714</v>
      </c>
      <c r="S430" s="33">
        <v>11.130555555555556</v>
      </c>
      <c r="T430" s="33">
        <v>4.0750000000000002</v>
      </c>
      <c r="U430" s="33">
        <v>0</v>
      </c>
      <c r="V430" s="33">
        <v>0.72484110169491522</v>
      </c>
      <c r="W430" s="33">
        <v>14.037555555555556</v>
      </c>
      <c r="X430" s="33">
        <v>5.0250000000000004</v>
      </c>
      <c r="Y430" s="33">
        <v>0</v>
      </c>
      <c r="Z430" s="33">
        <v>0.9087023305084746</v>
      </c>
      <c r="AA430" s="33">
        <v>0</v>
      </c>
      <c r="AB430" s="33">
        <v>0</v>
      </c>
      <c r="AC430" s="33">
        <v>0</v>
      </c>
      <c r="AD430" s="33">
        <v>0</v>
      </c>
      <c r="AE430" s="33">
        <v>0</v>
      </c>
      <c r="AF430" s="33">
        <v>0</v>
      </c>
      <c r="AG430" s="33">
        <v>0</v>
      </c>
      <c r="AH430" t="s">
        <v>444</v>
      </c>
      <c r="AI430" s="34">
        <v>3</v>
      </c>
    </row>
    <row r="431" spans="1:35" x14ac:dyDescent="0.25">
      <c r="A431" t="s">
        <v>1782</v>
      </c>
      <c r="B431" t="s">
        <v>975</v>
      </c>
      <c r="C431" t="s">
        <v>1465</v>
      </c>
      <c r="D431" t="s">
        <v>1714</v>
      </c>
      <c r="E431" s="33">
        <v>57.677777777777777</v>
      </c>
      <c r="F431" s="33">
        <v>4.8</v>
      </c>
      <c r="G431" s="33">
        <v>0</v>
      </c>
      <c r="H431" s="33">
        <v>0</v>
      </c>
      <c r="I431" s="33">
        <v>3.3333333333333335</v>
      </c>
      <c r="J431" s="33">
        <v>0</v>
      </c>
      <c r="K431" s="33">
        <v>0</v>
      </c>
      <c r="L431" s="33">
        <v>1.9336666666666666</v>
      </c>
      <c r="M431" s="33">
        <v>3.911111111111111</v>
      </c>
      <c r="N431" s="33">
        <v>1.1555555555555554</v>
      </c>
      <c r="O431" s="33">
        <v>8.7844345983432867E-2</v>
      </c>
      <c r="P431" s="33">
        <v>10.644444444444444</v>
      </c>
      <c r="Q431" s="33">
        <v>4.7861111111111114</v>
      </c>
      <c r="R431" s="33">
        <v>0.26753034097476402</v>
      </c>
      <c r="S431" s="33">
        <v>3.6501111111111104</v>
      </c>
      <c r="T431" s="33">
        <v>5.3514444444444429</v>
      </c>
      <c r="U431" s="33">
        <v>0</v>
      </c>
      <c r="V431" s="33">
        <v>0.15606626854170677</v>
      </c>
      <c r="W431" s="33">
        <v>4.5322222222222219</v>
      </c>
      <c r="X431" s="33">
        <v>5.2753333333333341</v>
      </c>
      <c r="Y431" s="33">
        <v>1.788888888888889</v>
      </c>
      <c r="Z431" s="33">
        <v>0.20105567328067811</v>
      </c>
      <c r="AA431" s="33">
        <v>0</v>
      </c>
      <c r="AB431" s="33">
        <v>0</v>
      </c>
      <c r="AC431" s="33">
        <v>0</v>
      </c>
      <c r="AD431" s="33">
        <v>0</v>
      </c>
      <c r="AE431" s="33">
        <v>0</v>
      </c>
      <c r="AF431" s="33">
        <v>0</v>
      </c>
      <c r="AG431" s="33">
        <v>0</v>
      </c>
      <c r="AH431" t="s">
        <v>286</v>
      </c>
      <c r="AI431" s="34">
        <v>3</v>
      </c>
    </row>
    <row r="432" spans="1:35" x14ac:dyDescent="0.25">
      <c r="A432" t="s">
        <v>1782</v>
      </c>
      <c r="B432" t="s">
        <v>1309</v>
      </c>
      <c r="C432" t="s">
        <v>1672</v>
      </c>
      <c r="D432" t="s">
        <v>1721</v>
      </c>
      <c r="E432" s="33">
        <v>27.055555555555557</v>
      </c>
      <c r="F432" s="33">
        <v>0</v>
      </c>
      <c r="G432" s="33">
        <v>1.5555555555555556</v>
      </c>
      <c r="H432" s="33">
        <v>0.15</v>
      </c>
      <c r="I432" s="33">
        <v>3.1</v>
      </c>
      <c r="J432" s="33">
        <v>0</v>
      </c>
      <c r="K432" s="33">
        <v>0</v>
      </c>
      <c r="L432" s="33">
        <v>4.2554444444444455</v>
      </c>
      <c r="M432" s="33">
        <v>0</v>
      </c>
      <c r="N432" s="33">
        <v>0</v>
      </c>
      <c r="O432" s="33">
        <v>0</v>
      </c>
      <c r="P432" s="33">
        <v>0</v>
      </c>
      <c r="Q432" s="33">
        <v>10.422222222222222</v>
      </c>
      <c r="R432" s="33">
        <v>0.38521560574948666</v>
      </c>
      <c r="S432" s="33">
        <v>7.8492222222222203</v>
      </c>
      <c r="T432" s="33">
        <v>7.5144444444444467</v>
      </c>
      <c r="U432" s="33">
        <v>0</v>
      </c>
      <c r="V432" s="33">
        <v>0.56785626283367552</v>
      </c>
      <c r="W432" s="33">
        <v>7.1536666666666662</v>
      </c>
      <c r="X432" s="33">
        <v>10.301777777777778</v>
      </c>
      <c r="Y432" s="33">
        <v>0</v>
      </c>
      <c r="Z432" s="33">
        <v>0.64517043121149897</v>
      </c>
      <c r="AA432" s="33">
        <v>0</v>
      </c>
      <c r="AB432" s="33">
        <v>0</v>
      </c>
      <c r="AC432" s="33">
        <v>0</v>
      </c>
      <c r="AD432" s="33">
        <v>0</v>
      </c>
      <c r="AE432" s="33">
        <v>0</v>
      </c>
      <c r="AF432" s="33">
        <v>0</v>
      </c>
      <c r="AG432" s="33">
        <v>0</v>
      </c>
      <c r="AH432" t="s">
        <v>630</v>
      </c>
      <c r="AI432" s="34">
        <v>3</v>
      </c>
    </row>
    <row r="433" spans="1:35" x14ac:dyDescent="0.25">
      <c r="A433" t="s">
        <v>1782</v>
      </c>
      <c r="B433" t="s">
        <v>1134</v>
      </c>
      <c r="C433" t="s">
        <v>1457</v>
      </c>
      <c r="D433" t="s">
        <v>1712</v>
      </c>
      <c r="E433" s="33">
        <v>138.35555555555555</v>
      </c>
      <c r="F433" s="33">
        <v>6.0888888888888886</v>
      </c>
      <c r="G433" s="33">
        <v>5.5555555555555552E-2</v>
      </c>
      <c r="H433" s="33">
        <v>0</v>
      </c>
      <c r="I433" s="33">
        <v>4.4888888888888889</v>
      </c>
      <c r="J433" s="33">
        <v>0</v>
      </c>
      <c r="K433" s="33">
        <v>0</v>
      </c>
      <c r="L433" s="33">
        <v>8.2188888888888894</v>
      </c>
      <c r="M433" s="33">
        <v>10.577777777777778</v>
      </c>
      <c r="N433" s="33">
        <v>0</v>
      </c>
      <c r="O433" s="33">
        <v>7.6453581753935115E-2</v>
      </c>
      <c r="P433" s="33">
        <v>0</v>
      </c>
      <c r="Q433" s="33">
        <v>14.592888888888888</v>
      </c>
      <c r="R433" s="33">
        <v>0.10547381946675233</v>
      </c>
      <c r="S433" s="33">
        <v>4.687777777777776</v>
      </c>
      <c r="T433" s="33">
        <v>4.3625555555555549</v>
      </c>
      <c r="U433" s="33">
        <v>0</v>
      </c>
      <c r="V433" s="33">
        <v>6.5413588178605833E-2</v>
      </c>
      <c r="W433" s="33">
        <v>9.841333333333333</v>
      </c>
      <c r="X433" s="33">
        <v>5.1221111111111091</v>
      </c>
      <c r="Y433" s="33">
        <v>0</v>
      </c>
      <c r="Z433" s="33">
        <v>0.1081521040796659</v>
      </c>
      <c r="AA433" s="33">
        <v>0</v>
      </c>
      <c r="AB433" s="33">
        <v>0</v>
      </c>
      <c r="AC433" s="33">
        <v>0</v>
      </c>
      <c r="AD433" s="33">
        <v>0</v>
      </c>
      <c r="AE433" s="33">
        <v>0</v>
      </c>
      <c r="AF433" s="33">
        <v>0</v>
      </c>
      <c r="AG433" s="33">
        <v>0</v>
      </c>
      <c r="AH433" t="s">
        <v>451</v>
      </c>
      <c r="AI433" s="34">
        <v>3</v>
      </c>
    </row>
    <row r="434" spans="1:35" x14ac:dyDescent="0.25">
      <c r="A434" t="s">
        <v>1782</v>
      </c>
      <c r="B434" t="s">
        <v>770</v>
      </c>
      <c r="C434" t="s">
        <v>1394</v>
      </c>
      <c r="D434" t="s">
        <v>1725</v>
      </c>
      <c r="E434" s="33">
        <v>58.355555555555554</v>
      </c>
      <c r="F434" s="33">
        <v>5.6</v>
      </c>
      <c r="G434" s="33">
        <v>1.1111111111111112E-2</v>
      </c>
      <c r="H434" s="33">
        <v>0</v>
      </c>
      <c r="I434" s="33">
        <v>0.8666666666666667</v>
      </c>
      <c r="J434" s="33">
        <v>0</v>
      </c>
      <c r="K434" s="33">
        <v>0</v>
      </c>
      <c r="L434" s="33">
        <v>5.3950000000000005</v>
      </c>
      <c r="M434" s="33">
        <v>0</v>
      </c>
      <c r="N434" s="33">
        <v>4.2311111111111108</v>
      </c>
      <c r="O434" s="33">
        <v>7.2505712109672507E-2</v>
      </c>
      <c r="P434" s="33">
        <v>5.5406666666666666</v>
      </c>
      <c r="Q434" s="33">
        <v>8.2281111111111063</v>
      </c>
      <c r="R434" s="33">
        <v>0.23594630616907836</v>
      </c>
      <c r="S434" s="33">
        <v>5.655555555555555</v>
      </c>
      <c r="T434" s="33">
        <v>3.687333333333334</v>
      </c>
      <c r="U434" s="33">
        <v>0</v>
      </c>
      <c r="V434" s="33">
        <v>0.16010281797410511</v>
      </c>
      <c r="W434" s="33">
        <v>5.240555555555555</v>
      </c>
      <c r="X434" s="33">
        <v>5.1687777777777777</v>
      </c>
      <c r="Y434" s="33">
        <v>0</v>
      </c>
      <c r="Z434" s="33">
        <v>0.17837776085300838</v>
      </c>
      <c r="AA434" s="33">
        <v>0</v>
      </c>
      <c r="AB434" s="33">
        <v>0</v>
      </c>
      <c r="AC434" s="33">
        <v>0</v>
      </c>
      <c r="AD434" s="33">
        <v>0</v>
      </c>
      <c r="AE434" s="33">
        <v>0</v>
      </c>
      <c r="AF434" s="33">
        <v>0</v>
      </c>
      <c r="AG434" s="33">
        <v>0</v>
      </c>
      <c r="AH434" t="s">
        <v>79</v>
      </c>
      <c r="AI434" s="34">
        <v>3</v>
      </c>
    </row>
    <row r="435" spans="1:35" x14ac:dyDescent="0.25">
      <c r="A435" t="s">
        <v>1782</v>
      </c>
      <c r="B435" t="s">
        <v>1115</v>
      </c>
      <c r="C435" t="s">
        <v>1619</v>
      </c>
      <c r="D435" t="s">
        <v>1711</v>
      </c>
      <c r="E435" s="33">
        <v>133.86666666666667</v>
      </c>
      <c r="F435" s="33">
        <v>6.9111111111111114</v>
      </c>
      <c r="G435" s="33">
        <v>0.36666666666666664</v>
      </c>
      <c r="H435" s="33">
        <v>0</v>
      </c>
      <c r="I435" s="33">
        <v>2.4222222222222221</v>
      </c>
      <c r="J435" s="33">
        <v>0</v>
      </c>
      <c r="K435" s="33">
        <v>0</v>
      </c>
      <c r="L435" s="33">
        <v>4.7562222222222239</v>
      </c>
      <c r="M435" s="33">
        <v>0</v>
      </c>
      <c r="N435" s="33">
        <v>5.5681111111111106</v>
      </c>
      <c r="O435" s="33">
        <v>4.1594455511288174E-2</v>
      </c>
      <c r="P435" s="33">
        <v>0</v>
      </c>
      <c r="Q435" s="33">
        <v>17.582666666666661</v>
      </c>
      <c r="R435" s="33">
        <v>0.13134462151394419</v>
      </c>
      <c r="S435" s="33">
        <v>8.8319999999999972</v>
      </c>
      <c r="T435" s="33">
        <v>4.3733333333333322</v>
      </c>
      <c r="U435" s="33">
        <v>0</v>
      </c>
      <c r="V435" s="33">
        <v>9.8645418326693185E-2</v>
      </c>
      <c r="W435" s="33">
        <v>10.143111111111113</v>
      </c>
      <c r="X435" s="33">
        <v>0.15711111111111112</v>
      </c>
      <c r="Y435" s="33">
        <v>4.8444444444444441</v>
      </c>
      <c r="Z435" s="33">
        <v>0.11313247011952193</v>
      </c>
      <c r="AA435" s="33">
        <v>0</v>
      </c>
      <c r="AB435" s="33">
        <v>0</v>
      </c>
      <c r="AC435" s="33">
        <v>0</v>
      </c>
      <c r="AD435" s="33">
        <v>0</v>
      </c>
      <c r="AE435" s="33">
        <v>0</v>
      </c>
      <c r="AF435" s="33">
        <v>0</v>
      </c>
      <c r="AG435" s="33">
        <v>0</v>
      </c>
      <c r="AH435" t="s">
        <v>432</v>
      </c>
      <c r="AI435" s="34">
        <v>3</v>
      </c>
    </row>
    <row r="436" spans="1:35" x14ac:dyDescent="0.25">
      <c r="A436" t="s">
        <v>1782</v>
      </c>
      <c r="B436" t="s">
        <v>974</v>
      </c>
      <c r="C436" t="s">
        <v>1498</v>
      </c>
      <c r="D436" t="s">
        <v>1712</v>
      </c>
      <c r="E436" s="33">
        <v>167.2</v>
      </c>
      <c r="F436" s="33">
        <v>5.8666666666666663</v>
      </c>
      <c r="G436" s="33">
        <v>0.34444444444444444</v>
      </c>
      <c r="H436" s="33">
        <v>0</v>
      </c>
      <c r="I436" s="33">
        <v>4.322222222222222</v>
      </c>
      <c r="J436" s="33">
        <v>0</v>
      </c>
      <c r="K436" s="33">
        <v>0</v>
      </c>
      <c r="L436" s="33">
        <v>5.3991111111111101</v>
      </c>
      <c r="M436" s="33">
        <v>5.2888888888888888</v>
      </c>
      <c r="N436" s="33">
        <v>5.0908888888888875</v>
      </c>
      <c r="O436" s="33">
        <v>6.20800106326422E-2</v>
      </c>
      <c r="P436" s="33">
        <v>0</v>
      </c>
      <c r="Q436" s="33">
        <v>13.297111111111111</v>
      </c>
      <c r="R436" s="33">
        <v>7.9528176501860712E-2</v>
      </c>
      <c r="S436" s="33">
        <v>5.4170000000000016</v>
      </c>
      <c r="T436" s="33">
        <v>4.6773333333333333</v>
      </c>
      <c r="U436" s="33">
        <v>0</v>
      </c>
      <c r="V436" s="33">
        <v>6.0372807017543877E-2</v>
      </c>
      <c r="W436" s="33">
        <v>8.8249999999999993</v>
      </c>
      <c r="X436" s="33">
        <v>4.8673333333333337</v>
      </c>
      <c r="Y436" s="33">
        <v>0</v>
      </c>
      <c r="Z436" s="33">
        <v>8.1891945773524724E-2</v>
      </c>
      <c r="AA436" s="33">
        <v>0.13333333333333333</v>
      </c>
      <c r="AB436" s="33">
        <v>0</v>
      </c>
      <c r="AC436" s="33">
        <v>0</v>
      </c>
      <c r="AD436" s="33">
        <v>0</v>
      </c>
      <c r="AE436" s="33">
        <v>0</v>
      </c>
      <c r="AF436" s="33">
        <v>0</v>
      </c>
      <c r="AG436" s="33">
        <v>0</v>
      </c>
      <c r="AH436" t="s">
        <v>285</v>
      </c>
      <c r="AI436" s="34">
        <v>3</v>
      </c>
    </row>
    <row r="437" spans="1:35" x14ac:dyDescent="0.25">
      <c r="A437" t="s">
        <v>1782</v>
      </c>
      <c r="B437" t="s">
        <v>903</v>
      </c>
      <c r="C437" t="s">
        <v>1498</v>
      </c>
      <c r="D437" t="s">
        <v>1712</v>
      </c>
      <c r="E437" s="33">
        <v>191.63333333333333</v>
      </c>
      <c r="F437" s="33">
        <v>7.5111111111111111</v>
      </c>
      <c r="G437" s="33">
        <v>0.1</v>
      </c>
      <c r="H437" s="33">
        <v>0</v>
      </c>
      <c r="I437" s="33">
        <v>2.9</v>
      </c>
      <c r="J437" s="33">
        <v>0</v>
      </c>
      <c r="K437" s="33">
        <v>0</v>
      </c>
      <c r="L437" s="33">
        <v>4.5675555555555576</v>
      </c>
      <c r="M437" s="33">
        <v>5.4222222222222225</v>
      </c>
      <c r="N437" s="33">
        <v>5.2235555555555528</v>
      </c>
      <c r="O437" s="33">
        <v>5.5552849770974654E-2</v>
      </c>
      <c r="P437" s="33">
        <v>5.2549999999999999</v>
      </c>
      <c r="Q437" s="33">
        <v>9.4958888888888868</v>
      </c>
      <c r="R437" s="33">
        <v>7.6974546297906885E-2</v>
      </c>
      <c r="S437" s="33">
        <v>5.3195555555555556</v>
      </c>
      <c r="T437" s="33">
        <v>4.5102222222222226</v>
      </c>
      <c r="U437" s="33">
        <v>0</v>
      </c>
      <c r="V437" s="33">
        <v>5.1294717921957445E-2</v>
      </c>
      <c r="W437" s="33">
        <v>8.9780000000000015</v>
      </c>
      <c r="X437" s="33">
        <v>4.7843333333333335</v>
      </c>
      <c r="Y437" s="33">
        <v>0</v>
      </c>
      <c r="Z437" s="33">
        <v>7.1815967994433821E-2</v>
      </c>
      <c r="AA437" s="33">
        <v>0.13333333333333333</v>
      </c>
      <c r="AB437" s="33">
        <v>0</v>
      </c>
      <c r="AC437" s="33">
        <v>0</v>
      </c>
      <c r="AD437" s="33">
        <v>0</v>
      </c>
      <c r="AE437" s="33">
        <v>0</v>
      </c>
      <c r="AF437" s="33">
        <v>0</v>
      </c>
      <c r="AG437" s="33">
        <v>0</v>
      </c>
      <c r="AH437" t="s">
        <v>214</v>
      </c>
      <c r="AI437" s="34">
        <v>3</v>
      </c>
    </row>
    <row r="438" spans="1:35" x14ac:dyDescent="0.25">
      <c r="A438" t="s">
        <v>1782</v>
      </c>
      <c r="B438" t="s">
        <v>914</v>
      </c>
      <c r="C438" t="s">
        <v>1478</v>
      </c>
      <c r="D438" t="s">
        <v>1698</v>
      </c>
      <c r="E438" s="33">
        <v>104.38888888888889</v>
      </c>
      <c r="F438" s="33">
        <v>5.5111111111111111</v>
      </c>
      <c r="G438" s="33">
        <v>0.4777777777777778</v>
      </c>
      <c r="H438" s="33">
        <v>0</v>
      </c>
      <c r="I438" s="33">
        <v>0</v>
      </c>
      <c r="J438" s="33">
        <v>0</v>
      </c>
      <c r="K438" s="33">
        <v>0</v>
      </c>
      <c r="L438" s="33">
        <v>3.2269999999999981</v>
      </c>
      <c r="M438" s="33">
        <v>0</v>
      </c>
      <c r="N438" s="33">
        <v>8.038666666666666</v>
      </c>
      <c r="O438" s="33">
        <v>7.7006918573709421E-2</v>
      </c>
      <c r="P438" s="33">
        <v>0</v>
      </c>
      <c r="Q438" s="33">
        <v>9.8070000000000004</v>
      </c>
      <c r="R438" s="33">
        <v>9.3946780202235236E-2</v>
      </c>
      <c r="S438" s="33">
        <v>14.94488888888889</v>
      </c>
      <c r="T438" s="33">
        <v>0</v>
      </c>
      <c r="U438" s="33">
        <v>0</v>
      </c>
      <c r="V438" s="33">
        <v>0.14316551357104845</v>
      </c>
      <c r="W438" s="33">
        <v>6.3126666666666678</v>
      </c>
      <c r="X438" s="33">
        <v>4.8825555555555571</v>
      </c>
      <c r="Y438" s="33">
        <v>0</v>
      </c>
      <c r="Z438" s="33">
        <v>0.10724534326769561</v>
      </c>
      <c r="AA438" s="33">
        <v>0</v>
      </c>
      <c r="AB438" s="33">
        <v>0</v>
      </c>
      <c r="AC438" s="33">
        <v>0</v>
      </c>
      <c r="AD438" s="33">
        <v>0</v>
      </c>
      <c r="AE438" s="33">
        <v>0</v>
      </c>
      <c r="AF438" s="33">
        <v>0</v>
      </c>
      <c r="AG438" s="33">
        <v>0</v>
      </c>
      <c r="AH438" t="s">
        <v>225</v>
      </c>
      <c r="AI438" s="34">
        <v>3</v>
      </c>
    </row>
    <row r="439" spans="1:35" x14ac:dyDescent="0.25">
      <c r="A439" t="s">
        <v>1782</v>
      </c>
      <c r="B439" t="s">
        <v>1126</v>
      </c>
      <c r="C439" t="s">
        <v>1365</v>
      </c>
      <c r="D439" t="s">
        <v>1698</v>
      </c>
      <c r="E439" s="33">
        <v>123.53333333333333</v>
      </c>
      <c r="F439" s="33">
        <v>6.5777777777777775</v>
      </c>
      <c r="G439" s="33">
        <v>0.1</v>
      </c>
      <c r="H439" s="33">
        <v>0</v>
      </c>
      <c r="I439" s="33">
        <v>5</v>
      </c>
      <c r="J439" s="33">
        <v>0</v>
      </c>
      <c r="K439" s="33">
        <v>0</v>
      </c>
      <c r="L439" s="33">
        <v>3.8122222222222231</v>
      </c>
      <c r="M439" s="33">
        <v>0</v>
      </c>
      <c r="N439" s="33">
        <v>8.3440000000000012</v>
      </c>
      <c r="O439" s="33">
        <v>6.7544522396114415E-2</v>
      </c>
      <c r="P439" s="33">
        <v>0</v>
      </c>
      <c r="Q439" s="33">
        <v>14.650666666666668</v>
      </c>
      <c r="R439" s="33">
        <v>0.11859686994063681</v>
      </c>
      <c r="S439" s="33">
        <v>7.6107777777777796</v>
      </c>
      <c r="T439" s="33">
        <v>3.9742222222222234</v>
      </c>
      <c r="U439" s="33">
        <v>0</v>
      </c>
      <c r="V439" s="33">
        <v>9.3780356179168939E-2</v>
      </c>
      <c r="W439" s="33">
        <v>15.359000000000002</v>
      </c>
      <c r="X439" s="33">
        <v>6.2281111111111098</v>
      </c>
      <c r="Y439" s="33">
        <v>0</v>
      </c>
      <c r="Z439" s="33">
        <v>0.17474725670084551</v>
      </c>
      <c r="AA439" s="33">
        <v>0</v>
      </c>
      <c r="AB439" s="33">
        <v>0</v>
      </c>
      <c r="AC439" s="33">
        <v>0</v>
      </c>
      <c r="AD439" s="33">
        <v>0</v>
      </c>
      <c r="AE439" s="33">
        <v>0</v>
      </c>
      <c r="AF439" s="33">
        <v>0</v>
      </c>
      <c r="AG439" s="33">
        <v>0</v>
      </c>
      <c r="AH439" t="s">
        <v>443</v>
      </c>
      <c r="AI439" s="34">
        <v>3</v>
      </c>
    </row>
    <row r="440" spans="1:35" x14ac:dyDescent="0.25">
      <c r="A440" t="s">
        <v>1782</v>
      </c>
      <c r="B440" t="s">
        <v>844</v>
      </c>
      <c r="C440" t="s">
        <v>1455</v>
      </c>
      <c r="D440" t="s">
        <v>1677</v>
      </c>
      <c r="E440" s="33">
        <v>141.03333333333333</v>
      </c>
      <c r="F440" s="33">
        <v>8.9777777777777779</v>
      </c>
      <c r="G440" s="33">
        <v>0.42222222222222222</v>
      </c>
      <c r="H440" s="33">
        <v>0</v>
      </c>
      <c r="I440" s="33">
        <v>5.2555555555555555</v>
      </c>
      <c r="J440" s="33">
        <v>0</v>
      </c>
      <c r="K440" s="33">
        <v>0</v>
      </c>
      <c r="L440" s="33">
        <v>0.11366666666666667</v>
      </c>
      <c r="M440" s="33">
        <v>0</v>
      </c>
      <c r="N440" s="33">
        <v>13.066444444444445</v>
      </c>
      <c r="O440" s="33">
        <v>9.264791617426929E-2</v>
      </c>
      <c r="P440" s="33">
        <v>0</v>
      </c>
      <c r="Q440" s="33">
        <v>28.938444444444446</v>
      </c>
      <c r="R440" s="33">
        <v>0.20518868667769638</v>
      </c>
      <c r="S440" s="33">
        <v>7.1751111111111108</v>
      </c>
      <c r="T440" s="33">
        <v>4.3813333333333322</v>
      </c>
      <c r="U440" s="33">
        <v>0</v>
      </c>
      <c r="V440" s="33">
        <v>8.1941227448199788E-2</v>
      </c>
      <c r="W440" s="33">
        <v>5.0906666666666656</v>
      </c>
      <c r="X440" s="33">
        <v>4.7048888888888891</v>
      </c>
      <c r="Y440" s="33">
        <v>0</v>
      </c>
      <c r="Z440" s="33">
        <v>6.9455605451823846E-2</v>
      </c>
      <c r="AA440" s="33">
        <v>0</v>
      </c>
      <c r="AB440" s="33">
        <v>0</v>
      </c>
      <c r="AC440" s="33">
        <v>0</v>
      </c>
      <c r="AD440" s="33">
        <v>0</v>
      </c>
      <c r="AE440" s="33">
        <v>0</v>
      </c>
      <c r="AF440" s="33">
        <v>0</v>
      </c>
      <c r="AG440" s="33">
        <v>0</v>
      </c>
      <c r="AH440" t="s">
        <v>155</v>
      </c>
      <c r="AI440" s="34">
        <v>3</v>
      </c>
    </row>
    <row r="441" spans="1:35" x14ac:dyDescent="0.25">
      <c r="A441" t="s">
        <v>1782</v>
      </c>
      <c r="B441" t="s">
        <v>920</v>
      </c>
      <c r="C441" t="s">
        <v>1562</v>
      </c>
      <c r="D441" t="s">
        <v>1701</v>
      </c>
      <c r="E441" s="33">
        <v>139.72222222222223</v>
      </c>
      <c r="F441" s="33">
        <v>11.444444444444445</v>
      </c>
      <c r="G441" s="33">
        <v>0.27777777777777779</v>
      </c>
      <c r="H441" s="33">
        <v>0</v>
      </c>
      <c r="I441" s="33">
        <v>4.8444444444444441</v>
      </c>
      <c r="J441" s="33">
        <v>0</v>
      </c>
      <c r="K441" s="33">
        <v>0</v>
      </c>
      <c r="L441" s="33">
        <v>3.3310000000000004</v>
      </c>
      <c r="M441" s="33">
        <v>0</v>
      </c>
      <c r="N441" s="33">
        <v>11.602888888888891</v>
      </c>
      <c r="O441" s="33">
        <v>8.3042544731610352E-2</v>
      </c>
      <c r="P441" s="33">
        <v>0</v>
      </c>
      <c r="Q441" s="33">
        <v>20.042555555555563</v>
      </c>
      <c r="R441" s="33">
        <v>0.14344572564612332</v>
      </c>
      <c r="S441" s="33">
        <v>11.083777777777778</v>
      </c>
      <c r="T441" s="33">
        <v>1.475222222222222</v>
      </c>
      <c r="U441" s="33">
        <v>0</v>
      </c>
      <c r="V441" s="33">
        <v>8.9885487077534784E-2</v>
      </c>
      <c r="W441" s="33">
        <v>3.0718888888888887</v>
      </c>
      <c r="X441" s="33">
        <v>5.1081111111111115</v>
      </c>
      <c r="Y441" s="33">
        <v>0</v>
      </c>
      <c r="Z441" s="33">
        <v>5.854473161033797E-2</v>
      </c>
      <c r="AA441" s="33">
        <v>0</v>
      </c>
      <c r="AB441" s="33">
        <v>0</v>
      </c>
      <c r="AC441" s="33">
        <v>0</v>
      </c>
      <c r="AD441" s="33">
        <v>0</v>
      </c>
      <c r="AE441" s="33">
        <v>0</v>
      </c>
      <c r="AF441" s="33">
        <v>0</v>
      </c>
      <c r="AG441" s="33">
        <v>0</v>
      </c>
      <c r="AH441" t="s">
        <v>231</v>
      </c>
      <c r="AI441" s="34">
        <v>3</v>
      </c>
    </row>
    <row r="442" spans="1:35" x14ac:dyDescent="0.25">
      <c r="A442" t="s">
        <v>1782</v>
      </c>
      <c r="B442" t="s">
        <v>982</v>
      </c>
      <c r="C442" t="s">
        <v>1407</v>
      </c>
      <c r="D442" t="s">
        <v>1708</v>
      </c>
      <c r="E442" s="33">
        <v>199.05555555555554</v>
      </c>
      <c r="F442" s="33">
        <v>6.8444444444444441</v>
      </c>
      <c r="G442" s="33">
        <v>0.32222222222222224</v>
      </c>
      <c r="H442" s="33">
        <v>0</v>
      </c>
      <c r="I442" s="33">
        <v>7.6444444444444448</v>
      </c>
      <c r="J442" s="33">
        <v>0</v>
      </c>
      <c r="K442" s="33">
        <v>0</v>
      </c>
      <c r="L442" s="33">
        <v>10.143222222222221</v>
      </c>
      <c r="M442" s="33">
        <v>0</v>
      </c>
      <c r="N442" s="33">
        <v>7.7416666666666663</v>
      </c>
      <c r="O442" s="33">
        <v>3.8891989952553725E-2</v>
      </c>
      <c r="P442" s="33">
        <v>0</v>
      </c>
      <c r="Q442" s="33">
        <v>24.00344444444444</v>
      </c>
      <c r="R442" s="33">
        <v>0.12058665922411385</v>
      </c>
      <c r="S442" s="33">
        <v>6.3826666666666663</v>
      </c>
      <c r="T442" s="33">
        <v>9.0030000000000037</v>
      </c>
      <c r="U442" s="33">
        <v>0</v>
      </c>
      <c r="V442" s="33">
        <v>7.7293329612056955E-2</v>
      </c>
      <c r="W442" s="33">
        <v>11.69911111111111</v>
      </c>
      <c r="X442" s="33">
        <v>6.9414444444444445</v>
      </c>
      <c r="Y442" s="33">
        <v>0</v>
      </c>
      <c r="Z442" s="33">
        <v>9.3644990231649461E-2</v>
      </c>
      <c r="AA442" s="33">
        <v>0</v>
      </c>
      <c r="AB442" s="33">
        <v>0</v>
      </c>
      <c r="AC442" s="33">
        <v>0</v>
      </c>
      <c r="AD442" s="33">
        <v>0</v>
      </c>
      <c r="AE442" s="33">
        <v>0</v>
      </c>
      <c r="AF442" s="33">
        <v>0</v>
      </c>
      <c r="AG442" s="33">
        <v>0</v>
      </c>
      <c r="AH442" t="s">
        <v>294</v>
      </c>
      <c r="AI442" s="34">
        <v>3</v>
      </c>
    </row>
    <row r="443" spans="1:35" x14ac:dyDescent="0.25">
      <c r="A443" t="s">
        <v>1782</v>
      </c>
      <c r="B443" t="s">
        <v>1124</v>
      </c>
      <c r="C443" t="s">
        <v>1459</v>
      </c>
      <c r="D443" t="s">
        <v>1711</v>
      </c>
      <c r="E443" s="33">
        <v>140.66666666666666</v>
      </c>
      <c r="F443" s="33">
        <v>4.6222222222222218</v>
      </c>
      <c r="G443" s="33">
        <v>0.28888888888888886</v>
      </c>
      <c r="H443" s="33">
        <v>0</v>
      </c>
      <c r="I443" s="33">
        <v>1.1555555555555554</v>
      </c>
      <c r="J443" s="33">
        <v>0</v>
      </c>
      <c r="K443" s="33">
        <v>0</v>
      </c>
      <c r="L443" s="33">
        <v>5.34311111111111</v>
      </c>
      <c r="M443" s="33">
        <v>0</v>
      </c>
      <c r="N443" s="33">
        <v>9.8303333333333356</v>
      </c>
      <c r="O443" s="33">
        <v>6.9883886255924191E-2</v>
      </c>
      <c r="P443" s="33">
        <v>5.4353333333333351</v>
      </c>
      <c r="Q443" s="33">
        <v>0.9535555555555556</v>
      </c>
      <c r="R443" s="33">
        <v>4.5418641390205391E-2</v>
      </c>
      <c r="S443" s="33">
        <v>11.660444444444447</v>
      </c>
      <c r="T443" s="33">
        <v>8.7017777777777781</v>
      </c>
      <c r="U443" s="33">
        <v>0</v>
      </c>
      <c r="V443" s="33">
        <v>0.14475513428120065</v>
      </c>
      <c r="W443" s="33">
        <v>18.791666666666657</v>
      </c>
      <c r="X443" s="33">
        <v>9.5582222222222217</v>
      </c>
      <c r="Y443" s="33">
        <v>0</v>
      </c>
      <c r="Z443" s="33">
        <v>0.20153949447077402</v>
      </c>
      <c r="AA443" s="33">
        <v>0</v>
      </c>
      <c r="AB443" s="33">
        <v>0</v>
      </c>
      <c r="AC443" s="33">
        <v>0</v>
      </c>
      <c r="AD443" s="33">
        <v>0</v>
      </c>
      <c r="AE443" s="33">
        <v>0</v>
      </c>
      <c r="AF443" s="33">
        <v>0</v>
      </c>
      <c r="AG443" s="33">
        <v>0</v>
      </c>
      <c r="AH443" t="s">
        <v>441</v>
      </c>
      <c r="AI443" s="34">
        <v>3</v>
      </c>
    </row>
    <row r="444" spans="1:35" x14ac:dyDescent="0.25">
      <c r="A444" t="s">
        <v>1782</v>
      </c>
      <c r="B444" t="s">
        <v>1237</v>
      </c>
      <c r="C444" t="s">
        <v>1657</v>
      </c>
      <c r="D444" t="s">
        <v>1679</v>
      </c>
      <c r="E444" s="33">
        <v>97.444444444444443</v>
      </c>
      <c r="F444" s="33">
        <v>5.5555555555555554</v>
      </c>
      <c r="G444" s="33">
        <v>8.8888888888888892E-2</v>
      </c>
      <c r="H444" s="33">
        <v>0</v>
      </c>
      <c r="I444" s="33">
        <v>0</v>
      </c>
      <c r="J444" s="33">
        <v>0</v>
      </c>
      <c r="K444" s="33">
        <v>0</v>
      </c>
      <c r="L444" s="33">
        <v>5.3279999999999994</v>
      </c>
      <c r="M444" s="33">
        <v>0</v>
      </c>
      <c r="N444" s="33">
        <v>9.0235555555555553</v>
      </c>
      <c r="O444" s="33">
        <v>9.2602052451539338E-2</v>
      </c>
      <c r="P444" s="33">
        <v>0</v>
      </c>
      <c r="Q444" s="33">
        <v>13.316333333333334</v>
      </c>
      <c r="R444" s="33">
        <v>0.13665564424173318</v>
      </c>
      <c r="S444" s="33">
        <v>5.5874444444444435</v>
      </c>
      <c r="T444" s="33">
        <v>4.0103333333333335</v>
      </c>
      <c r="U444" s="33">
        <v>0</v>
      </c>
      <c r="V444" s="33">
        <v>9.849486887115165E-2</v>
      </c>
      <c r="W444" s="33">
        <v>5.6736666666666675</v>
      </c>
      <c r="X444" s="33">
        <v>5.3789999999999996</v>
      </c>
      <c r="Y444" s="33">
        <v>0</v>
      </c>
      <c r="Z444" s="33">
        <v>0.11342531356898518</v>
      </c>
      <c r="AA444" s="33">
        <v>0</v>
      </c>
      <c r="AB444" s="33">
        <v>0</v>
      </c>
      <c r="AC444" s="33">
        <v>0</v>
      </c>
      <c r="AD444" s="33">
        <v>0</v>
      </c>
      <c r="AE444" s="33">
        <v>0</v>
      </c>
      <c r="AF444" s="33">
        <v>0</v>
      </c>
      <c r="AG444" s="33">
        <v>0</v>
      </c>
      <c r="AH444" t="s">
        <v>556</v>
      </c>
      <c r="AI444" s="34">
        <v>3</v>
      </c>
    </row>
    <row r="445" spans="1:35" x14ac:dyDescent="0.25">
      <c r="A445" t="s">
        <v>1782</v>
      </c>
      <c r="B445" t="s">
        <v>853</v>
      </c>
      <c r="C445" t="s">
        <v>1538</v>
      </c>
      <c r="D445" t="s">
        <v>1736</v>
      </c>
      <c r="E445" s="33">
        <v>88.277777777777771</v>
      </c>
      <c r="F445" s="33">
        <v>4.6444444444444448</v>
      </c>
      <c r="G445" s="33">
        <v>0.61111111111111116</v>
      </c>
      <c r="H445" s="33">
        <v>0</v>
      </c>
      <c r="I445" s="33">
        <v>2.3888888888888888</v>
      </c>
      <c r="J445" s="33">
        <v>0</v>
      </c>
      <c r="K445" s="33">
        <v>0</v>
      </c>
      <c r="L445" s="33">
        <v>2.1323333333333334</v>
      </c>
      <c r="M445" s="33">
        <v>0</v>
      </c>
      <c r="N445" s="33">
        <v>6.8311111111111131</v>
      </c>
      <c r="O445" s="33">
        <v>7.7382001258653271E-2</v>
      </c>
      <c r="P445" s="33">
        <v>5.4878888888888895</v>
      </c>
      <c r="Q445" s="33">
        <v>13.845666666666663</v>
      </c>
      <c r="R445" s="33">
        <v>0.21900818124606669</v>
      </c>
      <c r="S445" s="33">
        <v>5.5198888888888877</v>
      </c>
      <c r="T445" s="33">
        <v>6.3233333333333324</v>
      </c>
      <c r="U445" s="33">
        <v>0</v>
      </c>
      <c r="V445" s="33">
        <v>0.13415859030837002</v>
      </c>
      <c r="W445" s="33">
        <v>10.870666666666667</v>
      </c>
      <c r="X445" s="33">
        <v>6.8948888888888895</v>
      </c>
      <c r="Y445" s="33">
        <v>0</v>
      </c>
      <c r="Z445" s="33">
        <v>0.20124606670862183</v>
      </c>
      <c r="AA445" s="33">
        <v>0.32222222222222224</v>
      </c>
      <c r="AB445" s="33">
        <v>0</v>
      </c>
      <c r="AC445" s="33">
        <v>0</v>
      </c>
      <c r="AD445" s="33">
        <v>0</v>
      </c>
      <c r="AE445" s="33">
        <v>0</v>
      </c>
      <c r="AF445" s="33">
        <v>0</v>
      </c>
      <c r="AG445" s="33">
        <v>0</v>
      </c>
      <c r="AH445" t="s">
        <v>164</v>
      </c>
      <c r="AI445" s="34">
        <v>3</v>
      </c>
    </row>
    <row r="446" spans="1:35" x14ac:dyDescent="0.25">
      <c r="A446" t="s">
        <v>1782</v>
      </c>
      <c r="B446" t="s">
        <v>1186</v>
      </c>
      <c r="C446" t="s">
        <v>1643</v>
      </c>
      <c r="D446" t="s">
        <v>1679</v>
      </c>
      <c r="E446" s="33">
        <v>137.22222222222223</v>
      </c>
      <c r="F446" s="33">
        <v>11.2</v>
      </c>
      <c r="G446" s="33">
        <v>5.5555555555555552E-2</v>
      </c>
      <c r="H446" s="33">
        <v>0</v>
      </c>
      <c r="I446" s="33">
        <v>5.333333333333333</v>
      </c>
      <c r="J446" s="33">
        <v>0</v>
      </c>
      <c r="K446" s="33">
        <v>0</v>
      </c>
      <c r="L446" s="33">
        <v>7.6926666666666668</v>
      </c>
      <c r="M446" s="33">
        <v>1.0045555555555556</v>
      </c>
      <c r="N446" s="33">
        <v>6.7178888888888881</v>
      </c>
      <c r="O446" s="33">
        <v>5.6276923076923065E-2</v>
      </c>
      <c r="P446" s="33">
        <v>0</v>
      </c>
      <c r="Q446" s="33">
        <v>15.57711111111111</v>
      </c>
      <c r="R446" s="33">
        <v>0.11351740890688258</v>
      </c>
      <c r="S446" s="33">
        <v>6.5421111111111108</v>
      </c>
      <c r="T446" s="33">
        <v>8.6475555555555559</v>
      </c>
      <c r="U446" s="33">
        <v>0</v>
      </c>
      <c r="V446" s="33">
        <v>0.11069392712550608</v>
      </c>
      <c r="W446" s="33">
        <v>6.7952222222222227</v>
      </c>
      <c r="X446" s="33">
        <v>11.120999999999999</v>
      </c>
      <c r="Y446" s="33">
        <v>0</v>
      </c>
      <c r="Z446" s="33">
        <v>0.13056356275303641</v>
      </c>
      <c r="AA446" s="33">
        <v>0</v>
      </c>
      <c r="AB446" s="33">
        <v>0</v>
      </c>
      <c r="AC446" s="33">
        <v>0</v>
      </c>
      <c r="AD446" s="33">
        <v>0</v>
      </c>
      <c r="AE446" s="33">
        <v>0</v>
      </c>
      <c r="AF446" s="33">
        <v>0</v>
      </c>
      <c r="AG446" s="33">
        <v>0</v>
      </c>
      <c r="AH446" t="s">
        <v>505</v>
      </c>
      <c r="AI446" s="34">
        <v>3</v>
      </c>
    </row>
    <row r="447" spans="1:35" x14ac:dyDescent="0.25">
      <c r="A447" t="s">
        <v>1782</v>
      </c>
      <c r="B447" t="s">
        <v>708</v>
      </c>
      <c r="C447" t="s">
        <v>1436</v>
      </c>
      <c r="D447" t="s">
        <v>1701</v>
      </c>
      <c r="E447" s="33">
        <v>133.34444444444443</v>
      </c>
      <c r="F447" s="33">
        <v>5.6888888888888891</v>
      </c>
      <c r="G447" s="33">
        <v>3.3333333333333333E-2</v>
      </c>
      <c r="H447" s="33">
        <v>0</v>
      </c>
      <c r="I447" s="33">
        <v>2.8</v>
      </c>
      <c r="J447" s="33">
        <v>0</v>
      </c>
      <c r="K447" s="33">
        <v>0</v>
      </c>
      <c r="L447" s="33">
        <v>2.2157777777777778</v>
      </c>
      <c r="M447" s="33">
        <v>0</v>
      </c>
      <c r="N447" s="33">
        <v>7.8484444444444437</v>
      </c>
      <c r="O447" s="33">
        <v>5.8858428464294642E-2</v>
      </c>
      <c r="P447" s="33">
        <v>1.3647777777777779</v>
      </c>
      <c r="Q447" s="33">
        <v>9.9924444444444411</v>
      </c>
      <c r="R447" s="33">
        <v>8.5172068994250463E-2</v>
      </c>
      <c r="S447" s="33">
        <v>6.3021111111111114</v>
      </c>
      <c r="T447" s="33">
        <v>4.5788888888888888</v>
      </c>
      <c r="U447" s="33">
        <v>6.6666666666666666E-2</v>
      </c>
      <c r="V447" s="33">
        <v>8.2100658278476804E-2</v>
      </c>
      <c r="W447" s="33">
        <v>9.8986666666666672</v>
      </c>
      <c r="X447" s="33">
        <v>5.193777777777778</v>
      </c>
      <c r="Y447" s="33">
        <v>0</v>
      </c>
      <c r="Z447" s="33">
        <v>0.11318390134155489</v>
      </c>
      <c r="AA447" s="33">
        <v>0</v>
      </c>
      <c r="AB447" s="33">
        <v>0</v>
      </c>
      <c r="AC447" s="33">
        <v>0</v>
      </c>
      <c r="AD447" s="33">
        <v>0</v>
      </c>
      <c r="AE447" s="33">
        <v>0</v>
      </c>
      <c r="AF447" s="33">
        <v>0</v>
      </c>
      <c r="AG447" s="33">
        <v>0</v>
      </c>
      <c r="AH447" t="s">
        <v>17</v>
      </c>
      <c r="AI447" s="34">
        <v>3</v>
      </c>
    </row>
    <row r="448" spans="1:35" x14ac:dyDescent="0.25">
      <c r="A448" t="s">
        <v>1782</v>
      </c>
      <c r="B448" t="s">
        <v>762</v>
      </c>
      <c r="C448" t="s">
        <v>1370</v>
      </c>
      <c r="D448" t="s">
        <v>1704</v>
      </c>
      <c r="E448" s="33">
        <v>144.6888888888889</v>
      </c>
      <c r="F448" s="33">
        <v>4.5333333333333332</v>
      </c>
      <c r="G448" s="33">
        <v>3.3333333333333333E-2</v>
      </c>
      <c r="H448" s="33">
        <v>0</v>
      </c>
      <c r="I448" s="33">
        <v>5.0555555555555554</v>
      </c>
      <c r="J448" s="33">
        <v>0</v>
      </c>
      <c r="K448" s="33">
        <v>0</v>
      </c>
      <c r="L448" s="33">
        <v>5.0927777777777781</v>
      </c>
      <c r="M448" s="33">
        <v>0</v>
      </c>
      <c r="N448" s="33">
        <v>14.081111111111108</v>
      </c>
      <c r="O448" s="33">
        <v>9.7319920135155863E-2</v>
      </c>
      <c r="P448" s="33">
        <v>5.1261111111111104</v>
      </c>
      <c r="Q448" s="33">
        <v>4.4207777777777784</v>
      </c>
      <c r="R448" s="33">
        <v>6.598218399631392E-2</v>
      </c>
      <c r="S448" s="33">
        <v>4.2140000000000013</v>
      </c>
      <c r="T448" s="33">
        <v>5.0299999999999985</v>
      </c>
      <c r="U448" s="33">
        <v>0</v>
      </c>
      <c r="V448" s="33">
        <v>6.388880356320073E-2</v>
      </c>
      <c r="W448" s="33">
        <v>11.370666666666668</v>
      </c>
      <c r="X448" s="33">
        <v>5.4279999999999999</v>
      </c>
      <c r="Y448" s="33">
        <v>0</v>
      </c>
      <c r="Z448" s="33">
        <v>0.11610198126247889</v>
      </c>
      <c r="AA448" s="33">
        <v>0</v>
      </c>
      <c r="AB448" s="33">
        <v>0</v>
      </c>
      <c r="AC448" s="33">
        <v>0</v>
      </c>
      <c r="AD448" s="33">
        <v>0</v>
      </c>
      <c r="AE448" s="33">
        <v>0</v>
      </c>
      <c r="AF448" s="33">
        <v>0</v>
      </c>
      <c r="AG448" s="33">
        <v>0</v>
      </c>
      <c r="AH448" t="s">
        <v>71</v>
      </c>
      <c r="AI448" s="34">
        <v>3</v>
      </c>
    </row>
    <row r="449" spans="1:35" x14ac:dyDescent="0.25">
      <c r="A449" t="s">
        <v>1782</v>
      </c>
      <c r="B449" t="s">
        <v>939</v>
      </c>
      <c r="C449" t="s">
        <v>1570</v>
      </c>
      <c r="D449" t="s">
        <v>1719</v>
      </c>
      <c r="E449" s="33">
        <v>154.97777777777779</v>
      </c>
      <c r="F449" s="33">
        <v>5.333333333333333</v>
      </c>
      <c r="G449" s="33">
        <v>3.3333333333333333E-2</v>
      </c>
      <c r="H449" s="33">
        <v>0</v>
      </c>
      <c r="I449" s="33">
        <v>0</v>
      </c>
      <c r="J449" s="33">
        <v>0</v>
      </c>
      <c r="K449" s="33">
        <v>0</v>
      </c>
      <c r="L449" s="33">
        <v>6.3798888888888898</v>
      </c>
      <c r="M449" s="33">
        <v>0</v>
      </c>
      <c r="N449" s="33">
        <v>11.53633333333333</v>
      </c>
      <c r="O449" s="33">
        <v>7.4438629194149675E-2</v>
      </c>
      <c r="P449" s="33">
        <v>0</v>
      </c>
      <c r="Q449" s="33">
        <v>21.388666666666669</v>
      </c>
      <c r="R449" s="33">
        <v>0.13801118439919702</v>
      </c>
      <c r="S449" s="33">
        <v>6.8111111111111109</v>
      </c>
      <c r="T449" s="33">
        <v>7.867666666666663</v>
      </c>
      <c r="U449" s="33">
        <v>0</v>
      </c>
      <c r="V449" s="33">
        <v>9.4715371379409205E-2</v>
      </c>
      <c r="W449" s="33">
        <v>13.944111111111106</v>
      </c>
      <c r="X449" s="33">
        <v>5.0919999999999979</v>
      </c>
      <c r="Y449" s="33">
        <v>0</v>
      </c>
      <c r="Z449" s="33">
        <v>0.12283123028391162</v>
      </c>
      <c r="AA449" s="33">
        <v>0</v>
      </c>
      <c r="AB449" s="33">
        <v>0</v>
      </c>
      <c r="AC449" s="33">
        <v>0</v>
      </c>
      <c r="AD449" s="33">
        <v>0</v>
      </c>
      <c r="AE449" s="33">
        <v>0</v>
      </c>
      <c r="AF449" s="33">
        <v>0</v>
      </c>
      <c r="AG449" s="33">
        <v>0</v>
      </c>
      <c r="AH449" t="s">
        <v>250</v>
      </c>
      <c r="AI449" s="34">
        <v>3</v>
      </c>
    </row>
    <row r="450" spans="1:35" x14ac:dyDescent="0.25">
      <c r="A450" t="s">
        <v>1782</v>
      </c>
      <c r="B450" t="s">
        <v>934</v>
      </c>
      <c r="C450" t="s">
        <v>1392</v>
      </c>
      <c r="D450" t="s">
        <v>1723</v>
      </c>
      <c r="E450" s="33">
        <v>124.73333333333333</v>
      </c>
      <c r="F450" s="33">
        <v>10.4</v>
      </c>
      <c r="G450" s="33">
        <v>0</v>
      </c>
      <c r="H450" s="33">
        <v>0</v>
      </c>
      <c r="I450" s="33">
        <v>4.6444444444444448</v>
      </c>
      <c r="J450" s="33">
        <v>0</v>
      </c>
      <c r="K450" s="33">
        <v>0</v>
      </c>
      <c r="L450" s="33">
        <v>4.2861111111111114</v>
      </c>
      <c r="M450" s="33">
        <v>5.4666666666666668</v>
      </c>
      <c r="N450" s="33">
        <v>5.2820000000000009</v>
      </c>
      <c r="O450" s="33">
        <v>8.6173169428113316E-2</v>
      </c>
      <c r="P450" s="33">
        <v>5.9934444444444441</v>
      </c>
      <c r="Q450" s="33">
        <v>11.515777777777776</v>
      </c>
      <c r="R450" s="33">
        <v>0.14037324069125243</v>
      </c>
      <c r="S450" s="33">
        <v>5.1092222222222192</v>
      </c>
      <c r="T450" s="33">
        <v>3.8785555555555553</v>
      </c>
      <c r="U450" s="33">
        <v>5.4444444444444446</v>
      </c>
      <c r="V450" s="33">
        <v>0.11570461428825937</v>
      </c>
      <c r="W450" s="33">
        <v>5.907222222222221</v>
      </c>
      <c r="X450" s="33">
        <v>10.558222222222218</v>
      </c>
      <c r="Y450" s="33">
        <v>0</v>
      </c>
      <c r="Z450" s="33">
        <v>0.13200516657758771</v>
      </c>
      <c r="AA450" s="33">
        <v>0</v>
      </c>
      <c r="AB450" s="33">
        <v>0</v>
      </c>
      <c r="AC450" s="33">
        <v>0</v>
      </c>
      <c r="AD450" s="33">
        <v>0</v>
      </c>
      <c r="AE450" s="33">
        <v>0</v>
      </c>
      <c r="AF450" s="33">
        <v>0</v>
      </c>
      <c r="AG450" s="33">
        <v>0</v>
      </c>
      <c r="AH450" t="s">
        <v>245</v>
      </c>
      <c r="AI450" s="34">
        <v>3</v>
      </c>
    </row>
    <row r="451" spans="1:35" x14ac:dyDescent="0.25">
      <c r="A451" t="s">
        <v>1782</v>
      </c>
      <c r="B451" t="s">
        <v>1272</v>
      </c>
      <c r="C451" t="s">
        <v>1360</v>
      </c>
      <c r="D451" t="s">
        <v>1711</v>
      </c>
      <c r="E451" s="33">
        <v>109.72222222222223</v>
      </c>
      <c r="F451" s="33">
        <v>8.9777777777777779</v>
      </c>
      <c r="G451" s="33">
        <v>0.37777777777777777</v>
      </c>
      <c r="H451" s="33">
        <v>0</v>
      </c>
      <c r="I451" s="33">
        <v>5.3</v>
      </c>
      <c r="J451" s="33">
        <v>0</v>
      </c>
      <c r="K451" s="33">
        <v>0</v>
      </c>
      <c r="L451" s="33">
        <v>8.9133333333333304</v>
      </c>
      <c r="M451" s="33">
        <v>5.6</v>
      </c>
      <c r="N451" s="33">
        <v>6.517333333333335</v>
      </c>
      <c r="O451" s="33">
        <v>0.11043645569620254</v>
      </c>
      <c r="P451" s="33">
        <v>5.1875555555555559</v>
      </c>
      <c r="Q451" s="33">
        <v>5.3746666666666671</v>
      </c>
      <c r="R451" s="33">
        <v>9.6263291139240509E-2</v>
      </c>
      <c r="S451" s="33">
        <v>6.7643333333333313</v>
      </c>
      <c r="T451" s="33">
        <v>6.777888888888886</v>
      </c>
      <c r="U451" s="33">
        <v>0</v>
      </c>
      <c r="V451" s="33">
        <v>0.12342278481012654</v>
      </c>
      <c r="W451" s="33">
        <v>6.6263333333333305</v>
      </c>
      <c r="X451" s="33">
        <v>8.1542222222222218</v>
      </c>
      <c r="Y451" s="33">
        <v>0</v>
      </c>
      <c r="Z451" s="33">
        <v>0.13470886075949362</v>
      </c>
      <c r="AA451" s="33">
        <v>0</v>
      </c>
      <c r="AB451" s="33">
        <v>0</v>
      </c>
      <c r="AC451" s="33">
        <v>0</v>
      </c>
      <c r="AD451" s="33">
        <v>0</v>
      </c>
      <c r="AE451" s="33">
        <v>0</v>
      </c>
      <c r="AF451" s="33">
        <v>0</v>
      </c>
      <c r="AG451" s="33">
        <v>0</v>
      </c>
      <c r="AH451" t="s">
        <v>592</v>
      </c>
      <c r="AI451" s="34">
        <v>3</v>
      </c>
    </row>
    <row r="452" spans="1:35" x14ac:dyDescent="0.25">
      <c r="A452" t="s">
        <v>1782</v>
      </c>
      <c r="B452" t="s">
        <v>1160</v>
      </c>
      <c r="C452" t="s">
        <v>1632</v>
      </c>
      <c r="D452" t="s">
        <v>1679</v>
      </c>
      <c r="E452" s="33">
        <v>133.1888888888889</v>
      </c>
      <c r="F452" s="33">
        <v>7.7333333333333334</v>
      </c>
      <c r="G452" s="33">
        <v>3.3333333333333333E-2</v>
      </c>
      <c r="H452" s="33">
        <v>0</v>
      </c>
      <c r="I452" s="33">
        <v>3.8444444444444446</v>
      </c>
      <c r="J452" s="33">
        <v>0</v>
      </c>
      <c r="K452" s="33">
        <v>0</v>
      </c>
      <c r="L452" s="33">
        <v>5.0553333333333335</v>
      </c>
      <c r="M452" s="33">
        <v>0</v>
      </c>
      <c r="N452" s="33">
        <v>10.539888888888887</v>
      </c>
      <c r="O452" s="33">
        <v>7.9134896137482258E-2</v>
      </c>
      <c r="P452" s="33">
        <v>0</v>
      </c>
      <c r="Q452" s="33">
        <v>12.848000000000003</v>
      </c>
      <c r="R452" s="33">
        <v>9.646450321181281E-2</v>
      </c>
      <c r="S452" s="33">
        <v>10.930666666666667</v>
      </c>
      <c r="T452" s="33">
        <v>4.9817777777777783</v>
      </c>
      <c r="U452" s="33">
        <v>0</v>
      </c>
      <c r="V452" s="33">
        <v>0.1194727621590056</v>
      </c>
      <c r="W452" s="33">
        <v>9.0254444444444442</v>
      </c>
      <c r="X452" s="33">
        <v>5.102555555555556</v>
      </c>
      <c r="Y452" s="33">
        <v>0</v>
      </c>
      <c r="Z452" s="33">
        <v>0.10607491449069825</v>
      </c>
      <c r="AA452" s="33">
        <v>0</v>
      </c>
      <c r="AB452" s="33">
        <v>0</v>
      </c>
      <c r="AC452" s="33">
        <v>0</v>
      </c>
      <c r="AD452" s="33">
        <v>0</v>
      </c>
      <c r="AE452" s="33">
        <v>0</v>
      </c>
      <c r="AF452" s="33">
        <v>0</v>
      </c>
      <c r="AG452" s="33">
        <v>0</v>
      </c>
      <c r="AH452" t="s">
        <v>479</v>
      </c>
      <c r="AI452" s="34">
        <v>3</v>
      </c>
    </row>
    <row r="453" spans="1:35" x14ac:dyDescent="0.25">
      <c r="A453" t="s">
        <v>1782</v>
      </c>
      <c r="B453" t="s">
        <v>1179</v>
      </c>
      <c r="C453" t="s">
        <v>1459</v>
      </c>
      <c r="D453" t="s">
        <v>1711</v>
      </c>
      <c r="E453" s="33">
        <v>165.65555555555557</v>
      </c>
      <c r="F453" s="33">
        <v>5.6888888888888891</v>
      </c>
      <c r="G453" s="33">
        <v>6.6666666666666666E-2</v>
      </c>
      <c r="H453" s="33">
        <v>0</v>
      </c>
      <c r="I453" s="33">
        <v>0.28888888888888886</v>
      </c>
      <c r="J453" s="33">
        <v>0</v>
      </c>
      <c r="K453" s="33">
        <v>0</v>
      </c>
      <c r="L453" s="33">
        <v>4.539777777777779</v>
      </c>
      <c r="M453" s="33">
        <v>8.6222222222222218</v>
      </c>
      <c r="N453" s="33">
        <v>0</v>
      </c>
      <c r="O453" s="33">
        <v>5.2049097860352798E-2</v>
      </c>
      <c r="P453" s="33">
        <v>0</v>
      </c>
      <c r="Q453" s="33">
        <v>18.563222222222219</v>
      </c>
      <c r="R453" s="33">
        <v>0.11205915889731033</v>
      </c>
      <c r="S453" s="33">
        <v>14.506222222222222</v>
      </c>
      <c r="T453" s="33">
        <v>4.8712222222222215</v>
      </c>
      <c r="U453" s="33">
        <v>0</v>
      </c>
      <c r="V453" s="33">
        <v>0.11697431081896839</v>
      </c>
      <c r="W453" s="33">
        <v>16.045999999999992</v>
      </c>
      <c r="X453" s="33">
        <v>9.8654444444444422</v>
      </c>
      <c r="Y453" s="33">
        <v>0</v>
      </c>
      <c r="Z453" s="33">
        <v>0.15641760010731764</v>
      </c>
      <c r="AA453" s="33">
        <v>0</v>
      </c>
      <c r="AB453" s="33">
        <v>0</v>
      </c>
      <c r="AC453" s="33">
        <v>0</v>
      </c>
      <c r="AD453" s="33">
        <v>0</v>
      </c>
      <c r="AE453" s="33">
        <v>0</v>
      </c>
      <c r="AF453" s="33">
        <v>0</v>
      </c>
      <c r="AG453" s="33">
        <v>0</v>
      </c>
      <c r="AH453" t="s">
        <v>498</v>
      </c>
      <c r="AI453" s="34">
        <v>3</v>
      </c>
    </row>
    <row r="454" spans="1:35" x14ac:dyDescent="0.25">
      <c r="A454" t="s">
        <v>1782</v>
      </c>
      <c r="B454" t="s">
        <v>1299</v>
      </c>
      <c r="C454" t="s">
        <v>1407</v>
      </c>
      <c r="D454" t="s">
        <v>1708</v>
      </c>
      <c r="E454" s="33">
        <v>151.46666666666667</v>
      </c>
      <c r="F454" s="33">
        <v>7.1111111111111107</v>
      </c>
      <c r="G454" s="33">
        <v>0.43333333333333335</v>
      </c>
      <c r="H454" s="33">
        <v>0</v>
      </c>
      <c r="I454" s="33">
        <v>8.7888888888888896</v>
      </c>
      <c r="J454" s="33">
        <v>0</v>
      </c>
      <c r="K454" s="33">
        <v>0</v>
      </c>
      <c r="L454" s="33">
        <v>11.196777777777779</v>
      </c>
      <c r="M454" s="33">
        <v>0.53333333333333333</v>
      </c>
      <c r="N454" s="33">
        <v>11.733222222222222</v>
      </c>
      <c r="O454" s="33">
        <v>8.0985181924882632E-2</v>
      </c>
      <c r="P454" s="33">
        <v>0</v>
      </c>
      <c r="Q454" s="33">
        <v>21.413666666666664</v>
      </c>
      <c r="R454" s="33">
        <v>0.14137544014084505</v>
      </c>
      <c r="S454" s="33">
        <v>11.055111111111113</v>
      </c>
      <c r="T454" s="33">
        <v>8.8599999999999977</v>
      </c>
      <c r="U454" s="33">
        <v>0</v>
      </c>
      <c r="V454" s="33">
        <v>0.13148180751173708</v>
      </c>
      <c r="W454" s="33">
        <v>11.643555555555551</v>
      </c>
      <c r="X454" s="33">
        <v>8.4057777777777769</v>
      </c>
      <c r="Y454" s="33">
        <v>0</v>
      </c>
      <c r="Z454" s="33">
        <v>0.13236795774647886</v>
      </c>
      <c r="AA454" s="33">
        <v>0</v>
      </c>
      <c r="AB454" s="33">
        <v>0</v>
      </c>
      <c r="AC454" s="33">
        <v>0</v>
      </c>
      <c r="AD454" s="33">
        <v>0</v>
      </c>
      <c r="AE454" s="33">
        <v>0</v>
      </c>
      <c r="AF454" s="33">
        <v>0</v>
      </c>
      <c r="AG454" s="33">
        <v>0</v>
      </c>
      <c r="AH454" t="s">
        <v>620</v>
      </c>
      <c r="AI454" s="34">
        <v>3</v>
      </c>
    </row>
    <row r="455" spans="1:35" x14ac:dyDescent="0.25">
      <c r="A455" t="s">
        <v>1782</v>
      </c>
      <c r="B455" t="s">
        <v>1172</v>
      </c>
      <c r="C455" t="s">
        <v>1639</v>
      </c>
      <c r="D455" t="s">
        <v>1710</v>
      </c>
      <c r="E455" s="33">
        <v>147.82222222222222</v>
      </c>
      <c r="F455" s="33">
        <v>9.2444444444444436</v>
      </c>
      <c r="G455" s="33">
        <v>5.5555555555555552E-2</v>
      </c>
      <c r="H455" s="33">
        <v>0</v>
      </c>
      <c r="I455" s="33">
        <v>5.5444444444444443</v>
      </c>
      <c r="J455" s="33">
        <v>0</v>
      </c>
      <c r="K455" s="33">
        <v>0</v>
      </c>
      <c r="L455" s="33">
        <v>4.5565555555555566</v>
      </c>
      <c r="M455" s="33">
        <v>5.5555555555555554</v>
      </c>
      <c r="N455" s="33">
        <v>5.8702222222222256</v>
      </c>
      <c r="O455" s="33">
        <v>7.7294046903187044E-2</v>
      </c>
      <c r="P455" s="33">
        <v>0</v>
      </c>
      <c r="Q455" s="33">
        <v>9.883222222222221</v>
      </c>
      <c r="R455" s="33">
        <v>6.6858839446782919E-2</v>
      </c>
      <c r="S455" s="33">
        <v>10.247555555555556</v>
      </c>
      <c r="T455" s="33">
        <v>9.5456666666666674</v>
      </c>
      <c r="U455" s="33">
        <v>0</v>
      </c>
      <c r="V455" s="33">
        <v>0.13389882742032472</v>
      </c>
      <c r="W455" s="33">
        <v>22.463222222222221</v>
      </c>
      <c r="X455" s="33">
        <v>9.7312222222222182</v>
      </c>
      <c r="Y455" s="33">
        <v>0</v>
      </c>
      <c r="Z455" s="33">
        <v>0.21779164161154538</v>
      </c>
      <c r="AA455" s="33">
        <v>0</v>
      </c>
      <c r="AB455" s="33">
        <v>0</v>
      </c>
      <c r="AC455" s="33">
        <v>0</v>
      </c>
      <c r="AD455" s="33">
        <v>0</v>
      </c>
      <c r="AE455" s="33">
        <v>0</v>
      </c>
      <c r="AF455" s="33">
        <v>0</v>
      </c>
      <c r="AG455" s="33">
        <v>0</v>
      </c>
      <c r="AH455" t="s">
        <v>491</v>
      </c>
      <c r="AI455" s="34">
        <v>3</v>
      </c>
    </row>
    <row r="456" spans="1:35" x14ac:dyDescent="0.25">
      <c r="A456" t="s">
        <v>1782</v>
      </c>
      <c r="B456" t="s">
        <v>1150</v>
      </c>
      <c r="C456" t="s">
        <v>1462</v>
      </c>
      <c r="D456" t="s">
        <v>1681</v>
      </c>
      <c r="E456" s="33">
        <v>104.53333333333333</v>
      </c>
      <c r="F456" s="33">
        <v>5.6</v>
      </c>
      <c r="G456" s="33">
        <v>0.22222222222222221</v>
      </c>
      <c r="H456" s="33">
        <v>0</v>
      </c>
      <c r="I456" s="33">
        <v>5.0444444444444443</v>
      </c>
      <c r="J456" s="33">
        <v>0</v>
      </c>
      <c r="K456" s="33">
        <v>0</v>
      </c>
      <c r="L456" s="33">
        <v>4.4685555555555547</v>
      </c>
      <c r="M456" s="33">
        <v>0</v>
      </c>
      <c r="N456" s="33">
        <v>8.9438888888888872</v>
      </c>
      <c r="O456" s="33">
        <v>8.5560161564625842E-2</v>
      </c>
      <c r="P456" s="33">
        <v>5.4304444444444435</v>
      </c>
      <c r="Q456" s="33">
        <v>14.053111111111113</v>
      </c>
      <c r="R456" s="33">
        <v>0.1863860544217687</v>
      </c>
      <c r="S456" s="33">
        <v>17.467222222222215</v>
      </c>
      <c r="T456" s="33">
        <v>4.6723333333333317</v>
      </c>
      <c r="U456" s="33">
        <v>0</v>
      </c>
      <c r="V456" s="33">
        <v>0.21179421768707474</v>
      </c>
      <c r="W456" s="33">
        <v>11.259555555555556</v>
      </c>
      <c r="X456" s="33">
        <v>4.7537777777777777</v>
      </c>
      <c r="Y456" s="33">
        <v>5.322222222222222</v>
      </c>
      <c r="Z456" s="33">
        <v>0.2041028911564626</v>
      </c>
      <c r="AA456" s="33">
        <v>0</v>
      </c>
      <c r="AB456" s="33">
        <v>0</v>
      </c>
      <c r="AC456" s="33">
        <v>0</v>
      </c>
      <c r="AD456" s="33">
        <v>0</v>
      </c>
      <c r="AE456" s="33">
        <v>0</v>
      </c>
      <c r="AF456" s="33">
        <v>0</v>
      </c>
      <c r="AG456" s="33">
        <v>0</v>
      </c>
      <c r="AH456" t="s">
        <v>468</v>
      </c>
      <c r="AI456" s="34">
        <v>3</v>
      </c>
    </row>
    <row r="457" spans="1:35" x14ac:dyDescent="0.25">
      <c r="A457" t="s">
        <v>1782</v>
      </c>
      <c r="B457" t="s">
        <v>718</v>
      </c>
      <c r="C457" t="s">
        <v>1459</v>
      </c>
      <c r="D457" t="s">
        <v>1711</v>
      </c>
      <c r="E457" s="33">
        <v>159.02222222222221</v>
      </c>
      <c r="F457" s="33">
        <v>5.7777777777777777</v>
      </c>
      <c r="G457" s="33">
        <v>0.17777777777777778</v>
      </c>
      <c r="H457" s="33">
        <v>0</v>
      </c>
      <c r="I457" s="33">
        <v>4.9555555555555557</v>
      </c>
      <c r="J457" s="33">
        <v>0</v>
      </c>
      <c r="K457" s="33">
        <v>0</v>
      </c>
      <c r="L457" s="33">
        <v>4.2736666666666663</v>
      </c>
      <c r="M457" s="33">
        <v>5.5111111111111111</v>
      </c>
      <c r="N457" s="33">
        <v>5.463000000000001</v>
      </c>
      <c r="O457" s="33">
        <v>6.9009921743991065E-2</v>
      </c>
      <c r="P457" s="33">
        <v>0</v>
      </c>
      <c r="Q457" s="33">
        <v>12.98844444444444</v>
      </c>
      <c r="R457" s="33">
        <v>8.1676914477361626E-2</v>
      </c>
      <c r="S457" s="33">
        <v>8.4617777777777743</v>
      </c>
      <c r="T457" s="33">
        <v>5.2083333333333321</v>
      </c>
      <c r="U457" s="33">
        <v>0</v>
      </c>
      <c r="V457" s="33">
        <v>8.5963527110117358E-2</v>
      </c>
      <c r="W457" s="33">
        <v>11.754555555555559</v>
      </c>
      <c r="X457" s="33">
        <v>5.5682222222222224</v>
      </c>
      <c r="Y457" s="33">
        <v>0</v>
      </c>
      <c r="Z457" s="33">
        <v>0.10893306316377867</v>
      </c>
      <c r="AA457" s="33">
        <v>0</v>
      </c>
      <c r="AB457" s="33">
        <v>0</v>
      </c>
      <c r="AC457" s="33">
        <v>0</v>
      </c>
      <c r="AD457" s="33">
        <v>0</v>
      </c>
      <c r="AE457" s="33">
        <v>0</v>
      </c>
      <c r="AF457" s="33">
        <v>0</v>
      </c>
      <c r="AG457" s="33">
        <v>0</v>
      </c>
      <c r="AH457" t="s">
        <v>27</v>
      </c>
      <c r="AI457" s="34">
        <v>3</v>
      </c>
    </row>
    <row r="458" spans="1:35" x14ac:dyDescent="0.25">
      <c r="A458" t="s">
        <v>1782</v>
      </c>
      <c r="B458" t="s">
        <v>884</v>
      </c>
      <c r="C458" t="s">
        <v>1522</v>
      </c>
      <c r="D458" t="s">
        <v>1679</v>
      </c>
      <c r="E458" s="33">
        <v>116.46666666666667</v>
      </c>
      <c r="F458" s="33">
        <v>5.8666666666666663</v>
      </c>
      <c r="G458" s="33">
        <v>6.6666666666666666E-2</v>
      </c>
      <c r="H458" s="33">
        <v>0</v>
      </c>
      <c r="I458" s="33">
        <v>4.7555555555555555</v>
      </c>
      <c r="J458" s="33">
        <v>0</v>
      </c>
      <c r="K458" s="33">
        <v>0</v>
      </c>
      <c r="L458" s="33">
        <v>2.3041111111111112</v>
      </c>
      <c r="M458" s="33">
        <v>0</v>
      </c>
      <c r="N458" s="33">
        <v>10.734222222222225</v>
      </c>
      <c r="O458" s="33">
        <v>9.2165617248616702E-2</v>
      </c>
      <c r="P458" s="33">
        <v>0</v>
      </c>
      <c r="Q458" s="33">
        <v>17.027111111111108</v>
      </c>
      <c r="R458" s="33">
        <v>0.14619729059339817</v>
      </c>
      <c r="S458" s="33">
        <v>5.9368888888888893</v>
      </c>
      <c r="T458" s="33">
        <v>5.3011111111111129</v>
      </c>
      <c r="U458" s="33">
        <v>0</v>
      </c>
      <c r="V458" s="33">
        <v>9.6491127647395564E-2</v>
      </c>
      <c r="W458" s="33">
        <v>11.573999999999998</v>
      </c>
      <c r="X458" s="33">
        <v>5.3066666666666666</v>
      </c>
      <c r="Y458" s="33">
        <v>0</v>
      </c>
      <c r="Z458" s="33">
        <v>0.14493989696622778</v>
      </c>
      <c r="AA458" s="33">
        <v>0</v>
      </c>
      <c r="AB458" s="33">
        <v>0</v>
      </c>
      <c r="AC458" s="33">
        <v>0</v>
      </c>
      <c r="AD458" s="33">
        <v>0</v>
      </c>
      <c r="AE458" s="33">
        <v>0</v>
      </c>
      <c r="AF458" s="33">
        <v>0</v>
      </c>
      <c r="AG458" s="33">
        <v>0</v>
      </c>
      <c r="AH458" t="s">
        <v>195</v>
      </c>
      <c r="AI458" s="34">
        <v>3</v>
      </c>
    </row>
    <row r="459" spans="1:35" x14ac:dyDescent="0.25">
      <c r="A459" t="s">
        <v>1782</v>
      </c>
      <c r="B459" t="s">
        <v>786</v>
      </c>
      <c r="C459" t="s">
        <v>1459</v>
      </c>
      <c r="D459" t="s">
        <v>1711</v>
      </c>
      <c r="E459" s="33">
        <v>125.04444444444445</v>
      </c>
      <c r="F459" s="33">
        <v>5.0666666666666664</v>
      </c>
      <c r="G459" s="33">
        <v>0.33333333333333331</v>
      </c>
      <c r="H459" s="33">
        <v>0</v>
      </c>
      <c r="I459" s="33">
        <v>4.5</v>
      </c>
      <c r="J459" s="33">
        <v>0</v>
      </c>
      <c r="K459" s="33">
        <v>0</v>
      </c>
      <c r="L459" s="33">
        <v>4.863999999999999</v>
      </c>
      <c r="M459" s="33">
        <v>4.7111111111111112</v>
      </c>
      <c r="N459" s="33">
        <v>5.5871111111111098</v>
      </c>
      <c r="O459" s="33">
        <v>8.2356495468277932E-2</v>
      </c>
      <c r="P459" s="33">
        <v>4.6642222222222234</v>
      </c>
      <c r="Q459" s="33">
        <v>9.5451111111111082</v>
      </c>
      <c r="R459" s="33">
        <v>0.1136342633730229</v>
      </c>
      <c r="S459" s="33">
        <v>9.8494444444444458</v>
      </c>
      <c r="T459" s="33">
        <v>4.140777777777779</v>
      </c>
      <c r="U459" s="33">
        <v>0</v>
      </c>
      <c r="V459" s="33">
        <v>0.11188199751199576</v>
      </c>
      <c r="W459" s="33">
        <v>10.945888888888888</v>
      </c>
      <c r="X459" s="33">
        <v>6.7481111111111129</v>
      </c>
      <c r="Y459" s="33">
        <v>0</v>
      </c>
      <c r="Z459" s="33">
        <v>0.14150168828860851</v>
      </c>
      <c r="AA459" s="33">
        <v>0</v>
      </c>
      <c r="AB459" s="33">
        <v>0</v>
      </c>
      <c r="AC459" s="33">
        <v>0</v>
      </c>
      <c r="AD459" s="33">
        <v>0</v>
      </c>
      <c r="AE459" s="33">
        <v>0</v>
      </c>
      <c r="AF459" s="33">
        <v>0</v>
      </c>
      <c r="AG459" s="33">
        <v>0</v>
      </c>
      <c r="AH459" t="s">
        <v>95</v>
      </c>
      <c r="AI459" s="34">
        <v>3</v>
      </c>
    </row>
    <row r="460" spans="1:35" x14ac:dyDescent="0.25">
      <c r="A460" t="s">
        <v>1782</v>
      </c>
      <c r="B460" t="s">
        <v>983</v>
      </c>
      <c r="C460" t="s">
        <v>1584</v>
      </c>
      <c r="D460" t="s">
        <v>1719</v>
      </c>
      <c r="E460" s="33">
        <v>167.52222222222221</v>
      </c>
      <c r="F460" s="33">
        <v>5.1555555555555559</v>
      </c>
      <c r="G460" s="33">
        <v>3.3333333333333333E-2</v>
      </c>
      <c r="H460" s="33">
        <v>0</v>
      </c>
      <c r="I460" s="33">
        <v>7.333333333333333</v>
      </c>
      <c r="J460" s="33">
        <v>0</v>
      </c>
      <c r="K460" s="33">
        <v>0</v>
      </c>
      <c r="L460" s="33">
        <v>4.8896666666666686</v>
      </c>
      <c r="M460" s="33">
        <v>0</v>
      </c>
      <c r="N460" s="33">
        <v>11.742333333333335</v>
      </c>
      <c r="O460" s="33">
        <v>7.0094183192942902E-2</v>
      </c>
      <c r="P460" s="33">
        <v>0</v>
      </c>
      <c r="Q460" s="33">
        <v>19.154555555555547</v>
      </c>
      <c r="R460" s="33">
        <v>0.11434038601843864</v>
      </c>
      <c r="S460" s="33">
        <v>11.380666666666666</v>
      </c>
      <c r="T460" s="33">
        <v>6.4979999999999993</v>
      </c>
      <c r="U460" s="33">
        <v>0</v>
      </c>
      <c r="V460" s="33">
        <v>0.10672414936658488</v>
      </c>
      <c r="W460" s="33">
        <v>10.649555555555557</v>
      </c>
      <c r="X460" s="33">
        <v>6.0924444444444452</v>
      </c>
      <c r="Y460" s="33">
        <v>0</v>
      </c>
      <c r="Z460" s="33">
        <v>9.9938979903163777E-2</v>
      </c>
      <c r="AA460" s="33">
        <v>0</v>
      </c>
      <c r="AB460" s="33">
        <v>0</v>
      </c>
      <c r="AC460" s="33">
        <v>0</v>
      </c>
      <c r="AD460" s="33">
        <v>0</v>
      </c>
      <c r="AE460" s="33">
        <v>0</v>
      </c>
      <c r="AF460" s="33">
        <v>0</v>
      </c>
      <c r="AG460" s="33">
        <v>0</v>
      </c>
      <c r="AH460" t="s">
        <v>295</v>
      </c>
      <c r="AI460" s="34">
        <v>3</v>
      </c>
    </row>
    <row r="461" spans="1:35" x14ac:dyDescent="0.25">
      <c r="A461" t="s">
        <v>1782</v>
      </c>
      <c r="B461" t="s">
        <v>965</v>
      </c>
      <c r="C461" t="s">
        <v>1447</v>
      </c>
      <c r="D461" t="s">
        <v>1713</v>
      </c>
      <c r="E461" s="33">
        <v>104.45555555555555</v>
      </c>
      <c r="F461" s="33">
        <v>5.6888888888888891</v>
      </c>
      <c r="G461" s="33">
        <v>0</v>
      </c>
      <c r="H461" s="33">
        <v>0</v>
      </c>
      <c r="I461" s="33">
        <v>2.4333333333333331</v>
      </c>
      <c r="J461" s="33">
        <v>0</v>
      </c>
      <c r="K461" s="33">
        <v>0</v>
      </c>
      <c r="L461" s="33">
        <v>2.3186666666666667</v>
      </c>
      <c r="M461" s="33">
        <v>5.6</v>
      </c>
      <c r="N461" s="33">
        <v>0</v>
      </c>
      <c r="O461" s="33">
        <v>5.3611317944899477E-2</v>
      </c>
      <c r="P461" s="33">
        <v>8.6777777777777787E-2</v>
      </c>
      <c r="Q461" s="33">
        <v>17.975999999999992</v>
      </c>
      <c r="R461" s="33">
        <v>0.172923093287948</v>
      </c>
      <c r="S461" s="33">
        <v>5.2981111111111092</v>
      </c>
      <c r="T461" s="33">
        <v>0.22533333333333336</v>
      </c>
      <c r="U461" s="33">
        <v>0</v>
      </c>
      <c r="V461" s="33">
        <v>5.2878417189660659E-2</v>
      </c>
      <c r="W461" s="33">
        <v>5.5013333333333332</v>
      </c>
      <c r="X461" s="33">
        <v>5.0063333333333322</v>
      </c>
      <c r="Y461" s="33">
        <v>0</v>
      </c>
      <c r="Z461" s="33">
        <v>0.10059461759387299</v>
      </c>
      <c r="AA461" s="33">
        <v>0</v>
      </c>
      <c r="AB461" s="33">
        <v>0</v>
      </c>
      <c r="AC461" s="33">
        <v>0</v>
      </c>
      <c r="AD461" s="33">
        <v>0</v>
      </c>
      <c r="AE461" s="33">
        <v>0</v>
      </c>
      <c r="AF461" s="33">
        <v>0</v>
      </c>
      <c r="AG461" s="33">
        <v>0</v>
      </c>
      <c r="AH461" t="s">
        <v>276</v>
      </c>
      <c r="AI461" s="34">
        <v>3</v>
      </c>
    </row>
    <row r="462" spans="1:35" x14ac:dyDescent="0.25">
      <c r="A462" t="s">
        <v>1782</v>
      </c>
      <c r="B462" t="s">
        <v>1081</v>
      </c>
      <c r="C462" t="s">
        <v>1375</v>
      </c>
      <c r="D462" t="s">
        <v>1699</v>
      </c>
      <c r="E462" s="33">
        <v>152.04444444444445</v>
      </c>
      <c r="F462" s="33">
        <v>10.488888888888889</v>
      </c>
      <c r="G462" s="33">
        <v>0.51111111111111107</v>
      </c>
      <c r="H462" s="33">
        <v>0</v>
      </c>
      <c r="I462" s="33">
        <v>4.8444444444444441</v>
      </c>
      <c r="J462" s="33">
        <v>0</v>
      </c>
      <c r="K462" s="33">
        <v>0</v>
      </c>
      <c r="L462" s="33">
        <v>5.4578888888888883</v>
      </c>
      <c r="M462" s="33">
        <v>5.6</v>
      </c>
      <c r="N462" s="33">
        <v>2.9166666666666665</v>
      </c>
      <c r="O462" s="33">
        <v>5.6014323297281489E-2</v>
      </c>
      <c r="P462" s="33">
        <v>4.4322222222222214</v>
      </c>
      <c r="Q462" s="33">
        <v>6.6433333333333344</v>
      </c>
      <c r="R462" s="33">
        <v>7.2844197603040048E-2</v>
      </c>
      <c r="S462" s="33">
        <v>5.344111111111113</v>
      </c>
      <c r="T462" s="33">
        <v>7.4955555555555557</v>
      </c>
      <c r="U462" s="33">
        <v>0</v>
      </c>
      <c r="V462" s="33">
        <v>8.4446799181525881E-2</v>
      </c>
      <c r="W462" s="33">
        <v>9.7153333333333336</v>
      </c>
      <c r="X462" s="33">
        <v>5.7950000000000017</v>
      </c>
      <c r="Y462" s="33">
        <v>0</v>
      </c>
      <c r="Z462" s="33">
        <v>0.10201183864367144</v>
      </c>
      <c r="AA462" s="33">
        <v>0</v>
      </c>
      <c r="AB462" s="33">
        <v>0</v>
      </c>
      <c r="AC462" s="33">
        <v>0</v>
      </c>
      <c r="AD462" s="33">
        <v>0</v>
      </c>
      <c r="AE462" s="33">
        <v>0</v>
      </c>
      <c r="AF462" s="33">
        <v>0</v>
      </c>
      <c r="AG462" s="33">
        <v>0</v>
      </c>
      <c r="AH462" t="s">
        <v>397</v>
      </c>
      <c r="AI462" s="34">
        <v>3</v>
      </c>
    </row>
    <row r="463" spans="1:35" x14ac:dyDescent="0.25">
      <c r="A463" t="s">
        <v>1782</v>
      </c>
      <c r="B463" t="s">
        <v>794</v>
      </c>
      <c r="C463" t="s">
        <v>1457</v>
      </c>
      <c r="D463" t="s">
        <v>1712</v>
      </c>
      <c r="E463" s="33">
        <v>137.85555555555555</v>
      </c>
      <c r="F463" s="33">
        <v>5.0222222222222221</v>
      </c>
      <c r="G463" s="33">
        <v>0.26666666666666666</v>
      </c>
      <c r="H463" s="33">
        <v>0</v>
      </c>
      <c r="I463" s="33">
        <v>0.78888888888888886</v>
      </c>
      <c r="J463" s="33">
        <v>0</v>
      </c>
      <c r="K463" s="33">
        <v>0</v>
      </c>
      <c r="L463" s="33">
        <v>5.1012222222222237</v>
      </c>
      <c r="M463" s="33">
        <v>5.6888888888888891</v>
      </c>
      <c r="N463" s="33">
        <v>4.8753333333333329</v>
      </c>
      <c r="O463" s="33">
        <v>7.6632546143306196E-2</v>
      </c>
      <c r="P463" s="33">
        <v>0</v>
      </c>
      <c r="Q463" s="33">
        <v>25.059444444444448</v>
      </c>
      <c r="R463" s="33">
        <v>0.18178044652212463</v>
      </c>
      <c r="S463" s="33">
        <v>5.3938888888888892</v>
      </c>
      <c r="T463" s="33">
        <v>4.2896666666666654</v>
      </c>
      <c r="U463" s="33">
        <v>0</v>
      </c>
      <c r="V463" s="33">
        <v>7.024421697428869E-2</v>
      </c>
      <c r="W463" s="33">
        <v>5.2137777777777785</v>
      </c>
      <c r="X463" s="33">
        <v>0.22611111111111112</v>
      </c>
      <c r="Y463" s="33">
        <v>0</v>
      </c>
      <c r="Z463" s="33">
        <v>3.9460788264689295E-2</v>
      </c>
      <c r="AA463" s="33">
        <v>0</v>
      </c>
      <c r="AB463" s="33">
        <v>0</v>
      </c>
      <c r="AC463" s="33">
        <v>0</v>
      </c>
      <c r="AD463" s="33">
        <v>0</v>
      </c>
      <c r="AE463" s="33">
        <v>0</v>
      </c>
      <c r="AF463" s="33">
        <v>0</v>
      </c>
      <c r="AG463" s="33">
        <v>0</v>
      </c>
      <c r="AH463" t="s">
        <v>103</v>
      </c>
      <c r="AI463" s="34">
        <v>3</v>
      </c>
    </row>
    <row r="464" spans="1:35" x14ac:dyDescent="0.25">
      <c r="A464" t="s">
        <v>1782</v>
      </c>
      <c r="B464" t="s">
        <v>847</v>
      </c>
      <c r="C464" t="s">
        <v>1493</v>
      </c>
      <c r="D464" t="s">
        <v>1719</v>
      </c>
      <c r="E464" s="33">
        <v>120.54444444444445</v>
      </c>
      <c r="F464" s="33">
        <v>5.3111111111111109</v>
      </c>
      <c r="G464" s="33">
        <v>4.4444444444444446E-2</v>
      </c>
      <c r="H464" s="33">
        <v>0</v>
      </c>
      <c r="I464" s="33">
        <v>5.822222222222222</v>
      </c>
      <c r="J464" s="33">
        <v>0</v>
      </c>
      <c r="K464" s="33">
        <v>0</v>
      </c>
      <c r="L464" s="33">
        <v>1.6753333333333331</v>
      </c>
      <c r="M464" s="33">
        <v>0</v>
      </c>
      <c r="N464" s="33">
        <v>10.197222222222223</v>
      </c>
      <c r="O464" s="33">
        <v>8.4593050050695923E-2</v>
      </c>
      <c r="P464" s="33">
        <v>0</v>
      </c>
      <c r="Q464" s="33">
        <v>11.375777777777778</v>
      </c>
      <c r="R464" s="33">
        <v>9.4369988017328779E-2</v>
      </c>
      <c r="S464" s="33">
        <v>7.7551111111111153</v>
      </c>
      <c r="T464" s="33">
        <v>0.75055555555555564</v>
      </c>
      <c r="U464" s="33">
        <v>0</v>
      </c>
      <c r="V464" s="33">
        <v>7.0560420315236447E-2</v>
      </c>
      <c r="W464" s="33">
        <v>4.5958888888888891</v>
      </c>
      <c r="X464" s="33">
        <v>4.6915555555555546</v>
      </c>
      <c r="Y464" s="33">
        <v>0</v>
      </c>
      <c r="Z464" s="33">
        <v>7.7045810673794804E-2</v>
      </c>
      <c r="AA464" s="33">
        <v>0</v>
      </c>
      <c r="AB464" s="33">
        <v>0</v>
      </c>
      <c r="AC464" s="33">
        <v>0</v>
      </c>
      <c r="AD464" s="33">
        <v>0</v>
      </c>
      <c r="AE464" s="33">
        <v>0</v>
      </c>
      <c r="AF464" s="33">
        <v>0</v>
      </c>
      <c r="AG464" s="33">
        <v>0</v>
      </c>
      <c r="AH464" t="s">
        <v>158</v>
      </c>
      <c r="AI464" s="34">
        <v>3</v>
      </c>
    </row>
    <row r="465" spans="1:35" x14ac:dyDescent="0.25">
      <c r="A465" t="s">
        <v>1782</v>
      </c>
      <c r="B465" t="s">
        <v>1290</v>
      </c>
      <c r="C465" t="s">
        <v>1459</v>
      </c>
      <c r="D465" t="s">
        <v>1711</v>
      </c>
      <c r="E465" s="33">
        <v>145.9111111111111</v>
      </c>
      <c r="F465" s="33">
        <v>3.7333333333333334</v>
      </c>
      <c r="G465" s="33">
        <v>0.2</v>
      </c>
      <c r="H465" s="33">
        <v>0</v>
      </c>
      <c r="I465" s="33">
        <v>5.3888888888888893</v>
      </c>
      <c r="J465" s="33">
        <v>0</v>
      </c>
      <c r="K465" s="33">
        <v>0</v>
      </c>
      <c r="L465" s="33">
        <v>14.162111111111111</v>
      </c>
      <c r="M465" s="33">
        <v>11.233222222222221</v>
      </c>
      <c r="N465" s="33">
        <v>0</v>
      </c>
      <c r="O465" s="33">
        <v>7.6986749923850128E-2</v>
      </c>
      <c r="P465" s="33">
        <v>0</v>
      </c>
      <c r="Q465" s="33">
        <v>24.489111111111114</v>
      </c>
      <c r="R465" s="33">
        <v>0.16783582089552243</v>
      </c>
      <c r="S465" s="33">
        <v>19.097666666666662</v>
      </c>
      <c r="T465" s="33">
        <v>18.662333333333336</v>
      </c>
      <c r="U465" s="33">
        <v>0</v>
      </c>
      <c r="V465" s="33">
        <v>0.25878769418215047</v>
      </c>
      <c r="W465" s="33">
        <v>24.762666666666664</v>
      </c>
      <c r="X465" s="33">
        <v>16.844333333333328</v>
      </c>
      <c r="Y465" s="33">
        <v>0</v>
      </c>
      <c r="Z465" s="33">
        <v>0.28515306122448975</v>
      </c>
      <c r="AA465" s="33">
        <v>0</v>
      </c>
      <c r="AB465" s="33">
        <v>0</v>
      </c>
      <c r="AC465" s="33">
        <v>0</v>
      </c>
      <c r="AD465" s="33">
        <v>0</v>
      </c>
      <c r="AE465" s="33">
        <v>0</v>
      </c>
      <c r="AF465" s="33">
        <v>0</v>
      </c>
      <c r="AG465" s="33">
        <v>0</v>
      </c>
      <c r="AH465" t="s">
        <v>610</v>
      </c>
      <c r="AI465" s="34">
        <v>3</v>
      </c>
    </row>
    <row r="466" spans="1:35" x14ac:dyDescent="0.25">
      <c r="A466" t="s">
        <v>1782</v>
      </c>
      <c r="B466" t="s">
        <v>915</v>
      </c>
      <c r="C466" t="s">
        <v>1436</v>
      </c>
      <c r="D466" t="s">
        <v>1701</v>
      </c>
      <c r="E466" s="33">
        <v>142.4111111111111</v>
      </c>
      <c r="F466" s="33">
        <v>5.0666666666666664</v>
      </c>
      <c r="G466" s="33">
        <v>0.3888888888888889</v>
      </c>
      <c r="H466" s="33">
        <v>0</v>
      </c>
      <c r="I466" s="33">
        <v>0</v>
      </c>
      <c r="J466" s="33">
        <v>0</v>
      </c>
      <c r="K466" s="33">
        <v>0</v>
      </c>
      <c r="L466" s="33">
        <v>2.588111111111111</v>
      </c>
      <c r="M466" s="33">
        <v>4.3555555555555552</v>
      </c>
      <c r="N466" s="33">
        <v>4.7188888888888885</v>
      </c>
      <c r="O466" s="33">
        <v>6.3720059296247175E-2</v>
      </c>
      <c r="P466" s="33">
        <v>0</v>
      </c>
      <c r="Q466" s="33">
        <v>17.875777777777781</v>
      </c>
      <c r="R466" s="33">
        <v>0.12552235312475621</v>
      </c>
      <c r="S466" s="33">
        <v>4.2976666666666663</v>
      </c>
      <c r="T466" s="33">
        <v>3.9195555555555561</v>
      </c>
      <c r="U466" s="33">
        <v>4.5666666666666664</v>
      </c>
      <c r="V466" s="33">
        <v>8.9767496293984561E-2</v>
      </c>
      <c r="W466" s="33">
        <v>4.5966666666666667</v>
      </c>
      <c r="X466" s="33">
        <v>7.0423333333333336</v>
      </c>
      <c r="Y466" s="33">
        <v>0</v>
      </c>
      <c r="Z466" s="33">
        <v>8.1728173519544353E-2</v>
      </c>
      <c r="AA466" s="33">
        <v>0</v>
      </c>
      <c r="AB466" s="33">
        <v>0</v>
      </c>
      <c r="AC466" s="33">
        <v>0</v>
      </c>
      <c r="AD466" s="33">
        <v>0</v>
      </c>
      <c r="AE466" s="33">
        <v>0</v>
      </c>
      <c r="AF466" s="33">
        <v>0</v>
      </c>
      <c r="AG466" s="33">
        <v>0</v>
      </c>
      <c r="AH466" t="s">
        <v>226</v>
      </c>
      <c r="AI466" s="34">
        <v>3</v>
      </c>
    </row>
    <row r="467" spans="1:35" x14ac:dyDescent="0.25">
      <c r="A467" t="s">
        <v>1782</v>
      </c>
      <c r="B467" t="s">
        <v>818</v>
      </c>
      <c r="C467" t="s">
        <v>1436</v>
      </c>
      <c r="D467" t="s">
        <v>1701</v>
      </c>
      <c r="E467" s="33">
        <v>133.52222222222221</v>
      </c>
      <c r="F467" s="33">
        <v>5.333333333333333</v>
      </c>
      <c r="G467" s="33">
        <v>0.27777777777777779</v>
      </c>
      <c r="H467" s="33">
        <v>0</v>
      </c>
      <c r="I467" s="33">
        <v>5.3111111111111109</v>
      </c>
      <c r="J467" s="33">
        <v>0</v>
      </c>
      <c r="K467" s="33">
        <v>0</v>
      </c>
      <c r="L467" s="33">
        <v>6.630444444444441</v>
      </c>
      <c r="M467" s="33">
        <v>0</v>
      </c>
      <c r="N467" s="33">
        <v>11.257888888888889</v>
      </c>
      <c r="O467" s="33">
        <v>8.4314720812182747E-2</v>
      </c>
      <c r="P467" s="33">
        <v>0</v>
      </c>
      <c r="Q467" s="33">
        <v>24.543222222222216</v>
      </c>
      <c r="R467" s="33">
        <v>0.18381376383456766</v>
      </c>
      <c r="S467" s="33">
        <v>6.4292222222222213</v>
      </c>
      <c r="T467" s="33">
        <v>4.6328888888888882</v>
      </c>
      <c r="U467" s="33">
        <v>0</v>
      </c>
      <c r="V467" s="33">
        <v>8.2848464675043684E-2</v>
      </c>
      <c r="W467" s="33">
        <v>4.5537777777777766</v>
      </c>
      <c r="X467" s="33">
        <v>4.7553333333333319</v>
      </c>
      <c r="Y467" s="33">
        <v>0</v>
      </c>
      <c r="Z467" s="33">
        <v>6.9719563951069291E-2</v>
      </c>
      <c r="AA467" s="33">
        <v>0.46666666666666667</v>
      </c>
      <c r="AB467" s="33">
        <v>0</v>
      </c>
      <c r="AC467" s="33">
        <v>0</v>
      </c>
      <c r="AD467" s="33">
        <v>0</v>
      </c>
      <c r="AE467" s="33">
        <v>0</v>
      </c>
      <c r="AF467" s="33">
        <v>0</v>
      </c>
      <c r="AG467" s="33">
        <v>0</v>
      </c>
      <c r="AH467" t="s">
        <v>128</v>
      </c>
      <c r="AI467" s="34">
        <v>3</v>
      </c>
    </row>
    <row r="468" spans="1:35" x14ac:dyDescent="0.25">
      <c r="A468" t="s">
        <v>1782</v>
      </c>
      <c r="B468" t="s">
        <v>1343</v>
      </c>
      <c r="C468" t="s">
        <v>1674</v>
      </c>
      <c r="D468" t="s">
        <v>1721</v>
      </c>
      <c r="E468" s="33">
        <v>105.16666666666667</v>
      </c>
      <c r="F468" s="33">
        <v>5.2444444444444445</v>
      </c>
      <c r="G468" s="33">
        <v>0</v>
      </c>
      <c r="H468" s="33">
        <v>0</v>
      </c>
      <c r="I468" s="33">
        <v>0</v>
      </c>
      <c r="J468" s="33">
        <v>0</v>
      </c>
      <c r="K468" s="33">
        <v>0</v>
      </c>
      <c r="L468" s="33">
        <v>15.064666666666669</v>
      </c>
      <c r="M468" s="33">
        <v>9.6309999999999985</v>
      </c>
      <c r="N468" s="33">
        <v>10.686444444444446</v>
      </c>
      <c r="O468" s="33">
        <v>0.19319281563655571</v>
      </c>
      <c r="P468" s="33">
        <v>5.4362222222222218</v>
      </c>
      <c r="Q468" s="33">
        <v>8.7316666666666674</v>
      </c>
      <c r="R468" s="33">
        <v>0.13471843634442685</v>
      </c>
      <c r="S468" s="33">
        <v>25.941111111111113</v>
      </c>
      <c r="T468" s="33">
        <v>37.564222222222227</v>
      </c>
      <c r="U468" s="33">
        <v>0</v>
      </c>
      <c r="V468" s="33">
        <v>0.60385419968304277</v>
      </c>
      <c r="W468" s="33">
        <v>29.955888888888886</v>
      </c>
      <c r="X468" s="33">
        <v>40.352555555555561</v>
      </c>
      <c r="Y468" s="33">
        <v>4.0222222222222221</v>
      </c>
      <c r="Z468" s="33">
        <v>0.70678922345483364</v>
      </c>
      <c r="AA468" s="33">
        <v>0</v>
      </c>
      <c r="AB468" s="33">
        <v>0</v>
      </c>
      <c r="AC468" s="33">
        <v>0</v>
      </c>
      <c r="AD468" s="33">
        <v>0</v>
      </c>
      <c r="AE468" s="33">
        <v>0</v>
      </c>
      <c r="AF468" s="33">
        <v>0</v>
      </c>
      <c r="AG468" s="33">
        <v>0</v>
      </c>
      <c r="AH468" t="s">
        <v>665</v>
      </c>
      <c r="AI468" s="34">
        <v>3</v>
      </c>
    </row>
    <row r="469" spans="1:35" x14ac:dyDescent="0.25">
      <c r="A469" t="s">
        <v>1782</v>
      </c>
      <c r="B469" t="s">
        <v>947</v>
      </c>
      <c r="C469" t="s">
        <v>1431</v>
      </c>
      <c r="D469" t="s">
        <v>1717</v>
      </c>
      <c r="E469" s="33">
        <v>124.46666666666667</v>
      </c>
      <c r="F469" s="33">
        <v>5.1555555555555559</v>
      </c>
      <c r="G469" s="33">
        <v>0</v>
      </c>
      <c r="H469" s="33">
        <v>0</v>
      </c>
      <c r="I469" s="33">
        <v>0</v>
      </c>
      <c r="J469" s="33">
        <v>0</v>
      </c>
      <c r="K469" s="33">
        <v>0</v>
      </c>
      <c r="L469" s="33">
        <v>9.4195555555555561</v>
      </c>
      <c r="M469" s="33">
        <v>0</v>
      </c>
      <c r="N469" s="33">
        <v>15.030000000000005</v>
      </c>
      <c r="O469" s="33">
        <v>0.12075522228173544</v>
      </c>
      <c r="P469" s="33">
        <v>0</v>
      </c>
      <c r="Q469" s="33">
        <v>15.25277777777778</v>
      </c>
      <c r="R469" s="33">
        <v>0.12254508123549368</v>
      </c>
      <c r="S469" s="33">
        <v>30.50366666666666</v>
      </c>
      <c r="T469" s="33">
        <v>19.932444444444435</v>
      </c>
      <c r="U469" s="33">
        <v>0</v>
      </c>
      <c r="V469" s="33">
        <v>0.40521781824674152</v>
      </c>
      <c r="W469" s="33">
        <v>19.922777777777782</v>
      </c>
      <c r="X469" s="33">
        <v>28.551222222222229</v>
      </c>
      <c r="Y469" s="33">
        <v>4.5666666666666664</v>
      </c>
      <c r="Z469" s="33">
        <v>0.42614354579539376</v>
      </c>
      <c r="AA469" s="33">
        <v>0</v>
      </c>
      <c r="AB469" s="33">
        <v>0</v>
      </c>
      <c r="AC469" s="33">
        <v>0</v>
      </c>
      <c r="AD469" s="33">
        <v>0</v>
      </c>
      <c r="AE469" s="33">
        <v>0</v>
      </c>
      <c r="AF469" s="33">
        <v>0</v>
      </c>
      <c r="AG469" s="33">
        <v>0</v>
      </c>
      <c r="AH469" t="s">
        <v>258</v>
      </c>
      <c r="AI469" s="34">
        <v>3</v>
      </c>
    </row>
    <row r="470" spans="1:35" x14ac:dyDescent="0.25">
      <c r="A470" t="s">
        <v>1782</v>
      </c>
      <c r="B470" t="s">
        <v>1275</v>
      </c>
      <c r="C470" t="s">
        <v>1539</v>
      </c>
      <c r="D470" t="s">
        <v>1679</v>
      </c>
      <c r="E470" s="33">
        <v>74.3</v>
      </c>
      <c r="F470" s="33">
        <v>5.6888888888888891</v>
      </c>
      <c r="G470" s="33">
        <v>0</v>
      </c>
      <c r="H470" s="33">
        <v>0</v>
      </c>
      <c r="I470" s="33">
        <v>0</v>
      </c>
      <c r="J470" s="33">
        <v>0</v>
      </c>
      <c r="K470" s="33">
        <v>0</v>
      </c>
      <c r="L470" s="33">
        <v>6.219999999999998</v>
      </c>
      <c r="M470" s="33">
        <v>5.6888888888888891</v>
      </c>
      <c r="N470" s="33">
        <v>10.71133333333333</v>
      </c>
      <c r="O470" s="33">
        <v>0.22072977418872436</v>
      </c>
      <c r="P470" s="33">
        <v>3.4891111111111117</v>
      </c>
      <c r="Q470" s="33">
        <v>16.879333333333335</v>
      </c>
      <c r="R470" s="33">
        <v>0.2741378794676238</v>
      </c>
      <c r="S470" s="33">
        <v>12.88788888888889</v>
      </c>
      <c r="T470" s="33">
        <v>16.835999999999999</v>
      </c>
      <c r="U470" s="33">
        <v>0</v>
      </c>
      <c r="V470" s="33">
        <v>0.40005234036189619</v>
      </c>
      <c r="W470" s="33">
        <v>23.967444444444446</v>
      </c>
      <c r="X470" s="33">
        <v>19.492888888888888</v>
      </c>
      <c r="Y470" s="33">
        <v>2.088888888888889</v>
      </c>
      <c r="Z470" s="33">
        <v>0.61304471362344859</v>
      </c>
      <c r="AA470" s="33">
        <v>0</v>
      </c>
      <c r="AB470" s="33">
        <v>0</v>
      </c>
      <c r="AC470" s="33">
        <v>0</v>
      </c>
      <c r="AD470" s="33">
        <v>0</v>
      </c>
      <c r="AE470" s="33">
        <v>0</v>
      </c>
      <c r="AF470" s="33">
        <v>0</v>
      </c>
      <c r="AG470" s="33">
        <v>0</v>
      </c>
      <c r="AH470" t="s">
        <v>595</v>
      </c>
      <c r="AI470" s="34">
        <v>3</v>
      </c>
    </row>
    <row r="471" spans="1:35" x14ac:dyDescent="0.25">
      <c r="A471" t="s">
        <v>1782</v>
      </c>
      <c r="B471" t="s">
        <v>690</v>
      </c>
      <c r="C471" t="s">
        <v>1504</v>
      </c>
      <c r="D471" t="s">
        <v>1709</v>
      </c>
      <c r="E471" s="33">
        <v>95.233333333333334</v>
      </c>
      <c r="F471" s="33">
        <v>5.4222222222222225</v>
      </c>
      <c r="G471" s="33">
        <v>4.4444444444444446E-2</v>
      </c>
      <c r="H471" s="33">
        <v>0.9</v>
      </c>
      <c r="I471" s="33">
        <v>14.822222222222223</v>
      </c>
      <c r="J471" s="33">
        <v>0</v>
      </c>
      <c r="K471" s="33">
        <v>0</v>
      </c>
      <c r="L471" s="33">
        <v>4.5158888888888891</v>
      </c>
      <c r="M471" s="33">
        <v>14.597222222222221</v>
      </c>
      <c r="N471" s="33">
        <v>0</v>
      </c>
      <c r="O471" s="33">
        <v>0.15327849725819623</v>
      </c>
      <c r="P471" s="33">
        <v>5.0666666666666664</v>
      </c>
      <c r="Q471" s="33">
        <v>13.824999999999999</v>
      </c>
      <c r="R471" s="33">
        <v>0.19837241862093102</v>
      </c>
      <c r="S471" s="33">
        <v>4.850888888888889</v>
      </c>
      <c r="T471" s="33">
        <v>4.7745555555555557</v>
      </c>
      <c r="U471" s="33">
        <v>0</v>
      </c>
      <c r="V471" s="33">
        <v>0.10107222027768055</v>
      </c>
      <c r="W471" s="33">
        <v>2.8358888888888889</v>
      </c>
      <c r="X471" s="33">
        <v>11.317333333333332</v>
      </c>
      <c r="Y471" s="33">
        <v>4.0666666666666664</v>
      </c>
      <c r="Z471" s="33">
        <v>0.191318399253296</v>
      </c>
      <c r="AA471" s="33">
        <v>0</v>
      </c>
      <c r="AB471" s="33">
        <v>0</v>
      </c>
      <c r="AC471" s="33">
        <v>0</v>
      </c>
      <c r="AD471" s="33">
        <v>0</v>
      </c>
      <c r="AE471" s="33">
        <v>0</v>
      </c>
      <c r="AF471" s="33">
        <v>0</v>
      </c>
      <c r="AG471" s="33">
        <v>0</v>
      </c>
      <c r="AH471" t="s">
        <v>394</v>
      </c>
      <c r="AI471" s="34">
        <v>3</v>
      </c>
    </row>
    <row r="472" spans="1:35" x14ac:dyDescent="0.25">
      <c r="A472" t="s">
        <v>1782</v>
      </c>
      <c r="B472" t="s">
        <v>1329</v>
      </c>
      <c r="C472" t="s">
        <v>1459</v>
      </c>
      <c r="D472" t="s">
        <v>1711</v>
      </c>
      <c r="E472" s="33">
        <v>43.5</v>
      </c>
      <c r="F472" s="33">
        <v>5.5111111111111111</v>
      </c>
      <c r="G472" s="33">
        <v>0.74444444444444446</v>
      </c>
      <c r="H472" s="33">
        <v>0.34444444444444444</v>
      </c>
      <c r="I472" s="33">
        <v>5.1333333333333337</v>
      </c>
      <c r="J472" s="33">
        <v>0</v>
      </c>
      <c r="K472" s="33">
        <v>0</v>
      </c>
      <c r="L472" s="33">
        <v>5.7491111111111115</v>
      </c>
      <c r="M472" s="33">
        <v>10.977777777777778</v>
      </c>
      <c r="N472" s="33">
        <v>0</v>
      </c>
      <c r="O472" s="33">
        <v>0.25236270753512136</v>
      </c>
      <c r="P472" s="33">
        <v>15.347222222222221</v>
      </c>
      <c r="Q472" s="33">
        <v>0</v>
      </c>
      <c r="R472" s="33">
        <v>0.35280970625798208</v>
      </c>
      <c r="S472" s="33">
        <v>10.433000000000002</v>
      </c>
      <c r="T472" s="33">
        <v>3.9991111111111119</v>
      </c>
      <c r="U472" s="33">
        <v>0</v>
      </c>
      <c r="V472" s="33">
        <v>0.33177266922094517</v>
      </c>
      <c r="W472" s="33">
        <v>5.771777777777781</v>
      </c>
      <c r="X472" s="33">
        <v>6.8262222222222224</v>
      </c>
      <c r="Y472" s="33">
        <v>0</v>
      </c>
      <c r="Z472" s="33">
        <v>0.2896091954022989</v>
      </c>
      <c r="AA472" s="33">
        <v>0</v>
      </c>
      <c r="AB472" s="33">
        <v>0</v>
      </c>
      <c r="AC472" s="33">
        <v>0</v>
      </c>
      <c r="AD472" s="33">
        <v>0</v>
      </c>
      <c r="AE472" s="33">
        <v>0</v>
      </c>
      <c r="AF472" s="33">
        <v>0</v>
      </c>
      <c r="AG472" s="33">
        <v>0</v>
      </c>
      <c r="AH472" t="s">
        <v>651</v>
      </c>
      <c r="AI472" s="34">
        <v>3</v>
      </c>
    </row>
    <row r="473" spans="1:35" x14ac:dyDescent="0.25">
      <c r="A473" t="s">
        <v>1782</v>
      </c>
      <c r="B473" t="s">
        <v>1267</v>
      </c>
      <c r="C473" t="s">
        <v>1541</v>
      </c>
      <c r="D473" t="s">
        <v>1699</v>
      </c>
      <c r="E473" s="33">
        <v>121.92222222222222</v>
      </c>
      <c r="F473" s="33">
        <v>5.5111111111111111</v>
      </c>
      <c r="G473" s="33">
        <v>0</v>
      </c>
      <c r="H473" s="33">
        <v>0</v>
      </c>
      <c r="I473" s="33">
        <v>0</v>
      </c>
      <c r="J473" s="33">
        <v>0</v>
      </c>
      <c r="K473" s="33">
        <v>0</v>
      </c>
      <c r="L473" s="33">
        <v>6.9183333333333357</v>
      </c>
      <c r="M473" s="33">
        <v>10.133333333333333</v>
      </c>
      <c r="N473" s="33">
        <v>1.6833333333333333</v>
      </c>
      <c r="O473" s="33">
        <v>9.6919712020413745E-2</v>
      </c>
      <c r="P473" s="33">
        <v>5.333333333333333</v>
      </c>
      <c r="Q473" s="33">
        <v>16.827777777777779</v>
      </c>
      <c r="R473" s="33">
        <v>0.18176433062972752</v>
      </c>
      <c r="S473" s="33">
        <v>12.383555555555558</v>
      </c>
      <c r="T473" s="33">
        <v>11.840777777777779</v>
      </c>
      <c r="U473" s="33">
        <v>0</v>
      </c>
      <c r="V473" s="33">
        <v>0.19868677663355513</v>
      </c>
      <c r="W473" s="33">
        <v>5.0456666666666665</v>
      </c>
      <c r="X473" s="33">
        <v>18.992999999999999</v>
      </c>
      <c r="Y473" s="33">
        <v>0</v>
      </c>
      <c r="Z473" s="33">
        <v>0.19716394787204958</v>
      </c>
      <c r="AA473" s="33">
        <v>0</v>
      </c>
      <c r="AB473" s="33">
        <v>0</v>
      </c>
      <c r="AC473" s="33">
        <v>0</v>
      </c>
      <c r="AD473" s="33">
        <v>0</v>
      </c>
      <c r="AE473" s="33">
        <v>5.1555555555555559</v>
      </c>
      <c r="AF473" s="33">
        <v>0</v>
      </c>
      <c r="AG473" s="33">
        <v>0</v>
      </c>
      <c r="AH473" t="s">
        <v>587</v>
      </c>
      <c r="AI473" s="34">
        <v>3</v>
      </c>
    </row>
    <row r="474" spans="1:35" x14ac:dyDescent="0.25">
      <c r="A474" t="s">
        <v>1782</v>
      </c>
      <c r="B474" t="s">
        <v>1164</v>
      </c>
      <c r="C474" t="s">
        <v>1634</v>
      </c>
      <c r="D474" t="s">
        <v>1699</v>
      </c>
      <c r="E474" s="33">
        <v>47.444444444444443</v>
      </c>
      <c r="F474" s="33">
        <v>5.5111111111111111</v>
      </c>
      <c r="G474" s="33">
        <v>0.33333333333333331</v>
      </c>
      <c r="H474" s="33">
        <v>0.2</v>
      </c>
      <c r="I474" s="33">
        <v>5.7666666666666666</v>
      </c>
      <c r="J474" s="33">
        <v>0</v>
      </c>
      <c r="K474" s="33">
        <v>0</v>
      </c>
      <c r="L474" s="33">
        <v>5.1560000000000006</v>
      </c>
      <c r="M474" s="33">
        <v>10.386444444444441</v>
      </c>
      <c r="N474" s="33">
        <v>0</v>
      </c>
      <c r="O474" s="33">
        <v>0.21891803278688518</v>
      </c>
      <c r="P474" s="33">
        <v>5.743666666666666</v>
      </c>
      <c r="Q474" s="33">
        <v>0</v>
      </c>
      <c r="R474" s="33">
        <v>0.12106088992974239</v>
      </c>
      <c r="S474" s="33">
        <v>8.3354444444444464</v>
      </c>
      <c r="T474" s="33">
        <v>11.240111111111108</v>
      </c>
      <c r="U474" s="33">
        <v>0</v>
      </c>
      <c r="V474" s="33">
        <v>0.412599531615925</v>
      </c>
      <c r="W474" s="33">
        <v>13.540222222222221</v>
      </c>
      <c r="X474" s="33">
        <v>14.074000000000002</v>
      </c>
      <c r="Y474" s="33">
        <v>0</v>
      </c>
      <c r="Z474" s="33">
        <v>0.58203278688524596</v>
      </c>
      <c r="AA474" s="33">
        <v>0</v>
      </c>
      <c r="AB474" s="33">
        <v>0</v>
      </c>
      <c r="AC474" s="33">
        <v>0</v>
      </c>
      <c r="AD474" s="33">
        <v>0</v>
      </c>
      <c r="AE474" s="33">
        <v>0</v>
      </c>
      <c r="AF474" s="33">
        <v>0</v>
      </c>
      <c r="AG474" s="33">
        <v>0</v>
      </c>
      <c r="AH474" t="s">
        <v>483</v>
      </c>
      <c r="AI474" s="34">
        <v>3</v>
      </c>
    </row>
    <row r="475" spans="1:35" x14ac:dyDescent="0.25">
      <c r="A475" t="s">
        <v>1782</v>
      </c>
      <c r="B475" t="s">
        <v>887</v>
      </c>
      <c r="C475" t="s">
        <v>1551</v>
      </c>
      <c r="D475" t="s">
        <v>1710</v>
      </c>
      <c r="E475" s="33">
        <v>123.86666666666666</v>
      </c>
      <c r="F475" s="33">
        <v>5.1555555555555559</v>
      </c>
      <c r="G475" s="33">
        <v>0.53333333333333333</v>
      </c>
      <c r="H475" s="33">
        <v>0.43333333333333335</v>
      </c>
      <c r="I475" s="33">
        <v>2.5333333333333332</v>
      </c>
      <c r="J475" s="33">
        <v>0</v>
      </c>
      <c r="K475" s="33">
        <v>0</v>
      </c>
      <c r="L475" s="33">
        <v>5.0594444444444457</v>
      </c>
      <c r="M475" s="33">
        <v>4.6222222222222218</v>
      </c>
      <c r="N475" s="33">
        <v>0</v>
      </c>
      <c r="O475" s="33">
        <v>3.7316110513096516E-2</v>
      </c>
      <c r="P475" s="33">
        <v>0</v>
      </c>
      <c r="Q475" s="33">
        <v>10.310333333333331</v>
      </c>
      <c r="R475" s="33">
        <v>8.323735199138857E-2</v>
      </c>
      <c r="S475" s="33">
        <v>4.9021111111111102</v>
      </c>
      <c r="T475" s="33">
        <v>9.0866666666666642</v>
      </c>
      <c r="U475" s="33">
        <v>0</v>
      </c>
      <c r="V475" s="33">
        <v>0.11293415859346966</v>
      </c>
      <c r="W475" s="33">
        <v>6.2707777777777762</v>
      </c>
      <c r="X475" s="33">
        <v>8.6137777777777771</v>
      </c>
      <c r="Y475" s="33">
        <v>0</v>
      </c>
      <c r="Z475" s="33">
        <v>0.1201659490491568</v>
      </c>
      <c r="AA475" s="33">
        <v>0</v>
      </c>
      <c r="AB475" s="33">
        <v>4.3555555555555552</v>
      </c>
      <c r="AC475" s="33">
        <v>0</v>
      </c>
      <c r="AD475" s="33">
        <v>0</v>
      </c>
      <c r="AE475" s="33">
        <v>0.17777777777777778</v>
      </c>
      <c r="AF475" s="33">
        <v>0</v>
      </c>
      <c r="AG475" s="33">
        <v>0</v>
      </c>
      <c r="AH475" t="s">
        <v>198</v>
      </c>
      <c r="AI475" s="34">
        <v>3</v>
      </c>
    </row>
    <row r="476" spans="1:35" x14ac:dyDescent="0.25">
      <c r="A476" t="s">
        <v>1782</v>
      </c>
      <c r="B476" t="s">
        <v>862</v>
      </c>
      <c r="C476" t="s">
        <v>1540</v>
      </c>
      <c r="D476" t="s">
        <v>1724</v>
      </c>
      <c r="E476" s="33">
        <v>122.25555555555556</v>
      </c>
      <c r="F476" s="33">
        <v>5.6</v>
      </c>
      <c r="G476" s="33">
        <v>1.0222222222222221</v>
      </c>
      <c r="H476" s="33">
        <v>0.65555555555555556</v>
      </c>
      <c r="I476" s="33">
        <v>4.0888888888888886</v>
      </c>
      <c r="J476" s="33">
        <v>0</v>
      </c>
      <c r="K476" s="33">
        <v>10.611111111111111</v>
      </c>
      <c r="L476" s="33">
        <v>4.2138888888888886</v>
      </c>
      <c r="M476" s="33">
        <v>10.652777777777779</v>
      </c>
      <c r="N476" s="33">
        <v>5.2527777777777782</v>
      </c>
      <c r="O476" s="33">
        <v>0.13010088157775151</v>
      </c>
      <c r="P476" s="33">
        <v>0</v>
      </c>
      <c r="Q476" s="33">
        <v>29.816666666666666</v>
      </c>
      <c r="R476" s="33">
        <v>0.24388803053712624</v>
      </c>
      <c r="S476" s="33">
        <v>0</v>
      </c>
      <c r="T476" s="33">
        <v>0</v>
      </c>
      <c r="U476" s="33">
        <v>0</v>
      </c>
      <c r="V476" s="33">
        <v>0</v>
      </c>
      <c r="W476" s="33">
        <v>5.3583333333333334</v>
      </c>
      <c r="X476" s="33">
        <v>5.8861111111111111</v>
      </c>
      <c r="Y476" s="33">
        <v>0</v>
      </c>
      <c r="Z476" s="33">
        <v>9.1974915932018536E-2</v>
      </c>
      <c r="AA476" s="33">
        <v>0</v>
      </c>
      <c r="AB476" s="33">
        <v>0</v>
      </c>
      <c r="AC476" s="33">
        <v>0</v>
      </c>
      <c r="AD476" s="33">
        <v>0</v>
      </c>
      <c r="AE476" s="33">
        <v>0</v>
      </c>
      <c r="AF476" s="33">
        <v>0</v>
      </c>
      <c r="AG476" s="33">
        <v>0</v>
      </c>
      <c r="AH476" t="s">
        <v>173</v>
      </c>
      <c r="AI476" s="34">
        <v>3</v>
      </c>
    </row>
    <row r="477" spans="1:35" x14ac:dyDescent="0.25">
      <c r="A477" t="s">
        <v>1782</v>
      </c>
      <c r="B477" t="s">
        <v>737</v>
      </c>
      <c r="C477" t="s">
        <v>1477</v>
      </c>
      <c r="D477" t="s">
        <v>1684</v>
      </c>
      <c r="E477" s="33">
        <v>96.811111111111117</v>
      </c>
      <c r="F477" s="33">
        <v>5.6</v>
      </c>
      <c r="G477" s="33">
        <v>0.53333333333333333</v>
      </c>
      <c r="H477" s="33">
        <v>0.17777777777777778</v>
      </c>
      <c r="I477" s="33">
        <v>0</v>
      </c>
      <c r="J477" s="33">
        <v>0</v>
      </c>
      <c r="K477" s="33">
        <v>4.6222222222222218</v>
      </c>
      <c r="L477" s="33">
        <v>3.8555555555555556</v>
      </c>
      <c r="M477" s="33">
        <v>5.9138888888888888</v>
      </c>
      <c r="N477" s="33">
        <v>5.5750000000000002</v>
      </c>
      <c r="O477" s="33">
        <v>0.11867324687248938</v>
      </c>
      <c r="P477" s="33">
        <v>0</v>
      </c>
      <c r="Q477" s="33">
        <v>22.18888888888889</v>
      </c>
      <c r="R477" s="33">
        <v>0.22919775048777688</v>
      </c>
      <c r="S477" s="33">
        <v>0</v>
      </c>
      <c r="T477" s="33">
        <v>0</v>
      </c>
      <c r="U477" s="33">
        <v>0</v>
      </c>
      <c r="V477" s="33">
        <v>0</v>
      </c>
      <c r="W477" s="33">
        <v>5.6055555555555552</v>
      </c>
      <c r="X477" s="33">
        <v>5.5027777777777782</v>
      </c>
      <c r="Y477" s="33">
        <v>0</v>
      </c>
      <c r="Z477" s="33">
        <v>0.11474233903362792</v>
      </c>
      <c r="AA477" s="33">
        <v>0</v>
      </c>
      <c r="AB477" s="33">
        <v>0</v>
      </c>
      <c r="AC477" s="33">
        <v>0</v>
      </c>
      <c r="AD477" s="33">
        <v>0</v>
      </c>
      <c r="AE477" s="33">
        <v>0</v>
      </c>
      <c r="AF477" s="33">
        <v>0</v>
      </c>
      <c r="AG477" s="33">
        <v>0</v>
      </c>
      <c r="AH477" t="s">
        <v>46</v>
      </c>
      <c r="AI477" s="34">
        <v>3</v>
      </c>
    </row>
    <row r="478" spans="1:35" x14ac:dyDescent="0.25">
      <c r="A478" t="s">
        <v>1782</v>
      </c>
      <c r="B478" t="s">
        <v>1019</v>
      </c>
      <c r="C478" t="s">
        <v>1441</v>
      </c>
      <c r="D478" t="s">
        <v>1697</v>
      </c>
      <c r="E478" s="33">
        <v>82.63333333333334</v>
      </c>
      <c r="F478" s="33">
        <v>5.2444444444444445</v>
      </c>
      <c r="G478" s="33">
        <v>0</v>
      </c>
      <c r="H478" s="33">
        <v>0.2</v>
      </c>
      <c r="I478" s="33">
        <v>0.44444444444444442</v>
      </c>
      <c r="J478" s="33">
        <v>0</v>
      </c>
      <c r="K478" s="33">
        <v>3.1333333333333333</v>
      </c>
      <c r="L478" s="33">
        <v>5.5666666666666664</v>
      </c>
      <c r="M478" s="33">
        <v>5.5222222222222221</v>
      </c>
      <c r="N478" s="33">
        <v>5.322222222222222</v>
      </c>
      <c r="O478" s="33">
        <v>0.13123571332526557</v>
      </c>
      <c r="P478" s="33">
        <v>0</v>
      </c>
      <c r="Q478" s="33">
        <v>27.413888888888888</v>
      </c>
      <c r="R478" s="33">
        <v>0.33175339518623098</v>
      </c>
      <c r="S478" s="33">
        <v>0</v>
      </c>
      <c r="T478" s="33">
        <v>0</v>
      </c>
      <c r="U478" s="33">
        <v>0</v>
      </c>
      <c r="V478" s="33">
        <v>0</v>
      </c>
      <c r="W478" s="33">
        <v>4.8</v>
      </c>
      <c r="X478" s="33">
        <v>13.316666666666666</v>
      </c>
      <c r="Y478" s="33">
        <v>0</v>
      </c>
      <c r="Z478" s="33">
        <v>0.21924162968939087</v>
      </c>
      <c r="AA478" s="33">
        <v>0</v>
      </c>
      <c r="AB478" s="33">
        <v>0</v>
      </c>
      <c r="AC478" s="33">
        <v>0</v>
      </c>
      <c r="AD478" s="33">
        <v>0</v>
      </c>
      <c r="AE478" s="33">
        <v>0</v>
      </c>
      <c r="AF478" s="33">
        <v>0</v>
      </c>
      <c r="AG478" s="33">
        <v>0</v>
      </c>
      <c r="AH478" t="s">
        <v>332</v>
      </c>
      <c r="AI478" s="34">
        <v>3</v>
      </c>
    </row>
    <row r="479" spans="1:35" x14ac:dyDescent="0.25">
      <c r="A479" t="s">
        <v>1782</v>
      </c>
      <c r="B479" t="s">
        <v>1232</v>
      </c>
      <c r="C479" t="s">
        <v>1647</v>
      </c>
      <c r="D479" t="s">
        <v>1683</v>
      </c>
      <c r="E479" s="33">
        <v>67.37777777777778</v>
      </c>
      <c r="F479" s="33">
        <v>5.6</v>
      </c>
      <c r="G479" s="33">
        <v>0.44444444444444442</v>
      </c>
      <c r="H479" s="33">
        <v>0.33888888888888891</v>
      </c>
      <c r="I479" s="33">
        <v>1.3333333333333333</v>
      </c>
      <c r="J479" s="33">
        <v>0</v>
      </c>
      <c r="K479" s="33">
        <v>2.1111111111111112</v>
      </c>
      <c r="L479" s="33">
        <v>3.9388888888888891</v>
      </c>
      <c r="M479" s="33">
        <v>4.677777777777778</v>
      </c>
      <c r="N479" s="33">
        <v>2.3333333333333335</v>
      </c>
      <c r="O479" s="33">
        <v>0.10405672823218996</v>
      </c>
      <c r="P479" s="33">
        <v>0</v>
      </c>
      <c r="Q479" s="33">
        <v>12.977777777777778</v>
      </c>
      <c r="R479" s="33">
        <v>0.19261213720316622</v>
      </c>
      <c r="S479" s="33">
        <v>0</v>
      </c>
      <c r="T479" s="33">
        <v>0</v>
      </c>
      <c r="U479" s="33">
        <v>0</v>
      </c>
      <c r="V479" s="33">
        <v>0</v>
      </c>
      <c r="W479" s="33">
        <v>4.3444444444444441</v>
      </c>
      <c r="X479" s="33">
        <v>4.4749999999999996</v>
      </c>
      <c r="Y479" s="33">
        <v>0</v>
      </c>
      <c r="Z479" s="33">
        <v>0.13089544854881263</v>
      </c>
      <c r="AA479" s="33">
        <v>0</v>
      </c>
      <c r="AB479" s="33">
        <v>0</v>
      </c>
      <c r="AC479" s="33">
        <v>0</v>
      </c>
      <c r="AD479" s="33">
        <v>0</v>
      </c>
      <c r="AE479" s="33">
        <v>0</v>
      </c>
      <c r="AF479" s="33">
        <v>0</v>
      </c>
      <c r="AG479" s="33">
        <v>0</v>
      </c>
      <c r="AH479" t="s">
        <v>551</v>
      </c>
      <c r="AI479" s="34">
        <v>3</v>
      </c>
    </row>
    <row r="480" spans="1:35" x14ac:dyDescent="0.25">
      <c r="A480" t="s">
        <v>1782</v>
      </c>
      <c r="B480" t="s">
        <v>1206</v>
      </c>
      <c r="C480" t="s">
        <v>1647</v>
      </c>
      <c r="D480" t="s">
        <v>1683</v>
      </c>
      <c r="E480" s="33">
        <v>51.444444444444443</v>
      </c>
      <c r="F480" s="33">
        <v>2.7555555555555555</v>
      </c>
      <c r="G480" s="33">
        <v>0.3888888888888889</v>
      </c>
      <c r="H480" s="33">
        <v>0.25277777777777777</v>
      </c>
      <c r="I480" s="33">
        <v>0.77777777777777779</v>
      </c>
      <c r="J480" s="33">
        <v>0</v>
      </c>
      <c r="K480" s="33">
        <v>1.5444444444444445</v>
      </c>
      <c r="L480" s="33">
        <v>1.7972222222222223</v>
      </c>
      <c r="M480" s="33">
        <v>1.1555555555555554</v>
      </c>
      <c r="N480" s="33">
        <v>0</v>
      </c>
      <c r="O480" s="33">
        <v>2.2462203023758096E-2</v>
      </c>
      <c r="P480" s="33">
        <v>0</v>
      </c>
      <c r="Q480" s="33">
        <v>8.5277777777777786</v>
      </c>
      <c r="R480" s="33">
        <v>0.16576673866090716</v>
      </c>
      <c r="S480" s="33">
        <v>0</v>
      </c>
      <c r="T480" s="33">
        <v>0</v>
      </c>
      <c r="U480" s="33">
        <v>0</v>
      </c>
      <c r="V480" s="33">
        <v>0</v>
      </c>
      <c r="W480" s="33">
        <v>0.57499999999999996</v>
      </c>
      <c r="X480" s="33">
        <v>3.7027777777777779</v>
      </c>
      <c r="Y480" s="33">
        <v>0</v>
      </c>
      <c r="Z480" s="33">
        <v>8.3153347732181429E-2</v>
      </c>
      <c r="AA480" s="33">
        <v>0</v>
      </c>
      <c r="AB480" s="33">
        <v>0</v>
      </c>
      <c r="AC480" s="33">
        <v>0</v>
      </c>
      <c r="AD480" s="33">
        <v>0</v>
      </c>
      <c r="AE480" s="33">
        <v>0</v>
      </c>
      <c r="AF480" s="33">
        <v>0</v>
      </c>
      <c r="AG480" s="33">
        <v>0</v>
      </c>
      <c r="AH480" t="s">
        <v>525</v>
      </c>
      <c r="AI480" s="34">
        <v>3</v>
      </c>
    </row>
    <row r="481" spans="1:35" x14ac:dyDescent="0.25">
      <c r="A481" t="s">
        <v>1782</v>
      </c>
      <c r="B481" t="s">
        <v>1213</v>
      </c>
      <c r="C481" t="s">
        <v>1652</v>
      </c>
      <c r="D481" t="s">
        <v>1697</v>
      </c>
      <c r="E481" s="33">
        <v>40.322222222222223</v>
      </c>
      <c r="F481" s="33">
        <v>4.2444444444444445</v>
      </c>
      <c r="G481" s="33">
        <v>0.31111111111111112</v>
      </c>
      <c r="H481" s="33">
        <v>6.6666666666666666E-2</v>
      </c>
      <c r="I481" s="33">
        <v>0.73333333333333328</v>
      </c>
      <c r="J481" s="33">
        <v>0</v>
      </c>
      <c r="K481" s="33">
        <v>1.9</v>
      </c>
      <c r="L481" s="33">
        <v>4.0638888888888891</v>
      </c>
      <c r="M481" s="33">
        <v>5.322222222222222</v>
      </c>
      <c r="N481" s="33">
        <v>0</v>
      </c>
      <c r="O481" s="33">
        <v>0.13199228437586111</v>
      </c>
      <c r="P481" s="33">
        <v>0</v>
      </c>
      <c r="Q481" s="33">
        <v>18.975000000000001</v>
      </c>
      <c r="R481" s="33">
        <v>0.4705841829705153</v>
      </c>
      <c r="S481" s="33">
        <v>0</v>
      </c>
      <c r="T481" s="33">
        <v>0</v>
      </c>
      <c r="U481" s="33">
        <v>0</v>
      </c>
      <c r="V481" s="33">
        <v>0</v>
      </c>
      <c r="W481" s="33">
        <v>2.6166666666666667</v>
      </c>
      <c r="X481" s="33">
        <v>5.4333333333333336</v>
      </c>
      <c r="Y481" s="33">
        <v>0</v>
      </c>
      <c r="Z481" s="33">
        <v>0.19964177459355195</v>
      </c>
      <c r="AA481" s="33">
        <v>0</v>
      </c>
      <c r="AB481" s="33">
        <v>0</v>
      </c>
      <c r="AC481" s="33">
        <v>0</v>
      </c>
      <c r="AD481" s="33">
        <v>0</v>
      </c>
      <c r="AE481" s="33">
        <v>0</v>
      </c>
      <c r="AF481" s="33">
        <v>0</v>
      </c>
      <c r="AG481" s="33">
        <v>0</v>
      </c>
      <c r="AH481" t="s">
        <v>532</v>
      </c>
      <c r="AI481" s="34">
        <v>3</v>
      </c>
    </row>
    <row r="482" spans="1:35" x14ac:dyDescent="0.25">
      <c r="A482" t="s">
        <v>1782</v>
      </c>
      <c r="B482" t="s">
        <v>692</v>
      </c>
      <c r="C482" t="s">
        <v>1381</v>
      </c>
      <c r="D482" t="s">
        <v>1682</v>
      </c>
      <c r="E482" s="33">
        <v>103.73333333333333</v>
      </c>
      <c r="F482" s="33">
        <v>5.5111111111111111</v>
      </c>
      <c r="G482" s="33">
        <v>1</v>
      </c>
      <c r="H482" s="33">
        <v>0</v>
      </c>
      <c r="I482" s="33">
        <v>2.2000000000000002</v>
      </c>
      <c r="J482" s="33">
        <v>0</v>
      </c>
      <c r="K482" s="33">
        <v>5.3666666666666663</v>
      </c>
      <c r="L482" s="33">
        <v>4.7777777777777777</v>
      </c>
      <c r="M482" s="33">
        <v>5.6027777777777779</v>
      </c>
      <c r="N482" s="33">
        <v>5.4666666666666668</v>
      </c>
      <c r="O482" s="33">
        <v>0.10671058269065982</v>
      </c>
      <c r="P482" s="33">
        <v>0</v>
      </c>
      <c r="Q482" s="33">
        <v>14.105555555555556</v>
      </c>
      <c r="R482" s="33">
        <v>0.13597900599828622</v>
      </c>
      <c r="S482" s="33">
        <v>0</v>
      </c>
      <c r="T482" s="33">
        <v>0</v>
      </c>
      <c r="U482" s="33">
        <v>0</v>
      </c>
      <c r="V482" s="33">
        <v>0</v>
      </c>
      <c r="W482" s="33">
        <v>4.9138888888888888</v>
      </c>
      <c r="X482" s="33">
        <v>6.3</v>
      </c>
      <c r="Y482" s="33">
        <v>0</v>
      </c>
      <c r="Z482" s="33">
        <v>0.10810304198800343</v>
      </c>
      <c r="AA482" s="33">
        <v>0</v>
      </c>
      <c r="AB482" s="33">
        <v>0</v>
      </c>
      <c r="AC482" s="33">
        <v>0</v>
      </c>
      <c r="AD482" s="33">
        <v>0</v>
      </c>
      <c r="AE482" s="33">
        <v>0</v>
      </c>
      <c r="AF482" s="33">
        <v>0</v>
      </c>
      <c r="AG482" s="33">
        <v>0</v>
      </c>
      <c r="AH482" t="s">
        <v>1</v>
      </c>
      <c r="AI482" s="34">
        <v>3</v>
      </c>
    </row>
    <row r="483" spans="1:35" x14ac:dyDescent="0.25">
      <c r="A483" t="s">
        <v>1782</v>
      </c>
      <c r="B483" t="s">
        <v>977</v>
      </c>
      <c r="C483" t="s">
        <v>1582</v>
      </c>
      <c r="D483" t="s">
        <v>1684</v>
      </c>
      <c r="E483" s="33">
        <v>58.766666666666666</v>
      </c>
      <c r="F483" s="33">
        <v>5.6</v>
      </c>
      <c r="G483" s="33">
        <v>0.2</v>
      </c>
      <c r="H483" s="33">
        <v>0</v>
      </c>
      <c r="I483" s="33">
        <v>0</v>
      </c>
      <c r="J483" s="33">
        <v>0</v>
      </c>
      <c r="K483" s="33">
        <v>4.333333333333333</v>
      </c>
      <c r="L483" s="33">
        <v>4.8138888888888891</v>
      </c>
      <c r="M483" s="33">
        <v>0.89444444444444449</v>
      </c>
      <c r="N483" s="33">
        <v>3.6305555555555555</v>
      </c>
      <c r="O483" s="33">
        <v>7.6999432785025537E-2</v>
      </c>
      <c r="P483" s="33">
        <v>0</v>
      </c>
      <c r="Q483" s="33">
        <v>15.533333333333333</v>
      </c>
      <c r="R483" s="33">
        <v>0.26432217810550201</v>
      </c>
      <c r="S483" s="33">
        <v>0</v>
      </c>
      <c r="T483" s="33">
        <v>0</v>
      </c>
      <c r="U483" s="33">
        <v>0</v>
      </c>
      <c r="V483" s="33">
        <v>0</v>
      </c>
      <c r="W483" s="33">
        <v>7.6138888888888889</v>
      </c>
      <c r="X483" s="33">
        <v>0.13333333333333333</v>
      </c>
      <c r="Y483" s="33">
        <v>0</v>
      </c>
      <c r="Z483" s="33">
        <v>0.13183021365097372</v>
      </c>
      <c r="AA483" s="33">
        <v>0</v>
      </c>
      <c r="AB483" s="33">
        <v>0</v>
      </c>
      <c r="AC483" s="33">
        <v>0</v>
      </c>
      <c r="AD483" s="33">
        <v>0</v>
      </c>
      <c r="AE483" s="33">
        <v>0</v>
      </c>
      <c r="AF483" s="33">
        <v>0</v>
      </c>
      <c r="AG483" s="33">
        <v>0</v>
      </c>
      <c r="AH483" t="s">
        <v>288</v>
      </c>
      <c r="AI483" s="34">
        <v>3</v>
      </c>
    </row>
    <row r="484" spans="1:35" x14ac:dyDescent="0.25">
      <c r="A484" t="s">
        <v>1782</v>
      </c>
      <c r="B484" t="s">
        <v>891</v>
      </c>
      <c r="C484" t="s">
        <v>1428</v>
      </c>
      <c r="D484" t="s">
        <v>1737</v>
      </c>
      <c r="E484" s="33">
        <v>106.65555555555555</v>
      </c>
      <c r="F484" s="33">
        <v>5.333333333333333</v>
      </c>
      <c r="G484" s="33">
        <v>0.32222222222222224</v>
      </c>
      <c r="H484" s="33">
        <v>0.1111111111111111</v>
      </c>
      <c r="I484" s="33">
        <v>4.2555555555555555</v>
      </c>
      <c r="J484" s="33">
        <v>0</v>
      </c>
      <c r="K484" s="33">
        <v>5.4888888888888889</v>
      </c>
      <c r="L484" s="33">
        <v>1.5694444444444444</v>
      </c>
      <c r="M484" s="33">
        <v>5.2277777777777779</v>
      </c>
      <c r="N484" s="33">
        <v>4.9333333333333336</v>
      </c>
      <c r="O484" s="33">
        <v>9.5270340660485481E-2</v>
      </c>
      <c r="P484" s="33">
        <v>0</v>
      </c>
      <c r="Q484" s="33">
        <v>25.633333333333333</v>
      </c>
      <c r="R484" s="33">
        <v>0.24033753515991249</v>
      </c>
      <c r="S484" s="33">
        <v>0</v>
      </c>
      <c r="T484" s="33">
        <v>0</v>
      </c>
      <c r="U484" s="33">
        <v>0</v>
      </c>
      <c r="V484" s="33">
        <v>0</v>
      </c>
      <c r="W484" s="33">
        <v>4.9944444444444445</v>
      </c>
      <c r="X484" s="33">
        <v>6.0194444444444448</v>
      </c>
      <c r="Y484" s="33">
        <v>0</v>
      </c>
      <c r="Z484" s="33">
        <v>0.10326596520470883</v>
      </c>
      <c r="AA484" s="33">
        <v>0</v>
      </c>
      <c r="AB484" s="33">
        <v>0</v>
      </c>
      <c r="AC484" s="33">
        <v>0</v>
      </c>
      <c r="AD484" s="33">
        <v>0</v>
      </c>
      <c r="AE484" s="33">
        <v>0</v>
      </c>
      <c r="AF484" s="33">
        <v>0</v>
      </c>
      <c r="AG484" s="33">
        <v>0</v>
      </c>
      <c r="AH484" t="s">
        <v>202</v>
      </c>
      <c r="AI484" s="34">
        <v>3</v>
      </c>
    </row>
    <row r="485" spans="1:35" x14ac:dyDescent="0.25">
      <c r="A485" t="s">
        <v>1782</v>
      </c>
      <c r="B485" t="s">
        <v>1334</v>
      </c>
      <c r="C485" t="s">
        <v>1439</v>
      </c>
      <c r="D485" t="s">
        <v>1738</v>
      </c>
      <c r="E485" s="33">
        <v>36.222222222222221</v>
      </c>
      <c r="F485" s="33">
        <v>5.1555555555555559</v>
      </c>
      <c r="G485" s="33">
        <v>0.16666666666666666</v>
      </c>
      <c r="H485" s="33">
        <v>0.26111111111111113</v>
      </c>
      <c r="I485" s="33">
        <v>0.41111111111111109</v>
      </c>
      <c r="J485" s="33">
        <v>0</v>
      </c>
      <c r="K485" s="33">
        <v>0</v>
      </c>
      <c r="L485" s="33">
        <v>0.71111111111111114</v>
      </c>
      <c r="M485" s="33">
        <v>5.5250000000000004</v>
      </c>
      <c r="N485" s="33">
        <v>0</v>
      </c>
      <c r="O485" s="33">
        <v>0.15253067484662577</v>
      </c>
      <c r="P485" s="33">
        <v>0</v>
      </c>
      <c r="Q485" s="33">
        <v>15.713888888888889</v>
      </c>
      <c r="R485" s="33">
        <v>0.433819018404908</v>
      </c>
      <c r="S485" s="33">
        <v>0</v>
      </c>
      <c r="T485" s="33">
        <v>0</v>
      </c>
      <c r="U485" s="33">
        <v>0</v>
      </c>
      <c r="V485" s="33">
        <v>0</v>
      </c>
      <c r="W485" s="33">
        <v>1.211111111111111</v>
      </c>
      <c r="X485" s="33">
        <v>5.8638888888888889</v>
      </c>
      <c r="Y485" s="33">
        <v>0</v>
      </c>
      <c r="Z485" s="33">
        <v>0.19532208588957056</v>
      </c>
      <c r="AA485" s="33">
        <v>0</v>
      </c>
      <c r="AB485" s="33">
        <v>0</v>
      </c>
      <c r="AC485" s="33">
        <v>0</v>
      </c>
      <c r="AD485" s="33">
        <v>0</v>
      </c>
      <c r="AE485" s="33">
        <v>0</v>
      </c>
      <c r="AF485" s="33">
        <v>0</v>
      </c>
      <c r="AG485" s="33">
        <v>0</v>
      </c>
      <c r="AH485" t="s">
        <v>656</v>
      </c>
      <c r="AI485" s="34">
        <v>3</v>
      </c>
    </row>
    <row r="486" spans="1:35" x14ac:dyDescent="0.25">
      <c r="A486" t="s">
        <v>1782</v>
      </c>
      <c r="B486" t="s">
        <v>836</v>
      </c>
      <c r="C486" t="s">
        <v>1530</v>
      </c>
      <c r="D486" t="s">
        <v>1704</v>
      </c>
      <c r="E486" s="33">
        <v>88.577777777777783</v>
      </c>
      <c r="F486" s="33">
        <v>11.2</v>
      </c>
      <c r="G486" s="33">
        <v>0.28888888888888886</v>
      </c>
      <c r="H486" s="33">
        <v>0.51111111111111107</v>
      </c>
      <c r="I486" s="33">
        <v>3.1111111111111112</v>
      </c>
      <c r="J486" s="33">
        <v>0</v>
      </c>
      <c r="K486" s="33">
        <v>0</v>
      </c>
      <c r="L486" s="33">
        <v>4.2336666666666671</v>
      </c>
      <c r="M486" s="33">
        <v>10.933333333333334</v>
      </c>
      <c r="N486" s="33">
        <v>0</v>
      </c>
      <c r="O486" s="33">
        <v>0.12343201204214752</v>
      </c>
      <c r="P486" s="33">
        <v>5.1555555555555559</v>
      </c>
      <c r="Q486" s="33">
        <v>7.708333333333333</v>
      </c>
      <c r="R486" s="33">
        <v>0.14522704465629704</v>
      </c>
      <c r="S486" s="33">
        <v>3.1174444444444438</v>
      </c>
      <c r="T486" s="33">
        <v>5.1678888888888874</v>
      </c>
      <c r="U486" s="33">
        <v>0</v>
      </c>
      <c r="V486" s="33">
        <v>9.3537380832915171E-2</v>
      </c>
      <c r="W486" s="33">
        <v>4.7481111111111103</v>
      </c>
      <c r="X486" s="33">
        <v>7.6592222222222217</v>
      </c>
      <c r="Y486" s="33">
        <v>0</v>
      </c>
      <c r="Z486" s="33">
        <v>0.14007275464124433</v>
      </c>
      <c r="AA486" s="33">
        <v>0</v>
      </c>
      <c r="AB486" s="33">
        <v>0</v>
      </c>
      <c r="AC486" s="33">
        <v>0</v>
      </c>
      <c r="AD486" s="33">
        <v>0</v>
      </c>
      <c r="AE486" s="33">
        <v>0</v>
      </c>
      <c r="AF486" s="33">
        <v>0</v>
      </c>
      <c r="AG486" s="33">
        <v>0</v>
      </c>
      <c r="AH486" t="s">
        <v>146</v>
      </c>
      <c r="AI486" s="34">
        <v>3</v>
      </c>
    </row>
    <row r="487" spans="1:35" x14ac:dyDescent="0.25">
      <c r="A487" t="s">
        <v>1782</v>
      </c>
      <c r="B487" t="s">
        <v>867</v>
      </c>
      <c r="C487" t="s">
        <v>1386</v>
      </c>
      <c r="D487" t="s">
        <v>1677</v>
      </c>
      <c r="E487" s="33">
        <v>77.355555555555554</v>
      </c>
      <c r="F487" s="33">
        <v>4.8</v>
      </c>
      <c r="G487" s="33">
        <v>2.0333333333333332</v>
      </c>
      <c r="H487" s="33">
        <v>0</v>
      </c>
      <c r="I487" s="33">
        <v>3.6444444444444444</v>
      </c>
      <c r="J487" s="33">
        <v>0</v>
      </c>
      <c r="K487" s="33">
        <v>0</v>
      </c>
      <c r="L487" s="33">
        <v>3.4694444444444446</v>
      </c>
      <c r="M487" s="33">
        <v>0</v>
      </c>
      <c r="N487" s="33">
        <v>10.216666666666667</v>
      </c>
      <c r="O487" s="33">
        <v>0.13207411663315138</v>
      </c>
      <c r="P487" s="33">
        <v>16.119444444444444</v>
      </c>
      <c r="Q487" s="33">
        <v>14.311111111111112</v>
      </c>
      <c r="R487" s="33">
        <v>0.39338552140189603</v>
      </c>
      <c r="S487" s="33">
        <v>4.3436666666666666</v>
      </c>
      <c r="T487" s="33">
        <v>8.7333333333333325</v>
      </c>
      <c r="U487" s="33">
        <v>0</v>
      </c>
      <c r="V487" s="33">
        <v>0.1690505601838552</v>
      </c>
      <c r="W487" s="33">
        <v>1.9557777777777778</v>
      </c>
      <c r="X487" s="33">
        <v>11.905444444444445</v>
      </c>
      <c r="Y487" s="33">
        <v>0</v>
      </c>
      <c r="Z487" s="33">
        <v>0.17918845159436944</v>
      </c>
      <c r="AA487" s="33">
        <v>0</v>
      </c>
      <c r="AB487" s="33">
        <v>0</v>
      </c>
      <c r="AC487" s="33">
        <v>0</v>
      </c>
      <c r="AD487" s="33">
        <v>0</v>
      </c>
      <c r="AE487" s="33">
        <v>0</v>
      </c>
      <c r="AF487" s="33">
        <v>0</v>
      </c>
      <c r="AG487" s="33">
        <v>0</v>
      </c>
      <c r="AH487" t="s">
        <v>178</v>
      </c>
      <c r="AI487" s="34">
        <v>3</v>
      </c>
    </row>
    <row r="488" spans="1:35" x14ac:dyDescent="0.25">
      <c r="A488" t="s">
        <v>1782</v>
      </c>
      <c r="B488" t="s">
        <v>1276</v>
      </c>
      <c r="C488" t="s">
        <v>1397</v>
      </c>
      <c r="D488" t="s">
        <v>1724</v>
      </c>
      <c r="E488" s="33">
        <v>72</v>
      </c>
      <c r="F488" s="33">
        <v>5.6888888888888891</v>
      </c>
      <c r="G488" s="33">
        <v>0.22222222222222221</v>
      </c>
      <c r="H488" s="33">
        <v>0.43333333333333335</v>
      </c>
      <c r="I488" s="33">
        <v>5.5111111111111111</v>
      </c>
      <c r="J488" s="33">
        <v>0</v>
      </c>
      <c r="K488" s="33">
        <v>0</v>
      </c>
      <c r="L488" s="33">
        <v>4.8133333333333335</v>
      </c>
      <c r="M488" s="33">
        <v>11.71244444444444</v>
      </c>
      <c r="N488" s="33">
        <v>0</v>
      </c>
      <c r="O488" s="33">
        <v>0.16267283950617278</v>
      </c>
      <c r="P488" s="33">
        <v>4.9777777777777779</v>
      </c>
      <c r="Q488" s="33">
        <v>13.113222222222223</v>
      </c>
      <c r="R488" s="33">
        <v>0.2512638888888889</v>
      </c>
      <c r="S488" s="33">
        <v>4.9382222222222243</v>
      </c>
      <c r="T488" s="33">
        <v>11.181666666666668</v>
      </c>
      <c r="U488" s="33">
        <v>0</v>
      </c>
      <c r="V488" s="33">
        <v>0.22388734567901242</v>
      </c>
      <c r="W488" s="33">
        <v>6.4737777777777774</v>
      </c>
      <c r="X488" s="33">
        <v>6.7896666666666681</v>
      </c>
      <c r="Y488" s="33">
        <v>13.5</v>
      </c>
      <c r="Z488" s="33">
        <v>0.37171450617283952</v>
      </c>
      <c r="AA488" s="33">
        <v>0</v>
      </c>
      <c r="AB488" s="33">
        <v>0</v>
      </c>
      <c r="AC488" s="33">
        <v>0</v>
      </c>
      <c r="AD488" s="33">
        <v>0</v>
      </c>
      <c r="AE488" s="33">
        <v>0</v>
      </c>
      <c r="AF488" s="33">
        <v>0</v>
      </c>
      <c r="AG488" s="33">
        <v>0</v>
      </c>
      <c r="AH488" t="s">
        <v>596</v>
      </c>
      <c r="AI488" s="34">
        <v>3</v>
      </c>
    </row>
    <row r="489" spans="1:35" x14ac:dyDescent="0.25">
      <c r="A489" t="s">
        <v>1782</v>
      </c>
      <c r="B489" t="s">
        <v>995</v>
      </c>
      <c r="C489" t="s">
        <v>1459</v>
      </c>
      <c r="D489" t="s">
        <v>1711</v>
      </c>
      <c r="E489" s="33">
        <v>53.266666666666666</v>
      </c>
      <c r="F489" s="33">
        <v>5.6888888888888891</v>
      </c>
      <c r="G489" s="33">
        <v>0.83333333333333337</v>
      </c>
      <c r="H489" s="33">
        <v>0</v>
      </c>
      <c r="I489" s="33">
        <v>1.6888888888888889</v>
      </c>
      <c r="J489" s="33">
        <v>0</v>
      </c>
      <c r="K489" s="33">
        <v>0</v>
      </c>
      <c r="L489" s="33">
        <v>4.6476666666666659</v>
      </c>
      <c r="M489" s="33">
        <v>5.25</v>
      </c>
      <c r="N489" s="33">
        <v>0</v>
      </c>
      <c r="O489" s="33">
        <v>9.8560700876095114E-2</v>
      </c>
      <c r="P489" s="33">
        <v>5</v>
      </c>
      <c r="Q489" s="33">
        <v>2.6138888888888889</v>
      </c>
      <c r="R489" s="33">
        <v>0.14293909052982895</v>
      </c>
      <c r="S489" s="33">
        <v>5.4398888888888886</v>
      </c>
      <c r="T489" s="33">
        <v>3.9226666666666676</v>
      </c>
      <c r="U489" s="33">
        <v>0</v>
      </c>
      <c r="V489" s="33">
        <v>0.17576762619941594</v>
      </c>
      <c r="W489" s="33">
        <v>3.7201111111111116</v>
      </c>
      <c r="X489" s="33">
        <v>2.670555555555556</v>
      </c>
      <c r="Y489" s="33">
        <v>0</v>
      </c>
      <c r="Z489" s="33">
        <v>0.11997496871088864</v>
      </c>
      <c r="AA489" s="33">
        <v>0</v>
      </c>
      <c r="AB489" s="33">
        <v>0</v>
      </c>
      <c r="AC489" s="33">
        <v>0</v>
      </c>
      <c r="AD489" s="33">
        <v>0</v>
      </c>
      <c r="AE489" s="33">
        <v>0</v>
      </c>
      <c r="AF489" s="33">
        <v>0</v>
      </c>
      <c r="AG489" s="33">
        <v>0</v>
      </c>
      <c r="AH489" t="s">
        <v>307</v>
      </c>
      <c r="AI489" s="34">
        <v>3</v>
      </c>
    </row>
    <row r="490" spans="1:35" x14ac:dyDescent="0.25">
      <c r="A490" t="s">
        <v>1782</v>
      </c>
      <c r="B490" t="s">
        <v>1196</v>
      </c>
      <c r="C490" t="s">
        <v>1397</v>
      </c>
      <c r="D490" t="s">
        <v>1724</v>
      </c>
      <c r="E490" s="33">
        <v>100.4</v>
      </c>
      <c r="F490" s="33">
        <v>5.6888888888888891</v>
      </c>
      <c r="G490" s="33">
        <v>0.55555555555555558</v>
      </c>
      <c r="H490" s="33">
        <v>0</v>
      </c>
      <c r="I490" s="33">
        <v>5.6888888888888891</v>
      </c>
      <c r="J490" s="33">
        <v>0</v>
      </c>
      <c r="K490" s="33">
        <v>0</v>
      </c>
      <c r="L490" s="33">
        <v>8.1750000000000007</v>
      </c>
      <c r="M490" s="33">
        <v>5.2333333333333334</v>
      </c>
      <c r="N490" s="33">
        <v>5.5250000000000004</v>
      </c>
      <c r="O490" s="33">
        <v>0.10715471447543159</v>
      </c>
      <c r="P490" s="33">
        <v>5.5888888888888886</v>
      </c>
      <c r="Q490" s="33">
        <v>10.480555555555556</v>
      </c>
      <c r="R490" s="33">
        <v>0.1600542275343072</v>
      </c>
      <c r="S490" s="33">
        <v>14.311111111111112</v>
      </c>
      <c r="T490" s="33">
        <v>10.319444444444445</v>
      </c>
      <c r="U490" s="33">
        <v>0</v>
      </c>
      <c r="V490" s="33">
        <v>0.24532425852146966</v>
      </c>
      <c r="W490" s="33">
        <v>21.111111111111111</v>
      </c>
      <c r="X490" s="33">
        <v>6.677777777777778</v>
      </c>
      <c r="Y490" s="33">
        <v>0</v>
      </c>
      <c r="Z490" s="33">
        <v>0.27678176184152276</v>
      </c>
      <c r="AA490" s="33">
        <v>0</v>
      </c>
      <c r="AB490" s="33">
        <v>0</v>
      </c>
      <c r="AC490" s="33">
        <v>0</v>
      </c>
      <c r="AD490" s="33">
        <v>0</v>
      </c>
      <c r="AE490" s="33">
        <v>0</v>
      </c>
      <c r="AF490" s="33">
        <v>0</v>
      </c>
      <c r="AG490" s="33">
        <v>0</v>
      </c>
      <c r="AH490" t="s">
        <v>515</v>
      </c>
      <c r="AI490" s="34">
        <v>3</v>
      </c>
    </row>
    <row r="491" spans="1:35" x14ac:dyDescent="0.25">
      <c r="A491" t="s">
        <v>1782</v>
      </c>
      <c r="B491" t="s">
        <v>1315</v>
      </c>
      <c r="C491" t="s">
        <v>1404</v>
      </c>
      <c r="D491" t="s">
        <v>1679</v>
      </c>
      <c r="E491" s="33">
        <v>112.04444444444445</v>
      </c>
      <c r="F491" s="33">
        <v>5.1555555555555559</v>
      </c>
      <c r="G491" s="33">
        <v>5.1555555555555559</v>
      </c>
      <c r="H491" s="33">
        <v>0</v>
      </c>
      <c r="I491" s="33">
        <v>10.766666666666667</v>
      </c>
      <c r="J491" s="33">
        <v>0</v>
      </c>
      <c r="K491" s="33">
        <v>20.8</v>
      </c>
      <c r="L491" s="33">
        <v>4.541666666666667</v>
      </c>
      <c r="M491" s="33">
        <v>5.6</v>
      </c>
      <c r="N491" s="33">
        <v>5.5111111111111111</v>
      </c>
      <c r="O491" s="33">
        <v>9.9166997223324074E-2</v>
      </c>
      <c r="P491" s="33">
        <v>0</v>
      </c>
      <c r="Q491" s="33">
        <v>19.483333333333334</v>
      </c>
      <c r="R491" s="33">
        <v>0.17388932963109877</v>
      </c>
      <c r="S491" s="33">
        <v>26.202777777777779</v>
      </c>
      <c r="T491" s="33">
        <v>20.880555555555556</v>
      </c>
      <c r="U491" s="33">
        <v>0</v>
      </c>
      <c r="V491" s="33">
        <v>0.42022015073383578</v>
      </c>
      <c r="W491" s="33">
        <v>26.891666666666666</v>
      </c>
      <c r="X491" s="33">
        <v>41.219444444444441</v>
      </c>
      <c r="Y491" s="33">
        <v>0</v>
      </c>
      <c r="Z491" s="33">
        <v>0.60789369297897655</v>
      </c>
      <c r="AA491" s="33">
        <v>0</v>
      </c>
      <c r="AB491" s="33">
        <v>5.4222222222222225</v>
      </c>
      <c r="AC491" s="33">
        <v>0</v>
      </c>
      <c r="AD491" s="33">
        <v>0</v>
      </c>
      <c r="AE491" s="33">
        <v>0</v>
      </c>
      <c r="AF491" s="33">
        <v>0</v>
      </c>
      <c r="AG491" s="33">
        <v>0</v>
      </c>
      <c r="AH491" t="s">
        <v>636</v>
      </c>
      <c r="AI491" s="34">
        <v>3</v>
      </c>
    </row>
    <row r="492" spans="1:35" x14ac:dyDescent="0.25">
      <c r="A492" t="s">
        <v>1782</v>
      </c>
      <c r="B492" t="s">
        <v>1340</v>
      </c>
      <c r="C492" t="s">
        <v>1370</v>
      </c>
      <c r="D492" t="s">
        <v>1704</v>
      </c>
      <c r="E492" s="33">
        <v>11.088888888888889</v>
      </c>
      <c r="F492" s="33">
        <v>5.1111111111111107</v>
      </c>
      <c r="G492" s="33">
        <v>0</v>
      </c>
      <c r="H492" s="33">
        <v>0.2722222222222222</v>
      </c>
      <c r="I492" s="33">
        <v>3.2444444444444445</v>
      </c>
      <c r="J492" s="33">
        <v>0</v>
      </c>
      <c r="K492" s="33">
        <v>0</v>
      </c>
      <c r="L492" s="33">
        <v>2.2337777777777772</v>
      </c>
      <c r="M492" s="33">
        <v>4.9777777777777779</v>
      </c>
      <c r="N492" s="33">
        <v>0</v>
      </c>
      <c r="O492" s="33">
        <v>0.44889779559118237</v>
      </c>
      <c r="P492" s="33">
        <v>0</v>
      </c>
      <c r="Q492" s="33">
        <v>0</v>
      </c>
      <c r="R492" s="33">
        <v>0</v>
      </c>
      <c r="S492" s="33">
        <v>2.2904444444444447</v>
      </c>
      <c r="T492" s="33">
        <v>7.2771111111111093</v>
      </c>
      <c r="U492" s="33">
        <v>0</v>
      </c>
      <c r="V492" s="33">
        <v>0.86280561122244481</v>
      </c>
      <c r="W492" s="33">
        <v>2.1473333333333331</v>
      </c>
      <c r="X492" s="33">
        <v>6.0934444444444456</v>
      </c>
      <c r="Y492" s="33">
        <v>0</v>
      </c>
      <c r="Z492" s="33">
        <v>0.74315631262525073</v>
      </c>
      <c r="AA492" s="33">
        <v>0</v>
      </c>
      <c r="AB492" s="33">
        <v>0</v>
      </c>
      <c r="AC492" s="33">
        <v>0</v>
      </c>
      <c r="AD492" s="33">
        <v>0</v>
      </c>
      <c r="AE492" s="33">
        <v>0.42222222222222222</v>
      </c>
      <c r="AF492" s="33">
        <v>0</v>
      </c>
      <c r="AG492" s="33">
        <v>0</v>
      </c>
      <c r="AH492" t="s">
        <v>662</v>
      </c>
      <c r="AI492" s="34">
        <v>3</v>
      </c>
    </row>
    <row r="493" spans="1:35" x14ac:dyDescent="0.25">
      <c r="A493" t="s">
        <v>1782</v>
      </c>
      <c r="B493" t="s">
        <v>1044</v>
      </c>
      <c r="C493" t="s">
        <v>1431</v>
      </c>
      <c r="D493" t="s">
        <v>1717</v>
      </c>
      <c r="E493" s="33">
        <v>97.311111111111117</v>
      </c>
      <c r="F493" s="33">
        <v>4.8888888888888893</v>
      </c>
      <c r="G493" s="33">
        <v>0</v>
      </c>
      <c r="H493" s="33">
        <v>0</v>
      </c>
      <c r="I493" s="33">
        <v>0</v>
      </c>
      <c r="J493" s="33">
        <v>0</v>
      </c>
      <c r="K493" s="33">
        <v>0</v>
      </c>
      <c r="L493" s="33">
        <v>4.3833333333333337</v>
      </c>
      <c r="M493" s="33">
        <v>5.4222222222222225</v>
      </c>
      <c r="N493" s="33">
        <v>5.333333333333333</v>
      </c>
      <c r="O493" s="33">
        <v>0.11052751769810459</v>
      </c>
      <c r="P493" s="33">
        <v>4.5333333333333332</v>
      </c>
      <c r="Q493" s="33">
        <v>11.011111111111111</v>
      </c>
      <c r="R493" s="33">
        <v>0.15973966659054578</v>
      </c>
      <c r="S493" s="33">
        <v>7.95</v>
      </c>
      <c r="T493" s="33">
        <v>4.6305555555555555</v>
      </c>
      <c r="U493" s="33">
        <v>0</v>
      </c>
      <c r="V493" s="33">
        <v>0.12928179949760218</v>
      </c>
      <c r="W493" s="33">
        <v>5.8861111111111111</v>
      </c>
      <c r="X493" s="33">
        <v>4.572222222222222</v>
      </c>
      <c r="Y493" s="33">
        <v>0</v>
      </c>
      <c r="Z493" s="33">
        <v>0.10747316738981501</v>
      </c>
      <c r="AA493" s="33">
        <v>0</v>
      </c>
      <c r="AB493" s="33">
        <v>0</v>
      </c>
      <c r="AC493" s="33">
        <v>0</v>
      </c>
      <c r="AD493" s="33">
        <v>0</v>
      </c>
      <c r="AE493" s="33">
        <v>0</v>
      </c>
      <c r="AF493" s="33">
        <v>0</v>
      </c>
      <c r="AG493" s="33">
        <v>0</v>
      </c>
      <c r="AH493" t="s">
        <v>359</v>
      </c>
      <c r="AI493" s="34">
        <v>3</v>
      </c>
    </row>
    <row r="494" spans="1:35" x14ac:dyDescent="0.25">
      <c r="A494" t="s">
        <v>1782</v>
      </c>
      <c r="B494" t="s">
        <v>715</v>
      </c>
      <c r="C494" t="s">
        <v>1436</v>
      </c>
      <c r="D494" t="s">
        <v>1701</v>
      </c>
      <c r="E494" s="33">
        <v>99.988888888888894</v>
      </c>
      <c r="F494" s="33">
        <v>5.3111111111111109</v>
      </c>
      <c r="G494" s="33">
        <v>0</v>
      </c>
      <c r="H494" s="33">
        <v>0</v>
      </c>
      <c r="I494" s="33">
        <v>5.1888888888888891</v>
      </c>
      <c r="J494" s="33">
        <v>0</v>
      </c>
      <c r="K494" s="33">
        <v>0</v>
      </c>
      <c r="L494" s="33">
        <v>1.9846666666666668</v>
      </c>
      <c r="M494" s="33">
        <v>4.9777777777777779</v>
      </c>
      <c r="N494" s="33">
        <v>4.4161111111111113</v>
      </c>
      <c r="O494" s="33">
        <v>9.3949327703078109E-2</v>
      </c>
      <c r="P494" s="33">
        <v>0</v>
      </c>
      <c r="Q494" s="33">
        <v>25.427444444444447</v>
      </c>
      <c r="R494" s="33">
        <v>0.25430270030003332</v>
      </c>
      <c r="S494" s="33">
        <v>2.1247777777777777</v>
      </c>
      <c r="T494" s="33">
        <v>8.551444444444444</v>
      </c>
      <c r="U494" s="33">
        <v>0</v>
      </c>
      <c r="V494" s="33">
        <v>0.10677408600955661</v>
      </c>
      <c r="W494" s="33">
        <v>6.7461111111111105</v>
      </c>
      <c r="X494" s="33">
        <v>7.722222222222225</v>
      </c>
      <c r="Y494" s="33">
        <v>5.6555555555555559</v>
      </c>
      <c r="Z494" s="33">
        <v>0.20126125125013894</v>
      </c>
      <c r="AA494" s="33">
        <v>0</v>
      </c>
      <c r="AB494" s="33">
        <v>0</v>
      </c>
      <c r="AC494" s="33">
        <v>0</v>
      </c>
      <c r="AD494" s="33">
        <v>0</v>
      </c>
      <c r="AE494" s="33">
        <v>0</v>
      </c>
      <c r="AF494" s="33">
        <v>0</v>
      </c>
      <c r="AG494" s="33">
        <v>0</v>
      </c>
      <c r="AH494" t="s">
        <v>24</v>
      </c>
      <c r="AI494" s="34">
        <v>3</v>
      </c>
    </row>
    <row r="495" spans="1:35" x14ac:dyDescent="0.25">
      <c r="A495" t="s">
        <v>1782</v>
      </c>
      <c r="B495" t="s">
        <v>1260</v>
      </c>
      <c r="C495" t="s">
        <v>1664</v>
      </c>
      <c r="D495" t="s">
        <v>1698</v>
      </c>
      <c r="E495" s="33">
        <v>97.5</v>
      </c>
      <c r="F495" s="33">
        <v>5.6</v>
      </c>
      <c r="G495" s="33">
        <v>0</v>
      </c>
      <c r="H495" s="33">
        <v>0</v>
      </c>
      <c r="I495" s="33">
        <v>0.45555555555555555</v>
      </c>
      <c r="J495" s="33">
        <v>0</v>
      </c>
      <c r="K495" s="33">
        <v>0</v>
      </c>
      <c r="L495" s="33">
        <v>1.8924444444444444</v>
      </c>
      <c r="M495" s="33">
        <v>0.71111111111111114</v>
      </c>
      <c r="N495" s="33">
        <v>0</v>
      </c>
      <c r="O495" s="33">
        <v>7.293447293447294E-3</v>
      </c>
      <c r="P495" s="33">
        <v>5.5111111111111111</v>
      </c>
      <c r="Q495" s="33">
        <v>4.208333333333333</v>
      </c>
      <c r="R495" s="33">
        <v>9.9686609686609695E-2</v>
      </c>
      <c r="S495" s="33">
        <v>5.0988888888888892</v>
      </c>
      <c r="T495" s="33">
        <v>1.9341111111111111</v>
      </c>
      <c r="U495" s="33">
        <v>0</v>
      </c>
      <c r="V495" s="33">
        <v>7.2133333333333341E-2</v>
      </c>
      <c r="W495" s="33">
        <v>5.2672222222222214</v>
      </c>
      <c r="X495" s="33">
        <v>6.7817777777777764</v>
      </c>
      <c r="Y495" s="33">
        <v>0</v>
      </c>
      <c r="Z495" s="33">
        <v>0.12357948717948715</v>
      </c>
      <c r="AA495" s="33">
        <v>0</v>
      </c>
      <c r="AB495" s="33">
        <v>0</v>
      </c>
      <c r="AC495" s="33">
        <v>0</v>
      </c>
      <c r="AD495" s="33">
        <v>0</v>
      </c>
      <c r="AE495" s="33">
        <v>0</v>
      </c>
      <c r="AF495" s="33">
        <v>0</v>
      </c>
      <c r="AG495" s="33">
        <v>0</v>
      </c>
      <c r="AH495" t="s">
        <v>579</v>
      </c>
      <c r="AI495" s="34">
        <v>3</v>
      </c>
    </row>
    <row r="496" spans="1:35" x14ac:dyDescent="0.25">
      <c r="A496" t="s">
        <v>1782</v>
      </c>
      <c r="B496" t="s">
        <v>769</v>
      </c>
      <c r="C496" t="s">
        <v>1492</v>
      </c>
      <c r="D496" t="s">
        <v>1710</v>
      </c>
      <c r="E496" s="33">
        <v>72.75555555555556</v>
      </c>
      <c r="F496" s="33">
        <v>5.7777777777777777</v>
      </c>
      <c r="G496" s="33">
        <v>0</v>
      </c>
      <c r="H496" s="33">
        <v>0</v>
      </c>
      <c r="I496" s="33">
        <v>0</v>
      </c>
      <c r="J496" s="33">
        <v>0</v>
      </c>
      <c r="K496" s="33">
        <v>0</v>
      </c>
      <c r="L496" s="33">
        <v>2.9356666666666671</v>
      </c>
      <c r="M496" s="33">
        <v>5.2611111111111111</v>
      </c>
      <c r="N496" s="33">
        <v>0</v>
      </c>
      <c r="O496" s="33">
        <v>7.231215638362859E-2</v>
      </c>
      <c r="P496" s="33">
        <v>5.6888888888888891</v>
      </c>
      <c r="Q496" s="33">
        <v>1.7144444444444447</v>
      </c>
      <c r="R496" s="33">
        <v>0.10175626145387905</v>
      </c>
      <c r="S496" s="33">
        <v>4.6347777777777761</v>
      </c>
      <c r="T496" s="33">
        <v>5.27911111111111</v>
      </c>
      <c r="U496" s="33">
        <v>0</v>
      </c>
      <c r="V496" s="33">
        <v>0.13626298106291992</v>
      </c>
      <c r="W496" s="33">
        <v>9.3020000000000014</v>
      </c>
      <c r="X496" s="33">
        <v>9.9866666666666664</v>
      </c>
      <c r="Y496" s="33">
        <v>0</v>
      </c>
      <c r="Z496" s="33">
        <v>0.26511606597434328</v>
      </c>
      <c r="AA496" s="33">
        <v>0</v>
      </c>
      <c r="AB496" s="33">
        <v>0</v>
      </c>
      <c r="AC496" s="33">
        <v>0</v>
      </c>
      <c r="AD496" s="33">
        <v>0</v>
      </c>
      <c r="AE496" s="33">
        <v>0</v>
      </c>
      <c r="AF496" s="33">
        <v>0</v>
      </c>
      <c r="AG496" s="33">
        <v>0</v>
      </c>
      <c r="AH496" t="s">
        <v>78</v>
      </c>
      <c r="AI496" s="34">
        <v>3</v>
      </c>
    </row>
    <row r="497" spans="1:35" x14ac:dyDescent="0.25">
      <c r="A497" t="s">
        <v>1782</v>
      </c>
      <c r="B497" t="s">
        <v>1311</v>
      </c>
      <c r="C497" t="s">
        <v>1429</v>
      </c>
      <c r="D497" t="s">
        <v>1733</v>
      </c>
      <c r="E497" s="33">
        <v>31.744444444444444</v>
      </c>
      <c r="F497" s="33">
        <v>5.6888888888888891</v>
      </c>
      <c r="G497" s="33">
        <v>0.15555555555555556</v>
      </c>
      <c r="H497" s="33">
        <v>0.12777777777777777</v>
      </c>
      <c r="I497" s="33">
        <v>0.68888888888888888</v>
      </c>
      <c r="J497" s="33">
        <v>0</v>
      </c>
      <c r="K497" s="33">
        <v>0</v>
      </c>
      <c r="L497" s="33">
        <v>0.12788888888888891</v>
      </c>
      <c r="M497" s="33">
        <v>2.7555555555555555</v>
      </c>
      <c r="N497" s="33">
        <v>0</v>
      </c>
      <c r="O497" s="33">
        <v>8.6804340217010847E-2</v>
      </c>
      <c r="P497" s="33">
        <v>2.9777777777777779</v>
      </c>
      <c r="Q497" s="33">
        <v>3.4185555555555558</v>
      </c>
      <c r="R497" s="33">
        <v>0.20149457472873644</v>
      </c>
      <c r="S497" s="33">
        <v>2.8058888888888895</v>
      </c>
      <c r="T497" s="33">
        <v>6.0526666666666671</v>
      </c>
      <c r="U497" s="33">
        <v>0</v>
      </c>
      <c r="V497" s="33">
        <v>0.27905845292264614</v>
      </c>
      <c r="W497" s="33">
        <v>1.0374444444444442</v>
      </c>
      <c r="X497" s="33">
        <v>5.2286666666666664</v>
      </c>
      <c r="Y497" s="33">
        <v>0</v>
      </c>
      <c r="Z497" s="33">
        <v>0.19739236961848089</v>
      </c>
      <c r="AA497" s="33">
        <v>0</v>
      </c>
      <c r="AB497" s="33">
        <v>0</v>
      </c>
      <c r="AC497" s="33">
        <v>0</v>
      </c>
      <c r="AD497" s="33">
        <v>0</v>
      </c>
      <c r="AE497" s="33">
        <v>0</v>
      </c>
      <c r="AF497" s="33">
        <v>0</v>
      </c>
      <c r="AG497" s="33">
        <v>0</v>
      </c>
      <c r="AH497" t="s">
        <v>632</v>
      </c>
      <c r="AI497" s="34">
        <v>3</v>
      </c>
    </row>
    <row r="498" spans="1:35" x14ac:dyDescent="0.25">
      <c r="A498" t="s">
        <v>1782</v>
      </c>
      <c r="B498" t="s">
        <v>1030</v>
      </c>
      <c r="C498" t="s">
        <v>1439</v>
      </c>
      <c r="D498" t="s">
        <v>1738</v>
      </c>
      <c r="E498" s="33">
        <v>78.822222222222223</v>
      </c>
      <c r="F498" s="33">
        <v>5.6</v>
      </c>
      <c r="G498" s="33">
        <v>0.23333333333333334</v>
      </c>
      <c r="H498" s="33">
        <v>0.49555555555555558</v>
      </c>
      <c r="I498" s="33">
        <v>0.97777777777777775</v>
      </c>
      <c r="J498" s="33">
        <v>0</v>
      </c>
      <c r="K498" s="33">
        <v>0</v>
      </c>
      <c r="L498" s="33">
        <v>4.5196666666666676</v>
      </c>
      <c r="M498" s="33">
        <v>5.5583333333333336</v>
      </c>
      <c r="N498" s="33">
        <v>0</v>
      </c>
      <c r="O498" s="33">
        <v>7.0517338595996626E-2</v>
      </c>
      <c r="P498" s="33">
        <v>5.0277777777777777</v>
      </c>
      <c r="Q498" s="33">
        <v>4.708333333333333</v>
      </c>
      <c r="R498" s="33">
        <v>0.12351987595150832</v>
      </c>
      <c r="S498" s="33">
        <v>8.681444444444443</v>
      </c>
      <c r="T498" s="33">
        <v>1.4287777777777779</v>
      </c>
      <c r="U498" s="33">
        <v>0</v>
      </c>
      <c r="V498" s="33">
        <v>0.12826614040033829</v>
      </c>
      <c r="W498" s="33">
        <v>4.8976666666666659</v>
      </c>
      <c r="X498" s="33">
        <v>10.665000000000001</v>
      </c>
      <c r="Y498" s="33">
        <v>0</v>
      </c>
      <c r="Z498" s="33">
        <v>0.19744009021708486</v>
      </c>
      <c r="AA498" s="33">
        <v>0</v>
      </c>
      <c r="AB498" s="33">
        <v>0</v>
      </c>
      <c r="AC498" s="33">
        <v>0</v>
      </c>
      <c r="AD498" s="33">
        <v>0</v>
      </c>
      <c r="AE498" s="33">
        <v>0</v>
      </c>
      <c r="AF498" s="33">
        <v>0</v>
      </c>
      <c r="AG498" s="33">
        <v>0</v>
      </c>
      <c r="AH498" t="s">
        <v>344</v>
      </c>
      <c r="AI498" s="34">
        <v>3</v>
      </c>
    </row>
    <row r="499" spans="1:35" x14ac:dyDescent="0.25">
      <c r="A499" t="s">
        <v>1782</v>
      </c>
      <c r="B499" t="s">
        <v>1122</v>
      </c>
      <c r="C499" t="s">
        <v>1578</v>
      </c>
      <c r="D499" t="s">
        <v>1699</v>
      </c>
      <c r="E499" s="33">
        <v>14.833333333333334</v>
      </c>
      <c r="F499" s="33">
        <v>3.911111111111111</v>
      </c>
      <c r="G499" s="33">
        <v>0.36666666666666664</v>
      </c>
      <c r="H499" s="33">
        <v>0</v>
      </c>
      <c r="I499" s="33">
        <v>2.1333333333333333</v>
      </c>
      <c r="J499" s="33">
        <v>0</v>
      </c>
      <c r="K499" s="33">
        <v>0</v>
      </c>
      <c r="L499" s="33">
        <v>0.31666666666666665</v>
      </c>
      <c r="M499" s="33">
        <v>0</v>
      </c>
      <c r="N499" s="33">
        <v>0</v>
      </c>
      <c r="O499" s="33">
        <v>0</v>
      </c>
      <c r="P499" s="33">
        <v>0</v>
      </c>
      <c r="Q499" s="33">
        <v>0</v>
      </c>
      <c r="R499" s="33">
        <v>0</v>
      </c>
      <c r="S499" s="33">
        <v>8.3388888888888886</v>
      </c>
      <c r="T499" s="33">
        <v>0</v>
      </c>
      <c r="U499" s="33">
        <v>4.6111111111111107</v>
      </c>
      <c r="V499" s="33">
        <v>0.87303370786516843</v>
      </c>
      <c r="W499" s="33">
        <v>6.0027777777777782</v>
      </c>
      <c r="X499" s="33">
        <v>5.916666666666667</v>
      </c>
      <c r="Y499" s="33">
        <v>4.3777777777777782</v>
      </c>
      <c r="Z499" s="33">
        <v>1.0986891385767792</v>
      </c>
      <c r="AA499" s="33">
        <v>0</v>
      </c>
      <c r="AB499" s="33">
        <v>0</v>
      </c>
      <c r="AC499" s="33">
        <v>0</v>
      </c>
      <c r="AD499" s="33">
        <v>0</v>
      </c>
      <c r="AE499" s="33">
        <v>0</v>
      </c>
      <c r="AF499" s="33">
        <v>0</v>
      </c>
      <c r="AG499" s="33">
        <v>0</v>
      </c>
      <c r="AH499" t="s">
        <v>439</v>
      </c>
      <c r="AI499" s="34">
        <v>3</v>
      </c>
    </row>
    <row r="500" spans="1:35" x14ac:dyDescent="0.25">
      <c r="A500" t="s">
        <v>1782</v>
      </c>
      <c r="B500" t="s">
        <v>1246</v>
      </c>
      <c r="C500" t="s">
        <v>1406</v>
      </c>
      <c r="D500" t="s">
        <v>1727</v>
      </c>
      <c r="E500" s="33">
        <v>98.655555555555551</v>
      </c>
      <c r="F500" s="33">
        <v>5.4</v>
      </c>
      <c r="G500" s="33">
        <v>0</v>
      </c>
      <c r="H500" s="33">
        <v>0</v>
      </c>
      <c r="I500" s="33">
        <v>0</v>
      </c>
      <c r="J500" s="33">
        <v>0</v>
      </c>
      <c r="K500" s="33">
        <v>0</v>
      </c>
      <c r="L500" s="33">
        <v>3.0555555555555555E-2</v>
      </c>
      <c r="M500" s="33">
        <v>5.9388888888888891</v>
      </c>
      <c r="N500" s="33">
        <v>0</v>
      </c>
      <c r="O500" s="33">
        <v>6.0198220520328874E-2</v>
      </c>
      <c r="P500" s="33">
        <v>10.196222222222222</v>
      </c>
      <c r="Q500" s="33">
        <v>14.116333333333333</v>
      </c>
      <c r="R500" s="33">
        <v>0.24643878815181891</v>
      </c>
      <c r="S500" s="33">
        <v>8.5611111111111118</v>
      </c>
      <c r="T500" s="33">
        <v>0</v>
      </c>
      <c r="U500" s="33">
        <v>5.333333333333333</v>
      </c>
      <c r="V500" s="33">
        <v>0.14083793219957205</v>
      </c>
      <c r="W500" s="33">
        <v>4.0222222222222221</v>
      </c>
      <c r="X500" s="33">
        <v>0</v>
      </c>
      <c r="Y500" s="33">
        <v>9.6</v>
      </c>
      <c r="Z500" s="33">
        <v>0.13807861245635769</v>
      </c>
      <c r="AA500" s="33">
        <v>0</v>
      </c>
      <c r="AB500" s="33">
        <v>0</v>
      </c>
      <c r="AC500" s="33">
        <v>0</v>
      </c>
      <c r="AD500" s="33">
        <v>0</v>
      </c>
      <c r="AE500" s="33">
        <v>0</v>
      </c>
      <c r="AF500" s="33">
        <v>0</v>
      </c>
      <c r="AG500" s="33">
        <v>0</v>
      </c>
      <c r="AH500" t="s">
        <v>565</v>
      </c>
      <c r="AI500" s="34">
        <v>3</v>
      </c>
    </row>
    <row r="501" spans="1:35" x14ac:dyDescent="0.25">
      <c r="A501" t="s">
        <v>1782</v>
      </c>
      <c r="B501" t="s">
        <v>1061</v>
      </c>
      <c r="C501" t="s">
        <v>1612</v>
      </c>
      <c r="D501" t="s">
        <v>1731</v>
      </c>
      <c r="E501" s="33">
        <v>96.211111111111109</v>
      </c>
      <c r="F501" s="33">
        <v>5.4222222222222225</v>
      </c>
      <c r="G501" s="33">
        <v>0.12222222222222222</v>
      </c>
      <c r="H501" s="33">
        <v>0.64111111111111119</v>
      </c>
      <c r="I501" s="33">
        <v>0.97777777777777775</v>
      </c>
      <c r="J501" s="33">
        <v>0</v>
      </c>
      <c r="K501" s="33">
        <v>0</v>
      </c>
      <c r="L501" s="33">
        <v>6.615777777777776</v>
      </c>
      <c r="M501" s="33">
        <v>5.4222222222222225</v>
      </c>
      <c r="N501" s="33">
        <v>5.5944444444444441</v>
      </c>
      <c r="O501" s="33">
        <v>0.11450513916156599</v>
      </c>
      <c r="P501" s="33">
        <v>5.4611111111111112</v>
      </c>
      <c r="Q501" s="33">
        <v>9.6888888888888882</v>
      </c>
      <c r="R501" s="33">
        <v>0.15746622011779651</v>
      </c>
      <c r="S501" s="33">
        <v>8.0656666666666705</v>
      </c>
      <c r="T501" s="33">
        <v>10.511888888888889</v>
      </c>
      <c r="U501" s="33">
        <v>0</v>
      </c>
      <c r="V501" s="33">
        <v>0.19309158101397395</v>
      </c>
      <c r="W501" s="33">
        <v>5.4193333333333351</v>
      </c>
      <c r="X501" s="33">
        <v>10.220111111111111</v>
      </c>
      <c r="Y501" s="33">
        <v>0</v>
      </c>
      <c r="Z501" s="33">
        <v>0.16255341263425341</v>
      </c>
      <c r="AA501" s="33">
        <v>0</v>
      </c>
      <c r="AB501" s="33">
        <v>0</v>
      </c>
      <c r="AC501" s="33">
        <v>0</v>
      </c>
      <c r="AD501" s="33">
        <v>0</v>
      </c>
      <c r="AE501" s="33">
        <v>0</v>
      </c>
      <c r="AF501" s="33">
        <v>0</v>
      </c>
      <c r="AG501" s="33">
        <v>0</v>
      </c>
      <c r="AH501" t="s">
        <v>376</v>
      </c>
      <c r="AI501" s="34">
        <v>3</v>
      </c>
    </row>
    <row r="502" spans="1:35" x14ac:dyDescent="0.25">
      <c r="A502" t="s">
        <v>1782</v>
      </c>
      <c r="B502" t="s">
        <v>841</v>
      </c>
      <c r="C502" t="s">
        <v>1419</v>
      </c>
      <c r="D502" t="s">
        <v>1720</v>
      </c>
      <c r="E502" s="33">
        <v>71.566666666666663</v>
      </c>
      <c r="F502" s="33">
        <v>5.333333333333333</v>
      </c>
      <c r="G502" s="33">
        <v>1.8666666666666667</v>
      </c>
      <c r="H502" s="33">
        <v>0.42222222222222222</v>
      </c>
      <c r="I502" s="33">
        <v>5.4222222222222225</v>
      </c>
      <c r="J502" s="33">
        <v>0</v>
      </c>
      <c r="K502" s="33">
        <v>0</v>
      </c>
      <c r="L502" s="33">
        <v>8.0666666666666647</v>
      </c>
      <c r="M502" s="33">
        <v>2.7555555555555555</v>
      </c>
      <c r="N502" s="33">
        <v>0</v>
      </c>
      <c r="O502" s="33">
        <v>3.8503337990995187E-2</v>
      </c>
      <c r="P502" s="33">
        <v>5.4222222222222225</v>
      </c>
      <c r="Q502" s="33">
        <v>5.2388888888888889</v>
      </c>
      <c r="R502" s="33">
        <v>0.1489675516224189</v>
      </c>
      <c r="S502" s="33">
        <v>16.222555555555559</v>
      </c>
      <c r="T502" s="33">
        <v>5.4486666666666661</v>
      </c>
      <c r="U502" s="33">
        <v>0</v>
      </c>
      <c r="V502" s="33">
        <v>0.30281167520571345</v>
      </c>
      <c r="W502" s="33">
        <v>9.3634444444444469</v>
      </c>
      <c r="X502" s="33">
        <v>6.6224444444444446</v>
      </c>
      <c r="Y502" s="33">
        <v>0</v>
      </c>
      <c r="Z502" s="33">
        <v>0.22337059462816336</v>
      </c>
      <c r="AA502" s="33">
        <v>0</v>
      </c>
      <c r="AB502" s="33">
        <v>0</v>
      </c>
      <c r="AC502" s="33">
        <v>0</v>
      </c>
      <c r="AD502" s="33">
        <v>0</v>
      </c>
      <c r="AE502" s="33">
        <v>0</v>
      </c>
      <c r="AF502" s="33">
        <v>0</v>
      </c>
      <c r="AG502" s="33">
        <v>0</v>
      </c>
      <c r="AH502" t="s">
        <v>152</v>
      </c>
      <c r="AI502" s="34">
        <v>3</v>
      </c>
    </row>
    <row r="503" spans="1:35" x14ac:dyDescent="0.25">
      <c r="A503" t="s">
        <v>1782</v>
      </c>
      <c r="B503" t="s">
        <v>745</v>
      </c>
      <c r="C503" t="s">
        <v>1480</v>
      </c>
      <c r="D503" t="s">
        <v>1720</v>
      </c>
      <c r="E503" s="33">
        <v>123.84444444444445</v>
      </c>
      <c r="F503" s="33">
        <v>0</v>
      </c>
      <c r="G503" s="33">
        <v>0</v>
      </c>
      <c r="H503" s="33">
        <v>0</v>
      </c>
      <c r="I503" s="33">
        <v>0</v>
      </c>
      <c r="J503" s="33">
        <v>0</v>
      </c>
      <c r="K503" s="33">
        <v>0</v>
      </c>
      <c r="L503" s="33">
        <v>2.5</v>
      </c>
      <c r="M503" s="33">
        <v>5.6</v>
      </c>
      <c r="N503" s="33">
        <v>0</v>
      </c>
      <c r="O503" s="33">
        <v>4.5218015431544946E-2</v>
      </c>
      <c r="P503" s="33">
        <v>27.286111111111111</v>
      </c>
      <c r="Q503" s="33">
        <v>0</v>
      </c>
      <c r="R503" s="33">
        <v>0.22032567737304862</v>
      </c>
      <c r="S503" s="33">
        <v>9.0055555555555564</v>
      </c>
      <c r="T503" s="33">
        <v>4.8638888888888889</v>
      </c>
      <c r="U503" s="33">
        <v>0</v>
      </c>
      <c r="V503" s="33">
        <v>0.11199084873497218</v>
      </c>
      <c r="W503" s="33">
        <v>6.4585555555555549</v>
      </c>
      <c r="X503" s="33">
        <v>6.3753333333333329</v>
      </c>
      <c r="Y503" s="33">
        <v>0</v>
      </c>
      <c r="Z503" s="33">
        <v>0.10362910461151982</v>
      </c>
      <c r="AA503" s="33">
        <v>0</v>
      </c>
      <c r="AB503" s="33">
        <v>0</v>
      </c>
      <c r="AC503" s="33">
        <v>0</v>
      </c>
      <c r="AD503" s="33">
        <v>0</v>
      </c>
      <c r="AE503" s="33">
        <v>0</v>
      </c>
      <c r="AF503" s="33">
        <v>0</v>
      </c>
      <c r="AG503" s="33">
        <v>0</v>
      </c>
      <c r="AH503" t="s">
        <v>54</v>
      </c>
      <c r="AI503" s="34">
        <v>3</v>
      </c>
    </row>
    <row r="504" spans="1:35" x14ac:dyDescent="0.25">
      <c r="A504" t="s">
        <v>1782</v>
      </c>
      <c r="B504" t="s">
        <v>1190</v>
      </c>
      <c r="C504" t="s">
        <v>1431</v>
      </c>
      <c r="D504" t="s">
        <v>1717</v>
      </c>
      <c r="E504" s="33">
        <v>107.82222222222222</v>
      </c>
      <c r="F504" s="33">
        <v>5.6888888888888891</v>
      </c>
      <c r="G504" s="33">
        <v>5.6888888888888891</v>
      </c>
      <c r="H504" s="33">
        <v>0.55000000000000004</v>
      </c>
      <c r="I504" s="33">
        <v>22.244444444444444</v>
      </c>
      <c r="J504" s="33">
        <v>0</v>
      </c>
      <c r="K504" s="33">
        <v>0</v>
      </c>
      <c r="L504" s="33">
        <v>4.7683333333333326</v>
      </c>
      <c r="M504" s="33">
        <v>0</v>
      </c>
      <c r="N504" s="33">
        <v>7.9111111111111114</v>
      </c>
      <c r="O504" s="33">
        <v>7.3371805441055232E-2</v>
      </c>
      <c r="P504" s="33">
        <v>4.6222222222222218</v>
      </c>
      <c r="Q504" s="33">
        <v>17.779111111111103</v>
      </c>
      <c r="R504" s="33">
        <v>0.20776174773289358</v>
      </c>
      <c r="S504" s="33">
        <v>10.668555555555553</v>
      </c>
      <c r="T504" s="33">
        <v>6.1511111111111116</v>
      </c>
      <c r="U504" s="33">
        <v>0</v>
      </c>
      <c r="V504" s="33">
        <v>0.15599443528441875</v>
      </c>
      <c r="W504" s="33">
        <v>12.526888888888882</v>
      </c>
      <c r="X504" s="33">
        <v>6.3634444444444425</v>
      </c>
      <c r="Y504" s="33">
        <v>0</v>
      </c>
      <c r="Z504" s="33">
        <v>0.17519888705688366</v>
      </c>
      <c r="AA504" s="33">
        <v>0</v>
      </c>
      <c r="AB504" s="33">
        <v>0</v>
      </c>
      <c r="AC504" s="33">
        <v>0</v>
      </c>
      <c r="AD504" s="33">
        <v>0</v>
      </c>
      <c r="AE504" s="33">
        <v>0</v>
      </c>
      <c r="AF504" s="33">
        <v>0</v>
      </c>
      <c r="AG504" s="33">
        <v>0</v>
      </c>
      <c r="AH504" t="s">
        <v>509</v>
      </c>
      <c r="AI504" s="34">
        <v>3</v>
      </c>
    </row>
    <row r="505" spans="1:35" x14ac:dyDescent="0.25">
      <c r="A505" t="s">
        <v>1782</v>
      </c>
      <c r="B505" t="s">
        <v>679</v>
      </c>
      <c r="C505" t="s">
        <v>1608</v>
      </c>
      <c r="D505" t="s">
        <v>1711</v>
      </c>
      <c r="E505" s="33">
        <v>76.055555555555557</v>
      </c>
      <c r="F505" s="33">
        <v>5.5444444444444443</v>
      </c>
      <c r="G505" s="33">
        <v>0.43333333333333335</v>
      </c>
      <c r="H505" s="33">
        <v>0.52222222222222225</v>
      </c>
      <c r="I505" s="33">
        <v>4.1888888888888891</v>
      </c>
      <c r="J505" s="33">
        <v>0</v>
      </c>
      <c r="K505" s="33">
        <v>0</v>
      </c>
      <c r="L505" s="33">
        <v>0.8849999999999999</v>
      </c>
      <c r="M505" s="33">
        <v>5.5</v>
      </c>
      <c r="N505" s="33">
        <v>0</v>
      </c>
      <c r="O505" s="33">
        <v>7.2315558802045293E-2</v>
      </c>
      <c r="P505" s="33">
        <v>5.2249999999999996</v>
      </c>
      <c r="Q505" s="33">
        <v>21.394444444444446</v>
      </c>
      <c r="R505" s="33">
        <v>0.35000000000000003</v>
      </c>
      <c r="S505" s="33">
        <v>10.828444444444443</v>
      </c>
      <c r="T505" s="33">
        <v>6.86977777777778</v>
      </c>
      <c r="U505" s="33">
        <v>0</v>
      </c>
      <c r="V505" s="33">
        <v>0.23270124178232288</v>
      </c>
      <c r="W505" s="33">
        <v>5.6884444444444444</v>
      </c>
      <c r="X505" s="33">
        <v>5.1038888888888891</v>
      </c>
      <c r="Y505" s="33">
        <v>0</v>
      </c>
      <c r="Z505" s="33">
        <v>0.14190065741417093</v>
      </c>
      <c r="AA505" s="33">
        <v>0</v>
      </c>
      <c r="AB505" s="33">
        <v>0</v>
      </c>
      <c r="AC505" s="33">
        <v>0</v>
      </c>
      <c r="AD505" s="33">
        <v>0</v>
      </c>
      <c r="AE505" s="33">
        <v>0</v>
      </c>
      <c r="AF505" s="33">
        <v>0</v>
      </c>
      <c r="AG505" s="33">
        <v>0</v>
      </c>
      <c r="AH505" t="s">
        <v>424</v>
      </c>
      <c r="AI505" s="34">
        <v>3</v>
      </c>
    </row>
    <row r="506" spans="1:35" x14ac:dyDescent="0.25">
      <c r="A506" t="s">
        <v>1782</v>
      </c>
      <c r="B506" t="s">
        <v>1086</v>
      </c>
      <c r="C506" t="s">
        <v>1617</v>
      </c>
      <c r="D506" t="s">
        <v>1720</v>
      </c>
      <c r="E506" s="33">
        <v>108.44444444444444</v>
      </c>
      <c r="F506" s="33">
        <v>5.2444444444444445</v>
      </c>
      <c r="G506" s="33">
        <v>0</v>
      </c>
      <c r="H506" s="33">
        <v>0</v>
      </c>
      <c r="I506" s="33">
        <v>0</v>
      </c>
      <c r="J506" s="33">
        <v>0</v>
      </c>
      <c r="K506" s="33">
        <v>0</v>
      </c>
      <c r="L506" s="33">
        <v>11.194444444444445</v>
      </c>
      <c r="M506" s="33">
        <v>10.213888888888889</v>
      </c>
      <c r="N506" s="33">
        <v>0</v>
      </c>
      <c r="O506" s="33">
        <v>9.4185450819672126E-2</v>
      </c>
      <c r="P506" s="33">
        <v>4.8305555555555557</v>
      </c>
      <c r="Q506" s="33">
        <v>19.666666666666668</v>
      </c>
      <c r="R506" s="33">
        <v>0.22589651639344263</v>
      </c>
      <c r="S506" s="33">
        <v>10.705555555555556</v>
      </c>
      <c r="T506" s="33">
        <v>7.9653333333333336</v>
      </c>
      <c r="U506" s="33">
        <v>0</v>
      </c>
      <c r="V506" s="33">
        <v>0.17217008196721312</v>
      </c>
      <c r="W506" s="33">
        <v>5.1305555555555555</v>
      </c>
      <c r="X506" s="33">
        <v>11.824999999999999</v>
      </c>
      <c r="Y506" s="33">
        <v>0</v>
      </c>
      <c r="Z506" s="33">
        <v>0.15635245901639344</v>
      </c>
      <c r="AA506" s="33">
        <v>0</v>
      </c>
      <c r="AB506" s="33">
        <v>0</v>
      </c>
      <c r="AC506" s="33">
        <v>0</v>
      </c>
      <c r="AD506" s="33">
        <v>0</v>
      </c>
      <c r="AE506" s="33">
        <v>0</v>
      </c>
      <c r="AF506" s="33">
        <v>0</v>
      </c>
      <c r="AG506" s="33">
        <v>0</v>
      </c>
      <c r="AH506" t="s">
        <v>402</v>
      </c>
      <c r="AI506" s="34">
        <v>3</v>
      </c>
    </row>
    <row r="507" spans="1:35" x14ac:dyDescent="0.25">
      <c r="A507" t="s">
        <v>1782</v>
      </c>
      <c r="B507" t="s">
        <v>751</v>
      </c>
      <c r="C507" t="s">
        <v>1457</v>
      </c>
      <c r="D507" t="s">
        <v>1712</v>
      </c>
      <c r="E507" s="33">
        <v>100.76666666666667</v>
      </c>
      <c r="F507" s="33">
        <v>3.911111111111111</v>
      </c>
      <c r="G507" s="33">
        <v>0</v>
      </c>
      <c r="H507" s="33">
        <v>0</v>
      </c>
      <c r="I507" s="33">
        <v>0</v>
      </c>
      <c r="J507" s="33">
        <v>0</v>
      </c>
      <c r="K507" s="33">
        <v>0</v>
      </c>
      <c r="L507" s="33">
        <v>8.8081111111111081</v>
      </c>
      <c r="M507" s="33">
        <v>4.0888888888888886</v>
      </c>
      <c r="N507" s="33">
        <v>0</v>
      </c>
      <c r="O507" s="33">
        <v>4.0577792479876501E-2</v>
      </c>
      <c r="P507" s="33">
        <v>5.6888888888888891</v>
      </c>
      <c r="Q507" s="33">
        <v>10.907999999999999</v>
      </c>
      <c r="R507" s="33">
        <v>0.1647061418017422</v>
      </c>
      <c r="S507" s="33">
        <v>10.465222222222216</v>
      </c>
      <c r="T507" s="33">
        <v>9.3317777777777735</v>
      </c>
      <c r="U507" s="33">
        <v>0</v>
      </c>
      <c r="V507" s="33">
        <v>0.19646377770426718</v>
      </c>
      <c r="W507" s="33">
        <v>10.594999999999999</v>
      </c>
      <c r="X507" s="33">
        <v>10.600222222222223</v>
      </c>
      <c r="Y507" s="33">
        <v>0</v>
      </c>
      <c r="Z507" s="33">
        <v>0.21033961848053809</v>
      </c>
      <c r="AA507" s="33">
        <v>0</v>
      </c>
      <c r="AB507" s="33">
        <v>0</v>
      </c>
      <c r="AC507" s="33">
        <v>0</v>
      </c>
      <c r="AD507" s="33">
        <v>0</v>
      </c>
      <c r="AE507" s="33">
        <v>0</v>
      </c>
      <c r="AF507" s="33">
        <v>0</v>
      </c>
      <c r="AG507" s="33">
        <v>0</v>
      </c>
      <c r="AH507" t="s">
        <v>60</v>
      </c>
      <c r="AI507" s="34">
        <v>3</v>
      </c>
    </row>
    <row r="508" spans="1:35" x14ac:dyDescent="0.25">
      <c r="A508" t="s">
        <v>1782</v>
      </c>
      <c r="B508" t="s">
        <v>803</v>
      </c>
      <c r="C508" t="s">
        <v>1502</v>
      </c>
      <c r="D508" t="s">
        <v>1690</v>
      </c>
      <c r="E508" s="33">
        <v>104.22222222222223</v>
      </c>
      <c r="F508" s="33">
        <v>5.5111111111111111</v>
      </c>
      <c r="G508" s="33">
        <v>2.4</v>
      </c>
      <c r="H508" s="33">
        <v>0.8</v>
      </c>
      <c r="I508" s="33">
        <v>4.8888888888888893</v>
      </c>
      <c r="J508" s="33">
        <v>0</v>
      </c>
      <c r="K508" s="33">
        <v>0</v>
      </c>
      <c r="L508" s="33">
        <v>5.5411111111111113</v>
      </c>
      <c r="M508" s="33">
        <v>10.755555555555556</v>
      </c>
      <c r="N508" s="33">
        <v>0</v>
      </c>
      <c r="O508" s="33">
        <v>0.10319829424307037</v>
      </c>
      <c r="P508" s="33">
        <v>5.6888888888888891</v>
      </c>
      <c r="Q508" s="33">
        <v>10.176666666666669</v>
      </c>
      <c r="R508" s="33">
        <v>0.15222814498933904</v>
      </c>
      <c r="S508" s="33">
        <v>11.005555555555556</v>
      </c>
      <c r="T508" s="33">
        <v>8.8766666666666669</v>
      </c>
      <c r="U508" s="33">
        <v>0</v>
      </c>
      <c r="V508" s="33">
        <v>0.1907675906183369</v>
      </c>
      <c r="W508" s="33">
        <v>5.6555555555555541</v>
      </c>
      <c r="X508" s="33">
        <v>5.7499999999999991</v>
      </c>
      <c r="Y508" s="33">
        <v>0</v>
      </c>
      <c r="Z508" s="33">
        <v>0.10943496801705754</v>
      </c>
      <c r="AA508" s="33">
        <v>0</v>
      </c>
      <c r="AB508" s="33">
        <v>0</v>
      </c>
      <c r="AC508" s="33">
        <v>0</v>
      </c>
      <c r="AD508" s="33">
        <v>0</v>
      </c>
      <c r="AE508" s="33">
        <v>0</v>
      </c>
      <c r="AF508" s="33">
        <v>0</v>
      </c>
      <c r="AG508" s="33">
        <v>0</v>
      </c>
      <c r="AH508" t="s">
        <v>113</v>
      </c>
      <c r="AI508" s="34">
        <v>3</v>
      </c>
    </row>
    <row r="509" spans="1:35" x14ac:dyDescent="0.25">
      <c r="A509" t="s">
        <v>1782</v>
      </c>
      <c r="B509" t="s">
        <v>833</v>
      </c>
      <c r="C509" t="s">
        <v>1528</v>
      </c>
      <c r="D509" t="s">
        <v>1693</v>
      </c>
      <c r="E509" s="33">
        <v>42.966666666666669</v>
      </c>
      <c r="F509" s="33">
        <v>5.7777777777777777</v>
      </c>
      <c r="G509" s="33">
        <v>1.0666666666666667</v>
      </c>
      <c r="H509" s="33">
        <v>0.26666666666666666</v>
      </c>
      <c r="I509" s="33">
        <v>4.8111111111111109</v>
      </c>
      <c r="J509" s="33">
        <v>0</v>
      </c>
      <c r="K509" s="33">
        <v>0</v>
      </c>
      <c r="L509" s="33">
        <v>1.0361111111111112</v>
      </c>
      <c r="M509" s="33">
        <v>10.255555555555556</v>
      </c>
      <c r="N509" s="33">
        <v>0</v>
      </c>
      <c r="O509" s="33">
        <v>0.23868632014481511</v>
      </c>
      <c r="P509" s="33">
        <v>4.9222222222222225</v>
      </c>
      <c r="Q509" s="33">
        <v>6.2555555555555555</v>
      </c>
      <c r="R509" s="33">
        <v>0.26014998707008014</v>
      </c>
      <c r="S509" s="33">
        <v>11.844444444444445</v>
      </c>
      <c r="T509" s="33">
        <v>0.7583333333333333</v>
      </c>
      <c r="U509" s="33">
        <v>0</v>
      </c>
      <c r="V509" s="33">
        <v>0.29331523144556504</v>
      </c>
      <c r="W509" s="33">
        <v>5.375</v>
      </c>
      <c r="X509" s="33">
        <v>4.5555555555555554</v>
      </c>
      <c r="Y509" s="33">
        <v>0</v>
      </c>
      <c r="Z509" s="33">
        <v>0.23112231704163433</v>
      </c>
      <c r="AA509" s="33">
        <v>0</v>
      </c>
      <c r="AB509" s="33">
        <v>0</v>
      </c>
      <c r="AC509" s="33">
        <v>0</v>
      </c>
      <c r="AD509" s="33">
        <v>0</v>
      </c>
      <c r="AE509" s="33">
        <v>0</v>
      </c>
      <c r="AF509" s="33">
        <v>0</v>
      </c>
      <c r="AG509" s="33">
        <v>0</v>
      </c>
      <c r="AH509" t="s">
        <v>143</v>
      </c>
      <c r="AI509" s="34">
        <v>3</v>
      </c>
    </row>
    <row r="510" spans="1:35" x14ac:dyDescent="0.25">
      <c r="A510" t="s">
        <v>1782</v>
      </c>
      <c r="B510" t="s">
        <v>1128</v>
      </c>
      <c r="C510" t="s">
        <v>1399</v>
      </c>
      <c r="D510" t="s">
        <v>1709</v>
      </c>
      <c r="E510" s="33">
        <v>100.46666666666667</v>
      </c>
      <c r="F510" s="33">
        <v>5.6888888888888891</v>
      </c>
      <c r="G510" s="33">
        <v>4.5444444444444443</v>
      </c>
      <c r="H510" s="33">
        <v>0</v>
      </c>
      <c r="I510" s="33">
        <v>5.6111111111111107</v>
      </c>
      <c r="J510" s="33">
        <v>0</v>
      </c>
      <c r="K510" s="33">
        <v>0</v>
      </c>
      <c r="L510" s="33">
        <v>3.7871111111111109</v>
      </c>
      <c r="M510" s="33">
        <v>5.259444444444445</v>
      </c>
      <c r="N510" s="33">
        <v>0</v>
      </c>
      <c r="O510" s="33">
        <v>5.2350143773501445E-2</v>
      </c>
      <c r="P510" s="33">
        <v>5</v>
      </c>
      <c r="Q510" s="33">
        <v>7.2772222222222211</v>
      </c>
      <c r="R510" s="33">
        <v>0.12220194647201946</v>
      </c>
      <c r="S510" s="33">
        <v>11.03644444444444</v>
      </c>
      <c r="T510" s="33">
        <v>5.254333333333336</v>
      </c>
      <c r="U510" s="33">
        <v>0</v>
      </c>
      <c r="V510" s="33">
        <v>0.16215107277151072</v>
      </c>
      <c r="W510" s="33">
        <v>7.1895555555555566</v>
      </c>
      <c r="X510" s="33">
        <v>8.7694444444444439</v>
      </c>
      <c r="Y510" s="33">
        <v>0</v>
      </c>
      <c r="Z510" s="33">
        <v>0.15884870603848705</v>
      </c>
      <c r="AA510" s="33">
        <v>0</v>
      </c>
      <c r="AB510" s="33">
        <v>0</v>
      </c>
      <c r="AC510" s="33">
        <v>0</v>
      </c>
      <c r="AD510" s="33">
        <v>0</v>
      </c>
      <c r="AE510" s="33">
        <v>0</v>
      </c>
      <c r="AF510" s="33">
        <v>0</v>
      </c>
      <c r="AG510" s="33">
        <v>0</v>
      </c>
      <c r="AH510" t="s">
        <v>445</v>
      </c>
      <c r="AI510" s="34">
        <v>3</v>
      </c>
    </row>
    <row r="511" spans="1:35" x14ac:dyDescent="0.25">
      <c r="A511" t="s">
        <v>1782</v>
      </c>
      <c r="B511" t="s">
        <v>1037</v>
      </c>
      <c r="C511" t="s">
        <v>1603</v>
      </c>
      <c r="D511" t="s">
        <v>1688</v>
      </c>
      <c r="E511" s="33">
        <v>100.93333333333334</v>
      </c>
      <c r="F511" s="33">
        <v>5.2888888888888888</v>
      </c>
      <c r="G511" s="33">
        <v>0</v>
      </c>
      <c r="H511" s="33">
        <v>0</v>
      </c>
      <c r="I511" s="33">
        <v>0.84444444444444444</v>
      </c>
      <c r="J511" s="33">
        <v>0</v>
      </c>
      <c r="K511" s="33">
        <v>0</v>
      </c>
      <c r="L511" s="33">
        <v>4.365444444444444</v>
      </c>
      <c r="M511" s="33">
        <v>5.2194444444444441</v>
      </c>
      <c r="N511" s="33">
        <v>3.1305555555555555</v>
      </c>
      <c r="O511" s="33">
        <v>8.2727873183619544E-2</v>
      </c>
      <c r="P511" s="33">
        <v>6.0133333333333336</v>
      </c>
      <c r="Q511" s="33">
        <v>9.1835555555555555</v>
      </c>
      <c r="R511" s="33">
        <v>0.15056362835755174</v>
      </c>
      <c r="S511" s="33">
        <v>4.6817777777777767</v>
      </c>
      <c r="T511" s="33">
        <v>11.76188888888889</v>
      </c>
      <c r="U511" s="33">
        <v>0</v>
      </c>
      <c r="V511" s="33">
        <v>0.16291611624834873</v>
      </c>
      <c r="W511" s="33">
        <v>5.2664444444444456</v>
      </c>
      <c r="X511" s="33">
        <v>15.41333333333333</v>
      </c>
      <c r="Y511" s="33">
        <v>0</v>
      </c>
      <c r="Z511" s="33">
        <v>0.20488551298987229</v>
      </c>
      <c r="AA511" s="33">
        <v>0</v>
      </c>
      <c r="AB511" s="33">
        <v>0</v>
      </c>
      <c r="AC511" s="33">
        <v>0</v>
      </c>
      <c r="AD511" s="33">
        <v>0</v>
      </c>
      <c r="AE511" s="33">
        <v>0</v>
      </c>
      <c r="AF511" s="33">
        <v>0</v>
      </c>
      <c r="AG511" s="33">
        <v>0</v>
      </c>
      <c r="AH511" t="s">
        <v>351</v>
      </c>
      <c r="AI511" s="34">
        <v>3</v>
      </c>
    </row>
    <row r="512" spans="1:35" x14ac:dyDescent="0.25">
      <c r="A512" t="s">
        <v>1782</v>
      </c>
      <c r="B512" t="s">
        <v>1033</v>
      </c>
      <c r="C512" t="s">
        <v>1601</v>
      </c>
      <c r="D512" t="s">
        <v>1690</v>
      </c>
      <c r="E512" s="33">
        <v>55.466666666666669</v>
      </c>
      <c r="F512" s="33">
        <v>5.6888888888888891</v>
      </c>
      <c r="G512" s="33">
        <v>2.2222222222222223E-2</v>
      </c>
      <c r="H512" s="33">
        <v>6.6666666666666666E-2</v>
      </c>
      <c r="I512" s="33">
        <v>0.31111111111111112</v>
      </c>
      <c r="J512" s="33">
        <v>0</v>
      </c>
      <c r="K512" s="33">
        <v>0</v>
      </c>
      <c r="L512" s="33">
        <v>0.18544444444444441</v>
      </c>
      <c r="M512" s="33">
        <v>2.4888888888888889</v>
      </c>
      <c r="N512" s="33">
        <v>0</v>
      </c>
      <c r="O512" s="33">
        <v>4.4871794871794872E-2</v>
      </c>
      <c r="P512" s="33">
        <v>2.9666666666666668</v>
      </c>
      <c r="Q512" s="33">
        <v>2.0648888888888894</v>
      </c>
      <c r="R512" s="33">
        <v>9.0713141025641028E-2</v>
      </c>
      <c r="S512" s="33">
        <v>2.0388888888888888</v>
      </c>
      <c r="T512" s="33">
        <v>2.2833333333333332</v>
      </c>
      <c r="U512" s="33">
        <v>0</v>
      </c>
      <c r="V512" s="33">
        <v>7.7924679487179474E-2</v>
      </c>
      <c r="W512" s="33">
        <v>3.88</v>
      </c>
      <c r="X512" s="33">
        <v>4.612444444444443</v>
      </c>
      <c r="Y512" s="33">
        <v>0</v>
      </c>
      <c r="Z512" s="33">
        <v>0.15310897435897433</v>
      </c>
      <c r="AA512" s="33">
        <v>0</v>
      </c>
      <c r="AB512" s="33">
        <v>0</v>
      </c>
      <c r="AC512" s="33">
        <v>0</v>
      </c>
      <c r="AD512" s="33">
        <v>0</v>
      </c>
      <c r="AE512" s="33">
        <v>0</v>
      </c>
      <c r="AF512" s="33">
        <v>0</v>
      </c>
      <c r="AG512" s="33">
        <v>0</v>
      </c>
      <c r="AH512" t="s">
        <v>347</v>
      </c>
      <c r="AI512" s="34">
        <v>3</v>
      </c>
    </row>
    <row r="513" spans="1:35" x14ac:dyDescent="0.25">
      <c r="A513" t="s">
        <v>1782</v>
      </c>
      <c r="B513" t="s">
        <v>683</v>
      </c>
      <c r="C513" t="s">
        <v>1604</v>
      </c>
      <c r="D513" t="s">
        <v>1689</v>
      </c>
      <c r="E513" s="33">
        <v>83.888888888888886</v>
      </c>
      <c r="F513" s="33">
        <v>5.6888888888888891</v>
      </c>
      <c r="G513" s="33">
        <v>0.33333333333333331</v>
      </c>
      <c r="H513" s="33">
        <v>0.44444444444444442</v>
      </c>
      <c r="I513" s="33">
        <v>3.2</v>
      </c>
      <c r="J513" s="33">
        <v>0</v>
      </c>
      <c r="K513" s="33">
        <v>0</v>
      </c>
      <c r="L513" s="33">
        <v>4.7790000000000008</v>
      </c>
      <c r="M513" s="33">
        <v>0.91111111111111109</v>
      </c>
      <c r="N513" s="33">
        <v>0</v>
      </c>
      <c r="O513" s="33">
        <v>1.0860927152317882E-2</v>
      </c>
      <c r="P513" s="33">
        <v>5.3777777777777782</v>
      </c>
      <c r="Q513" s="33">
        <v>12.142777777777779</v>
      </c>
      <c r="R513" s="33">
        <v>0.2088543046357616</v>
      </c>
      <c r="S513" s="33">
        <v>12.985444444444445</v>
      </c>
      <c r="T513" s="33">
        <v>0</v>
      </c>
      <c r="U513" s="33">
        <v>0</v>
      </c>
      <c r="V513" s="33">
        <v>0.15479337748344371</v>
      </c>
      <c r="W513" s="33">
        <v>16.737555555555552</v>
      </c>
      <c r="X513" s="33">
        <v>0</v>
      </c>
      <c r="Y513" s="33">
        <v>0</v>
      </c>
      <c r="Z513" s="33">
        <v>0.19952052980132448</v>
      </c>
      <c r="AA513" s="33">
        <v>0</v>
      </c>
      <c r="AB513" s="33">
        <v>0</v>
      </c>
      <c r="AC513" s="33">
        <v>0</v>
      </c>
      <c r="AD513" s="33">
        <v>0</v>
      </c>
      <c r="AE513" s="33">
        <v>0</v>
      </c>
      <c r="AF513" s="33">
        <v>0</v>
      </c>
      <c r="AG513" s="33">
        <v>0</v>
      </c>
      <c r="AH513" t="s">
        <v>355</v>
      </c>
      <c r="AI513" s="34">
        <v>3</v>
      </c>
    </row>
    <row r="514" spans="1:35" x14ac:dyDescent="0.25">
      <c r="A514" t="s">
        <v>1782</v>
      </c>
      <c r="B514" t="s">
        <v>980</v>
      </c>
      <c r="C514" t="s">
        <v>1431</v>
      </c>
      <c r="D514" t="s">
        <v>1717</v>
      </c>
      <c r="E514" s="33">
        <v>215.7</v>
      </c>
      <c r="F514" s="33">
        <v>11.111111111111111</v>
      </c>
      <c r="G514" s="33">
        <v>0</v>
      </c>
      <c r="H514" s="33">
        <v>0</v>
      </c>
      <c r="I514" s="33">
        <v>0</v>
      </c>
      <c r="J514" s="33">
        <v>0</v>
      </c>
      <c r="K514" s="33">
        <v>0</v>
      </c>
      <c r="L514" s="33">
        <v>4.3980000000000015</v>
      </c>
      <c r="M514" s="33">
        <v>12.8</v>
      </c>
      <c r="N514" s="33">
        <v>0</v>
      </c>
      <c r="O514" s="33">
        <v>5.9341678256838205E-2</v>
      </c>
      <c r="P514" s="33">
        <v>5.2444444444444445</v>
      </c>
      <c r="Q514" s="33">
        <v>30.152777777777779</v>
      </c>
      <c r="R514" s="33">
        <v>0.16410395096069647</v>
      </c>
      <c r="S514" s="33">
        <v>15.104111111111115</v>
      </c>
      <c r="T514" s="33">
        <v>9.1822222222222223</v>
      </c>
      <c r="U514" s="33">
        <v>0</v>
      </c>
      <c r="V514" s="33">
        <v>0.11259310771132749</v>
      </c>
      <c r="W514" s="33">
        <v>12.09888888888889</v>
      </c>
      <c r="X514" s="33">
        <v>17.137222222222235</v>
      </c>
      <c r="Y514" s="33">
        <v>0</v>
      </c>
      <c r="Z514" s="33">
        <v>0.13554061711224444</v>
      </c>
      <c r="AA514" s="33">
        <v>0</v>
      </c>
      <c r="AB514" s="33">
        <v>0</v>
      </c>
      <c r="AC514" s="33">
        <v>0</v>
      </c>
      <c r="AD514" s="33">
        <v>0</v>
      </c>
      <c r="AE514" s="33">
        <v>4.0888888888888886</v>
      </c>
      <c r="AF514" s="33">
        <v>0</v>
      </c>
      <c r="AG514" s="33">
        <v>0</v>
      </c>
      <c r="AH514" t="s">
        <v>291</v>
      </c>
      <c r="AI514" s="34">
        <v>3</v>
      </c>
    </row>
    <row r="515" spans="1:35" x14ac:dyDescent="0.25">
      <c r="A515" t="s">
        <v>1782</v>
      </c>
      <c r="B515" t="s">
        <v>755</v>
      </c>
      <c r="C515" t="s">
        <v>1370</v>
      </c>
      <c r="D515" t="s">
        <v>1704</v>
      </c>
      <c r="E515" s="33">
        <v>99.088888888888889</v>
      </c>
      <c r="F515" s="33">
        <v>5.8666666666666663</v>
      </c>
      <c r="G515" s="33">
        <v>0.5</v>
      </c>
      <c r="H515" s="33">
        <v>0</v>
      </c>
      <c r="I515" s="33">
        <v>1.3</v>
      </c>
      <c r="J515" s="33">
        <v>0</v>
      </c>
      <c r="K515" s="33">
        <v>0</v>
      </c>
      <c r="L515" s="33">
        <v>2.2972222222222221</v>
      </c>
      <c r="M515" s="33">
        <v>5.1555555555555559</v>
      </c>
      <c r="N515" s="33">
        <v>3.8250000000000002</v>
      </c>
      <c r="O515" s="33">
        <v>9.0631307468042169E-2</v>
      </c>
      <c r="P515" s="33">
        <v>5.333333333333333</v>
      </c>
      <c r="Q515" s="33">
        <v>9.280555555555555</v>
      </c>
      <c r="R515" s="33">
        <v>0.14748261942139493</v>
      </c>
      <c r="S515" s="33">
        <v>6.3</v>
      </c>
      <c r="T515" s="33">
        <v>7.791666666666667</v>
      </c>
      <c r="U515" s="33">
        <v>0</v>
      </c>
      <c r="V515" s="33">
        <v>0.14221237945727741</v>
      </c>
      <c r="W515" s="33">
        <v>2.2222222222222223E-2</v>
      </c>
      <c r="X515" s="33">
        <v>4.45</v>
      </c>
      <c r="Y515" s="33">
        <v>0</v>
      </c>
      <c r="Z515" s="33">
        <v>4.5133437990580852E-2</v>
      </c>
      <c r="AA515" s="33">
        <v>0</v>
      </c>
      <c r="AB515" s="33">
        <v>0</v>
      </c>
      <c r="AC515" s="33">
        <v>0</v>
      </c>
      <c r="AD515" s="33">
        <v>0</v>
      </c>
      <c r="AE515" s="33">
        <v>0</v>
      </c>
      <c r="AF515" s="33">
        <v>0</v>
      </c>
      <c r="AG515" s="33">
        <v>0</v>
      </c>
      <c r="AH515" t="s">
        <v>64</v>
      </c>
      <c r="AI515" s="34">
        <v>3</v>
      </c>
    </row>
    <row r="516" spans="1:35" x14ac:dyDescent="0.25">
      <c r="A516" t="s">
        <v>1782</v>
      </c>
      <c r="B516" t="s">
        <v>1139</v>
      </c>
      <c r="C516" t="s">
        <v>1401</v>
      </c>
      <c r="D516" t="s">
        <v>1736</v>
      </c>
      <c r="E516" s="33">
        <v>117.95555555555555</v>
      </c>
      <c r="F516" s="33">
        <v>5.6888888888888891</v>
      </c>
      <c r="G516" s="33">
        <v>8</v>
      </c>
      <c r="H516" s="33">
        <v>0.56211111111111112</v>
      </c>
      <c r="I516" s="33">
        <v>3.5555555555555554</v>
      </c>
      <c r="J516" s="33">
        <v>8</v>
      </c>
      <c r="K516" s="33">
        <v>0</v>
      </c>
      <c r="L516" s="33">
        <v>5.2256666666666653</v>
      </c>
      <c r="M516" s="33">
        <v>5.6888888888888891</v>
      </c>
      <c r="N516" s="33">
        <v>0.95277777777777772</v>
      </c>
      <c r="O516" s="33">
        <v>5.6306518462697817E-2</v>
      </c>
      <c r="P516" s="33">
        <v>0</v>
      </c>
      <c r="Q516" s="33">
        <v>10.351555555555555</v>
      </c>
      <c r="R516" s="33">
        <v>8.775810097965335E-2</v>
      </c>
      <c r="S516" s="33">
        <v>4.8757777777777767</v>
      </c>
      <c r="T516" s="33">
        <v>7.7101111111111145</v>
      </c>
      <c r="U516" s="33">
        <v>0</v>
      </c>
      <c r="V516" s="33">
        <v>0.10670026375282596</v>
      </c>
      <c r="W516" s="33">
        <v>10.190777777777775</v>
      </c>
      <c r="X516" s="33">
        <v>6.4232222222222211</v>
      </c>
      <c r="Y516" s="33">
        <v>5.2444444444444445</v>
      </c>
      <c r="Z516" s="33">
        <v>0.18531085154483795</v>
      </c>
      <c r="AA516" s="33">
        <v>0</v>
      </c>
      <c r="AB516" s="33">
        <v>0</v>
      </c>
      <c r="AC516" s="33">
        <v>0</v>
      </c>
      <c r="AD516" s="33">
        <v>0</v>
      </c>
      <c r="AE516" s="33">
        <v>0</v>
      </c>
      <c r="AF516" s="33">
        <v>0</v>
      </c>
      <c r="AG516" s="33">
        <v>0.36666666666666664</v>
      </c>
      <c r="AH516" t="s">
        <v>456</v>
      </c>
      <c r="AI516" s="34">
        <v>3</v>
      </c>
    </row>
    <row r="517" spans="1:35" x14ac:dyDescent="0.25">
      <c r="A517" t="s">
        <v>1782</v>
      </c>
      <c r="B517" t="s">
        <v>759</v>
      </c>
      <c r="C517" t="s">
        <v>1488</v>
      </c>
      <c r="D517" t="s">
        <v>1699</v>
      </c>
      <c r="E517" s="33">
        <v>55.455555555555556</v>
      </c>
      <c r="F517" s="33">
        <v>7.9888888888888889</v>
      </c>
      <c r="G517" s="33">
        <v>0.53333333333333333</v>
      </c>
      <c r="H517" s="33">
        <v>0.6333333333333333</v>
      </c>
      <c r="I517" s="33">
        <v>1.1555555555555554</v>
      </c>
      <c r="J517" s="33">
        <v>0</v>
      </c>
      <c r="K517" s="33">
        <v>0</v>
      </c>
      <c r="L517" s="33">
        <v>4.3</v>
      </c>
      <c r="M517" s="33">
        <v>4.8250000000000002</v>
      </c>
      <c r="N517" s="33">
        <v>0</v>
      </c>
      <c r="O517" s="33">
        <v>8.7006611901422559E-2</v>
      </c>
      <c r="P517" s="33">
        <v>4.8583333333333334</v>
      </c>
      <c r="Q517" s="33">
        <v>8.3361111111111104</v>
      </c>
      <c r="R517" s="33">
        <v>0.23792827088759766</v>
      </c>
      <c r="S517" s="33">
        <v>4.7249999999999996</v>
      </c>
      <c r="T517" s="33">
        <v>0</v>
      </c>
      <c r="U517" s="33">
        <v>0.41111111111111109</v>
      </c>
      <c r="V517" s="33">
        <v>9.2616710078140652E-2</v>
      </c>
      <c r="W517" s="33">
        <v>0.1388888888888889</v>
      </c>
      <c r="X517" s="33">
        <v>0</v>
      </c>
      <c r="Y517" s="33">
        <v>4</v>
      </c>
      <c r="Z517" s="33">
        <v>7.4634341815267485E-2</v>
      </c>
      <c r="AA517" s="33">
        <v>0</v>
      </c>
      <c r="AB517" s="33">
        <v>0</v>
      </c>
      <c r="AC517" s="33">
        <v>0</v>
      </c>
      <c r="AD517" s="33">
        <v>0</v>
      </c>
      <c r="AE517" s="33">
        <v>5.3</v>
      </c>
      <c r="AF517" s="33">
        <v>0</v>
      </c>
      <c r="AG517" s="33">
        <v>0</v>
      </c>
      <c r="AH517" t="s">
        <v>68</v>
      </c>
      <c r="AI517" s="34">
        <v>3</v>
      </c>
    </row>
    <row r="518" spans="1:35" x14ac:dyDescent="0.25">
      <c r="A518" t="s">
        <v>1782</v>
      </c>
      <c r="B518" t="s">
        <v>714</v>
      </c>
      <c r="C518" t="s">
        <v>1466</v>
      </c>
      <c r="D518" t="s">
        <v>1699</v>
      </c>
      <c r="E518" s="33">
        <v>138.4111111111111</v>
      </c>
      <c r="F518" s="33">
        <v>5.6</v>
      </c>
      <c r="G518" s="33">
        <v>0</v>
      </c>
      <c r="H518" s="33">
        <v>0</v>
      </c>
      <c r="I518" s="33">
        <v>0</v>
      </c>
      <c r="J518" s="33">
        <v>0</v>
      </c>
      <c r="K518" s="33">
        <v>0</v>
      </c>
      <c r="L518" s="33">
        <v>5.9086666666666661</v>
      </c>
      <c r="M518" s="33">
        <v>5.6</v>
      </c>
      <c r="N518" s="33">
        <v>1.9888888888888889</v>
      </c>
      <c r="O518" s="33">
        <v>5.482861041984427E-2</v>
      </c>
      <c r="P518" s="33">
        <v>10.317777777777772</v>
      </c>
      <c r="Q518" s="33">
        <v>13.282222222222213</v>
      </c>
      <c r="R518" s="33">
        <v>0.17050654250622133</v>
      </c>
      <c r="S518" s="33">
        <v>15.026333333333337</v>
      </c>
      <c r="T518" s="33">
        <v>6.8003333333333345</v>
      </c>
      <c r="U518" s="33">
        <v>0</v>
      </c>
      <c r="V518" s="33">
        <v>0.15769446897326808</v>
      </c>
      <c r="W518" s="33">
        <v>10.548333333333336</v>
      </c>
      <c r="X518" s="33">
        <v>15.450222222222219</v>
      </c>
      <c r="Y518" s="33">
        <v>0</v>
      </c>
      <c r="Z518" s="33">
        <v>0.18783575499719035</v>
      </c>
      <c r="AA518" s="33">
        <v>0</v>
      </c>
      <c r="AB518" s="33">
        <v>0</v>
      </c>
      <c r="AC518" s="33">
        <v>0</v>
      </c>
      <c r="AD518" s="33">
        <v>0</v>
      </c>
      <c r="AE518" s="33">
        <v>0</v>
      </c>
      <c r="AF518" s="33">
        <v>0</v>
      </c>
      <c r="AG518" s="33">
        <v>0</v>
      </c>
      <c r="AH518" t="s">
        <v>23</v>
      </c>
      <c r="AI518" s="34">
        <v>3</v>
      </c>
    </row>
    <row r="519" spans="1:35" x14ac:dyDescent="0.25">
      <c r="A519" t="s">
        <v>1782</v>
      </c>
      <c r="B519" t="s">
        <v>894</v>
      </c>
      <c r="C519" t="s">
        <v>1553</v>
      </c>
      <c r="D519" t="s">
        <v>1727</v>
      </c>
      <c r="E519" s="33">
        <v>132.80000000000001</v>
      </c>
      <c r="F519" s="33">
        <v>5.6888888888888891</v>
      </c>
      <c r="G519" s="33">
        <v>0</v>
      </c>
      <c r="H519" s="33">
        <v>0</v>
      </c>
      <c r="I519" s="33">
        <v>0</v>
      </c>
      <c r="J519" s="33">
        <v>0</v>
      </c>
      <c r="K519" s="33">
        <v>0</v>
      </c>
      <c r="L519" s="33">
        <v>5.0426666666666664</v>
      </c>
      <c r="M519" s="33">
        <v>5.1138888888888889</v>
      </c>
      <c r="N519" s="33">
        <v>13.56988888888889</v>
      </c>
      <c r="O519" s="33">
        <v>0.14069109772423025</v>
      </c>
      <c r="P519" s="33">
        <v>34.154999999999994</v>
      </c>
      <c r="Q519" s="33">
        <v>0</v>
      </c>
      <c r="R519" s="33">
        <v>0.25719126506024087</v>
      </c>
      <c r="S519" s="33">
        <v>5.7041111111111116</v>
      </c>
      <c r="T519" s="33">
        <v>16.165555555555553</v>
      </c>
      <c r="U519" s="33">
        <v>0</v>
      </c>
      <c r="V519" s="33">
        <v>0.16468122489959836</v>
      </c>
      <c r="W519" s="33">
        <v>5.5112222222222194</v>
      </c>
      <c r="X519" s="33">
        <v>0</v>
      </c>
      <c r="Y519" s="33">
        <v>14.533333333333333</v>
      </c>
      <c r="Z519" s="33">
        <v>0.15093791834002676</v>
      </c>
      <c r="AA519" s="33">
        <v>0</v>
      </c>
      <c r="AB519" s="33">
        <v>0</v>
      </c>
      <c r="AC519" s="33">
        <v>0</v>
      </c>
      <c r="AD519" s="33">
        <v>0</v>
      </c>
      <c r="AE519" s="33">
        <v>0</v>
      </c>
      <c r="AF519" s="33">
        <v>0</v>
      </c>
      <c r="AG519" s="33">
        <v>0</v>
      </c>
      <c r="AH519" t="s">
        <v>205</v>
      </c>
      <c r="AI519" s="34">
        <v>3</v>
      </c>
    </row>
    <row r="520" spans="1:35" x14ac:dyDescent="0.25">
      <c r="A520" t="s">
        <v>1782</v>
      </c>
      <c r="B520" t="s">
        <v>1029</v>
      </c>
      <c r="C520" t="s">
        <v>1600</v>
      </c>
      <c r="D520" t="s">
        <v>1694</v>
      </c>
      <c r="E520" s="33">
        <v>105.98888888888889</v>
      </c>
      <c r="F520" s="33">
        <v>5.9333333333333336</v>
      </c>
      <c r="G520" s="33">
        <v>0</v>
      </c>
      <c r="H520" s="33">
        <v>0</v>
      </c>
      <c r="I520" s="33">
        <v>3.7222222222222223</v>
      </c>
      <c r="J520" s="33">
        <v>0</v>
      </c>
      <c r="K520" s="33">
        <v>0</v>
      </c>
      <c r="L520" s="33">
        <v>5.2888888888888888</v>
      </c>
      <c r="M520" s="33">
        <v>0</v>
      </c>
      <c r="N520" s="33">
        <v>9.2611111111111111</v>
      </c>
      <c r="O520" s="33">
        <v>8.7378131879651946E-2</v>
      </c>
      <c r="P520" s="33">
        <v>5.0111111111111111</v>
      </c>
      <c r="Q520" s="33">
        <v>32.244444444444447</v>
      </c>
      <c r="R520" s="33">
        <v>0.35150435056085544</v>
      </c>
      <c r="S520" s="33">
        <v>5.2388888888888889</v>
      </c>
      <c r="T520" s="33">
        <v>14.411111111111111</v>
      </c>
      <c r="U520" s="33">
        <v>0</v>
      </c>
      <c r="V520" s="33">
        <v>0.18539679211657403</v>
      </c>
      <c r="W520" s="33">
        <v>4.447222222222222</v>
      </c>
      <c r="X520" s="33">
        <v>10.46111111111111</v>
      </c>
      <c r="Y520" s="33">
        <v>5.3666666666666663</v>
      </c>
      <c r="Z520" s="33">
        <v>0.19129363664954396</v>
      </c>
      <c r="AA520" s="33">
        <v>0</v>
      </c>
      <c r="AB520" s="33">
        <v>0</v>
      </c>
      <c r="AC520" s="33">
        <v>0</v>
      </c>
      <c r="AD520" s="33">
        <v>15.775</v>
      </c>
      <c r="AE520" s="33">
        <v>0</v>
      </c>
      <c r="AF520" s="33">
        <v>0</v>
      </c>
      <c r="AG520" s="33">
        <v>0</v>
      </c>
      <c r="AH520" t="s">
        <v>343</v>
      </c>
      <c r="AI520" s="34">
        <v>3</v>
      </c>
    </row>
    <row r="521" spans="1:35" x14ac:dyDescent="0.25">
      <c r="A521" t="s">
        <v>1782</v>
      </c>
      <c r="B521" t="s">
        <v>824</v>
      </c>
      <c r="C521" t="s">
        <v>1523</v>
      </c>
      <c r="D521" t="s">
        <v>1679</v>
      </c>
      <c r="E521" s="33">
        <v>89.833333333333329</v>
      </c>
      <c r="F521" s="33">
        <v>30.7</v>
      </c>
      <c r="G521" s="33">
        <v>0.14444444444444443</v>
      </c>
      <c r="H521" s="33">
        <v>0.50977777777777777</v>
      </c>
      <c r="I521" s="33">
        <v>7.166666666666667</v>
      </c>
      <c r="J521" s="33">
        <v>0</v>
      </c>
      <c r="K521" s="33">
        <v>0</v>
      </c>
      <c r="L521" s="33">
        <v>4.2267777777777802</v>
      </c>
      <c r="M521" s="33">
        <v>5.5111111111111111</v>
      </c>
      <c r="N521" s="33">
        <v>6.2742222222222219</v>
      </c>
      <c r="O521" s="33">
        <v>0.13119109461966605</v>
      </c>
      <c r="P521" s="33">
        <v>4.2611111111111111</v>
      </c>
      <c r="Q521" s="33">
        <v>16.422000000000004</v>
      </c>
      <c r="R521" s="33">
        <v>0.23023871366728518</v>
      </c>
      <c r="S521" s="33">
        <v>10.478555555555555</v>
      </c>
      <c r="T521" s="33">
        <v>11.963222222222225</v>
      </c>
      <c r="U521" s="33">
        <v>0</v>
      </c>
      <c r="V521" s="33">
        <v>0.24981570810142242</v>
      </c>
      <c r="W521" s="33">
        <v>9.8655555555555559</v>
      </c>
      <c r="X521" s="33">
        <v>13.448333333333334</v>
      </c>
      <c r="Y521" s="33">
        <v>2.7777777777777777</v>
      </c>
      <c r="Z521" s="33">
        <v>0.29044526901669765</v>
      </c>
      <c r="AA521" s="33">
        <v>0</v>
      </c>
      <c r="AB521" s="33">
        <v>0</v>
      </c>
      <c r="AC521" s="33">
        <v>0</v>
      </c>
      <c r="AD521" s="33">
        <v>0</v>
      </c>
      <c r="AE521" s="33">
        <v>6.4444444444444446</v>
      </c>
      <c r="AF521" s="33">
        <v>0</v>
      </c>
      <c r="AG521" s="33">
        <v>0</v>
      </c>
      <c r="AH521" t="s">
        <v>134</v>
      </c>
      <c r="AI521" s="34">
        <v>3</v>
      </c>
    </row>
    <row r="522" spans="1:35" x14ac:dyDescent="0.25">
      <c r="A522" t="s">
        <v>1782</v>
      </c>
      <c r="B522" t="s">
        <v>682</v>
      </c>
      <c r="C522" t="s">
        <v>1397</v>
      </c>
      <c r="D522" t="s">
        <v>1724</v>
      </c>
      <c r="E522" s="33">
        <v>145.73333333333332</v>
      </c>
      <c r="F522" s="33">
        <v>10.266666666666667</v>
      </c>
      <c r="G522" s="33">
        <v>0.53333333333333333</v>
      </c>
      <c r="H522" s="33">
        <v>1.1777777777777778</v>
      </c>
      <c r="I522" s="33">
        <v>7.822222222222222</v>
      </c>
      <c r="J522" s="33">
        <v>0</v>
      </c>
      <c r="K522" s="33">
        <v>0</v>
      </c>
      <c r="L522" s="33">
        <v>5.272444444444444</v>
      </c>
      <c r="M522" s="33">
        <v>5.6</v>
      </c>
      <c r="N522" s="33">
        <v>0</v>
      </c>
      <c r="O522" s="33">
        <v>3.8426349496797803E-2</v>
      </c>
      <c r="P522" s="33">
        <v>4.7555555555555555</v>
      </c>
      <c r="Q522" s="33">
        <v>11.383333333333333</v>
      </c>
      <c r="R522" s="33">
        <v>0.11074260445257701</v>
      </c>
      <c r="S522" s="33">
        <v>5.5072222222222225</v>
      </c>
      <c r="T522" s="33">
        <v>6.8385555555555575</v>
      </c>
      <c r="U522" s="33">
        <v>0</v>
      </c>
      <c r="V522" s="33">
        <v>8.4714852089051565E-2</v>
      </c>
      <c r="W522" s="33">
        <v>4.8291111111111107</v>
      </c>
      <c r="X522" s="33">
        <v>6.6895555555555575</v>
      </c>
      <c r="Y522" s="33">
        <v>4.0999999999999996</v>
      </c>
      <c r="Z522" s="33">
        <v>0.1071729185727356</v>
      </c>
      <c r="AA522" s="33">
        <v>0</v>
      </c>
      <c r="AB522" s="33">
        <v>0</v>
      </c>
      <c r="AC522" s="33">
        <v>0</v>
      </c>
      <c r="AD522" s="33">
        <v>0</v>
      </c>
      <c r="AE522" s="33">
        <v>0</v>
      </c>
      <c r="AF522" s="33">
        <v>0</v>
      </c>
      <c r="AG522" s="33">
        <v>0</v>
      </c>
      <c r="AH522" t="s">
        <v>293</v>
      </c>
      <c r="AI522" s="34">
        <v>3</v>
      </c>
    </row>
    <row r="523" spans="1:35" x14ac:dyDescent="0.25">
      <c r="A523" t="s">
        <v>1782</v>
      </c>
      <c r="B523" t="s">
        <v>1158</v>
      </c>
      <c r="C523" t="s">
        <v>1434</v>
      </c>
      <c r="D523" t="s">
        <v>1697</v>
      </c>
      <c r="E523" s="33">
        <v>51.31111111111111</v>
      </c>
      <c r="F523" s="33">
        <v>5.3777777777777782</v>
      </c>
      <c r="G523" s="33">
        <v>0.57777777777777772</v>
      </c>
      <c r="H523" s="33">
        <v>0.22222222222222221</v>
      </c>
      <c r="I523" s="33">
        <v>5.0666666666666664</v>
      </c>
      <c r="J523" s="33">
        <v>0</v>
      </c>
      <c r="K523" s="33">
        <v>0</v>
      </c>
      <c r="L523" s="33">
        <v>4.8941111111111111</v>
      </c>
      <c r="M523" s="33">
        <v>4.9055555555555559</v>
      </c>
      <c r="N523" s="33">
        <v>0</v>
      </c>
      <c r="O523" s="33">
        <v>9.5604157644001736E-2</v>
      </c>
      <c r="P523" s="33">
        <v>4.822222222222222</v>
      </c>
      <c r="Q523" s="33">
        <v>15.222222222222221</v>
      </c>
      <c r="R523" s="33">
        <v>0.39064530099610223</v>
      </c>
      <c r="S523" s="33">
        <v>4.6096666666666675</v>
      </c>
      <c r="T523" s="33">
        <v>7.7572222222222242</v>
      </c>
      <c r="U523" s="33">
        <v>0</v>
      </c>
      <c r="V523" s="33">
        <v>0.24101775660459077</v>
      </c>
      <c r="W523" s="33">
        <v>9.4784444444444453</v>
      </c>
      <c r="X523" s="33">
        <v>4.0348888888888874</v>
      </c>
      <c r="Y523" s="33">
        <v>0</v>
      </c>
      <c r="Z523" s="33">
        <v>0.26336076223473365</v>
      </c>
      <c r="AA523" s="33">
        <v>0.31111111111111112</v>
      </c>
      <c r="AB523" s="33">
        <v>0</v>
      </c>
      <c r="AC523" s="33">
        <v>0</v>
      </c>
      <c r="AD523" s="33">
        <v>0</v>
      </c>
      <c r="AE523" s="33">
        <v>0</v>
      </c>
      <c r="AF523" s="33">
        <v>0</v>
      </c>
      <c r="AG523" s="33">
        <v>0</v>
      </c>
      <c r="AH523" t="s">
        <v>477</v>
      </c>
      <c r="AI523" s="34">
        <v>3</v>
      </c>
    </row>
    <row r="524" spans="1:35" x14ac:dyDescent="0.25">
      <c r="A524" t="s">
        <v>1782</v>
      </c>
      <c r="B524" t="s">
        <v>801</v>
      </c>
      <c r="C524" t="s">
        <v>1506</v>
      </c>
      <c r="D524" t="s">
        <v>1679</v>
      </c>
      <c r="E524" s="33">
        <v>96.6</v>
      </c>
      <c r="F524" s="33">
        <v>3.8222222222222224</v>
      </c>
      <c r="G524" s="33">
        <v>0</v>
      </c>
      <c r="H524" s="33">
        <v>0</v>
      </c>
      <c r="I524" s="33">
        <v>5.5111111111111111</v>
      </c>
      <c r="J524" s="33">
        <v>0</v>
      </c>
      <c r="K524" s="33">
        <v>0</v>
      </c>
      <c r="L524" s="33">
        <v>6.1872222222222222</v>
      </c>
      <c r="M524" s="33">
        <v>0</v>
      </c>
      <c r="N524" s="33">
        <v>10.755555555555556</v>
      </c>
      <c r="O524" s="33">
        <v>0.1113411548194157</v>
      </c>
      <c r="P524" s="33">
        <v>0</v>
      </c>
      <c r="Q524" s="33">
        <v>56.452777777777776</v>
      </c>
      <c r="R524" s="33">
        <v>0.58439728548424197</v>
      </c>
      <c r="S524" s="33">
        <v>21.623777777777782</v>
      </c>
      <c r="T524" s="33">
        <v>19.215888888888891</v>
      </c>
      <c r="U524" s="33">
        <v>0</v>
      </c>
      <c r="V524" s="33">
        <v>0.42277087646652872</v>
      </c>
      <c r="W524" s="33">
        <v>28.841888888888889</v>
      </c>
      <c r="X524" s="33">
        <v>19.862111111111112</v>
      </c>
      <c r="Y524" s="33">
        <v>0</v>
      </c>
      <c r="Z524" s="33">
        <v>0.50418219461697722</v>
      </c>
      <c r="AA524" s="33">
        <v>0</v>
      </c>
      <c r="AB524" s="33">
        <v>0</v>
      </c>
      <c r="AC524" s="33">
        <v>0</v>
      </c>
      <c r="AD524" s="33">
        <v>0</v>
      </c>
      <c r="AE524" s="33">
        <v>0</v>
      </c>
      <c r="AF524" s="33">
        <v>0</v>
      </c>
      <c r="AG524" s="33">
        <v>0</v>
      </c>
      <c r="AH524" t="s">
        <v>110</v>
      </c>
      <c r="AI524" s="34">
        <v>3</v>
      </c>
    </row>
    <row r="525" spans="1:35" x14ac:dyDescent="0.25">
      <c r="A525" t="s">
        <v>1782</v>
      </c>
      <c r="B525" t="s">
        <v>1302</v>
      </c>
      <c r="C525" t="s">
        <v>1463</v>
      </c>
      <c r="D525" t="s">
        <v>1706</v>
      </c>
      <c r="E525" s="33">
        <v>69.75555555555556</v>
      </c>
      <c r="F525" s="33">
        <v>4.9777777777777779</v>
      </c>
      <c r="G525" s="33">
        <v>0</v>
      </c>
      <c r="H525" s="33">
        <v>0</v>
      </c>
      <c r="I525" s="33">
        <v>2.3111111111111109</v>
      </c>
      <c r="J525" s="33">
        <v>0</v>
      </c>
      <c r="K525" s="33">
        <v>0</v>
      </c>
      <c r="L525" s="33">
        <v>5.4016666666666664</v>
      </c>
      <c r="M525" s="33">
        <v>9.7555555555555564</v>
      </c>
      <c r="N525" s="33">
        <v>0</v>
      </c>
      <c r="O525" s="33">
        <v>0.13985345651481365</v>
      </c>
      <c r="P525" s="33">
        <v>0</v>
      </c>
      <c r="Q525" s="33">
        <v>3.4444444444444446</v>
      </c>
      <c r="R525" s="33">
        <v>4.9378783051927368E-2</v>
      </c>
      <c r="S525" s="33">
        <v>4.1059999999999999</v>
      </c>
      <c r="T525" s="33">
        <v>3.0750000000000002</v>
      </c>
      <c r="U525" s="33">
        <v>0</v>
      </c>
      <c r="V525" s="33">
        <v>0.10294520547945205</v>
      </c>
      <c r="W525" s="33">
        <v>4.8553333333333324</v>
      </c>
      <c r="X525" s="33">
        <v>4.8566666666666656</v>
      </c>
      <c r="Y525" s="33">
        <v>0</v>
      </c>
      <c r="Z525" s="33">
        <v>0.13922905383880213</v>
      </c>
      <c r="AA525" s="33">
        <v>0</v>
      </c>
      <c r="AB525" s="33">
        <v>1.211111111111111</v>
      </c>
      <c r="AC525" s="33">
        <v>0</v>
      </c>
      <c r="AD525" s="33">
        <v>0</v>
      </c>
      <c r="AE525" s="33">
        <v>4.2666666666666666</v>
      </c>
      <c r="AF525" s="33">
        <v>0</v>
      </c>
      <c r="AG525" s="33">
        <v>0</v>
      </c>
      <c r="AH525" t="s">
        <v>623</v>
      </c>
      <c r="AI525" s="34">
        <v>3</v>
      </c>
    </row>
    <row r="526" spans="1:35" x14ac:dyDescent="0.25">
      <c r="A526" t="s">
        <v>1782</v>
      </c>
      <c r="B526" t="s">
        <v>731</v>
      </c>
      <c r="C526" t="s">
        <v>1390</v>
      </c>
      <c r="D526" t="s">
        <v>1715</v>
      </c>
      <c r="E526" s="33">
        <v>78.355555555555554</v>
      </c>
      <c r="F526" s="33">
        <v>26.933333333333334</v>
      </c>
      <c r="G526" s="33">
        <v>0.72222222222222221</v>
      </c>
      <c r="H526" s="33">
        <v>0.34444444444444444</v>
      </c>
      <c r="I526" s="33">
        <v>1.1666666666666667</v>
      </c>
      <c r="J526" s="33">
        <v>0</v>
      </c>
      <c r="K526" s="33">
        <v>0</v>
      </c>
      <c r="L526" s="33">
        <v>3.4073333333333329</v>
      </c>
      <c r="M526" s="33">
        <v>4.8888888888888893</v>
      </c>
      <c r="N526" s="33">
        <v>0</v>
      </c>
      <c r="O526" s="33">
        <v>6.2393647192285885E-2</v>
      </c>
      <c r="P526" s="33">
        <v>18.276444444444447</v>
      </c>
      <c r="Q526" s="33">
        <v>0</v>
      </c>
      <c r="R526" s="33">
        <v>0.23325014180374365</v>
      </c>
      <c r="S526" s="33">
        <v>3.9858888888888901</v>
      </c>
      <c r="T526" s="33">
        <v>0.66322222222222216</v>
      </c>
      <c r="U526" s="33">
        <v>0</v>
      </c>
      <c r="V526" s="33">
        <v>5.9333522404991512E-2</v>
      </c>
      <c r="W526" s="33">
        <v>5.2649999999999997</v>
      </c>
      <c r="X526" s="33">
        <v>3.7923333333333327</v>
      </c>
      <c r="Y526" s="33">
        <v>0</v>
      </c>
      <c r="Z526" s="33">
        <v>0.11559273964832671</v>
      </c>
      <c r="AA526" s="33">
        <v>0</v>
      </c>
      <c r="AB526" s="33">
        <v>0</v>
      </c>
      <c r="AC526" s="33">
        <v>0</v>
      </c>
      <c r="AD526" s="33">
        <v>0</v>
      </c>
      <c r="AE526" s="33">
        <v>0</v>
      </c>
      <c r="AF526" s="33">
        <v>0</v>
      </c>
      <c r="AG526" s="33">
        <v>0</v>
      </c>
      <c r="AH526" t="s">
        <v>40</v>
      </c>
      <c r="AI526" s="34">
        <v>3</v>
      </c>
    </row>
    <row r="527" spans="1:35" x14ac:dyDescent="0.25">
      <c r="A527" t="s">
        <v>1782</v>
      </c>
      <c r="B527" t="s">
        <v>781</v>
      </c>
      <c r="C527" t="s">
        <v>1358</v>
      </c>
      <c r="D527" t="s">
        <v>1697</v>
      </c>
      <c r="E527" s="33">
        <v>137.24444444444444</v>
      </c>
      <c r="F527" s="33">
        <v>5.5111111111111111</v>
      </c>
      <c r="G527" s="33">
        <v>0.26666666666666666</v>
      </c>
      <c r="H527" s="33">
        <v>0</v>
      </c>
      <c r="I527" s="33">
        <v>5.333333333333333</v>
      </c>
      <c r="J527" s="33">
        <v>0</v>
      </c>
      <c r="K527" s="33">
        <v>0</v>
      </c>
      <c r="L527" s="33">
        <v>5.3777777777777782</v>
      </c>
      <c r="M527" s="33">
        <v>0</v>
      </c>
      <c r="N527" s="33">
        <v>10.574999999999999</v>
      </c>
      <c r="O527" s="33">
        <v>7.7052299222797924E-2</v>
      </c>
      <c r="P527" s="33">
        <v>4.8</v>
      </c>
      <c r="Q527" s="33">
        <v>20.111111111111111</v>
      </c>
      <c r="R527" s="33">
        <v>0.18150906735751296</v>
      </c>
      <c r="S527" s="33">
        <v>10.130555555555556</v>
      </c>
      <c r="T527" s="33">
        <v>12.4</v>
      </c>
      <c r="U527" s="33">
        <v>0</v>
      </c>
      <c r="V527" s="33">
        <v>0.16416369818652851</v>
      </c>
      <c r="W527" s="33">
        <v>8.1777777777777771</v>
      </c>
      <c r="X527" s="33">
        <v>17.622222222222224</v>
      </c>
      <c r="Y527" s="33">
        <v>0</v>
      </c>
      <c r="Z527" s="33">
        <v>0.18798575129533679</v>
      </c>
      <c r="AA527" s="33">
        <v>0</v>
      </c>
      <c r="AB527" s="33">
        <v>0</v>
      </c>
      <c r="AC527" s="33">
        <v>0</v>
      </c>
      <c r="AD527" s="33">
        <v>0</v>
      </c>
      <c r="AE527" s="33">
        <v>5.2444444444444445</v>
      </c>
      <c r="AF527" s="33">
        <v>0</v>
      </c>
      <c r="AG527" s="33">
        <v>0</v>
      </c>
      <c r="AH527" t="s">
        <v>90</v>
      </c>
      <c r="AI527" s="34">
        <v>3</v>
      </c>
    </row>
    <row r="528" spans="1:35" x14ac:dyDescent="0.25">
      <c r="A528" t="s">
        <v>1782</v>
      </c>
      <c r="B528" t="s">
        <v>1230</v>
      </c>
      <c r="C528" t="s">
        <v>1522</v>
      </c>
      <c r="D528" t="s">
        <v>1679</v>
      </c>
      <c r="E528" s="33">
        <v>111.24444444444444</v>
      </c>
      <c r="F528" s="33">
        <v>6.1333333333333337</v>
      </c>
      <c r="G528" s="33">
        <v>0.61111111111111116</v>
      </c>
      <c r="H528" s="33">
        <v>0.66333333333333333</v>
      </c>
      <c r="I528" s="33">
        <v>3.2333333333333334</v>
      </c>
      <c r="J528" s="33">
        <v>0</v>
      </c>
      <c r="K528" s="33">
        <v>0.53333333333333333</v>
      </c>
      <c r="L528" s="33">
        <v>5.5968888888888895</v>
      </c>
      <c r="M528" s="33">
        <v>11.088666666666668</v>
      </c>
      <c r="N528" s="33">
        <v>0</v>
      </c>
      <c r="O528" s="33">
        <v>9.9678385936875766E-2</v>
      </c>
      <c r="P528" s="33">
        <v>0</v>
      </c>
      <c r="Q528" s="33">
        <v>10.140666666666668</v>
      </c>
      <c r="R528" s="33">
        <v>9.1156612065521392E-2</v>
      </c>
      <c r="S528" s="33">
        <v>5.8794444444444443</v>
      </c>
      <c r="T528" s="33">
        <v>11.55711111111111</v>
      </c>
      <c r="U528" s="33">
        <v>0</v>
      </c>
      <c r="V528" s="33">
        <v>0.1567409109069117</v>
      </c>
      <c r="W528" s="33">
        <v>5.8043333333333367</v>
      </c>
      <c r="X528" s="33">
        <v>10.902444444444445</v>
      </c>
      <c r="Y528" s="33">
        <v>0</v>
      </c>
      <c r="Z528" s="33">
        <v>0.15018078306032764</v>
      </c>
      <c r="AA528" s="33">
        <v>0</v>
      </c>
      <c r="AB528" s="33">
        <v>5.5555555555555554</v>
      </c>
      <c r="AC528" s="33">
        <v>0</v>
      </c>
      <c r="AD528" s="33">
        <v>0</v>
      </c>
      <c r="AE528" s="33">
        <v>0</v>
      </c>
      <c r="AF528" s="33">
        <v>0</v>
      </c>
      <c r="AG528" s="33">
        <v>0</v>
      </c>
      <c r="AH528" t="s">
        <v>549</v>
      </c>
      <c r="AI528" s="34">
        <v>3</v>
      </c>
    </row>
    <row r="529" spans="1:35" x14ac:dyDescent="0.25">
      <c r="A529" t="s">
        <v>1782</v>
      </c>
      <c r="B529" t="s">
        <v>1075</v>
      </c>
      <c r="C529" t="s">
        <v>1365</v>
      </c>
      <c r="D529" t="s">
        <v>1698</v>
      </c>
      <c r="E529" s="33">
        <v>99.63333333333334</v>
      </c>
      <c r="F529" s="33">
        <v>5.333333333333333</v>
      </c>
      <c r="G529" s="33">
        <v>0.13333333333333333</v>
      </c>
      <c r="H529" s="33">
        <v>0</v>
      </c>
      <c r="I529" s="33">
        <v>5.5111111111111111</v>
      </c>
      <c r="J529" s="33">
        <v>0</v>
      </c>
      <c r="K529" s="33">
        <v>0</v>
      </c>
      <c r="L529" s="33">
        <v>4.8966666666666656</v>
      </c>
      <c r="M529" s="33">
        <v>10.454444444444446</v>
      </c>
      <c r="N529" s="33">
        <v>0</v>
      </c>
      <c r="O529" s="33">
        <v>0.10492918478866958</v>
      </c>
      <c r="P529" s="33">
        <v>4.75</v>
      </c>
      <c r="Q529" s="33">
        <v>22.065777777777782</v>
      </c>
      <c r="R529" s="33">
        <v>0.26914464146314265</v>
      </c>
      <c r="S529" s="33">
        <v>5.3262222222222224</v>
      </c>
      <c r="T529" s="33">
        <v>6.5780000000000021</v>
      </c>
      <c r="U529" s="33">
        <v>0</v>
      </c>
      <c r="V529" s="33">
        <v>0.11948031671685068</v>
      </c>
      <c r="W529" s="33">
        <v>5.1862222222222236</v>
      </c>
      <c r="X529" s="33">
        <v>4.0153333333333343</v>
      </c>
      <c r="Y529" s="33">
        <v>2.2666666666666666</v>
      </c>
      <c r="Z529" s="33">
        <v>0.1151042712166834</v>
      </c>
      <c r="AA529" s="33">
        <v>0</v>
      </c>
      <c r="AB529" s="33">
        <v>0</v>
      </c>
      <c r="AC529" s="33">
        <v>0</v>
      </c>
      <c r="AD529" s="33">
        <v>0</v>
      </c>
      <c r="AE529" s="33">
        <v>0</v>
      </c>
      <c r="AF529" s="33">
        <v>0</v>
      </c>
      <c r="AG529" s="33">
        <v>0</v>
      </c>
      <c r="AH529" t="s">
        <v>390</v>
      </c>
      <c r="AI529" s="34">
        <v>3</v>
      </c>
    </row>
    <row r="530" spans="1:35" x14ac:dyDescent="0.25">
      <c r="A530" t="s">
        <v>1782</v>
      </c>
      <c r="B530" t="s">
        <v>767</v>
      </c>
      <c r="C530" t="s">
        <v>1463</v>
      </c>
      <c r="D530" t="s">
        <v>1706</v>
      </c>
      <c r="E530" s="33">
        <v>100.25555555555556</v>
      </c>
      <c r="F530" s="33">
        <v>5.6555555555555559</v>
      </c>
      <c r="G530" s="33">
        <v>0</v>
      </c>
      <c r="H530" s="33">
        <v>0</v>
      </c>
      <c r="I530" s="33">
        <v>5.4777777777777779</v>
      </c>
      <c r="J530" s="33">
        <v>0</v>
      </c>
      <c r="K530" s="33">
        <v>0</v>
      </c>
      <c r="L530" s="33">
        <v>4.7555555555555555</v>
      </c>
      <c r="M530" s="33">
        <v>11.235999999999997</v>
      </c>
      <c r="N530" s="33">
        <v>0</v>
      </c>
      <c r="O530" s="33">
        <v>0.1120735897151723</v>
      </c>
      <c r="P530" s="33">
        <v>5.4222222222222225</v>
      </c>
      <c r="Q530" s="33">
        <v>21.482111111111113</v>
      </c>
      <c r="R530" s="33">
        <v>0.26835753075473789</v>
      </c>
      <c r="S530" s="33">
        <v>5.2388888888888889</v>
      </c>
      <c r="T530" s="33">
        <v>4.4833333333333334</v>
      </c>
      <c r="U530" s="33">
        <v>0</v>
      </c>
      <c r="V530" s="33">
        <v>9.6974398758727681E-2</v>
      </c>
      <c r="W530" s="33">
        <v>5.6611111111111114</v>
      </c>
      <c r="X530" s="33">
        <v>8.844444444444445</v>
      </c>
      <c r="Y530" s="33">
        <v>0</v>
      </c>
      <c r="Z530" s="33">
        <v>0.14468580294802172</v>
      </c>
      <c r="AA530" s="33">
        <v>0</v>
      </c>
      <c r="AB530" s="33">
        <v>0</v>
      </c>
      <c r="AC530" s="33">
        <v>0</v>
      </c>
      <c r="AD530" s="33">
        <v>6.2632222222222245</v>
      </c>
      <c r="AE530" s="33">
        <v>4.9888888888888889</v>
      </c>
      <c r="AF530" s="33">
        <v>0</v>
      </c>
      <c r="AG530" s="33">
        <v>0</v>
      </c>
      <c r="AH530" t="s">
        <v>76</v>
      </c>
      <c r="AI530" s="34">
        <v>3</v>
      </c>
    </row>
    <row r="531" spans="1:35" x14ac:dyDescent="0.25">
      <c r="A531" t="s">
        <v>1782</v>
      </c>
      <c r="B531" t="s">
        <v>869</v>
      </c>
      <c r="C531" t="s">
        <v>1544</v>
      </c>
      <c r="D531" t="s">
        <v>1679</v>
      </c>
      <c r="E531" s="33">
        <v>124.7</v>
      </c>
      <c r="F531" s="33">
        <v>5.6888888888888891</v>
      </c>
      <c r="G531" s="33">
        <v>0.14444444444444443</v>
      </c>
      <c r="H531" s="33">
        <v>0.98166666666666613</v>
      </c>
      <c r="I531" s="33">
        <v>3.2888888888888888</v>
      </c>
      <c r="J531" s="33">
        <v>0</v>
      </c>
      <c r="K531" s="33">
        <v>0</v>
      </c>
      <c r="L531" s="33">
        <v>3.262111111111111</v>
      </c>
      <c r="M531" s="33">
        <v>15.822222222222223</v>
      </c>
      <c r="N531" s="33">
        <v>0</v>
      </c>
      <c r="O531" s="33">
        <v>0.1268822952864653</v>
      </c>
      <c r="P531" s="33">
        <v>19.755555555555556</v>
      </c>
      <c r="Q531" s="33">
        <v>5.4111111111111114</v>
      </c>
      <c r="R531" s="33">
        <v>0.20181769580326117</v>
      </c>
      <c r="S531" s="33">
        <v>11.555888888888889</v>
      </c>
      <c r="T531" s="33">
        <v>7.3688888888888897</v>
      </c>
      <c r="U531" s="33">
        <v>0</v>
      </c>
      <c r="V531" s="33">
        <v>0.15176245210727968</v>
      </c>
      <c r="W531" s="33">
        <v>8.8423333333333325</v>
      </c>
      <c r="X531" s="33">
        <v>14.839444444444446</v>
      </c>
      <c r="Y531" s="33">
        <v>0</v>
      </c>
      <c r="Z531" s="33">
        <v>0.18991000623719148</v>
      </c>
      <c r="AA531" s="33">
        <v>0</v>
      </c>
      <c r="AB531" s="33">
        <v>1.6888888888888889</v>
      </c>
      <c r="AC531" s="33">
        <v>0</v>
      </c>
      <c r="AD531" s="33">
        <v>0</v>
      </c>
      <c r="AE531" s="33">
        <v>0</v>
      </c>
      <c r="AF531" s="33">
        <v>0</v>
      </c>
      <c r="AG531" s="33">
        <v>0</v>
      </c>
      <c r="AH531" t="s">
        <v>180</v>
      </c>
      <c r="AI531" s="34">
        <v>3</v>
      </c>
    </row>
    <row r="532" spans="1:35" x14ac:dyDescent="0.25">
      <c r="A532" t="s">
        <v>1782</v>
      </c>
      <c r="B532" t="s">
        <v>729</v>
      </c>
      <c r="C532" t="s">
        <v>1449</v>
      </c>
      <c r="D532" t="s">
        <v>1693</v>
      </c>
      <c r="E532" s="33">
        <v>77.87777777777778</v>
      </c>
      <c r="F532" s="33">
        <v>6.0888888888888886</v>
      </c>
      <c r="G532" s="33">
        <v>1.7333333333333334</v>
      </c>
      <c r="H532" s="33">
        <v>0.15555555555555556</v>
      </c>
      <c r="I532" s="33">
        <v>0</v>
      </c>
      <c r="J532" s="33">
        <v>0</v>
      </c>
      <c r="K532" s="33">
        <v>0</v>
      </c>
      <c r="L532" s="33">
        <v>3.7222222222222223</v>
      </c>
      <c r="M532" s="33">
        <v>0.95</v>
      </c>
      <c r="N532" s="33">
        <v>5.6749999999999998</v>
      </c>
      <c r="O532" s="33">
        <v>8.5069196747039513E-2</v>
      </c>
      <c r="P532" s="33">
        <v>0</v>
      </c>
      <c r="Q532" s="33">
        <v>17.166666666666668</v>
      </c>
      <c r="R532" s="33">
        <v>0.22043087458981311</v>
      </c>
      <c r="S532" s="33">
        <v>11.208333333333334</v>
      </c>
      <c r="T532" s="33">
        <v>11.422222222222222</v>
      </c>
      <c r="U532" s="33">
        <v>0</v>
      </c>
      <c r="V532" s="33">
        <v>0.29059066913967757</v>
      </c>
      <c r="W532" s="33">
        <v>5.166666666666667</v>
      </c>
      <c r="X532" s="33">
        <v>10.761111111111111</v>
      </c>
      <c r="Y532" s="33">
        <v>0</v>
      </c>
      <c r="Z532" s="33">
        <v>0.20452275645598514</v>
      </c>
      <c r="AA532" s="33">
        <v>0</v>
      </c>
      <c r="AB532" s="33">
        <v>5.4777777777777779</v>
      </c>
      <c r="AC532" s="33">
        <v>0</v>
      </c>
      <c r="AD532" s="33">
        <v>0</v>
      </c>
      <c r="AE532" s="33">
        <v>0</v>
      </c>
      <c r="AF532" s="33">
        <v>0</v>
      </c>
      <c r="AG532" s="33">
        <v>0</v>
      </c>
      <c r="AH532" t="s">
        <v>38</v>
      </c>
      <c r="AI532" s="34">
        <v>3</v>
      </c>
    </row>
    <row r="533" spans="1:35" x14ac:dyDescent="0.25">
      <c r="A533" t="s">
        <v>1782</v>
      </c>
      <c r="B533" t="s">
        <v>820</v>
      </c>
      <c r="C533" t="s">
        <v>1519</v>
      </c>
      <c r="D533" t="s">
        <v>1730</v>
      </c>
      <c r="E533" s="33">
        <v>40.277777777777779</v>
      </c>
      <c r="F533" s="33">
        <v>5.6888888888888891</v>
      </c>
      <c r="G533" s="33">
        <v>0.15555555555555556</v>
      </c>
      <c r="H533" s="33">
        <v>0.14166666666666666</v>
      </c>
      <c r="I533" s="33">
        <v>0.33333333333333331</v>
      </c>
      <c r="J533" s="33">
        <v>0</v>
      </c>
      <c r="K533" s="33">
        <v>0</v>
      </c>
      <c r="L533" s="33">
        <v>1.5716666666666668</v>
      </c>
      <c r="M533" s="33">
        <v>5.8666666666666663</v>
      </c>
      <c r="N533" s="33">
        <v>0</v>
      </c>
      <c r="O533" s="33">
        <v>0.14565517241379308</v>
      </c>
      <c r="P533" s="33">
        <v>2.4138888888888888</v>
      </c>
      <c r="Q533" s="33">
        <v>3.4374444444444441</v>
      </c>
      <c r="R533" s="33">
        <v>0.14527448275862068</v>
      </c>
      <c r="S533" s="33">
        <v>2.0167777777777776</v>
      </c>
      <c r="T533" s="33">
        <v>0</v>
      </c>
      <c r="U533" s="33">
        <v>0</v>
      </c>
      <c r="V533" s="33">
        <v>5.0071724137931026E-2</v>
      </c>
      <c r="W533" s="33">
        <v>9.4068888888888864</v>
      </c>
      <c r="X533" s="33">
        <v>0.93722222222222218</v>
      </c>
      <c r="Y533" s="33">
        <v>0</v>
      </c>
      <c r="Z533" s="33">
        <v>0.25681931034482752</v>
      </c>
      <c r="AA533" s="33">
        <v>0</v>
      </c>
      <c r="AB533" s="33">
        <v>0</v>
      </c>
      <c r="AC533" s="33">
        <v>0</v>
      </c>
      <c r="AD533" s="33">
        <v>0</v>
      </c>
      <c r="AE533" s="33">
        <v>0</v>
      </c>
      <c r="AF533" s="33">
        <v>0</v>
      </c>
      <c r="AG533" s="33">
        <v>0</v>
      </c>
      <c r="AH533" t="s">
        <v>130</v>
      </c>
      <c r="AI533" s="34">
        <v>3</v>
      </c>
    </row>
    <row r="534" spans="1:35" x14ac:dyDescent="0.25">
      <c r="A534" t="s">
        <v>1782</v>
      </c>
      <c r="B534" t="s">
        <v>1183</v>
      </c>
      <c r="C534" t="s">
        <v>1499</v>
      </c>
      <c r="D534" t="s">
        <v>1727</v>
      </c>
      <c r="E534" s="33">
        <v>151.92222222222222</v>
      </c>
      <c r="F534" s="33">
        <v>5.333333333333333</v>
      </c>
      <c r="G534" s="33">
        <v>0</v>
      </c>
      <c r="H534" s="33">
        <v>0</v>
      </c>
      <c r="I534" s="33">
        <v>0</v>
      </c>
      <c r="J534" s="33">
        <v>0</v>
      </c>
      <c r="K534" s="33">
        <v>0</v>
      </c>
      <c r="L534" s="33">
        <v>8.1666666666666661</v>
      </c>
      <c r="M534" s="33">
        <v>10.983333333333333</v>
      </c>
      <c r="N534" s="33">
        <v>0</v>
      </c>
      <c r="O534" s="33">
        <v>7.2295765377020399E-2</v>
      </c>
      <c r="P534" s="33">
        <v>5.6888888888888891</v>
      </c>
      <c r="Q534" s="33">
        <v>17.236111111111111</v>
      </c>
      <c r="R534" s="33">
        <v>0.15089958312001756</v>
      </c>
      <c r="S534" s="33">
        <v>9.75</v>
      </c>
      <c r="T534" s="33">
        <v>13.363888888888889</v>
      </c>
      <c r="U534" s="33">
        <v>0</v>
      </c>
      <c r="V534" s="33">
        <v>0.15214290938345645</v>
      </c>
      <c r="W534" s="33">
        <v>7.2777777777777777</v>
      </c>
      <c r="X534" s="33">
        <v>14.2</v>
      </c>
      <c r="Y534" s="33">
        <v>0</v>
      </c>
      <c r="Z534" s="33">
        <v>0.14137350983690486</v>
      </c>
      <c r="AA534" s="33">
        <v>0</v>
      </c>
      <c r="AB534" s="33">
        <v>0</v>
      </c>
      <c r="AC534" s="33">
        <v>0</v>
      </c>
      <c r="AD534" s="33">
        <v>0</v>
      </c>
      <c r="AE534" s="33">
        <v>0</v>
      </c>
      <c r="AF534" s="33">
        <v>0</v>
      </c>
      <c r="AG534" s="33">
        <v>0</v>
      </c>
      <c r="AH534" t="s">
        <v>502</v>
      </c>
      <c r="AI534" s="34">
        <v>3</v>
      </c>
    </row>
    <row r="535" spans="1:35" x14ac:dyDescent="0.25">
      <c r="A535" t="s">
        <v>1782</v>
      </c>
      <c r="B535" t="s">
        <v>1278</v>
      </c>
      <c r="C535" t="s">
        <v>1666</v>
      </c>
      <c r="D535" t="s">
        <v>1724</v>
      </c>
      <c r="E535" s="33">
        <v>33.133333333333333</v>
      </c>
      <c r="F535" s="33">
        <v>5.8666666666666663</v>
      </c>
      <c r="G535" s="33">
        <v>0</v>
      </c>
      <c r="H535" s="33">
        <v>0.31722222222222224</v>
      </c>
      <c r="I535" s="33">
        <v>0</v>
      </c>
      <c r="J535" s="33">
        <v>0</v>
      </c>
      <c r="K535" s="33">
        <v>0</v>
      </c>
      <c r="L535" s="33">
        <v>5.3443333333333332</v>
      </c>
      <c r="M535" s="33">
        <v>0.53333333333333333</v>
      </c>
      <c r="N535" s="33">
        <v>1.2444444444444445</v>
      </c>
      <c r="O535" s="33">
        <v>5.3655264922870552E-2</v>
      </c>
      <c r="P535" s="33">
        <v>5.6888888888888891</v>
      </c>
      <c r="Q535" s="33">
        <v>0</v>
      </c>
      <c r="R535" s="33">
        <v>0.17169684775318578</v>
      </c>
      <c r="S535" s="33">
        <v>5.8898888888888896</v>
      </c>
      <c r="T535" s="33">
        <v>4.195444444444445</v>
      </c>
      <c r="U535" s="33">
        <v>0</v>
      </c>
      <c r="V535" s="33">
        <v>0.30438631790744469</v>
      </c>
      <c r="W535" s="33">
        <v>5.3314444444444442</v>
      </c>
      <c r="X535" s="33">
        <v>4.8268888888888881</v>
      </c>
      <c r="Y535" s="33">
        <v>0</v>
      </c>
      <c r="Z535" s="33">
        <v>0.30658953722333998</v>
      </c>
      <c r="AA535" s="33">
        <v>0</v>
      </c>
      <c r="AB535" s="33">
        <v>0</v>
      </c>
      <c r="AC535" s="33">
        <v>0</v>
      </c>
      <c r="AD535" s="33">
        <v>0</v>
      </c>
      <c r="AE535" s="33">
        <v>0</v>
      </c>
      <c r="AF535" s="33">
        <v>0</v>
      </c>
      <c r="AG535" s="33">
        <v>0</v>
      </c>
      <c r="AH535" t="s">
        <v>598</v>
      </c>
      <c r="AI535" s="34">
        <v>3</v>
      </c>
    </row>
    <row r="536" spans="1:35" x14ac:dyDescent="0.25">
      <c r="A536" t="s">
        <v>1782</v>
      </c>
      <c r="B536" t="s">
        <v>1312</v>
      </c>
      <c r="C536" t="s">
        <v>1468</v>
      </c>
      <c r="D536" t="s">
        <v>1715</v>
      </c>
      <c r="E536" s="33">
        <v>35.111111111111114</v>
      </c>
      <c r="F536" s="33">
        <v>5.5555555555555554</v>
      </c>
      <c r="G536" s="33">
        <v>6.6666666666666666E-2</v>
      </c>
      <c r="H536" s="33">
        <v>0.16200000000000001</v>
      </c>
      <c r="I536" s="33">
        <v>1.6</v>
      </c>
      <c r="J536" s="33">
        <v>0</v>
      </c>
      <c r="K536" s="33">
        <v>0</v>
      </c>
      <c r="L536" s="33">
        <v>1.3666666666666667</v>
      </c>
      <c r="M536" s="33">
        <v>0</v>
      </c>
      <c r="N536" s="33">
        <v>0</v>
      </c>
      <c r="O536" s="33">
        <v>0</v>
      </c>
      <c r="P536" s="33">
        <v>5.8277777777777775</v>
      </c>
      <c r="Q536" s="33">
        <v>0.51666666666666672</v>
      </c>
      <c r="R536" s="33">
        <v>0.18069620253164553</v>
      </c>
      <c r="S536" s="33">
        <v>3.9166666666666665</v>
      </c>
      <c r="T536" s="33">
        <v>0</v>
      </c>
      <c r="U536" s="33">
        <v>0</v>
      </c>
      <c r="V536" s="33">
        <v>0.11155063291139239</v>
      </c>
      <c r="W536" s="33">
        <v>3.0166666666666666</v>
      </c>
      <c r="X536" s="33">
        <v>0.90833333333333333</v>
      </c>
      <c r="Y536" s="33">
        <v>0</v>
      </c>
      <c r="Z536" s="33">
        <v>0.11178797468354429</v>
      </c>
      <c r="AA536" s="33">
        <v>0</v>
      </c>
      <c r="AB536" s="33">
        <v>0</v>
      </c>
      <c r="AC536" s="33">
        <v>0</v>
      </c>
      <c r="AD536" s="33">
        <v>0</v>
      </c>
      <c r="AE536" s="33">
        <v>0</v>
      </c>
      <c r="AF536" s="33">
        <v>0</v>
      </c>
      <c r="AG536" s="33">
        <v>0</v>
      </c>
      <c r="AH536" t="s">
        <v>633</v>
      </c>
      <c r="AI536" s="34">
        <v>3</v>
      </c>
    </row>
    <row r="537" spans="1:35" x14ac:dyDescent="0.25">
      <c r="A537" t="s">
        <v>1782</v>
      </c>
      <c r="B537" t="s">
        <v>1144</v>
      </c>
      <c r="C537" t="s">
        <v>1627</v>
      </c>
      <c r="D537" t="s">
        <v>1734</v>
      </c>
      <c r="E537" s="33">
        <v>96.74444444444444</v>
      </c>
      <c r="F537" s="33">
        <v>5.6888888888888891</v>
      </c>
      <c r="G537" s="33">
        <v>0.8</v>
      </c>
      <c r="H537" s="33">
        <v>0.5</v>
      </c>
      <c r="I537" s="33">
        <v>3.3777777777777778</v>
      </c>
      <c r="J537" s="33">
        <v>0</v>
      </c>
      <c r="K537" s="33">
        <v>0</v>
      </c>
      <c r="L537" s="33">
        <v>2.5472222222222221</v>
      </c>
      <c r="M537" s="33">
        <v>10.769444444444444</v>
      </c>
      <c r="N537" s="33">
        <v>0</v>
      </c>
      <c r="O537" s="33">
        <v>0.11131847938440335</v>
      </c>
      <c r="P537" s="33">
        <v>14.426666666666668</v>
      </c>
      <c r="Q537" s="33">
        <v>0</v>
      </c>
      <c r="R537" s="33">
        <v>0.14912139657746643</v>
      </c>
      <c r="S537" s="33">
        <v>6.5027777777777782</v>
      </c>
      <c r="T537" s="33">
        <v>5.0333333333333332</v>
      </c>
      <c r="U537" s="33">
        <v>0</v>
      </c>
      <c r="V537" s="33">
        <v>0.1192431377052946</v>
      </c>
      <c r="W537" s="33">
        <v>12.819444444444445</v>
      </c>
      <c r="X537" s="33">
        <v>6.0666666666666664</v>
      </c>
      <c r="Y537" s="33">
        <v>0</v>
      </c>
      <c r="Z537" s="33">
        <v>0.19521649247731712</v>
      </c>
      <c r="AA537" s="33">
        <v>0</v>
      </c>
      <c r="AB537" s="33">
        <v>0</v>
      </c>
      <c r="AC537" s="33">
        <v>0</v>
      </c>
      <c r="AD537" s="33">
        <v>0</v>
      </c>
      <c r="AE537" s="33">
        <v>0</v>
      </c>
      <c r="AF537" s="33">
        <v>0</v>
      </c>
      <c r="AG537" s="33">
        <v>0</v>
      </c>
      <c r="AH537" t="s">
        <v>462</v>
      </c>
      <c r="AI537" s="34">
        <v>3</v>
      </c>
    </row>
    <row r="538" spans="1:35" x14ac:dyDescent="0.25">
      <c r="A538" t="s">
        <v>1782</v>
      </c>
      <c r="B538" t="s">
        <v>685</v>
      </c>
      <c r="C538" t="s">
        <v>1631</v>
      </c>
      <c r="D538" t="s">
        <v>1711</v>
      </c>
      <c r="E538" s="33">
        <v>112.78888888888889</v>
      </c>
      <c r="F538" s="33">
        <v>4.8</v>
      </c>
      <c r="G538" s="33">
        <v>0.57777777777777772</v>
      </c>
      <c r="H538" s="33">
        <v>1.1722222222222223</v>
      </c>
      <c r="I538" s="33">
        <v>8.2222222222222214</v>
      </c>
      <c r="J538" s="33">
        <v>0</v>
      </c>
      <c r="K538" s="33">
        <v>2.6</v>
      </c>
      <c r="L538" s="33">
        <v>4.5155555555555562</v>
      </c>
      <c r="M538" s="33">
        <v>14.705555555555556</v>
      </c>
      <c r="N538" s="33">
        <v>0</v>
      </c>
      <c r="O538" s="33">
        <v>0.13038124322726824</v>
      </c>
      <c r="P538" s="33">
        <v>5.333333333333333</v>
      </c>
      <c r="Q538" s="33">
        <v>20.271111111111111</v>
      </c>
      <c r="R538" s="33">
        <v>0.22701211703280463</v>
      </c>
      <c r="S538" s="33">
        <v>10.831666666666667</v>
      </c>
      <c r="T538" s="33">
        <v>9.9966666666666697</v>
      </c>
      <c r="U538" s="33">
        <v>0</v>
      </c>
      <c r="V538" s="33">
        <v>0.18466653531671759</v>
      </c>
      <c r="W538" s="33">
        <v>19.389999999999997</v>
      </c>
      <c r="X538" s="33">
        <v>9.5711111111111116</v>
      </c>
      <c r="Y538" s="33">
        <v>4.0222222222222221</v>
      </c>
      <c r="Z538" s="33">
        <v>0.29243424293173087</v>
      </c>
      <c r="AA538" s="33">
        <v>0</v>
      </c>
      <c r="AB538" s="33">
        <v>0</v>
      </c>
      <c r="AC538" s="33">
        <v>0</v>
      </c>
      <c r="AD538" s="33">
        <v>0</v>
      </c>
      <c r="AE538" s="33">
        <v>0</v>
      </c>
      <c r="AF538" s="33">
        <v>0</v>
      </c>
      <c r="AG538" s="33">
        <v>0</v>
      </c>
      <c r="AH538" t="s">
        <v>474</v>
      </c>
      <c r="AI538" s="34">
        <v>3</v>
      </c>
    </row>
    <row r="539" spans="1:35" x14ac:dyDescent="0.25">
      <c r="A539" t="s">
        <v>1782</v>
      </c>
      <c r="B539" t="s">
        <v>1287</v>
      </c>
      <c r="C539" t="s">
        <v>1651</v>
      </c>
      <c r="D539" t="s">
        <v>1727</v>
      </c>
      <c r="E539" s="33">
        <v>103.51111111111111</v>
      </c>
      <c r="F539" s="33">
        <v>5.0666666666666664</v>
      </c>
      <c r="G539" s="33">
        <v>0.24444444444444444</v>
      </c>
      <c r="H539" s="33">
        <v>0.6</v>
      </c>
      <c r="I539" s="33">
        <v>0</v>
      </c>
      <c r="J539" s="33">
        <v>0</v>
      </c>
      <c r="K539" s="33">
        <v>0</v>
      </c>
      <c r="L539" s="33">
        <v>4.7988888888888894</v>
      </c>
      <c r="M539" s="33">
        <v>5.6</v>
      </c>
      <c r="N539" s="33">
        <v>0</v>
      </c>
      <c r="O539" s="33">
        <v>5.4100472305710606E-2</v>
      </c>
      <c r="P539" s="33">
        <v>0</v>
      </c>
      <c r="Q539" s="33">
        <v>14.497222222222222</v>
      </c>
      <c r="R539" s="33">
        <v>0.14005474452554745</v>
      </c>
      <c r="S539" s="33">
        <v>4.482666666666665</v>
      </c>
      <c r="T539" s="33">
        <v>7.6865555555555565</v>
      </c>
      <c r="U539" s="33">
        <v>0</v>
      </c>
      <c r="V539" s="33">
        <v>0.11756440532417345</v>
      </c>
      <c r="W539" s="33">
        <v>2.600222222222222</v>
      </c>
      <c r="X539" s="33">
        <v>8.1452222222222179</v>
      </c>
      <c r="Y539" s="33">
        <v>0</v>
      </c>
      <c r="Z539" s="33">
        <v>0.10380957492486041</v>
      </c>
      <c r="AA539" s="33">
        <v>0</v>
      </c>
      <c r="AB539" s="33">
        <v>0</v>
      </c>
      <c r="AC539" s="33">
        <v>0</v>
      </c>
      <c r="AD539" s="33">
        <v>0</v>
      </c>
      <c r="AE539" s="33">
        <v>0</v>
      </c>
      <c r="AF539" s="33">
        <v>0</v>
      </c>
      <c r="AG539" s="33">
        <v>0</v>
      </c>
      <c r="AH539" t="s">
        <v>607</v>
      </c>
      <c r="AI539" s="34">
        <v>3</v>
      </c>
    </row>
    <row r="540" spans="1:35" x14ac:dyDescent="0.25">
      <c r="A540" t="s">
        <v>1782</v>
      </c>
      <c r="B540" t="s">
        <v>990</v>
      </c>
      <c r="C540" t="s">
        <v>1406</v>
      </c>
      <c r="D540" t="s">
        <v>1727</v>
      </c>
      <c r="E540" s="33">
        <v>86.322222222222223</v>
      </c>
      <c r="F540" s="33">
        <v>5.0999999999999996</v>
      </c>
      <c r="G540" s="33">
        <v>0.28888888888888886</v>
      </c>
      <c r="H540" s="33">
        <v>0.66666666666666663</v>
      </c>
      <c r="I540" s="33">
        <v>2.3111111111111109</v>
      </c>
      <c r="J540" s="33">
        <v>0</v>
      </c>
      <c r="K540" s="33">
        <v>0</v>
      </c>
      <c r="L540" s="33">
        <v>5.0010000000000012</v>
      </c>
      <c r="M540" s="33">
        <v>0</v>
      </c>
      <c r="N540" s="33">
        <v>0</v>
      </c>
      <c r="O540" s="33">
        <v>0</v>
      </c>
      <c r="P540" s="33">
        <v>0</v>
      </c>
      <c r="Q540" s="33">
        <v>0</v>
      </c>
      <c r="R540" s="33">
        <v>0</v>
      </c>
      <c r="S540" s="33">
        <v>5.152111111111112</v>
      </c>
      <c r="T540" s="33">
        <v>5.2966666666666651</v>
      </c>
      <c r="U540" s="33">
        <v>0</v>
      </c>
      <c r="V540" s="33">
        <v>0.12104389239284336</v>
      </c>
      <c r="W540" s="33">
        <v>4.7064444444444451</v>
      </c>
      <c r="X540" s="33">
        <v>6.1158888888888887</v>
      </c>
      <c r="Y540" s="33">
        <v>0</v>
      </c>
      <c r="Z540" s="33">
        <v>0.12537134766379199</v>
      </c>
      <c r="AA540" s="33">
        <v>0</v>
      </c>
      <c r="AB540" s="33">
        <v>0</v>
      </c>
      <c r="AC540" s="33">
        <v>0</v>
      </c>
      <c r="AD540" s="33">
        <v>0</v>
      </c>
      <c r="AE540" s="33">
        <v>0</v>
      </c>
      <c r="AF540" s="33">
        <v>0</v>
      </c>
      <c r="AG540" s="33">
        <v>0</v>
      </c>
      <c r="AH540" t="s">
        <v>302</v>
      </c>
      <c r="AI540" s="34">
        <v>3</v>
      </c>
    </row>
    <row r="541" spans="1:35" x14ac:dyDescent="0.25">
      <c r="A541" t="s">
        <v>1782</v>
      </c>
      <c r="B541" t="s">
        <v>1317</v>
      </c>
      <c r="C541" t="s">
        <v>1489</v>
      </c>
      <c r="D541" t="s">
        <v>1682</v>
      </c>
      <c r="E541" s="33">
        <v>28.655555555555555</v>
      </c>
      <c r="F541" s="33">
        <v>0</v>
      </c>
      <c r="G541" s="33">
        <v>0.17777777777777778</v>
      </c>
      <c r="H541" s="33">
        <v>0</v>
      </c>
      <c r="I541" s="33">
        <v>0</v>
      </c>
      <c r="J541" s="33">
        <v>0</v>
      </c>
      <c r="K541" s="33">
        <v>0.72222222222222221</v>
      </c>
      <c r="L541" s="33">
        <v>0.56944444444444442</v>
      </c>
      <c r="M541" s="33">
        <v>5.3777777777777782</v>
      </c>
      <c r="N541" s="33">
        <v>0</v>
      </c>
      <c r="O541" s="33">
        <v>0.18766963939511441</v>
      </c>
      <c r="P541" s="33">
        <v>1.2611111111111111</v>
      </c>
      <c r="Q541" s="33">
        <v>4.0611111111111109</v>
      </c>
      <c r="R541" s="33">
        <v>0.18573090345094997</v>
      </c>
      <c r="S541" s="33">
        <v>0.49722222222222223</v>
      </c>
      <c r="T541" s="33">
        <v>2.1</v>
      </c>
      <c r="U541" s="33">
        <v>0</v>
      </c>
      <c r="V541" s="33">
        <v>9.0635905389685925E-2</v>
      </c>
      <c r="W541" s="33">
        <v>1.0027777777777778</v>
      </c>
      <c r="X541" s="33">
        <v>2.6777777777777776</v>
      </c>
      <c r="Y541" s="33">
        <v>0</v>
      </c>
      <c r="Z541" s="33">
        <v>0.12844125630089182</v>
      </c>
      <c r="AA541" s="33">
        <v>0</v>
      </c>
      <c r="AB541" s="33">
        <v>0</v>
      </c>
      <c r="AC541" s="33">
        <v>0</v>
      </c>
      <c r="AD541" s="33">
        <v>0</v>
      </c>
      <c r="AE541" s="33">
        <v>0</v>
      </c>
      <c r="AF541" s="33">
        <v>0</v>
      </c>
      <c r="AG541" s="33">
        <v>0.12222222222222222</v>
      </c>
      <c r="AH541" t="s">
        <v>638</v>
      </c>
      <c r="AI541" s="34">
        <v>3</v>
      </c>
    </row>
    <row r="542" spans="1:35" x14ac:dyDescent="0.25">
      <c r="A542" t="s">
        <v>1782</v>
      </c>
      <c r="B542" t="s">
        <v>986</v>
      </c>
      <c r="C542" t="s">
        <v>1587</v>
      </c>
      <c r="D542" t="s">
        <v>1684</v>
      </c>
      <c r="E542" s="33">
        <v>39.322222222222223</v>
      </c>
      <c r="F542" s="33">
        <v>5.6</v>
      </c>
      <c r="G542" s="33">
        <v>0.57777777777777772</v>
      </c>
      <c r="H542" s="33">
        <v>0.48888888888888887</v>
      </c>
      <c r="I542" s="33">
        <v>4.0666666666666664</v>
      </c>
      <c r="J542" s="33">
        <v>0</v>
      </c>
      <c r="K542" s="33">
        <v>0</v>
      </c>
      <c r="L542" s="33">
        <v>2.8177777777777773</v>
      </c>
      <c r="M542" s="33">
        <v>5.4222222222222225</v>
      </c>
      <c r="N542" s="33">
        <v>0</v>
      </c>
      <c r="O542" s="33">
        <v>0.13789205990392767</v>
      </c>
      <c r="P542" s="33">
        <v>0</v>
      </c>
      <c r="Q542" s="33">
        <v>17.815555555555552</v>
      </c>
      <c r="R542" s="33">
        <v>0.45306583780729009</v>
      </c>
      <c r="S542" s="33">
        <v>2.7477777777777783</v>
      </c>
      <c r="T542" s="33">
        <v>2.7144444444444442</v>
      </c>
      <c r="U542" s="33">
        <v>0</v>
      </c>
      <c r="V542" s="33">
        <v>0.13890929641141567</v>
      </c>
      <c r="W542" s="33">
        <v>5.0455555555555556</v>
      </c>
      <c r="X542" s="33">
        <v>3.3700000000000006</v>
      </c>
      <c r="Y542" s="33">
        <v>5.0333333333333332</v>
      </c>
      <c r="Z542" s="33">
        <v>0.34201751907318451</v>
      </c>
      <c r="AA542" s="33">
        <v>0</v>
      </c>
      <c r="AB542" s="33">
        <v>5.3777777777777782</v>
      </c>
      <c r="AC542" s="33">
        <v>0</v>
      </c>
      <c r="AD542" s="33">
        <v>0</v>
      </c>
      <c r="AE542" s="33">
        <v>0</v>
      </c>
      <c r="AF542" s="33">
        <v>0</v>
      </c>
      <c r="AG542" s="33">
        <v>0</v>
      </c>
      <c r="AH542" t="s">
        <v>298</v>
      </c>
      <c r="AI542" s="34">
        <v>3</v>
      </c>
    </row>
    <row r="543" spans="1:35" x14ac:dyDescent="0.25">
      <c r="A543" t="s">
        <v>1782</v>
      </c>
      <c r="B543" t="s">
        <v>1028</v>
      </c>
      <c r="C543" t="s">
        <v>1599</v>
      </c>
      <c r="D543" t="s">
        <v>1739</v>
      </c>
      <c r="E543" s="33">
        <v>101.84444444444445</v>
      </c>
      <c r="F543" s="33">
        <v>4.2666666666666666</v>
      </c>
      <c r="G543" s="33">
        <v>0.88888888888888884</v>
      </c>
      <c r="H543" s="33">
        <v>0.56333333333333324</v>
      </c>
      <c r="I543" s="33">
        <v>1.288888888888889</v>
      </c>
      <c r="J543" s="33">
        <v>0</v>
      </c>
      <c r="K543" s="33">
        <v>0</v>
      </c>
      <c r="L543" s="33">
        <v>16.163</v>
      </c>
      <c r="M543" s="33">
        <v>5.5638888888888891</v>
      </c>
      <c r="N543" s="33">
        <v>0</v>
      </c>
      <c r="O543" s="33">
        <v>5.4631245908793369E-2</v>
      </c>
      <c r="P543" s="33">
        <v>5.7444444444444445</v>
      </c>
      <c r="Q543" s="33">
        <v>5.6111111111111107</v>
      </c>
      <c r="R543" s="33">
        <v>0.11149901811040801</v>
      </c>
      <c r="S543" s="33">
        <v>10.587777777777779</v>
      </c>
      <c r="T543" s="33">
        <v>10.848333333333333</v>
      </c>
      <c r="U543" s="33">
        <v>0</v>
      </c>
      <c r="V543" s="33">
        <v>0.21047894392319438</v>
      </c>
      <c r="W543" s="33">
        <v>2.9280000000000004</v>
      </c>
      <c r="X543" s="33">
        <v>11.153111111111109</v>
      </c>
      <c r="Y543" s="33">
        <v>0</v>
      </c>
      <c r="Z543" s="33">
        <v>0.13826096443377697</v>
      </c>
      <c r="AA543" s="33">
        <v>0</v>
      </c>
      <c r="AB543" s="33">
        <v>0</v>
      </c>
      <c r="AC543" s="33">
        <v>0</v>
      </c>
      <c r="AD543" s="33">
        <v>0</v>
      </c>
      <c r="AE543" s="33">
        <v>0</v>
      </c>
      <c r="AF543" s="33">
        <v>0</v>
      </c>
      <c r="AG543" s="33">
        <v>0</v>
      </c>
      <c r="AH543" t="s">
        <v>342</v>
      </c>
      <c r="AI543" s="34">
        <v>3</v>
      </c>
    </row>
    <row r="544" spans="1:35" x14ac:dyDescent="0.25">
      <c r="A544" t="s">
        <v>1782</v>
      </c>
      <c r="B544" t="s">
        <v>1241</v>
      </c>
      <c r="C544" t="s">
        <v>1455</v>
      </c>
      <c r="D544" t="s">
        <v>1677</v>
      </c>
      <c r="E544" s="33">
        <v>50.81111111111111</v>
      </c>
      <c r="F544" s="33">
        <v>5.3</v>
      </c>
      <c r="G544" s="33">
        <v>0.72222222222222221</v>
      </c>
      <c r="H544" s="33">
        <v>0.44444444444444442</v>
      </c>
      <c r="I544" s="33">
        <v>0</v>
      </c>
      <c r="J544" s="33">
        <v>0</v>
      </c>
      <c r="K544" s="33">
        <v>0</v>
      </c>
      <c r="L544" s="33">
        <v>2.7564444444444454</v>
      </c>
      <c r="M544" s="33">
        <v>5.3944444444444448</v>
      </c>
      <c r="N544" s="33">
        <v>0</v>
      </c>
      <c r="O544" s="33">
        <v>0.10616663022086159</v>
      </c>
      <c r="P544" s="33">
        <v>5.25</v>
      </c>
      <c r="Q544" s="33">
        <v>14.03888888888889</v>
      </c>
      <c r="R544" s="33">
        <v>0.37961950579488307</v>
      </c>
      <c r="S544" s="33">
        <v>2.9634444444444443</v>
      </c>
      <c r="T544" s="33">
        <v>8.1486666666666654</v>
      </c>
      <c r="U544" s="33">
        <v>0</v>
      </c>
      <c r="V544" s="33">
        <v>0.21869451126175377</v>
      </c>
      <c r="W544" s="33">
        <v>3.9234444444444434</v>
      </c>
      <c r="X544" s="33">
        <v>9.2337777777777781</v>
      </c>
      <c r="Y544" s="33">
        <v>0</v>
      </c>
      <c r="Z544" s="33">
        <v>0.25894380056855454</v>
      </c>
      <c r="AA544" s="33">
        <v>0</v>
      </c>
      <c r="AB544" s="33">
        <v>0</v>
      </c>
      <c r="AC544" s="33">
        <v>0</v>
      </c>
      <c r="AD544" s="33">
        <v>0</v>
      </c>
      <c r="AE544" s="33">
        <v>0</v>
      </c>
      <c r="AF544" s="33">
        <v>0</v>
      </c>
      <c r="AG544" s="33">
        <v>0.13333333333333333</v>
      </c>
      <c r="AH544" t="s">
        <v>560</v>
      </c>
      <c r="AI544" s="34">
        <v>3</v>
      </c>
    </row>
    <row r="545" spans="1:35" x14ac:dyDescent="0.25">
      <c r="A545" t="s">
        <v>1782</v>
      </c>
      <c r="B545" t="s">
        <v>881</v>
      </c>
      <c r="C545" t="s">
        <v>1410</v>
      </c>
      <c r="D545" t="s">
        <v>1702</v>
      </c>
      <c r="E545" s="33">
        <v>82.711111111111109</v>
      </c>
      <c r="F545" s="33">
        <v>4.6222222222222218</v>
      </c>
      <c r="G545" s="33">
        <v>0.71111111111111114</v>
      </c>
      <c r="H545" s="33">
        <v>0.22766666666666668</v>
      </c>
      <c r="I545" s="33">
        <v>2.0444444444444443</v>
      </c>
      <c r="J545" s="33">
        <v>0</v>
      </c>
      <c r="K545" s="33">
        <v>0</v>
      </c>
      <c r="L545" s="33">
        <v>3.6091111111111109</v>
      </c>
      <c r="M545" s="33">
        <v>4.7985555555555548</v>
      </c>
      <c r="N545" s="33">
        <v>5.6051111111111132</v>
      </c>
      <c r="O545" s="33">
        <v>0.12578318108543796</v>
      </c>
      <c r="P545" s="33">
        <v>3.0781111111111108</v>
      </c>
      <c r="Q545" s="33">
        <v>10.554222222222226</v>
      </c>
      <c r="R545" s="33">
        <v>0.16481864588930686</v>
      </c>
      <c r="S545" s="33">
        <v>5.4797777777777776</v>
      </c>
      <c r="T545" s="33">
        <v>9.8908888888888917</v>
      </c>
      <c r="U545" s="33">
        <v>0</v>
      </c>
      <c r="V545" s="33">
        <v>0.18583557227297154</v>
      </c>
      <c r="W545" s="33">
        <v>4.0925555555555562</v>
      </c>
      <c r="X545" s="33">
        <v>11.348777777777777</v>
      </c>
      <c r="Y545" s="33">
        <v>0</v>
      </c>
      <c r="Z545" s="33">
        <v>0.18668995163890381</v>
      </c>
      <c r="AA545" s="33">
        <v>0</v>
      </c>
      <c r="AB545" s="33">
        <v>0</v>
      </c>
      <c r="AC545" s="33">
        <v>0</v>
      </c>
      <c r="AD545" s="33">
        <v>0</v>
      </c>
      <c r="AE545" s="33">
        <v>5.8</v>
      </c>
      <c r="AF545" s="33">
        <v>0</v>
      </c>
      <c r="AG545" s="33">
        <v>0</v>
      </c>
      <c r="AH545" t="s">
        <v>192</v>
      </c>
      <c r="AI545" s="34">
        <v>3</v>
      </c>
    </row>
    <row r="546" spans="1:35" x14ac:dyDescent="0.25">
      <c r="A546" t="s">
        <v>1782</v>
      </c>
      <c r="B546" t="s">
        <v>789</v>
      </c>
      <c r="C546" t="s">
        <v>1378</v>
      </c>
      <c r="D546" t="s">
        <v>1710</v>
      </c>
      <c r="E546" s="33">
        <v>157.37777777777777</v>
      </c>
      <c r="F546" s="33">
        <v>3.911111111111111</v>
      </c>
      <c r="G546" s="33">
        <v>0.26666666666666666</v>
      </c>
      <c r="H546" s="33">
        <v>0</v>
      </c>
      <c r="I546" s="33">
        <v>1.711111111111111</v>
      </c>
      <c r="J546" s="33">
        <v>0</v>
      </c>
      <c r="K546" s="33">
        <v>0</v>
      </c>
      <c r="L546" s="33">
        <v>5.3935555555555554</v>
      </c>
      <c r="M546" s="33">
        <v>3.2888888888888888</v>
      </c>
      <c r="N546" s="33">
        <v>0</v>
      </c>
      <c r="O546" s="33">
        <v>2.0898051397910195E-2</v>
      </c>
      <c r="P546" s="33">
        <v>4.4913333333333334</v>
      </c>
      <c r="Q546" s="33">
        <v>16.911111111111111</v>
      </c>
      <c r="R546" s="33">
        <v>0.1359940694719006</v>
      </c>
      <c r="S546" s="33">
        <v>9.5</v>
      </c>
      <c r="T546" s="33">
        <v>9.7446666666666673</v>
      </c>
      <c r="U546" s="33">
        <v>0</v>
      </c>
      <c r="V546" s="33">
        <v>0.12228325331827168</v>
      </c>
      <c r="W546" s="33">
        <v>8.5668888888888883</v>
      </c>
      <c r="X546" s="33">
        <v>8.5083333333333329</v>
      </c>
      <c r="Y546" s="33">
        <v>0</v>
      </c>
      <c r="Z546" s="33">
        <v>0.10849830556340018</v>
      </c>
      <c r="AA546" s="33">
        <v>0</v>
      </c>
      <c r="AB546" s="33">
        <v>0</v>
      </c>
      <c r="AC546" s="33">
        <v>0</v>
      </c>
      <c r="AD546" s="33">
        <v>0</v>
      </c>
      <c r="AE546" s="33">
        <v>0</v>
      </c>
      <c r="AF546" s="33">
        <v>0</v>
      </c>
      <c r="AG546" s="33">
        <v>0</v>
      </c>
      <c r="AH546" t="s">
        <v>98</v>
      </c>
      <c r="AI546" s="34">
        <v>3</v>
      </c>
    </row>
    <row r="547" spans="1:35" x14ac:dyDescent="0.25">
      <c r="A547" t="s">
        <v>1782</v>
      </c>
      <c r="B547" t="s">
        <v>849</v>
      </c>
      <c r="C547" t="s">
        <v>1535</v>
      </c>
      <c r="D547" t="s">
        <v>1679</v>
      </c>
      <c r="E547" s="33">
        <v>87.044444444444451</v>
      </c>
      <c r="F547" s="33">
        <v>5.6888888888888891</v>
      </c>
      <c r="G547" s="33">
        <v>0</v>
      </c>
      <c r="H547" s="33">
        <v>0</v>
      </c>
      <c r="I547" s="33">
        <v>0</v>
      </c>
      <c r="J547" s="33">
        <v>0</v>
      </c>
      <c r="K547" s="33">
        <v>0</v>
      </c>
      <c r="L547" s="33">
        <v>0</v>
      </c>
      <c r="M547" s="33">
        <v>5.4222222222222225</v>
      </c>
      <c r="N547" s="33">
        <v>0</v>
      </c>
      <c r="O547" s="33">
        <v>6.2292570845034465E-2</v>
      </c>
      <c r="P547" s="33">
        <v>10.784444444444439</v>
      </c>
      <c r="Q547" s="33">
        <v>0</v>
      </c>
      <c r="R547" s="33">
        <v>0.12389583865202955</v>
      </c>
      <c r="S547" s="33">
        <v>0</v>
      </c>
      <c r="T547" s="33">
        <v>0</v>
      </c>
      <c r="U547" s="33">
        <v>0</v>
      </c>
      <c r="V547" s="33">
        <v>0</v>
      </c>
      <c r="W547" s="33">
        <v>0</v>
      </c>
      <c r="X547" s="33">
        <v>0</v>
      </c>
      <c r="Y547" s="33">
        <v>0</v>
      </c>
      <c r="Z547" s="33">
        <v>0</v>
      </c>
      <c r="AA547" s="33">
        <v>0</v>
      </c>
      <c r="AB547" s="33">
        <v>0</v>
      </c>
      <c r="AC547" s="33">
        <v>0</v>
      </c>
      <c r="AD547" s="33">
        <v>0</v>
      </c>
      <c r="AE547" s="33">
        <v>0</v>
      </c>
      <c r="AF547" s="33">
        <v>0</v>
      </c>
      <c r="AG547" s="33">
        <v>0</v>
      </c>
      <c r="AH547" t="s">
        <v>160</v>
      </c>
      <c r="AI547" s="34">
        <v>3</v>
      </c>
    </row>
    <row r="548" spans="1:35" x14ac:dyDescent="0.25">
      <c r="A548" t="s">
        <v>1782</v>
      </c>
      <c r="B548" t="s">
        <v>738</v>
      </c>
      <c r="C548" t="s">
        <v>1431</v>
      </c>
      <c r="D548" t="s">
        <v>1717</v>
      </c>
      <c r="E548" s="33">
        <v>61.666666666666664</v>
      </c>
      <c r="F548" s="33">
        <v>0</v>
      </c>
      <c r="G548" s="33">
        <v>0.57777777777777772</v>
      </c>
      <c r="H548" s="33">
        <v>0</v>
      </c>
      <c r="I548" s="33">
        <v>3.3777777777777778</v>
      </c>
      <c r="J548" s="33">
        <v>0</v>
      </c>
      <c r="K548" s="33">
        <v>0</v>
      </c>
      <c r="L548" s="33">
        <v>3.4668888888888887</v>
      </c>
      <c r="M548" s="33">
        <v>0</v>
      </c>
      <c r="N548" s="33">
        <v>0</v>
      </c>
      <c r="O548" s="33">
        <v>0</v>
      </c>
      <c r="P548" s="33">
        <v>0</v>
      </c>
      <c r="Q548" s="33">
        <v>0</v>
      </c>
      <c r="R548" s="33">
        <v>0</v>
      </c>
      <c r="S548" s="33">
        <v>5.6142222222222236</v>
      </c>
      <c r="T548" s="33">
        <v>5.6962222222222216</v>
      </c>
      <c r="U548" s="33">
        <v>0</v>
      </c>
      <c r="V548" s="33">
        <v>0.18341261261261266</v>
      </c>
      <c r="W548" s="33">
        <v>9.1961111111111116</v>
      </c>
      <c r="X548" s="33">
        <v>5.2997777777777753</v>
      </c>
      <c r="Y548" s="33">
        <v>0</v>
      </c>
      <c r="Z548" s="33">
        <v>0.23506846846846843</v>
      </c>
      <c r="AA548" s="33">
        <v>0</v>
      </c>
      <c r="AB548" s="33">
        <v>0</v>
      </c>
      <c r="AC548" s="33">
        <v>0</v>
      </c>
      <c r="AD548" s="33">
        <v>0</v>
      </c>
      <c r="AE548" s="33">
        <v>0</v>
      </c>
      <c r="AF548" s="33">
        <v>0</v>
      </c>
      <c r="AG548" s="33">
        <v>0</v>
      </c>
      <c r="AH548" t="s">
        <v>47</v>
      </c>
      <c r="AI548" s="34">
        <v>3</v>
      </c>
    </row>
    <row r="549" spans="1:35" x14ac:dyDescent="0.25">
      <c r="A549" t="s">
        <v>1782</v>
      </c>
      <c r="B549" t="s">
        <v>953</v>
      </c>
      <c r="C549" t="s">
        <v>1412</v>
      </c>
      <c r="D549" t="s">
        <v>1708</v>
      </c>
      <c r="E549" s="33">
        <v>97</v>
      </c>
      <c r="F549" s="33">
        <v>5.6888888888888891</v>
      </c>
      <c r="G549" s="33">
        <v>3.3333333333333333E-2</v>
      </c>
      <c r="H549" s="33">
        <v>0.42677777777777776</v>
      </c>
      <c r="I549" s="33">
        <v>4.3555555555555552</v>
      </c>
      <c r="J549" s="33">
        <v>0</v>
      </c>
      <c r="K549" s="33">
        <v>0</v>
      </c>
      <c r="L549" s="33">
        <v>2.4027777777777777</v>
      </c>
      <c r="M549" s="33">
        <v>0</v>
      </c>
      <c r="N549" s="33">
        <v>4.9416666666666664</v>
      </c>
      <c r="O549" s="33">
        <v>5.0945017182130584E-2</v>
      </c>
      <c r="P549" s="33">
        <v>5.1083333333333334</v>
      </c>
      <c r="Q549" s="33">
        <v>7.0138888888888893</v>
      </c>
      <c r="R549" s="33">
        <v>0.12497136311569303</v>
      </c>
      <c r="S549" s="33">
        <v>5.3</v>
      </c>
      <c r="T549" s="33">
        <v>4.4527777777777775</v>
      </c>
      <c r="U549" s="33">
        <v>0</v>
      </c>
      <c r="V549" s="33">
        <v>0.10054410080183275</v>
      </c>
      <c r="W549" s="33">
        <v>9.7277777777777779</v>
      </c>
      <c r="X549" s="33">
        <v>4.3583333333333334</v>
      </c>
      <c r="Y549" s="33">
        <v>0</v>
      </c>
      <c r="Z549" s="33">
        <v>0.14521764032073312</v>
      </c>
      <c r="AA549" s="33">
        <v>0</v>
      </c>
      <c r="AB549" s="33">
        <v>0</v>
      </c>
      <c r="AC549" s="33">
        <v>0</v>
      </c>
      <c r="AD549" s="33">
        <v>0</v>
      </c>
      <c r="AE549" s="33">
        <v>5.5555555555555552E-2</v>
      </c>
      <c r="AF549" s="33">
        <v>0</v>
      </c>
      <c r="AG549" s="33">
        <v>0</v>
      </c>
      <c r="AH549" t="s">
        <v>264</v>
      </c>
      <c r="AI549" s="34">
        <v>3</v>
      </c>
    </row>
    <row r="550" spans="1:35" x14ac:dyDescent="0.25">
      <c r="A550" t="s">
        <v>1782</v>
      </c>
      <c r="B550" t="s">
        <v>1105</v>
      </c>
      <c r="C550" t="s">
        <v>1585</v>
      </c>
      <c r="D550" t="s">
        <v>1720</v>
      </c>
      <c r="E550" s="33">
        <v>28.477777777777778</v>
      </c>
      <c r="F550" s="33">
        <v>4.4444444444444446</v>
      </c>
      <c r="G550" s="33">
        <v>0.16666666666666666</v>
      </c>
      <c r="H550" s="33">
        <v>0.25555555555555554</v>
      </c>
      <c r="I550" s="33">
        <v>4.2222222222222223</v>
      </c>
      <c r="J550" s="33">
        <v>0</v>
      </c>
      <c r="K550" s="33">
        <v>0</v>
      </c>
      <c r="L550" s="33">
        <v>0.21666666666666667</v>
      </c>
      <c r="M550" s="33">
        <v>5.2061111111111114</v>
      </c>
      <c r="N550" s="33">
        <v>0</v>
      </c>
      <c r="O550" s="33">
        <v>0.18281310963714398</v>
      </c>
      <c r="P550" s="33">
        <v>9.1222222222222253</v>
      </c>
      <c r="Q550" s="33">
        <v>0.56888888888888889</v>
      </c>
      <c r="R550" s="33">
        <v>0.34030433086227091</v>
      </c>
      <c r="S550" s="33">
        <v>2.7422222222222228</v>
      </c>
      <c r="T550" s="33">
        <v>0</v>
      </c>
      <c r="U550" s="33">
        <v>0</v>
      </c>
      <c r="V550" s="33">
        <v>9.6293406164650819E-2</v>
      </c>
      <c r="W550" s="33">
        <v>0.83788888888888891</v>
      </c>
      <c r="X550" s="33">
        <v>1.5888888888888888</v>
      </c>
      <c r="Y550" s="33">
        <v>0</v>
      </c>
      <c r="Z550" s="33">
        <v>8.5216543113538823E-2</v>
      </c>
      <c r="AA550" s="33">
        <v>0</v>
      </c>
      <c r="AB550" s="33">
        <v>0</v>
      </c>
      <c r="AC550" s="33">
        <v>0</v>
      </c>
      <c r="AD550" s="33">
        <v>0</v>
      </c>
      <c r="AE550" s="33">
        <v>0</v>
      </c>
      <c r="AF550" s="33">
        <v>0</v>
      </c>
      <c r="AG550" s="33">
        <v>0</v>
      </c>
      <c r="AH550" t="s">
        <v>421</v>
      </c>
      <c r="AI550" s="34">
        <v>3</v>
      </c>
    </row>
    <row r="551" spans="1:35" x14ac:dyDescent="0.25">
      <c r="A551" t="s">
        <v>1782</v>
      </c>
      <c r="B551" t="s">
        <v>1218</v>
      </c>
      <c r="C551" t="s">
        <v>1568</v>
      </c>
      <c r="D551" t="s">
        <v>1737</v>
      </c>
      <c r="E551" s="33">
        <v>7.3777777777777782</v>
      </c>
      <c r="F551" s="33">
        <v>4.9777777777777779</v>
      </c>
      <c r="G551" s="33">
        <v>0</v>
      </c>
      <c r="H551" s="33">
        <v>0.71888888888888913</v>
      </c>
      <c r="I551" s="33">
        <v>0.8</v>
      </c>
      <c r="J551" s="33">
        <v>0</v>
      </c>
      <c r="K551" s="33">
        <v>0</v>
      </c>
      <c r="L551" s="33">
        <v>0</v>
      </c>
      <c r="M551" s="33">
        <v>3.2111111111111112</v>
      </c>
      <c r="N551" s="33">
        <v>0</v>
      </c>
      <c r="O551" s="33">
        <v>0.43524096385542166</v>
      </c>
      <c r="P551" s="33">
        <v>0.53333333333333333</v>
      </c>
      <c r="Q551" s="33">
        <v>0</v>
      </c>
      <c r="R551" s="33">
        <v>7.2289156626506021E-2</v>
      </c>
      <c r="S551" s="33">
        <v>4.530222222222223</v>
      </c>
      <c r="T551" s="33">
        <v>7.3193333333333337</v>
      </c>
      <c r="U551" s="33">
        <v>3.3333333333333333E-2</v>
      </c>
      <c r="V551" s="33">
        <v>1.610632530120482</v>
      </c>
      <c r="W551" s="33">
        <v>4.6333333333333337</v>
      </c>
      <c r="X551" s="33">
        <v>4.4013333333333318</v>
      </c>
      <c r="Y551" s="33">
        <v>2.9</v>
      </c>
      <c r="Z551" s="33">
        <v>1.6176506024096384</v>
      </c>
      <c r="AA551" s="33">
        <v>0</v>
      </c>
      <c r="AB551" s="33">
        <v>0</v>
      </c>
      <c r="AC551" s="33">
        <v>0</v>
      </c>
      <c r="AD551" s="33">
        <v>0</v>
      </c>
      <c r="AE551" s="33">
        <v>1.2444444444444445</v>
      </c>
      <c r="AF551" s="33">
        <v>0</v>
      </c>
      <c r="AG551" s="33">
        <v>0</v>
      </c>
      <c r="AH551" t="s">
        <v>537</v>
      </c>
      <c r="AI551" s="34">
        <v>3</v>
      </c>
    </row>
    <row r="552" spans="1:35" x14ac:dyDescent="0.25">
      <c r="A552" t="s">
        <v>1782</v>
      </c>
      <c r="B552" t="s">
        <v>1112</v>
      </c>
      <c r="C552" t="s">
        <v>1624</v>
      </c>
      <c r="D552" t="s">
        <v>1743</v>
      </c>
      <c r="E552" s="33">
        <v>79.277777777777771</v>
      </c>
      <c r="F552" s="33">
        <v>0</v>
      </c>
      <c r="G552" s="33">
        <v>0</v>
      </c>
      <c r="H552" s="33">
        <v>0</v>
      </c>
      <c r="I552" s="33">
        <v>1.1777777777777778</v>
      </c>
      <c r="J552" s="33">
        <v>0</v>
      </c>
      <c r="K552" s="33">
        <v>0</v>
      </c>
      <c r="L552" s="33">
        <v>2.8166666666666669</v>
      </c>
      <c r="M552" s="33">
        <v>6.2750000000000004</v>
      </c>
      <c r="N552" s="33">
        <v>0</v>
      </c>
      <c r="O552" s="33">
        <v>7.9152067274001411E-2</v>
      </c>
      <c r="P552" s="33">
        <v>4.8805555555555555</v>
      </c>
      <c r="Q552" s="33">
        <v>9.9194444444444443</v>
      </c>
      <c r="R552" s="33">
        <v>0.18668535388927823</v>
      </c>
      <c r="S552" s="33">
        <v>0.43888888888888888</v>
      </c>
      <c r="T552" s="33">
        <v>9.7612222222222229</v>
      </c>
      <c r="U552" s="33">
        <v>0</v>
      </c>
      <c r="V552" s="33">
        <v>0.12866292922214437</v>
      </c>
      <c r="W552" s="33">
        <v>1.3814444444444445</v>
      </c>
      <c r="X552" s="33">
        <v>5.4823333333333339</v>
      </c>
      <c r="Y552" s="33">
        <v>0</v>
      </c>
      <c r="Z552" s="33">
        <v>8.6578836720392446E-2</v>
      </c>
      <c r="AA552" s="33">
        <v>0</v>
      </c>
      <c r="AB552" s="33">
        <v>0</v>
      </c>
      <c r="AC552" s="33">
        <v>0</v>
      </c>
      <c r="AD552" s="33">
        <v>0</v>
      </c>
      <c r="AE552" s="33">
        <v>0</v>
      </c>
      <c r="AF552" s="33">
        <v>0</v>
      </c>
      <c r="AG552" s="33">
        <v>0</v>
      </c>
      <c r="AH552" t="s">
        <v>429</v>
      </c>
      <c r="AI552" s="34">
        <v>3</v>
      </c>
    </row>
    <row r="553" spans="1:35" x14ac:dyDescent="0.25">
      <c r="A553" t="s">
        <v>1782</v>
      </c>
      <c r="B553" t="s">
        <v>1048</v>
      </c>
      <c r="C553" t="s">
        <v>1606</v>
      </c>
      <c r="D553" t="s">
        <v>1679</v>
      </c>
      <c r="E553" s="33">
        <v>62.266666666666666</v>
      </c>
      <c r="F553" s="33">
        <v>5.2444444444444445</v>
      </c>
      <c r="G553" s="33">
        <v>0</v>
      </c>
      <c r="H553" s="33">
        <v>0.44211111111111168</v>
      </c>
      <c r="I553" s="33">
        <v>6.0222222222222221</v>
      </c>
      <c r="J553" s="33">
        <v>0</v>
      </c>
      <c r="K553" s="33">
        <v>0</v>
      </c>
      <c r="L553" s="33">
        <v>7.3114444444444455</v>
      </c>
      <c r="M553" s="33">
        <v>6.7388888888888889</v>
      </c>
      <c r="N553" s="33">
        <v>0</v>
      </c>
      <c r="O553" s="33">
        <v>0.10822626695217702</v>
      </c>
      <c r="P553" s="33">
        <v>5.2361111111111107</v>
      </c>
      <c r="Q553" s="33">
        <v>3.9333333333333331</v>
      </c>
      <c r="R553" s="33">
        <v>0.14726088508208424</v>
      </c>
      <c r="S553" s="33">
        <v>1.7646666666666668</v>
      </c>
      <c r="T553" s="33">
        <v>4.780222222222223</v>
      </c>
      <c r="U553" s="33">
        <v>0</v>
      </c>
      <c r="V553" s="33">
        <v>0.10511063526052822</v>
      </c>
      <c r="W553" s="33">
        <v>5.4742222222222221</v>
      </c>
      <c r="X553" s="33">
        <v>3.2251111111111124</v>
      </c>
      <c r="Y553" s="33">
        <v>0</v>
      </c>
      <c r="Z553" s="33">
        <v>0.13971092077087799</v>
      </c>
      <c r="AA553" s="33">
        <v>0</v>
      </c>
      <c r="AB553" s="33">
        <v>0</v>
      </c>
      <c r="AC553" s="33">
        <v>0</v>
      </c>
      <c r="AD553" s="33">
        <v>0</v>
      </c>
      <c r="AE553" s="33">
        <v>0</v>
      </c>
      <c r="AF553" s="33">
        <v>0</v>
      </c>
      <c r="AG553" s="33">
        <v>0</v>
      </c>
      <c r="AH553" t="s">
        <v>363</v>
      </c>
      <c r="AI553" s="34">
        <v>3</v>
      </c>
    </row>
    <row r="554" spans="1:35" x14ac:dyDescent="0.25">
      <c r="A554" t="s">
        <v>1782</v>
      </c>
      <c r="B554" t="s">
        <v>808</v>
      </c>
      <c r="C554" t="s">
        <v>1512</v>
      </c>
      <c r="D554" t="s">
        <v>1681</v>
      </c>
      <c r="E554" s="33">
        <v>79.355555555555554</v>
      </c>
      <c r="F554" s="33">
        <v>5.1111111111111107</v>
      </c>
      <c r="G554" s="33">
        <v>0</v>
      </c>
      <c r="H554" s="33">
        <v>0</v>
      </c>
      <c r="I554" s="33">
        <v>2.2999999999999998</v>
      </c>
      <c r="J554" s="33">
        <v>0</v>
      </c>
      <c r="K554" s="33">
        <v>0</v>
      </c>
      <c r="L554" s="33">
        <v>7.9779999999999998</v>
      </c>
      <c r="M554" s="33">
        <v>2.9273333333333338</v>
      </c>
      <c r="N554" s="33">
        <v>0</v>
      </c>
      <c r="O554" s="33">
        <v>3.6888826659199112E-2</v>
      </c>
      <c r="P554" s="33">
        <v>5.5576666666666661</v>
      </c>
      <c r="Q554" s="33">
        <v>2.3881111111111109</v>
      </c>
      <c r="R554" s="33">
        <v>0.10012881545785493</v>
      </c>
      <c r="S554" s="33">
        <v>3.7111111111111112</v>
      </c>
      <c r="T554" s="33">
        <v>11.677555555555553</v>
      </c>
      <c r="U554" s="33">
        <v>0</v>
      </c>
      <c r="V554" s="33">
        <v>0.19392047045645477</v>
      </c>
      <c r="W554" s="33">
        <v>12.558</v>
      </c>
      <c r="X554" s="33">
        <v>7.7196666666666669</v>
      </c>
      <c r="Y554" s="33">
        <v>0</v>
      </c>
      <c r="Z554" s="33">
        <v>0.25552926351162142</v>
      </c>
      <c r="AA554" s="33">
        <v>0</v>
      </c>
      <c r="AB554" s="33">
        <v>0</v>
      </c>
      <c r="AC554" s="33">
        <v>0</v>
      </c>
      <c r="AD554" s="33">
        <v>0</v>
      </c>
      <c r="AE554" s="33">
        <v>0</v>
      </c>
      <c r="AF554" s="33">
        <v>0</v>
      </c>
      <c r="AG554" s="33">
        <v>0</v>
      </c>
      <c r="AH554" t="s">
        <v>118</v>
      </c>
      <c r="AI554" s="34">
        <v>3</v>
      </c>
    </row>
    <row r="555" spans="1:35" x14ac:dyDescent="0.25">
      <c r="A555" t="s">
        <v>1782</v>
      </c>
      <c r="B555" t="s">
        <v>1010</v>
      </c>
      <c r="C555" t="s">
        <v>1593</v>
      </c>
      <c r="D555" t="s">
        <v>1677</v>
      </c>
      <c r="E555" s="33">
        <v>100.55555555555556</v>
      </c>
      <c r="F555" s="33">
        <v>14.233333333333333</v>
      </c>
      <c r="G555" s="33">
        <v>4.9222222222222225</v>
      </c>
      <c r="H555" s="33">
        <v>0</v>
      </c>
      <c r="I555" s="33">
        <v>5.3777777777777782</v>
      </c>
      <c r="J555" s="33">
        <v>0</v>
      </c>
      <c r="K555" s="33">
        <v>0</v>
      </c>
      <c r="L555" s="33">
        <v>1.8667777777777776</v>
      </c>
      <c r="M555" s="33">
        <v>17.78188888888889</v>
      </c>
      <c r="N555" s="33">
        <v>0</v>
      </c>
      <c r="O555" s="33">
        <v>0.17683646408839779</v>
      </c>
      <c r="P555" s="33">
        <v>46.901777777777788</v>
      </c>
      <c r="Q555" s="33">
        <v>0</v>
      </c>
      <c r="R555" s="33">
        <v>0.46642651933701668</v>
      </c>
      <c r="S555" s="33">
        <v>4.325333333333333</v>
      </c>
      <c r="T555" s="33">
        <v>0</v>
      </c>
      <c r="U555" s="33">
        <v>0</v>
      </c>
      <c r="V555" s="33">
        <v>4.3014364640883977E-2</v>
      </c>
      <c r="W555" s="33">
        <v>4.6209999999999996</v>
      </c>
      <c r="X555" s="33">
        <v>4.7992222222222223</v>
      </c>
      <c r="Y555" s="33">
        <v>0</v>
      </c>
      <c r="Z555" s="33">
        <v>9.3681767955801104E-2</v>
      </c>
      <c r="AA555" s="33">
        <v>0.15555555555555556</v>
      </c>
      <c r="AB555" s="33">
        <v>0</v>
      </c>
      <c r="AC555" s="33">
        <v>0</v>
      </c>
      <c r="AD555" s="33">
        <v>0</v>
      </c>
      <c r="AE555" s="33">
        <v>0</v>
      </c>
      <c r="AF555" s="33">
        <v>0</v>
      </c>
      <c r="AG555" s="33">
        <v>10.355555555555556</v>
      </c>
      <c r="AH555" t="s">
        <v>323</v>
      </c>
      <c r="AI555" s="34">
        <v>3</v>
      </c>
    </row>
    <row r="556" spans="1:35" x14ac:dyDescent="0.25">
      <c r="A556" t="s">
        <v>1782</v>
      </c>
      <c r="B556" t="s">
        <v>1351</v>
      </c>
      <c r="C556" t="s">
        <v>1676</v>
      </c>
      <c r="D556" t="s">
        <v>1721</v>
      </c>
      <c r="E556" s="33">
        <v>142.28888888888889</v>
      </c>
      <c r="F556" s="33">
        <v>35.62222222222222</v>
      </c>
      <c r="G556" s="33">
        <v>5.4777777777777779</v>
      </c>
      <c r="H556" s="33">
        <v>10.375777777777779</v>
      </c>
      <c r="I556" s="33">
        <v>15.344444444444445</v>
      </c>
      <c r="J556" s="33">
        <v>0</v>
      </c>
      <c r="K556" s="33">
        <v>7.2555555555555555</v>
      </c>
      <c r="L556" s="33">
        <v>6.9566666666666643</v>
      </c>
      <c r="M556" s="33">
        <v>21.067333333333327</v>
      </c>
      <c r="N556" s="33">
        <v>0</v>
      </c>
      <c r="O556" s="33">
        <v>0.14806028424176162</v>
      </c>
      <c r="P556" s="33">
        <v>0</v>
      </c>
      <c r="Q556" s="33">
        <v>0</v>
      </c>
      <c r="R556" s="33">
        <v>0</v>
      </c>
      <c r="S556" s="33">
        <v>8.0344444444444445</v>
      </c>
      <c r="T556" s="33">
        <v>5.3466666666666658</v>
      </c>
      <c r="U556" s="33">
        <v>0</v>
      </c>
      <c r="V556" s="33">
        <v>9.4041855380290487E-2</v>
      </c>
      <c r="W556" s="33">
        <v>8.0322222222222219</v>
      </c>
      <c r="X556" s="33">
        <v>4.2899999999999991</v>
      </c>
      <c r="Y556" s="33">
        <v>0</v>
      </c>
      <c r="Z556" s="33">
        <v>8.6600031235358421E-2</v>
      </c>
      <c r="AA556" s="33">
        <v>1.0555555555555556</v>
      </c>
      <c r="AB556" s="33">
        <v>0</v>
      </c>
      <c r="AC556" s="33">
        <v>0</v>
      </c>
      <c r="AD556" s="33">
        <v>156.44266666666667</v>
      </c>
      <c r="AE556" s="33">
        <v>0</v>
      </c>
      <c r="AF556" s="33">
        <v>0</v>
      </c>
      <c r="AG556" s="33">
        <v>8.8888888888888892E-2</v>
      </c>
      <c r="AH556" t="s">
        <v>673</v>
      </c>
      <c r="AI556" s="34">
        <v>3</v>
      </c>
    </row>
    <row r="557" spans="1:35" x14ac:dyDescent="0.25">
      <c r="A557" t="s">
        <v>1782</v>
      </c>
      <c r="B557" t="s">
        <v>1071</v>
      </c>
      <c r="C557" t="s">
        <v>1382</v>
      </c>
      <c r="D557" t="s">
        <v>1681</v>
      </c>
      <c r="E557" s="33">
        <v>129.36666666666667</v>
      </c>
      <c r="F557" s="33">
        <v>5.5555555555555554</v>
      </c>
      <c r="G557" s="33">
        <v>0</v>
      </c>
      <c r="H557" s="33">
        <v>0</v>
      </c>
      <c r="I557" s="33">
        <v>5.5555555555555554</v>
      </c>
      <c r="J557" s="33">
        <v>0</v>
      </c>
      <c r="K557" s="33">
        <v>0</v>
      </c>
      <c r="L557" s="33">
        <v>3.8444444444444446</v>
      </c>
      <c r="M557" s="33">
        <v>11.833333333333334</v>
      </c>
      <c r="N557" s="33">
        <v>10.094444444444445</v>
      </c>
      <c r="O557" s="33">
        <v>0.16950098771794209</v>
      </c>
      <c r="P557" s="33">
        <v>5.2888888888888888</v>
      </c>
      <c r="Q557" s="33">
        <v>11.702777777777778</v>
      </c>
      <c r="R557" s="33">
        <v>0.13134501417160524</v>
      </c>
      <c r="S557" s="33">
        <v>8.7333333333333325</v>
      </c>
      <c r="T557" s="33">
        <v>6.7027777777777775</v>
      </c>
      <c r="U557" s="33">
        <v>0</v>
      </c>
      <c r="V557" s="33">
        <v>0.11932062183286093</v>
      </c>
      <c r="W557" s="33">
        <v>5.0888888888888886</v>
      </c>
      <c r="X557" s="33">
        <v>7.1083333333333334</v>
      </c>
      <c r="Y557" s="33">
        <v>0</v>
      </c>
      <c r="Z557" s="33">
        <v>9.4284119213261186E-2</v>
      </c>
      <c r="AA557" s="33">
        <v>0</v>
      </c>
      <c r="AB557" s="33">
        <v>0</v>
      </c>
      <c r="AC557" s="33">
        <v>0</v>
      </c>
      <c r="AD557" s="33">
        <v>0</v>
      </c>
      <c r="AE557" s="33">
        <v>0</v>
      </c>
      <c r="AF557" s="33">
        <v>0</v>
      </c>
      <c r="AG557" s="33">
        <v>0</v>
      </c>
      <c r="AH557" t="s">
        <v>386</v>
      </c>
      <c r="AI557" s="34">
        <v>3</v>
      </c>
    </row>
    <row r="558" spans="1:35" x14ac:dyDescent="0.25">
      <c r="A558" t="s">
        <v>1782</v>
      </c>
      <c r="B558" t="s">
        <v>1123</v>
      </c>
      <c r="C558" t="s">
        <v>1459</v>
      </c>
      <c r="D558" t="s">
        <v>1711</v>
      </c>
      <c r="E558" s="33">
        <v>87.6</v>
      </c>
      <c r="F558" s="33">
        <v>1.2444444444444445</v>
      </c>
      <c r="G558" s="33">
        <v>0</v>
      </c>
      <c r="H558" s="33">
        <v>0</v>
      </c>
      <c r="I558" s="33">
        <v>0</v>
      </c>
      <c r="J558" s="33">
        <v>0</v>
      </c>
      <c r="K558" s="33">
        <v>0</v>
      </c>
      <c r="L558" s="33">
        <v>10.266555555555556</v>
      </c>
      <c r="M558" s="33">
        <v>4.9777777777777779</v>
      </c>
      <c r="N558" s="33">
        <v>0</v>
      </c>
      <c r="O558" s="33">
        <v>5.6823947234906143E-2</v>
      </c>
      <c r="P558" s="33">
        <v>12.916666666666666</v>
      </c>
      <c r="Q558" s="33">
        <v>0</v>
      </c>
      <c r="R558" s="33">
        <v>0.14745053272450534</v>
      </c>
      <c r="S558" s="33">
        <v>7.2463333333333342</v>
      </c>
      <c r="T558" s="33">
        <v>13.67288888888889</v>
      </c>
      <c r="U558" s="33">
        <v>0</v>
      </c>
      <c r="V558" s="33">
        <v>0.23880390664637244</v>
      </c>
      <c r="W558" s="33">
        <v>4.7993333333333332</v>
      </c>
      <c r="X558" s="33">
        <v>11.263888888888888</v>
      </c>
      <c r="Y558" s="33">
        <v>0</v>
      </c>
      <c r="Z558" s="33">
        <v>0.18337011669203451</v>
      </c>
      <c r="AA558" s="33">
        <v>0</v>
      </c>
      <c r="AB558" s="33">
        <v>0</v>
      </c>
      <c r="AC558" s="33">
        <v>0</v>
      </c>
      <c r="AD558" s="33">
        <v>0</v>
      </c>
      <c r="AE558" s="33">
        <v>0</v>
      </c>
      <c r="AF558" s="33">
        <v>0</v>
      </c>
      <c r="AG558" s="33">
        <v>0</v>
      </c>
      <c r="AH558" t="s">
        <v>440</v>
      </c>
      <c r="AI558" s="34">
        <v>3</v>
      </c>
    </row>
    <row r="559" spans="1:35" x14ac:dyDescent="0.25">
      <c r="A559" t="s">
        <v>1782</v>
      </c>
      <c r="B559" t="s">
        <v>1354</v>
      </c>
      <c r="C559" t="s">
        <v>1459</v>
      </c>
      <c r="D559" t="s">
        <v>1711</v>
      </c>
      <c r="E559" s="33">
        <v>144.84444444444443</v>
      </c>
      <c r="F559" s="33">
        <v>26.666666666666668</v>
      </c>
      <c r="G559" s="33">
        <v>0.26666666666666666</v>
      </c>
      <c r="H559" s="33">
        <v>7.4136666666666668</v>
      </c>
      <c r="I559" s="33">
        <v>13.233333333333333</v>
      </c>
      <c r="J559" s="33">
        <v>0</v>
      </c>
      <c r="K559" s="33">
        <v>5.2888888888888888</v>
      </c>
      <c r="L559" s="33">
        <v>4.4368888888888884</v>
      </c>
      <c r="M559" s="33">
        <v>13.594777777777772</v>
      </c>
      <c r="N559" s="33">
        <v>0</v>
      </c>
      <c r="O559" s="33">
        <v>9.3857778459650168E-2</v>
      </c>
      <c r="P559" s="33">
        <v>0</v>
      </c>
      <c r="Q559" s="33">
        <v>0</v>
      </c>
      <c r="R559" s="33">
        <v>0</v>
      </c>
      <c r="S559" s="33">
        <v>3.8916666666666675</v>
      </c>
      <c r="T559" s="33">
        <v>4.5574444444444451</v>
      </c>
      <c r="U559" s="33">
        <v>0</v>
      </c>
      <c r="V559" s="33">
        <v>5.8332310524700837E-2</v>
      </c>
      <c r="W559" s="33">
        <v>2.829444444444444</v>
      </c>
      <c r="X559" s="33">
        <v>1.5052222222222222</v>
      </c>
      <c r="Y559" s="33">
        <v>0</v>
      </c>
      <c r="Z559" s="33">
        <v>2.9926357778459648E-2</v>
      </c>
      <c r="AA559" s="33">
        <v>0</v>
      </c>
      <c r="AB559" s="33">
        <v>0</v>
      </c>
      <c r="AC559" s="33">
        <v>0</v>
      </c>
      <c r="AD559" s="33">
        <v>149.59544444444444</v>
      </c>
      <c r="AE559" s="33">
        <v>0</v>
      </c>
      <c r="AF559" s="33">
        <v>0</v>
      </c>
      <c r="AG559" s="33">
        <v>0.76666666666666672</v>
      </c>
      <c r="AH559" t="s">
        <v>676</v>
      </c>
      <c r="AI559" s="34">
        <v>3</v>
      </c>
    </row>
    <row r="560" spans="1:35" x14ac:dyDescent="0.25">
      <c r="A560" t="s">
        <v>1782</v>
      </c>
      <c r="B560" t="s">
        <v>858</v>
      </c>
      <c r="C560" t="s">
        <v>1392</v>
      </c>
      <c r="D560" t="s">
        <v>1723</v>
      </c>
      <c r="E560" s="33">
        <v>82.844444444444449</v>
      </c>
      <c r="F560" s="33">
        <v>4.7111111111111112</v>
      </c>
      <c r="G560" s="33">
        <v>0.17777777777777778</v>
      </c>
      <c r="H560" s="33">
        <v>0.53333333333333333</v>
      </c>
      <c r="I560" s="33">
        <v>5.6</v>
      </c>
      <c r="J560" s="33">
        <v>0</v>
      </c>
      <c r="K560" s="33">
        <v>0</v>
      </c>
      <c r="L560" s="33">
        <v>4.2702222222222206</v>
      </c>
      <c r="M560" s="33">
        <v>9.3333333333333339</v>
      </c>
      <c r="N560" s="33">
        <v>0</v>
      </c>
      <c r="O560" s="33">
        <v>0.11266094420600858</v>
      </c>
      <c r="P560" s="33">
        <v>5.2944444444444443</v>
      </c>
      <c r="Q560" s="33">
        <v>22.138888888888889</v>
      </c>
      <c r="R560" s="33">
        <v>0.33114270386266093</v>
      </c>
      <c r="S560" s="33">
        <v>5.6604444444444439</v>
      </c>
      <c r="T560" s="33">
        <v>9.7682222222222226</v>
      </c>
      <c r="U560" s="33">
        <v>0</v>
      </c>
      <c r="V560" s="33">
        <v>0.1862365879828326</v>
      </c>
      <c r="W560" s="33">
        <v>5.5101111111111107</v>
      </c>
      <c r="X560" s="33">
        <v>8.3626666666666694</v>
      </c>
      <c r="Y560" s="33">
        <v>0</v>
      </c>
      <c r="Z560" s="33">
        <v>0.16745574034334768</v>
      </c>
      <c r="AA560" s="33">
        <v>0</v>
      </c>
      <c r="AB560" s="33">
        <v>0</v>
      </c>
      <c r="AC560" s="33">
        <v>0</v>
      </c>
      <c r="AD560" s="33">
        <v>0</v>
      </c>
      <c r="AE560" s="33">
        <v>0</v>
      </c>
      <c r="AF560" s="33">
        <v>0</v>
      </c>
      <c r="AG560" s="33">
        <v>0</v>
      </c>
      <c r="AH560" t="s">
        <v>169</v>
      </c>
      <c r="AI560" s="34">
        <v>3</v>
      </c>
    </row>
    <row r="561" spans="1:35" x14ac:dyDescent="0.25">
      <c r="A561" t="s">
        <v>1782</v>
      </c>
      <c r="B561" t="s">
        <v>1057</v>
      </c>
      <c r="C561" t="s">
        <v>1497</v>
      </c>
      <c r="D561" t="s">
        <v>1692</v>
      </c>
      <c r="E561" s="33">
        <v>44.288888888888891</v>
      </c>
      <c r="F561" s="33">
        <v>33.022222222222226</v>
      </c>
      <c r="G561" s="33">
        <v>1.1666666666666667</v>
      </c>
      <c r="H561" s="33">
        <v>0.25833333333333336</v>
      </c>
      <c r="I561" s="33">
        <v>1.3555555555555556</v>
      </c>
      <c r="J561" s="33">
        <v>0</v>
      </c>
      <c r="K561" s="33">
        <v>0</v>
      </c>
      <c r="L561" s="33">
        <v>1.0571111111111111</v>
      </c>
      <c r="M561" s="33">
        <v>4.75</v>
      </c>
      <c r="N561" s="33">
        <v>0</v>
      </c>
      <c r="O561" s="33">
        <v>0.10725037631710987</v>
      </c>
      <c r="P561" s="33">
        <v>11.540777777777789</v>
      </c>
      <c r="Q561" s="33">
        <v>0</v>
      </c>
      <c r="R561" s="33">
        <v>0.26057952834922254</v>
      </c>
      <c r="S561" s="33">
        <v>1.0827777777777774</v>
      </c>
      <c r="T561" s="33">
        <v>2.6453333333333333</v>
      </c>
      <c r="U561" s="33">
        <v>0</v>
      </c>
      <c r="V561" s="33">
        <v>8.4177119919719004E-2</v>
      </c>
      <c r="W561" s="33">
        <v>0.71288888888888902</v>
      </c>
      <c r="X561" s="33">
        <v>6.7880000000000011</v>
      </c>
      <c r="Y561" s="33">
        <v>0</v>
      </c>
      <c r="Z561" s="33">
        <v>0.16936276969392877</v>
      </c>
      <c r="AA561" s="33">
        <v>0</v>
      </c>
      <c r="AB561" s="33">
        <v>5.6888888888888891</v>
      </c>
      <c r="AC561" s="33">
        <v>0</v>
      </c>
      <c r="AD561" s="33">
        <v>0</v>
      </c>
      <c r="AE561" s="33">
        <v>0</v>
      </c>
      <c r="AF561" s="33">
        <v>0</v>
      </c>
      <c r="AG561" s="33">
        <v>0</v>
      </c>
      <c r="AH561" t="s">
        <v>372</v>
      </c>
      <c r="AI561" s="34">
        <v>3</v>
      </c>
    </row>
    <row r="562" spans="1:35" x14ac:dyDescent="0.25">
      <c r="A562" t="s">
        <v>1782</v>
      </c>
      <c r="B562" t="s">
        <v>1345</v>
      </c>
      <c r="C562" t="s">
        <v>1455</v>
      </c>
      <c r="D562" t="s">
        <v>1692</v>
      </c>
      <c r="E562" s="33">
        <v>31.822222222222223</v>
      </c>
      <c r="F562" s="33">
        <v>22.966666666666665</v>
      </c>
      <c r="G562" s="33">
        <v>0.53333333333333333</v>
      </c>
      <c r="H562" s="33">
        <v>0.15277777777777779</v>
      </c>
      <c r="I562" s="33">
        <v>1.5444444444444445</v>
      </c>
      <c r="J562" s="33">
        <v>0</v>
      </c>
      <c r="K562" s="33">
        <v>0</v>
      </c>
      <c r="L562" s="33">
        <v>1.1527777777777777</v>
      </c>
      <c r="M562" s="33">
        <v>5.25</v>
      </c>
      <c r="N562" s="33">
        <v>0</v>
      </c>
      <c r="O562" s="33">
        <v>0.1649790502793296</v>
      </c>
      <c r="P562" s="33">
        <v>15.162666666666663</v>
      </c>
      <c r="Q562" s="33">
        <v>0</v>
      </c>
      <c r="R562" s="33">
        <v>0.47648044692737418</v>
      </c>
      <c r="S562" s="33">
        <v>0.53</v>
      </c>
      <c r="T562" s="33">
        <v>5.0546666666666678</v>
      </c>
      <c r="U562" s="33">
        <v>0</v>
      </c>
      <c r="V562" s="33">
        <v>0.17549581005586595</v>
      </c>
      <c r="W562" s="33">
        <v>0.5291111111111112</v>
      </c>
      <c r="X562" s="33">
        <v>3.6634444444444454</v>
      </c>
      <c r="Y562" s="33">
        <v>0</v>
      </c>
      <c r="Z562" s="33">
        <v>0.13174930167597768</v>
      </c>
      <c r="AA562" s="33">
        <v>0</v>
      </c>
      <c r="AB562" s="33">
        <v>5.333333333333333</v>
      </c>
      <c r="AC562" s="33">
        <v>0</v>
      </c>
      <c r="AD562" s="33">
        <v>0</v>
      </c>
      <c r="AE562" s="33">
        <v>0</v>
      </c>
      <c r="AF562" s="33">
        <v>0</v>
      </c>
      <c r="AG562" s="33">
        <v>0</v>
      </c>
      <c r="AH562" t="s">
        <v>667</v>
      </c>
      <c r="AI562" s="34">
        <v>3</v>
      </c>
    </row>
    <row r="563" spans="1:35" x14ac:dyDescent="0.25">
      <c r="A563" t="s">
        <v>1782</v>
      </c>
      <c r="B563" t="s">
        <v>912</v>
      </c>
      <c r="C563" t="s">
        <v>1418</v>
      </c>
      <c r="D563" t="s">
        <v>1701</v>
      </c>
      <c r="E563" s="33">
        <v>70.311111111111117</v>
      </c>
      <c r="F563" s="33">
        <v>23.044444444444444</v>
      </c>
      <c r="G563" s="33">
        <v>0.48888888888888887</v>
      </c>
      <c r="H563" s="33">
        <v>0.46666666666666667</v>
      </c>
      <c r="I563" s="33">
        <v>4.8888888888888893</v>
      </c>
      <c r="J563" s="33">
        <v>0</v>
      </c>
      <c r="K563" s="33">
        <v>0</v>
      </c>
      <c r="L563" s="33">
        <v>2.4882222222222214</v>
      </c>
      <c r="M563" s="33">
        <v>4.2111111111111112</v>
      </c>
      <c r="N563" s="33">
        <v>0</v>
      </c>
      <c r="O563" s="33">
        <v>5.9892541087231348E-2</v>
      </c>
      <c r="P563" s="33">
        <v>10.709111111111115</v>
      </c>
      <c r="Q563" s="33">
        <v>0</v>
      </c>
      <c r="R563" s="33">
        <v>0.15231036662452596</v>
      </c>
      <c r="S563" s="33">
        <v>4.7204444444444427</v>
      </c>
      <c r="T563" s="33">
        <v>11.801999999999992</v>
      </c>
      <c r="U563" s="33">
        <v>0</v>
      </c>
      <c r="V563" s="33">
        <v>0.23499051833122614</v>
      </c>
      <c r="W563" s="33">
        <v>2.2324444444444449</v>
      </c>
      <c r="X563" s="33">
        <v>9.0999999999999979</v>
      </c>
      <c r="Y563" s="33">
        <v>0</v>
      </c>
      <c r="Z563" s="33">
        <v>0.16117572692793927</v>
      </c>
      <c r="AA563" s="33">
        <v>0</v>
      </c>
      <c r="AB563" s="33">
        <v>5.9444444444444446</v>
      </c>
      <c r="AC563" s="33">
        <v>0</v>
      </c>
      <c r="AD563" s="33">
        <v>0</v>
      </c>
      <c r="AE563" s="33">
        <v>0</v>
      </c>
      <c r="AF563" s="33">
        <v>0</v>
      </c>
      <c r="AG563" s="33">
        <v>0</v>
      </c>
      <c r="AH563" t="s">
        <v>223</v>
      </c>
      <c r="AI563" s="34">
        <v>3</v>
      </c>
    </row>
    <row r="564" spans="1:35" x14ac:dyDescent="0.25">
      <c r="A564" t="s">
        <v>1782</v>
      </c>
      <c r="B564" t="s">
        <v>1031</v>
      </c>
      <c r="C564" t="s">
        <v>1436</v>
      </c>
      <c r="D564" t="s">
        <v>1701</v>
      </c>
      <c r="E564" s="33">
        <v>78.13333333333334</v>
      </c>
      <c r="F564" s="33">
        <v>34.366666666666667</v>
      </c>
      <c r="G564" s="33">
        <v>0.53333333333333333</v>
      </c>
      <c r="H564" s="33">
        <v>0.44444444444444442</v>
      </c>
      <c r="I564" s="33">
        <v>5.5111111111111111</v>
      </c>
      <c r="J564" s="33">
        <v>0</v>
      </c>
      <c r="K564" s="33">
        <v>0</v>
      </c>
      <c r="L564" s="33">
        <v>3.0337777777777779</v>
      </c>
      <c r="M564" s="33">
        <v>4.833333333333333</v>
      </c>
      <c r="N564" s="33">
        <v>0</v>
      </c>
      <c r="O564" s="33">
        <v>6.1860068259385656E-2</v>
      </c>
      <c r="P564" s="33">
        <v>6.9013333333333309</v>
      </c>
      <c r="Q564" s="33">
        <v>0</v>
      </c>
      <c r="R564" s="33">
        <v>8.8327645051194503E-2</v>
      </c>
      <c r="S564" s="33">
        <v>8.2871111111111109</v>
      </c>
      <c r="T564" s="33">
        <v>5.3273333333333328</v>
      </c>
      <c r="U564" s="33">
        <v>0</v>
      </c>
      <c r="V564" s="33">
        <v>0.17424630261660978</v>
      </c>
      <c r="W564" s="33">
        <v>2.9124444444444437</v>
      </c>
      <c r="X564" s="33">
        <v>7.2764444444444445</v>
      </c>
      <c r="Y564" s="33">
        <v>0</v>
      </c>
      <c r="Z564" s="33">
        <v>0.13040386803185436</v>
      </c>
      <c r="AA564" s="33">
        <v>0</v>
      </c>
      <c r="AB564" s="33">
        <v>0</v>
      </c>
      <c r="AC564" s="33">
        <v>0</v>
      </c>
      <c r="AD564" s="33">
        <v>0</v>
      </c>
      <c r="AE564" s="33">
        <v>0</v>
      </c>
      <c r="AF564" s="33">
        <v>0</v>
      </c>
      <c r="AG564" s="33">
        <v>0</v>
      </c>
      <c r="AH564" t="s">
        <v>345</v>
      </c>
      <c r="AI564" s="34">
        <v>3</v>
      </c>
    </row>
    <row r="565" spans="1:35" x14ac:dyDescent="0.25">
      <c r="A565" t="s">
        <v>1782</v>
      </c>
      <c r="B565" t="s">
        <v>1322</v>
      </c>
      <c r="C565" t="s">
        <v>1396</v>
      </c>
      <c r="D565" t="s">
        <v>1701</v>
      </c>
      <c r="E565" s="33">
        <v>34.93333333333333</v>
      </c>
      <c r="F565" s="33">
        <v>31.333333333333332</v>
      </c>
      <c r="G565" s="33">
        <v>0.55555555555555558</v>
      </c>
      <c r="H565" s="33">
        <v>0.16333333333333333</v>
      </c>
      <c r="I565" s="33">
        <v>2.8222222222222224</v>
      </c>
      <c r="J565" s="33">
        <v>0</v>
      </c>
      <c r="K565" s="33">
        <v>0</v>
      </c>
      <c r="L565" s="33">
        <v>1.4060000000000001</v>
      </c>
      <c r="M565" s="33">
        <v>5.166666666666667</v>
      </c>
      <c r="N565" s="33">
        <v>0</v>
      </c>
      <c r="O565" s="33">
        <v>0.14790076335877864</v>
      </c>
      <c r="P565" s="33">
        <v>6.9343333333333339</v>
      </c>
      <c r="Q565" s="33">
        <v>0</v>
      </c>
      <c r="R565" s="33">
        <v>0.19850190839694659</v>
      </c>
      <c r="S565" s="33">
        <v>3.6617777777777785</v>
      </c>
      <c r="T565" s="33">
        <v>3.911111111111111E-2</v>
      </c>
      <c r="U565" s="33">
        <v>0</v>
      </c>
      <c r="V565" s="33">
        <v>0.10594147582697204</v>
      </c>
      <c r="W565" s="33">
        <v>0.59177777777777796</v>
      </c>
      <c r="X565" s="33">
        <v>6.249111111111108</v>
      </c>
      <c r="Y565" s="33">
        <v>0</v>
      </c>
      <c r="Z565" s="33">
        <v>0.19582697201017804</v>
      </c>
      <c r="AA565" s="33">
        <v>0</v>
      </c>
      <c r="AB565" s="33">
        <v>0</v>
      </c>
      <c r="AC565" s="33">
        <v>0</v>
      </c>
      <c r="AD565" s="33">
        <v>0</v>
      </c>
      <c r="AE565" s="33">
        <v>0</v>
      </c>
      <c r="AF565" s="33">
        <v>0</v>
      </c>
      <c r="AG565" s="33">
        <v>0</v>
      </c>
      <c r="AH565" t="s">
        <v>643</v>
      </c>
      <c r="AI565" s="34">
        <v>3</v>
      </c>
    </row>
    <row r="566" spans="1:35" x14ac:dyDescent="0.25">
      <c r="A566" t="s">
        <v>1782</v>
      </c>
      <c r="B566" t="s">
        <v>719</v>
      </c>
      <c r="C566" t="s">
        <v>1366</v>
      </c>
      <c r="D566" t="s">
        <v>1716</v>
      </c>
      <c r="E566" s="33">
        <v>339.47777777777776</v>
      </c>
      <c r="F566" s="33">
        <v>11.2</v>
      </c>
      <c r="G566" s="33">
        <v>0</v>
      </c>
      <c r="H566" s="33">
        <v>0</v>
      </c>
      <c r="I566" s="33">
        <v>0</v>
      </c>
      <c r="J566" s="33">
        <v>0</v>
      </c>
      <c r="K566" s="33">
        <v>0</v>
      </c>
      <c r="L566" s="33">
        <v>12.755555555555556</v>
      </c>
      <c r="M566" s="33">
        <v>2.5777777777777779</v>
      </c>
      <c r="N566" s="33">
        <v>21.072222222222223</v>
      </c>
      <c r="O566" s="33">
        <v>6.9665826596406258E-2</v>
      </c>
      <c r="P566" s="33">
        <v>5.6888888888888891</v>
      </c>
      <c r="Q566" s="33">
        <v>18.141666666666666</v>
      </c>
      <c r="R566" s="33">
        <v>7.0197689261283669E-2</v>
      </c>
      <c r="S566" s="33">
        <v>18.666666666666668</v>
      </c>
      <c r="T566" s="33">
        <v>20.616666666666667</v>
      </c>
      <c r="U566" s="33">
        <v>0</v>
      </c>
      <c r="V566" s="33">
        <v>0.11571695087225477</v>
      </c>
      <c r="W566" s="33">
        <v>16.536111111111111</v>
      </c>
      <c r="X566" s="33">
        <v>38.619444444444447</v>
      </c>
      <c r="Y566" s="33">
        <v>8.6777777777777771</v>
      </c>
      <c r="Z566" s="33">
        <v>0.18803390829051159</v>
      </c>
      <c r="AA566" s="33">
        <v>0</v>
      </c>
      <c r="AB566" s="33">
        <v>0</v>
      </c>
      <c r="AC566" s="33">
        <v>0</v>
      </c>
      <c r="AD566" s="33">
        <v>0</v>
      </c>
      <c r="AE566" s="33">
        <v>12.144444444444444</v>
      </c>
      <c r="AF566" s="33">
        <v>0</v>
      </c>
      <c r="AG566" s="33">
        <v>0</v>
      </c>
      <c r="AH566" t="s">
        <v>28</v>
      </c>
      <c r="AI566" s="34">
        <v>3</v>
      </c>
    </row>
    <row r="567" spans="1:35" x14ac:dyDescent="0.25">
      <c r="A567" t="s">
        <v>1782</v>
      </c>
      <c r="B567" t="s">
        <v>1069</v>
      </c>
      <c r="C567" t="s">
        <v>1459</v>
      </c>
      <c r="D567" t="s">
        <v>1711</v>
      </c>
      <c r="E567" s="33">
        <v>77.011111111111106</v>
      </c>
      <c r="F567" s="33">
        <v>3.911111111111111</v>
      </c>
      <c r="G567" s="33">
        <v>0.26666666666666666</v>
      </c>
      <c r="H567" s="33">
        <v>0</v>
      </c>
      <c r="I567" s="33">
        <v>0.71111111111111114</v>
      </c>
      <c r="J567" s="33">
        <v>0</v>
      </c>
      <c r="K567" s="33">
        <v>0</v>
      </c>
      <c r="L567" s="33">
        <v>3.9755555555555544</v>
      </c>
      <c r="M567" s="33">
        <v>5.0666666666666664</v>
      </c>
      <c r="N567" s="33">
        <v>0</v>
      </c>
      <c r="O567" s="33">
        <v>6.5791372096378586E-2</v>
      </c>
      <c r="P567" s="33">
        <v>5.3065555555555566</v>
      </c>
      <c r="Q567" s="33">
        <v>2.4954444444444444</v>
      </c>
      <c r="R567" s="33">
        <v>0.10131005626893669</v>
      </c>
      <c r="S567" s="33">
        <v>11.008666666666665</v>
      </c>
      <c r="T567" s="33">
        <v>4.3248888888888892</v>
      </c>
      <c r="U567" s="33">
        <v>0</v>
      </c>
      <c r="V567" s="33">
        <v>0.19910835377290434</v>
      </c>
      <c r="W567" s="33">
        <v>4.7276666666666678</v>
      </c>
      <c r="X567" s="33">
        <v>0.86944444444444446</v>
      </c>
      <c r="Y567" s="33">
        <v>0</v>
      </c>
      <c r="Z567" s="33">
        <v>7.2679267061030173E-2</v>
      </c>
      <c r="AA567" s="33">
        <v>0</v>
      </c>
      <c r="AB567" s="33">
        <v>0</v>
      </c>
      <c r="AC567" s="33">
        <v>0</v>
      </c>
      <c r="AD567" s="33">
        <v>0</v>
      </c>
      <c r="AE567" s="33">
        <v>0</v>
      </c>
      <c r="AF567" s="33">
        <v>0</v>
      </c>
      <c r="AG567" s="33">
        <v>0</v>
      </c>
      <c r="AH567" t="s">
        <v>384</v>
      </c>
      <c r="AI567" s="34">
        <v>3</v>
      </c>
    </row>
    <row r="568" spans="1:35" x14ac:dyDescent="0.25">
      <c r="A568" t="s">
        <v>1782</v>
      </c>
      <c r="B568" t="s">
        <v>1085</v>
      </c>
      <c r="C568" t="s">
        <v>1373</v>
      </c>
      <c r="D568" t="s">
        <v>1699</v>
      </c>
      <c r="E568" s="33">
        <v>75.722222222222229</v>
      </c>
      <c r="F568" s="33">
        <v>5.1555555555555559</v>
      </c>
      <c r="G568" s="33">
        <v>0</v>
      </c>
      <c r="H568" s="33">
        <v>0</v>
      </c>
      <c r="I568" s="33">
        <v>0</v>
      </c>
      <c r="J568" s="33">
        <v>0</v>
      </c>
      <c r="K568" s="33">
        <v>0</v>
      </c>
      <c r="L568" s="33">
        <v>0</v>
      </c>
      <c r="M568" s="33">
        <v>10.091666666666667</v>
      </c>
      <c r="N568" s="33">
        <v>0</v>
      </c>
      <c r="O568" s="33">
        <v>0.13327219369038884</v>
      </c>
      <c r="P568" s="33">
        <v>4.9000000000000004</v>
      </c>
      <c r="Q568" s="33">
        <v>4.802777777777778</v>
      </c>
      <c r="R568" s="33">
        <v>0.12813646368305209</v>
      </c>
      <c r="S568" s="33">
        <v>0</v>
      </c>
      <c r="T568" s="33">
        <v>0</v>
      </c>
      <c r="U568" s="33">
        <v>0</v>
      </c>
      <c r="V568" s="33">
        <v>0</v>
      </c>
      <c r="W568" s="33">
        <v>0</v>
      </c>
      <c r="X568" s="33">
        <v>0</v>
      </c>
      <c r="Y568" s="33">
        <v>0</v>
      </c>
      <c r="Z568" s="33">
        <v>0</v>
      </c>
      <c r="AA568" s="33">
        <v>0</v>
      </c>
      <c r="AB568" s="33">
        <v>0</v>
      </c>
      <c r="AC568" s="33">
        <v>0</v>
      </c>
      <c r="AD568" s="33">
        <v>0</v>
      </c>
      <c r="AE568" s="33">
        <v>4.8888888888888893</v>
      </c>
      <c r="AF568" s="33">
        <v>0</v>
      </c>
      <c r="AG568" s="33">
        <v>0</v>
      </c>
      <c r="AH568" t="s">
        <v>401</v>
      </c>
      <c r="AI568" s="34">
        <v>3</v>
      </c>
    </row>
    <row r="569" spans="1:35" x14ac:dyDescent="0.25">
      <c r="A569" t="s">
        <v>1782</v>
      </c>
      <c r="B569" t="s">
        <v>1067</v>
      </c>
      <c r="C569" t="s">
        <v>1431</v>
      </c>
      <c r="D569" t="s">
        <v>1717</v>
      </c>
      <c r="E569" s="33">
        <v>70.977777777777774</v>
      </c>
      <c r="F569" s="33">
        <v>5.6</v>
      </c>
      <c r="G569" s="33">
        <v>5.5111111111111111</v>
      </c>
      <c r="H569" s="33">
        <v>0</v>
      </c>
      <c r="I569" s="33">
        <v>0</v>
      </c>
      <c r="J569" s="33">
        <v>0</v>
      </c>
      <c r="K569" s="33">
        <v>0</v>
      </c>
      <c r="L569" s="33">
        <v>4.4937777777777788</v>
      </c>
      <c r="M569" s="33">
        <v>11.381333333333336</v>
      </c>
      <c r="N569" s="33">
        <v>0</v>
      </c>
      <c r="O569" s="33">
        <v>0.16035065748278027</v>
      </c>
      <c r="P569" s="33">
        <v>0</v>
      </c>
      <c r="Q569" s="33">
        <v>4.7431111111111104</v>
      </c>
      <c r="R569" s="33">
        <v>6.6825297432686281E-2</v>
      </c>
      <c r="S569" s="33">
        <v>8.4127777777777766</v>
      </c>
      <c r="T569" s="33">
        <v>14.250666666666669</v>
      </c>
      <c r="U569" s="33">
        <v>0</v>
      </c>
      <c r="V569" s="33">
        <v>0.31930338134001252</v>
      </c>
      <c r="W569" s="33">
        <v>11.526555555555557</v>
      </c>
      <c r="X569" s="33">
        <v>11.216888888888889</v>
      </c>
      <c r="Y569" s="33">
        <v>0</v>
      </c>
      <c r="Z569" s="33">
        <v>0.32043049467752038</v>
      </c>
      <c r="AA569" s="33">
        <v>0</v>
      </c>
      <c r="AB569" s="33">
        <v>0</v>
      </c>
      <c r="AC569" s="33">
        <v>0</v>
      </c>
      <c r="AD569" s="33">
        <v>0</v>
      </c>
      <c r="AE569" s="33">
        <v>0</v>
      </c>
      <c r="AF569" s="33">
        <v>0</v>
      </c>
      <c r="AG569" s="33">
        <v>4.5777777777777775</v>
      </c>
      <c r="AH569" t="s">
        <v>382</v>
      </c>
      <c r="AI569" s="34">
        <v>3</v>
      </c>
    </row>
    <row r="570" spans="1:35" x14ac:dyDescent="0.25">
      <c r="A570" t="s">
        <v>1782</v>
      </c>
      <c r="B570" t="s">
        <v>773</v>
      </c>
      <c r="C570" t="s">
        <v>1493</v>
      </c>
      <c r="D570" t="s">
        <v>1719</v>
      </c>
      <c r="E570" s="33">
        <v>162.26666666666668</v>
      </c>
      <c r="F570" s="33">
        <v>5.2444444444444445</v>
      </c>
      <c r="G570" s="33">
        <v>3.3333333333333333E-2</v>
      </c>
      <c r="H570" s="33">
        <v>0.56477777777777771</v>
      </c>
      <c r="I570" s="33">
        <v>4.5666666666666664</v>
      </c>
      <c r="J570" s="33">
        <v>0</v>
      </c>
      <c r="K570" s="33">
        <v>0</v>
      </c>
      <c r="L570" s="33">
        <v>4.1527777777777777</v>
      </c>
      <c r="M570" s="33">
        <v>0</v>
      </c>
      <c r="N570" s="33">
        <v>8.4666666666666668</v>
      </c>
      <c r="O570" s="33">
        <v>5.2177485620377974E-2</v>
      </c>
      <c r="P570" s="33">
        <v>4.0944444444444441</v>
      </c>
      <c r="Q570" s="33">
        <v>8.7416666666666671</v>
      </c>
      <c r="R570" s="33">
        <v>7.9105039715146541E-2</v>
      </c>
      <c r="S570" s="33">
        <v>5.5361111111111114</v>
      </c>
      <c r="T570" s="33">
        <v>4.5222222222222221</v>
      </c>
      <c r="U570" s="33">
        <v>0</v>
      </c>
      <c r="V570" s="33">
        <v>6.1986442070665566E-2</v>
      </c>
      <c r="W570" s="33">
        <v>4.9361111111111109</v>
      </c>
      <c r="X570" s="33">
        <v>5.2972222222222225</v>
      </c>
      <c r="Y570" s="33">
        <v>0</v>
      </c>
      <c r="Z570" s="33">
        <v>6.3064913722267871E-2</v>
      </c>
      <c r="AA570" s="33">
        <v>0</v>
      </c>
      <c r="AB570" s="33">
        <v>0</v>
      </c>
      <c r="AC570" s="33">
        <v>0</v>
      </c>
      <c r="AD570" s="33">
        <v>0</v>
      </c>
      <c r="AE570" s="33">
        <v>0</v>
      </c>
      <c r="AF570" s="33">
        <v>0</v>
      </c>
      <c r="AG570" s="33">
        <v>0</v>
      </c>
      <c r="AH570" t="s">
        <v>82</v>
      </c>
      <c r="AI570" s="34">
        <v>3</v>
      </c>
    </row>
    <row r="571" spans="1:35" x14ac:dyDescent="0.25">
      <c r="A571" t="s">
        <v>1782</v>
      </c>
      <c r="B571" t="s">
        <v>704</v>
      </c>
      <c r="C571" t="s">
        <v>1459</v>
      </c>
      <c r="D571" t="s">
        <v>1711</v>
      </c>
      <c r="E571" s="33">
        <v>142.5888888888889</v>
      </c>
      <c r="F571" s="33">
        <v>5.6888888888888891</v>
      </c>
      <c r="G571" s="33">
        <v>0</v>
      </c>
      <c r="H571" s="33">
        <v>0</v>
      </c>
      <c r="I571" s="33">
        <v>5.6888888888888891</v>
      </c>
      <c r="J571" s="33">
        <v>0</v>
      </c>
      <c r="K571" s="33">
        <v>0</v>
      </c>
      <c r="L571" s="33">
        <v>5.1277777777777782</v>
      </c>
      <c r="M571" s="33">
        <v>12.411111111111111</v>
      </c>
      <c r="N571" s="33">
        <v>0</v>
      </c>
      <c r="O571" s="33">
        <v>8.7041221849918179E-2</v>
      </c>
      <c r="P571" s="33">
        <v>4.8</v>
      </c>
      <c r="Q571" s="33">
        <v>18.958333333333332</v>
      </c>
      <c r="R571" s="33">
        <v>0.16662121094054388</v>
      </c>
      <c r="S571" s="33">
        <v>11.219444444444445</v>
      </c>
      <c r="T571" s="33">
        <v>5.3055555555555554</v>
      </c>
      <c r="U571" s="33">
        <v>0</v>
      </c>
      <c r="V571" s="33">
        <v>0.11589262058754771</v>
      </c>
      <c r="W571" s="33">
        <v>5.822222222222222</v>
      </c>
      <c r="X571" s="33">
        <v>5.4416666666666664</v>
      </c>
      <c r="Y571" s="33">
        <v>0</v>
      </c>
      <c r="Z571" s="33">
        <v>7.899555832619029E-2</v>
      </c>
      <c r="AA571" s="33">
        <v>0</v>
      </c>
      <c r="AB571" s="33">
        <v>0</v>
      </c>
      <c r="AC571" s="33">
        <v>0</v>
      </c>
      <c r="AD571" s="33">
        <v>0</v>
      </c>
      <c r="AE571" s="33">
        <v>0</v>
      </c>
      <c r="AF571" s="33">
        <v>0</v>
      </c>
      <c r="AG571" s="33">
        <v>0.45555555555555555</v>
      </c>
      <c r="AH571" t="s">
        <v>13</v>
      </c>
      <c r="AI571" s="34">
        <v>3</v>
      </c>
    </row>
    <row r="572" spans="1:35" x14ac:dyDescent="0.25">
      <c r="A572" t="s">
        <v>1782</v>
      </c>
      <c r="B572" t="s">
        <v>1168</v>
      </c>
      <c r="C572" t="s">
        <v>1393</v>
      </c>
      <c r="D572" t="s">
        <v>1704</v>
      </c>
      <c r="E572" s="33">
        <v>68.888888888888886</v>
      </c>
      <c r="F572" s="33">
        <v>5.6888888888888891</v>
      </c>
      <c r="G572" s="33">
        <v>0.57777777777777772</v>
      </c>
      <c r="H572" s="33">
        <v>0</v>
      </c>
      <c r="I572" s="33">
        <v>0</v>
      </c>
      <c r="J572" s="33">
        <v>0</v>
      </c>
      <c r="K572" s="33">
        <v>8.8888888888888892E-2</v>
      </c>
      <c r="L572" s="33">
        <v>3.9194444444444443</v>
      </c>
      <c r="M572" s="33">
        <v>14.988888888888889</v>
      </c>
      <c r="N572" s="33">
        <v>0</v>
      </c>
      <c r="O572" s="33">
        <v>0.21758064516129033</v>
      </c>
      <c r="P572" s="33">
        <v>16.911111111111111</v>
      </c>
      <c r="Q572" s="33">
        <v>33.678888888888885</v>
      </c>
      <c r="R572" s="33">
        <v>0.73437096774193544</v>
      </c>
      <c r="S572" s="33">
        <v>9.969444444444445</v>
      </c>
      <c r="T572" s="33">
        <v>5.2861111111111114</v>
      </c>
      <c r="U572" s="33">
        <v>0</v>
      </c>
      <c r="V572" s="33">
        <v>0.22145161290322582</v>
      </c>
      <c r="W572" s="33">
        <v>4.9972222222222218</v>
      </c>
      <c r="X572" s="33">
        <v>5.958333333333333</v>
      </c>
      <c r="Y572" s="33">
        <v>0</v>
      </c>
      <c r="Z572" s="33">
        <v>0.15903225806451615</v>
      </c>
      <c r="AA572" s="33">
        <v>0</v>
      </c>
      <c r="AB572" s="33">
        <v>0</v>
      </c>
      <c r="AC572" s="33">
        <v>0</v>
      </c>
      <c r="AD572" s="33">
        <v>0</v>
      </c>
      <c r="AE572" s="33">
        <v>0</v>
      </c>
      <c r="AF572" s="33">
        <v>0</v>
      </c>
      <c r="AG572" s="33">
        <v>0</v>
      </c>
      <c r="AH572" t="s">
        <v>487</v>
      </c>
      <c r="AI572" s="34">
        <v>3</v>
      </c>
    </row>
    <row r="573" spans="1:35" x14ac:dyDescent="0.25">
      <c r="A573" t="s">
        <v>1782</v>
      </c>
      <c r="B573" t="s">
        <v>1026</v>
      </c>
      <c r="C573" t="s">
        <v>1598</v>
      </c>
      <c r="D573" t="s">
        <v>1711</v>
      </c>
      <c r="E573" s="33">
        <v>57.68888888888889</v>
      </c>
      <c r="F573" s="33">
        <v>5.1555555555555559</v>
      </c>
      <c r="G573" s="33">
        <v>1.3</v>
      </c>
      <c r="H573" s="33">
        <v>0.26666666666666666</v>
      </c>
      <c r="I573" s="33">
        <v>0</v>
      </c>
      <c r="J573" s="33">
        <v>0</v>
      </c>
      <c r="K573" s="33">
        <v>0</v>
      </c>
      <c r="L573" s="33">
        <v>2.364444444444445</v>
      </c>
      <c r="M573" s="33">
        <v>0</v>
      </c>
      <c r="N573" s="33">
        <v>0</v>
      </c>
      <c r="O573" s="33">
        <v>0</v>
      </c>
      <c r="P573" s="33">
        <v>0</v>
      </c>
      <c r="Q573" s="33">
        <v>10.430555555555555</v>
      </c>
      <c r="R573" s="33">
        <v>0.18080701078582434</v>
      </c>
      <c r="S573" s="33">
        <v>4.4138888888888888</v>
      </c>
      <c r="T573" s="33">
        <v>0</v>
      </c>
      <c r="U573" s="33">
        <v>0</v>
      </c>
      <c r="V573" s="33">
        <v>7.6511941448382123E-2</v>
      </c>
      <c r="W573" s="33">
        <v>1.1574444444444445</v>
      </c>
      <c r="X573" s="33">
        <v>4.7508888888888894</v>
      </c>
      <c r="Y573" s="33">
        <v>0</v>
      </c>
      <c r="Z573" s="33">
        <v>0.10241718027734978</v>
      </c>
      <c r="AA573" s="33">
        <v>0</v>
      </c>
      <c r="AB573" s="33">
        <v>0</v>
      </c>
      <c r="AC573" s="33">
        <v>0</v>
      </c>
      <c r="AD573" s="33">
        <v>0</v>
      </c>
      <c r="AE573" s="33">
        <v>0</v>
      </c>
      <c r="AF573" s="33">
        <v>0</v>
      </c>
      <c r="AG573" s="33">
        <v>0</v>
      </c>
      <c r="AH573" t="s">
        <v>340</v>
      </c>
      <c r="AI573" s="34">
        <v>3</v>
      </c>
    </row>
    <row r="574" spans="1:35" x14ac:dyDescent="0.25">
      <c r="A574" t="s">
        <v>1782</v>
      </c>
      <c r="B574" t="s">
        <v>802</v>
      </c>
      <c r="C574" t="s">
        <v>1507</v>
      </c>
      <c r="D574" t="s">
        <v>1699</v>
      </c>
      <c r="E574" s="33">
        <v>176.92222222222222</v>
      </c>
      <c r="F574" s="33">
        <v>5.6888888888888891</v>
      </c>
      <c r="G574" s="33">
        <v>0.14444444444444443</v>
      </c>
      <c r="H574" s="33">
        <v>0.66666666666666663</v>
      </c>
      <c r="I574" s="33">
        <v>5.1555555555555559</v>
      </c>
      <c r="J574" s="33">
        <v>0</v>
      </c>
      <c r="K574" s="33">
        <v>0</v>
      </c>
      <c r="L574" s="33">
        <v>5.5278888888888877</v>
      </c>
      <c r="M574" s="33">
        <v>5.2519999999999998</v>
      </c>
      <c r="N574" s="33">
        <v>5.5103333333333335</v>
      </c>
      <c r="O574" s="33">
        <v>6.0830873579099422E-2</v>
      </c>
      <c r="P574" s="33">
        <v>5.1840000000000002</v>
      </c>
      <c r="Q574" s="33">
        <v>18.262888888888892</v>
      </c>
      <c r="R574" s="33">
        <v>0.13252653394460845</v>
      </c>
      <c r="S574" s="33">
        <v>4.8174444444444449</v>
      </c>
      <c r="T574" s="33">
        <v>7.8466666666666685</v>
      </c>
      <c r="U574" s="33">
        <v>0</v>
      </c>
      <c r="V574" s="33">
        <v>7.1580104251711379E-2</v>
      </c>
      <c r="W574" s="33">
        <v>5.8197777777777775</v>
      </c>
      <c r="X574" s="33">
        <v>9.2587777777777749</v>
      </c>
      <c r="Y574" s="33">
        <v>0</v>
      </c>
      <c r="Z574" s="33">
        <v>8.5227030082270921E-2</v>
      </c>
      <c r="AA574" s="33">
        <v>0</v>
      </c>
      <c r="AB574" s="33">
        <v>0</v>
      </c>
      <c r="AC574" s="33">
        <v>0</v>
      </c>
      <c r="AD574" s="33">
        <v>0</v>
      </c>
      <c r="AE574" s="33">
        <v>0</v>
      </c>
      <c r="AF574" s="33">
        <v>0</v>
      </c>
      <c r="AG574" s="33">
        <v>0</v>
      </c>
      <c r="AH574" t="s">
        <v>112</v>
      </c>
      <c r="AI574" s="34">
        <v>3</v>
      </c>
    </row>
    <row r="575" spans="1:35" x14ac:dyDescent="0.25">
      <c r="A575" t="s">
        <v>1782</v>
      </c>
      <c r="B575" t="s">
        <v>1082</v>
      </c>
      <c r="C575" t="s">
        <v>1431</v>
      </c>
      <c r="D575" t="s">
        <v>1717</v>
      </c>
      <c r="E575" s="33">
        <v>95.12222222222222</v>
      </c>
      <c r="F575" s="33">
        <v>5.5111111111111111</v>
      </c>
      <c r="G575" s="33">
        <v>1.4444444444444444</v>
      </c>
      <c r="H575" s="33">
        <v>0.37777777777777777</v>
      </c>
      <c r="I575" s="33">
        <v>4</v>
      </c>
      <c r="J575" s="33">
        <v>0</v>
      </c>
      <c r="K575" s="33">
        <v>0</v>
      </c>
      <c r="L575" s="33">
        <v>2.2023333333333333</v>
      </c>
      <c r="M575" s="33">
        <v>5.2444444444444445</v>
      </c>
      <c r="N575" s="33">
        <v>0</v>
      </c>
      <c r="O575" s="33">
        <v>5.5133746057703541E-2</v>
      </c>
      <c r="P575" s="33">
        <v>10.33611111111111</v>
      </c>
      <c r="Q575" s="33">
        <v>0</v>
      </c>
      <c r="R575" s="33">
        <v>0.10866137133512439</v>
      </c>
      <c r="S575" s="33">
        <v>4.7909999999999977</v>
      </c>
      <c r="T575" s="33">
        <v>10.253000000000002</v>
      </c>
      <c r="U575" s="33">
        <v>0</v>
      </c>
      <c r="V575" s="33">
        <v>0.15815442121247519</v>
      </c>
      <c r="W575" s="33">
        <v>1.9394444444444445</v>
      </c>
      <c r="X575" s="33">
        <v>8.5349999999999984</v>
      </c>
      <c r="Y575" s="33">
        <v>0</v>
      </c>
      <c r="Z575" s="33">
        <v>0.11011564069618034</v>
      </c>
      <c r="AA575" s="33">
        <v>0</v>
      </c>
      <c r="AB575" s="33">
        <v>0</v>
      </c>
      <c r="AC575" s="33">
        <v>0</v>
      </c>
      <c r="AD575" s="33">
        <v>0</v>
      </c>
      <c r="AE575" s="33">
        <v>4.4444444444444446E-2</v>
      </c>
      <c r="AF575" s="33">
        <v>0</v>
      </c>
      <c r="AG575" s="33">
        <v>0</v>
      </c>
      <c r="AH575" t="s">
        <v>398</v>
      </c>
      <c r="AI575" s="34">
        <v>3</v>
      </c>
    </row>
    <row r="576" spans="1:35" x14ac:dyDescent="0.25">
      <c r="A576" t="s">
        <v>1782</v>
      </c>
      <c r="B576" t="s">
        <v>757</v>
      </c>
      <c r="C576" t="s">
        <v>1431</v>
      </c>
      <c r="D576" t="s">
        <v>1717</v>
      </c>
      <c r="E576" s="33">
        <v>203.56666666666666</v>
      </c>
      <c r="F576" s="33">
        <v>10.133333333333333</v>
      </c>
      <c r="G576" s="33">
        <v>0.72222222222222221</v>
      </c>
      <c r="H576" s="33">
        <v>0.6</v>
      </c>
      <c r="I576" s="33">
        <v>7.3888888888888893</v>
      </c>
      <c r="J576" s="33">
        <v>0</v>
      </c>
      <c r="K576" s="33">
        <v>0</v>
      </c>
      <c r="L576" s="33">
        <v>5.7142222222222223</v>
      </c>
      <c r="M576" s="33">
        <v>10.4</v>
      </c>
      <c r="N576" s="33">
        <v>0</v>
      </c>
      <c r="O576" s="33">
        <v>5.1088914360569844E-2</v>
      </c>
      <c r="P576" s="33">
        <v>5.6888888888888891</v>
      </c>
      <c r="Q576" s="33">
        <v>8.1596666666666682</v>
      </c>
      <c r="R576" s="33">
        <v>6.8029583538016483E-2</v>
      </c>
      <c r="S576" s="33">
        <v>14.776555555555554</v>
      </c>
      <c r="T576" s="33">
        <v>10.035444444444444</v>
      </c>
      <c r="U576" s="33">
        <v>0</v>
      </c>
      <c r="V576" s="33">
        <v>0.12188635991485181</v>
      </c>
      <c r="W576" s="33">
        <v>8.0066666666666677</v>
      </c>
      <c r="X576" s="33">
        <v>6.2505555555555565</v>
      </c>
      <c r="Y576" s="33">
        <v>7.5444444444444443</v>
      </c>
      <c r="Z576" s="33">
        <v>0.10709841165875227</v>
      </c>
      <c r="AA576" s="33">
        <v>0</v>
      </c>
      <c r="AB576" s="33">
        <v>5.7777777777777777</v>
      </c>
      <c r="AC576" s="33">
        <v>0</v>
      </c>
      <c r="AD576" s="33">
        <v>0</v>
      </c>
      <c r="AE576" s="33">
        <v>0</v>
      </c>
      <c r="AF576" s="33">
        <v>0</v>
      </c>
      <c r="AG576" s="33">
        <v>0</v>
      </c>
      <c r="AH576" t="s">
        <v>66</v>
      </c>
      <c r="AI576" s="34">
        <v>3</v>
      </c>
    </row>
    <row r="577" spans="1:35" x14ac:dyDescent="0.25">
      <c r="A577" t="s">
        <v>1782</v>
      </c>
      <c r="B577" t="s">
        <v>747</v>
      </c>
      <c r="C577" t="s">
        <v>1481</v>
      </c>
      <c r="D577" t="s">
        <v>1684</v>
      </c>
      <c r="E577" s="33">
        <v>81.599999999999994</v>
      </c>
      <c r="F577" s="33">
        <v>5.1555555555555559</v>
      </c>
      <c r="G577" s="33">
        <v>0</v>
      </c>
      <c r="H577" s="33">
        <v>0</v>
      </c>
      <c r="I577" s="33">
        <v>0</v>
      </c>
      <c r="J577" s="33">
        <v>0</v>
      </c>
      <c r="K577" s="33">
        <v>0</v>
      </c>
      <c r="L577" s="33">
        <v>5.5411111111111113</v>
      </c>
      <c r="M577" s="33">
        <v>0</v>
      </c>
      <c r="N577" s="33">
        <v>15.153333333333336</v>
      </c>
      <c r="O577" s="33">
        <v>0.185702614379085</v>
      </c>
      <c r="P577" s="33">
        <v>0</v>
      </c>
      <c r="Q577" s="33">
        <v>12.884444444444446</v>
      </c>
      <c r="R577" s="33">
        <v>0.15789760348583881</v>
      </c>
      <c r="S577" s="33">
        <v>5.5533333333333337</v>
      </c>
      <c r="T577" s="33">
        <v>1.5533333333333335</v>
      </c>
      <c r="U577" s="33">
        <v>0</v>
      </c>
      <c r="V577" s="33">
        <v>8.7091503267973866E-2</v>
      </c>
      <c r="W577" s="33">
        <v>4.7133333333333347</v>
      </c>
      <c r="X577" s="33">
        <v>3.7800000000000011</v>
      </c>
      <c r="Y577" s="33">
        <v>0</v>
      </c>
      <c r="Z577" s="33">
        <v>0.10408496732026147</v>
      </c>
      <c r="AA577" s="33">
        <v>0</v>
      </c>
      <c r="AB577" s="33">
        <v>0</v>
      </c>
      <c r="AC577" s="33">
        <v>0</v>
      </c>
      <c r="AD577" s="33">
        <v>0</v>
      </c>
      <c r="AE577" s="33">
        <v>0</v>
      </c>
      <c r="AF577" s="33">
        <v>0</v>
      </c>
      <c r="AG577" s="33">
        <v>0</v>
      </c>
      <c r="AH577" t="s">
        <v>56</v>
      </c>
      <c r="AI577" s="34">
        <v>3</v>
      </c>
    </row>
    <row r="578" spans="1:35" x14ac:dyDescent="0.25">
      <c r="A578" t="s">
        <v>1782</v>
      </c>
      <c r="B578" t="s">
        <v>693</v>
      </c>
      <c r="C578" t="s">
        <v>1452</v>
      </c>
      <c r="D578" t="s">
        <v>1679</v>
      </c>
      <c r="E578" s="33">
        <v>175.35555555555555</v>
      </c>
      <c r="F578" s="33">
        <v>3.7333333333333334</v>
      </c>
      <c r="G578" s="33">
        <v>0.26666666666666666</v>
      </c>
      <c r="H578" s="33">
        <v>1.1877777777777787</v>
      </c>
      <c r="I578" s="33">
        <v>1.788888888888889</v>
      </c>
      <c r="J578" s="33">
        <v>0</v>
      </c>
      <c r="K578" s="33">
        <v>5.1555555555555559</v>
      </c>
      <c r="L578" s="33">
        <v>5.027222222222222</v>
      </c>
      <c r="M578" s="33">
        <v>0</v>
      </c>
      <c r="N578" s="33">
        <v>5.8638888888888889</v>
      </c>
      <c r="O578" s="33">
        <v>3.3439994930933976E-2</v>
      </c>
      <c r="P578" s="33">
        <v>21.094444444444445</v>
      </c>
      <c r="Q578" s="33">
        <v>14.047222222222222</v>
      </c>
      <c r="R578" s="33">
        <v>0.20040235711570142</v>
      </c>
      <c r="S578" s="33">
        <v>6.5558888888888873</v>
      </c>
      <c r="T578" s="33">
        <v>4.8182222222222224</v>
      </c>
      <c r="U578" s="33">
        <v>0</v>
      </c>
      <c r="V578" s="33">
        <v>6.4863135217336193E-2</v>
      </c>
      <c r="W578" s="33">
        <v>11.805777777777777</v>
      </c>
      <c r="X578" s="33">
        <v>3.4937777777777792</v>
      </c>
      <c r="Y578" s="33">
        <v>0</v>
      </c>
      <c r="Z578" s="33">
        <v>8.7248764415156513E-2</v>
      </c>
      <c r="AA578" s="33">
        <v>0</v>
      </c>
      <c r="AB578" s="33">
        <v>0</v>
      </c>
      <c r="AC578" s="33">
        <v>0</v>
      </c>
      <c r="AD578" s="33">
        <v>0</v>
      </c>
      <c r="AE578" s="33">
        <v>0</v>
      </c>
      <c r="AF578" s="33">
        <v>0</v>
      </c>
      <c r="AG578" s="33">
        <v>0</v>
      </c>
      <c r="AH578" t="s">
        <v>2</v>
      </c>
      <c r="AI578" s="34">
        <v>3</v>
      </c>
    </row>
    <row r="579" spans="1:35" x14ac:dyDescent="0.25">
      <c r="A579" t="s">
        <v>1782</v>
      </c>
      <c r="B579" t="s">
        <v>1244</v>
      </c>
      <c r="C579" t="s">
        <v>1457</v>
      </c>
      <c r="D579" t="s">
        <v>1712</v>
      </c>
      <c r="E579" s="33">
        <v>24.533333333333335</v>
      </c>
      <c r="F579" s="33">
        <v>5.6888888888888891</v>
      </c>
      <c r="G579" s="33">
        <v>0.13333333333333333</v>
      </c>
      <c r="H579" s="33">
        <v>0</v>
      </c>
      <c r="I579" s="33">
        <v>1.0111111111111111</v>
      </c>
      <c r="J579" s="33">
        <v>0</v>
      </c>
      <c r="K579" s="33">
        <v>0.31111111111111112</v>
      </c>
      <c r="L579" s="33">
        <v>0.17222222222222222</v>
      </c>
      <c r="M579" s="33">
        <v>4.9777777777777779</v>
      </c>
      <c r="N579" s="33">
        <v>0</v>
      </c>
      <c r="O579" s="33">
        <v>0.20289855072463767</v>
      </c>
      <c r="P579" s="33">
        <v>1.6355555555555554</v>
      </c>
      <c r="Q579" s="33">
        <v>0</v>
      </c>
      <c r="R579" s="33">
        <v>6.6666666666666652E-2</v>
      </c>
      <c r="S579" s="33">
        <v>10.364444444444445</v>
      </c>
      <c r="T579" s="33">
        <v>3.7050000000000001</v>
      </c>
      <c r="U579" s="33">
        <v>0</v>
      </c>
      <c r="V579" s="33">
        <v>0.57348278985507239</v>
      </c>
      <c r="W579" s="33">
        <v>6.3166666666666664</v>
      </c>
      <c r="X579" s="33">
        <v>7.4574444444444437</v>
      </c>
      <c r="Y579" s="33">
        <v>0</v>
      </c>
      <c r="Z579" s="33">
        <v>0.56144474637681152</v>
      </c>
      <c r="AA579" s="33">
        <v>0</v>
      </c>
      <c r="AB579" s="33">
        <v>0.64444444444444449</v>
      </c>
      <c r="AC579" s="33">
        <v>0</v>
      </c>
      <c r="AD579" s="33">
        <v>0</v>
      </c>
      <c r="AE579" s="33">
        <v>0</v>
      </c>
      <c r="AF579" s="33">
        <v>0</v>
      </c>
      <c r="AG579" s="33">
        <v>5.2444444444444445</v>
      </c>
      <c r="AH579" t="s">
        <v>563</v>
      </c>
      <c r="AI579" s="34">
        <v>3</v>
      </c>
    </row>
    <row r="580" spans="1:35" x14ac:dyDescent="0.25">
      <c r="A580" t="s">
        <v>1782</v>
      </c>
      <c r="B580" t="s">
        <v>821</v>
      </c>
      <c r="C580" t="s">
        <v>1520</v>
      </c>
      <c r="D580" t="s">
        <v>1727</v>
      </c>
      <c r="E580" s="33">
        <v>40.111111111111114</v>
      </c>
      <c r="F580" s="33">
        <v>5.5111111111111111</v>
      </c>
      <c r="G580" s="33">
        <v>1.3333333333333333</v>
      </c>
      <c r="H580" s="33">
        <v>0</v>
      </c>
      <c r="I580" s="33">
        <v>2.2444444444444445</v>
      </c>
      <c r="J580" s="33">
        <v>0</v>
      </c>
      <c r="K580" s="33">
        <v>2.2666666666666666</v>
      </c>
      <c r="L580" s="33">
        <v>0.67177777777777781</v>
      </c>
      <c r="M580" s="33">
        <v>4.8</v>
      </c>
      <c r="N580" s="33">
        <v>0</v>
      </c>
      <c r="O580" s="33">
        <v>0.11966759002770082</v>
      </c>
      <c r="P580" s="33">
        <v>5.5359999999999987</v>
      </c>
      <c r="Q580" s="33">
        <v>2.8138888888888891</v>
      </c>
      <c r="R580" s="33">
        <v>0.20816897506925203</v>
      </c>
      <c r="S580" s="33">
        <v>7.3260000000000014</v>
      </c>
      <c r="T580" s="33">
        <v>2.1588888888888884</v>
      </c>
      <c r="U580" s="33">
        <v>0</v>
      </c>
      <c r="V580" s="33">
        <v>0.23646537396121883</v>
      </c>
      <c r="W580" s="33">
        <v>5.5638888888888891</v>
      </c>
      <c r="X580" s="33">
        <v>4.6081111111111115</v>
      </c>
      <c r="Y580" s="33">
        <v>0</v>
      </c>
      <c r="Z580" s="33">
        <v>0.25359556786703602</v>
      </c>
      <c r="AA580" s="33">
        <v>0</v>
      </c>
      <c r="AB580" s="33">
        <v>0</v>
      </c>
      <c r="AC580" s="33">
        <v>0</v>
      </c>
      <c r="AD580" s="33">
        <v>0</v>
      </c>
      <c r="AE580" s="33">
        <v>0</v>
      </c>
      <c r="AF580" s="33">
        <v>0</v>
      </c>
      <c r="AG580" s="33">
        <v>0</v>
      </c>
      <c r="AH580" t="s">
        <v>131</v>
      </c>
      <c r="AI580" s="34">
        <v>3</v>
      </c>
    </row>
    <row r="581" spans="1:35" x14ac:dyDescent="0.25">
      <c r="A581" t="s">
        <v>1782</v>
      </c>
      <c r="B581" t="s">
        <v>1170</v>
      </c>
      <c r="C581" t="s">
        <v>1637</v>
      </c>
      <c r="D581" t="s">
        <v>1721</v>
      </c>
      <c r="E581" s="33">
        <v>102.87777777777778</v>
      </c>
      <c r="F581" s="33">
        <v>5.6888888888888891</v>
      </c>
      <c r="G581" s="33">
        <v>0.84444444444444444</v>
      </c>
      <c r="H581" s="33">
        <v>0</v>
      </c>
      <c r="I581" s="33">
        <v>5.5222222222222221</v>
      </c>
      <c r="J581" s="33">
        <v>0</v>
      </c>
      <c r="K581" s="33">
        <v>0</v>
      </c>
      <c r="L581" s="33">
        <v>0</v>
      </c>
      <c r="M581" s="33">
        <v>8.4391111111111137</v>
      </c>
      <c r="N581" s="33">
        <v>0</v>
      </c>
      <c r="O581" s="33">
        <v>8.2030456852791908E-2</v>
      </c>
      <c r="P581" s="33">
        <v>1.6052222222222221</v>
      </c>
      <c r="Q581" s="33">
        <v>25.507222222222229</v>
      </c>
      <c r="R581" s="33">
        <v>0.26354033912949565</v>
      </c>
      <c r="S581" s="33">
        <v>5.6682222222222221</v>
      </c>
      <c r="T581" s="33">
        <v>4.8625555555555566</v>
      </c>
      <c r="U581" s="33">
        <v>0</v>
      </c>
      <c r="V581" s="33">
        <v>0.10236202613673183</v>
      </c>
      <c r="W581" s="33">
        <v>5.2185555555555547</v>
      </c>
      <c r="X581" s="33">
        <v>5.2089999999999996</v>
      </c>
      <c r="Y581" s="33">
        <v>0</v>
      </c>
      <c r="Z581" s="33">
        <v>0.10135867804298518</v>
      </c>
      <c r="AA581" s="33">
        <v>0</v>
      </c>
      <c r="AB581" s="33">
        <v>0</v>
      </c>
      <c r="AC581" s="33">
        <v>0</v>
      </c>
      <c r="AD581" s="33">
        <v>0</v>
      </c>
      <c r="AE581" s="33">
        <v>0</v>
      </c>
      <c r="AF581" s="33">
        <v>0</v>
      </c>
      <c r="AG581" s="33">
        <v>0</v>
      </c>
      <c r="AH581" t="s">
        <v>489</v>
      </c>
      <c r="AI581" s="34">
        <v>3</v>
      </c>
    </row>
    <row r="582" spans="1:35" x14ac:dyDescent="0.25">
      <c r="A582" t="s">
        <v>1782</v>
      </c>
      <c r="B582" t="s">
        <v>1039</v>
      </c>
      <c r="C582" t="s">
        <v>1500</v>
      </c>
      <c r="D582" t="s">
        <v>1679</v>
      </c>
      <c r="E582" s="33">
        <v>106.73333333333333</v>
      </c>
      <c r="F582" s="33">
        <v>5.6888888888888891</v>
      </c>
      <c r="G582" s="33">
        <v>0</v>
      </c>
      <c r="H582" s="33">
        <v>0</v>
      </c>
      <c r="I582" s="33">
        <v>5.2444444444444445</v>
      </c>
      <c r="J582" s="33">
        <v>0</v>
      </c>
      <c r="K582" s="33">
        <v>0</v>
      </c>
      <c r="L582" s="33">
        <v>2.8741111111111119</v>
      </c>
      <c r="M582" s="33">
        <v>5.1905555555555551</v>
      </c>
      <c r="N582" s="33">
        <v>1.8179999999999998</v>
      </c>
      <c r="O582" s="33">
        <v>6.5664168228190711E-2</v>
      </c>
      <c r="P582" s="33">
        <v>4.4138888888888896</v>
      </c>
      <c r="Q582" s="33">
        <v>35.603000000000002</v>
      </c>
      <c r="R582" s="33">
        <v>0.37492400582968982</v>
      </c>
      <c r="S582" s="33">
        <v>5.732444444444444</v>
      </c>
      <c r="T582" s="33">
        <v>9.5512222222222256</v>
      </c>
      <c r="U582" s="33">
        <v>0</v>
      </c>
      <c r="V582" s="33">
        <v>0.14319487820112431</v>
      </c>
      <c r="W582" s="33">
        <v>4.6420000000000003</v>
      </c>
      <c r="X582" s="33">
        <v>5.0277777777777777</v>
      </c>
      <c r="Y582" s="33">
        <v>0</v>
      </c>
      <c r="Z582" s="33">
        <v>9.0597543202165315E-2</v>
      </c>
      <c r="AA582" s="33">
        <v>0</v>
      </c>
      <c r="AB582" s="33">
        <v>0</v>
      </c>
      <c r="AC582" s="33">
        <v>0</v>
      </c>
      <c r="AD582" s="33">
        <v>0</v>
      </c>
      <c r="AE582" s="33">
        <v>0</v>
      </c>
      <c r="AF582" s="33">
        <v>0</v>
      </c>
      <c r="AG582" s="33">
        <v>0</v>
      </c>
      <c r="AH582" t="s">
        <v>353</v>
      </c>
      <c r="AI582" s="34">
        <v>3</v>
      </c>
    </row>
    <row r="583" spans="1:35" x14ac:dyDescent="0.25">
      <c r="A583" t="s">
        <v>1782</v>
      </c>
      <c r="B583" t="s">
        <v>992</v>
      </c>
      <c r="C583" t="s">
        <v>1431</v>
      </c>
      <c r="D583" t="s">
        <v>1717</v>
      </c>
      <c r="E583" s="33">
        <v>170.2</v>
      </c>
      <c r="F583" s="33">
        <v>17.955555555555556</v>
      </c>
      <c r="G583" s="33">
        <v>0.73333333333333328</v>
      </c>
      <c r="H583" s="33">
        <v>0.58888888888888891</v>
      </c>
      <c r="I583" s="33">
        <v>5.322222222222222</v>
      </c>
      <c r="J583" s="33">
        <v>0</v>
      </c>
      <c r="K583" s="33">
        <v>0</v>
      </c>
      <c r="L583" s="33">
        <v>4.9784444444444444</v>
      </c>
      <c r="M583" s="33">
        <v>10.324999999999999</v>
      </c>
      <c r="N583" s="33">
        <v>0</v>
      </c>
      <c r="O583" s="33">
        <v>6.0663924794359579E-2</v>
      </c>
      <c r="P583" s="33">
        <v>3.3777777777777778</v>
      </c>
      <c r="Q583" s="33">
        <v>8.9583333333333339</v>
      </c>
      <c r="R583" s="33">
        <v>7.2480088784436625E-2</v>
      </c>
      <c r="S583" s="33">
        <v>9.9318888888888885</v>
      </c>
      <c r="T583" s="33">
        <v>13.225777777777779</v>
      </c>
      <c r="U583" s="33">
        <v>0</v>
      </c>
      <c r="V583" s="33">
        <v>0.13606149627888758</v>
      </c>
      <c r="W583" s="33">
        <v>8.8095555555555549</v>
      </c>
      <c r="X583" s="33">
        <v>11.033999999999999</v>
      </c>
      <c r="Y583" s="33">
        <v>0</v>
      </c>
      <c r="Z583" s="33">
        <v>0.11658963311137224</v>
      </c>
      <c r="AA583" s="33">
        <v>0</v>
      </c>
      <c r="AB583" s="33">
        <v>5.177777777777778</v>
      </c>
      <c r="AC583" s="33">
        <v>0</v>
      </c>
      <c r="AD583" s="33">
        <v>0</v>
      </c>
      <c r="AE583" s="33">
        <v>0</v>
      </c>
      <c r="AF583" s="33">
        <v>0</v>
      </c>
      <c r="AG583" s="33">
        <v>0</v>
      </c>
      <c r="AH583" t="s">
        <v>304</v>
      </c>
      <c r="AI583" s="34">
        <v>3</v>
      </c>
    </row>
    <row r="584" spans="1:35" x14ac:dyDescent="0.25">
      <c r="A584" t="s">
        <v>1782</v>
      </c>
      <c r="B584" t="s">
        <v>790</v>
      </c>
      <c r="C584" t="s">
        <v>1501</v>
      </c>
      <c r="D584" t="s">
        <v>1710</v>
      </c>
      <c r="E584" s="33">
        <v>90.066666666666663</v>
      </c>
      <c r="F584" s="33">
        <v>5.6888888888888891</v>
      </c>
      <c r="G584" s="33">
        <v>6.6666666666666666E-2</v>
      </c>
      <c r="H584" s="33">
        <v>0.26666666666666666</v>
      </c>
      <c r="I584" s="33">
        <v>0.35555555555555557</v>
      </c>
      <c r="J584" s="33">
        <v>0</v>
      </c>
      <c r="K584" s="33">
        <v>0</v>
      </c>
      <c r="L584" s="33">
        <v>4.8194444444444446</v>
      </c>
      <c r="M584" s="33">
        <v>0</v>
      </c>
      <c r="N584" s="33">
        <v>3.463888888888889</v>
      </c>
      <c r="O584" s="33">
        <v>3.8459166049839628E-2</v>
      </c>
      <c r="P584" s="33">
        <v>5.7666666666666666</v>
      </c>
      <c r="Q584" s="33">
        <v>4.8</v>
      </c>
      <c r="R584" s="33">
        <v>0.11732050333086602</v>
      </c>
      <c r="S584" s="33">
        <v>10.216666666666667</v>
      </c>
      <c r="T584" s="33">
        <v>5.5083333333333337</v>
      </c>
      <c r="U584" s="33">
        <v>0</v>
      </c>
      <c r="V584" s="33">
        <v>0.17459289415247967</v>
      </c>
      <c r="W584" s="33">
        <v>14.047222222222222</v>
      </c>
      <c r="X584" s="33">
        <v>5.2861111111111114</v>
      </c>
      <c r="Y584" s="33">
        <v>0</v>
      </c>
      <c r="Z584" s="33">
        <v>0.21465581051073282</v>
      </c>
      <c r="AA584" s="33">
        <v>0</v>
      </c>
      <c r="AB584" s="33">
        <v>0</v>
      </c>
      <c r="AC584" s="33">
        <v>0</v>
      </c>
      <c r="AD584" s="33">
        <v>0</v>
      </c>
      <c r="AE584" s="33">
        <v>2.3111111111111109</v>
      </c>
      <c r="AF584" s="33">
        <v>0</v>
      </c>
      <c r="AG584" s="33">
        <v>0</v>
      </c>
      <c r="AH584" t="s">
        <v>99</v>
      </c>
      <c r="AI584" s="34">
        <v>3</v>
      </c>
    </row>
    <row r="585" spans="1:35" x14ac:dyDescent="0.25">
      <c r="A585" t="s">
        <v>1782</v>
      </c>
      <c r="B585" t="s">
        <v>1304</v>
      </c>
      <c r="C585" t="s">
        <v>1578</v>
      </c>
      <c r="D585" t="s">
        <v>1699</v>
      </c>
      <c r="E585" s="33">
        <v>124.25555555555556</v>
      </c>
      <c r="F585" s="33">
        <v>5.6888888888888891</v>
      </c>
      <c r="G585" s="33">
        <v>0</v>
      </c>
      <c r="H585" s="33">
        <v>0</v>
      </c>
      <c r="I585" s="33">
        <v>0</v>
      </c>
      <c r="J585" s="33">
        <v>0</v>
      </c>
      <c r="K585" s="33">
        <v>0</v>
      </c>
      <c r="L585" s="33">
        <v>2.0666666666666669</v>
      </c>
      <c r="M585" s="33">
        <v>10.4</v>
      </c>
      <c r="N585" s="33">
        <v>0</v>
      </c>
      <c r="O585" s="33">
        <v>8.369847089332022E-2</v>
      </c>
      <c r="P585" s="33">
        <v>5.5111111111111111</v>
      </c>
      <c r="Q585" s="33">
        <v>13.166666666666666</v>
      </c>
      <c r="R585" s="33">
        <v>0.15031744612358042</v>
      </c>
      <c r="S585" s="33">
        <v>2.8027777777777776</v>
      </c>
      <c r="T585" s="33">
        <v>4.8777777777777782</v>
      </c>
      <c r="U585" s="33">
        <v>0</v>
      </c>
      <c r="V585" s="33">
        <v>6.1812572654922647E-2</v>
      </c>
      <c r="W585" s="33">
        <v>5.7249999999999996</v>
      </c>
      <c r="X585" s="33">
        <v>3.8944444444444444</v>
      </c>
      <c r="Y585" s="33">
        <v>0</v>
      </c>
      <c r="Z585" s="33">
        <v>7.7416614504158085E-2</v>
      </c>
      <c r="AA585" s="33">
        <v>0</v>
      </c>
      <c r="AB585" s="33">
        <v>0</v>
      </c>
      <c r="AC585" s="33">
        <v>0</v>
      </c>
      <c r="AD585" s="33">
        <v>0</v>
      </c>
      <c r="AE585" s="33">
        <v>0</v>
      </c>
      <c r="AF585" s="33">
        <v>0</v>
      </c>
      <c r="AG585" s="33">
        <v>0</v>
      </c>
      <c r="AH585" t="s">
        <v>625</v>
      </c>
      <c r="AI585" s="34">
        <v>3</v>
      </c>
    </row>
    <row r="586" spans="1:35" x14ac:dyDescent="0.25">
      <c r="A586" t="s">
        <v>1782</v>
      </c>
      <c r="B586" t="s">
        <v>1152</v>
      </c>
      <c r="C586" t="s">
        <v>1629</v>
      </c>
      <c r="D586" t="s">
        <v>1680</v>
      </c>
      <c r="E586" s="33">
        <v>56.955555555555556</v>
      </c>
      <c r="F586" s="33">
        <v>5.4222222222222225</v>
      </c>
      <c r="G586" s="33">
        <v>3.3333333333333333E-2</v>
      </c>
      <c r="H586" s="33">
        <v>0.33522222222222225</v>
      </c>
      <c r="I586" s="33">
        <v>2.2111111111111112</v>
      </c>
      <c r="J586" s="33">
        <v>0</v>
      </c>
      <c r="K586" s="33">
        <v>0</v>
      </c>
      <c r="L586" s="33">
        <v>1.288888888888889</v>
      </c>
      <c r="M586" s="33">
        <v>0</v>
      </c>
      <c r="N586" s="33">
        <v>4.5888888888888886</v>
      </c>
      <c r="O586" s="33">
        <v>8.0569644947327351E-2</v>
      </c>
      <c r="P586" s="33">
        <v>6.9527777777777775</v>
      </c>
      <c r="Q586" s="33">
        <v>5.5555555555555554</v>
      </c>
      <c r="R586" s="33">
        <v>0.2196156847444401</v>
      </c>
      <c r="S586" s="33">
        <v>5.5694444444444446</v>
      </c>
      <c r="T586" s="33">
        <v>5.5138888888888893</v>
      </c>
      <c r="U586" s="33">
        <v>0</v>
      </c>
      <c r="V586" s="33">
        <v>0.19459617635583301</v>
      </c>
      <c r="W586" s="33">
        <v>1.0972222222222223</v>
      </c>
      <c r="X586" s="33">
        <v>5.6222222222222218</v>
      </c>
      <c r="Y586" s="33">
        <v>0</v>
      </c>
      <c r="Z586" s="33">
        <v>0.11797698010144361</v>
      </c>
      <c r="AA586" s="33">
        <v>0</v>
      </c>
      <c r="AB586" s="33">
        <v>0</v>
      </c>
      <c r="AC586" s="33">
        <v>0</v>
      </c>
      <c r="AD586" s="33">
        <v>0</v>
      </c>
      <c r="AE586" s="33">
        <v>0</v>
      </c>
      <c r="AF586" s="33">
        <v>0</v>
      </c>
      <c r="AG586" s="33">
        <v>0</v>
      </c>
      <c r="AH586" t="s">
        <v>470</v>
      </c>
      <c r="AI586" s="34">
        <v>3</v>
      </c>
    </row>
    <row r="587" spans="1:35" x14ac:dyDescent="0.25">
      <c r="A587" t="s">
        <v>1782</v>
      </c>
      <c r="B587" t="s">
        <v>1245</v>
      </c>
      <c r="C587" t="s">
        <v>1532</v>
      </c>
      <c r="D587" t="s">
        <v>1723</v>
      </c>
      <c r="E587" s="33">
        <v>42.31111111111111</v>
      </c>
      <c r="F587" s="33">
        <v>5.4222222222222225</v>
      </c>
      <c r="G587" s="33">
        <v>0</v>
      </c>
      <c r="H587" s="33">
        <v>0</v>
      </c>
      <c r="I587" s="33">
        <v>0</v>
      </c>
      <c r="J587" s="33">
        <v>0</v>
      </c>
      <c r="K587" s="33">
        <v>0</v>
      </c>
      <c r="L587" s="33">
        <v>0.85277777777777797</v>
      </c>
      <c r="M587" s="33">
        <v>5.9135555555555568</v>
      </c>
      <c r="N587" s="33">
        <v>0</v>
      </c>
      <c r="O587" s="33">
        <v>0.13976365546218492</v>
      </c>
      <c r="P587" s="33">
        <v>0</v>
      </c>
      <c r="Q587" s="33">
        <v>5.5716666666666654</v>
      </c>
      <c r="R587" s="33">
        <v>0.13168329831932771</v>
      </c>
      <c r="S587" s="33">
        <v>4.3249999999999993</v>
      </c>
      <c r="T587" s="33">
        <v>1.6960000000000002</v>
      </c>
      <c r="U587" s="33">
        <v>0</v>
      </c>
      <c r="V587" s="33">
        <v>0.14230304621848738</v>
      </c>
      <c r="W587" s="33">
        <v>3.1172222222222223</v>
      </c>
      <c r="X587" s="33">
        <v>6.431111111111111</v>
      </c>
      <c r="Y587" s="33">
        <v>0.75555555555555554</v>
      </c>
      <c r="Z587" s="33">
        <v>0.24352678571428571</v>
      </c>
      <c r="AA587" s="33">
        <v>0</v>
      </c>
      <c r="AB587" s="33">
        <v>0</v>
      </c>
      <c r="AC587" s="33">
        <v>0</v>
      </c>
      <c r="AD587" s="33">
        <v>0</v>
      </c>
      <c r="AE587" s="33">
        <v>0</v>
      </c>
      <c r="AF587" s="33">
        <v>0</v>
      </c>
      <c r="AG587" s="33">
        <v>0</v>
      </c>
      <c r="AH587" t="s">
        <v>564</v>
      </c>
      <c r="AI587" s="34">
        <v>3</v>
      </c>
    </row>
    <row r="588" spans="1:35" x14ac:dyDescent="0.25">
      <c r="A588" t="s">
        <v>1782</v>
      </c>
      <c r="B588" t="s">
        <v>839</v>
      </c>
      <c r="C588" t="s">
        <v>1532</v>
      </c>
      <c r="D588" t="s">
        <v>1723</v>
      </c>
      <c r="E588" s="33">
        <v>88.344444444444449</v>
      </c>
      <c r="F588" s="33">
        <v>5.0666666666666664</v>
      </c>
      <c r="G588" s="33">
        <v>0</v>
      </c>
      <c r="H588" s="33">
        <v>0</v>
      </c>
      <c r="I588" s="33">
        <v>0</v>
      </c>
      <c r="J588" s="33">
        <v>0</v>
      </c>
      <c r="K588" s="33">
        <v>0</v>
      </c>
      <c r="L588" s="33">
        <v>2.0959999999999996</v>
      </c>
      <c r="M588" s="33">
        <v>16.670000000000009</v>
      </c>
      <c r="N588" s="33">
        <v>0</v>
      </c>
      <c r="O588" s="33">
        <v>0.18869324613256203</v>
      </c>
      <c r="P588" s="33">
        <v>5.4933333333333323</v>
      </c>
      <c r="Q588" s="33">
        <v>15.82466666666666</v>
      </c>
      <c r="R588" s="33">
        <v>0.2413054961640044</v>
      </c>
      <c r="S588" s="33">
        <v>4.2145555555555552</v>
      </c>
      <c r="T588" s="33">
        <v>3.721000000000001</v>
      </c>
      <c r="U588" s="33">
        <v>0</v>
      </c>
      <c r="V588" s="33">
        <v>8.9825179222739276E-2</v>
      </c>
      <c r="W588" s="33">
        <v>3.839999999999999</v>
      </c>
      <c r="X588" s="33">
        <v>7.2088888888888887</v>
      </c>
      <c r="Y588" s="33">
        <v>3.4777777777777779</v>
      </c>
      <c r="Z588" s="33">
        <v>0.16443214689976102</v>
      </c>
      <c r="AA588" s="33">
        <v>0</v>
      </c>
      <c r="AB588" s="33">
        <v>0</v>
      </c>
      <c r="AC588" s="33">
        <v>0</v>
      </c>
      <c r="AD588" s="33">
        <v>0</v>
      </c>
      <c r="AE588" s="33">
        <v>0</v>
      </c>
      <c r="AF588" s="33">
        <v>0</v>
      </c>
      <c r="AG588" s="33">
        <v>0</v>
      </c>
      <c r="AH588" t="s">
        <v>150</v>
      </c>
      <c r="AI588" s="34">
        <v>3</v>
      </c>
    </row>
    <row r="589" spans="1:35" x14ac:dyDescent="0.25">
      <c r="A589" t="s">
        <v>1782</v>
      </c>
      <c r="B589" t="s">
        <v>1236</v>
      </c>
      <c r="C589" t="s">
        <v>1533</v>
      </c>
      <c r="D589" t="s">
        <v>1679</v>
      </c>
      <c r="E589" s="33">
        <v>93.9</v>
      </c>
      <c r="F589" s="33">
        <v>5.2444444444444445</v>
      </c>
      <c r="G589" s="33">
        <v>0.62222222222222223</v>
      </c>
      <c r="H589" s="33">
        <v>0.46666666666666667</v>
      </c>
      <c r="I589" s="33">
        <v>5.0666666666666664</v>
      </c>
      <c r="J589" s="33">
        <v>0</v>
      </c>
      <c r="K589" s="33">
        <v>0</v>
      </c>
      <c r="L589" s="33">
        <v>5.2888888888888888</v>
      </c>
      <c r="M589" s="33">
        <v>0</v>
      </c>
      <c r="N589" s="33">
        <v>6.0555555555555554</v>
      </c>
      <c r="O589" s="33">
        <v>6.4489409537332856E-2</v>
      </c>
      <c r="P589" s="33">
        <v>5.6916666666666664</v>
      </c>
      <c r="Q589" s="33">
        <v>0</v>
      </c>
      <c r="R589" s="33">
        <v>6.0614128505502303E-2</v>
      </c>
      <c r="S589" s="33">
        <v>4.947222222222222</v>
      </c>
      <c r="T589" s="33">
        <v>4.1444444444444448</v>
      </c>
      <c r="U589" s="33">
        <v>0</v>
      </c>
      <c r="V589" s="33">
        <v>9.6822861199858001E-2</v>
      </c>
      <c r="W589" s="33">
        <v>6.1083333333333334</v>
      </c>
      <c r="X589" s="33">
        <v>5.7388888888888889</v>
      </c>
      <c r="Y589" s="33">
        <v>0</v>
      </c>
      <c r="Z589" s="33">
        <v>0.12616850076913974</v>
      </c>
      <c r="AA589" s="33">
        <v>0</v>
      </c>
      <c r="AB589" s="33">
        <v>0</v>
      </c>
      <c r="AC589" s="33">
        <v>0</v>
      </c>
      <c r="AD589" s="33">
        <v>0</v>
      </c>
      <c r="AE589" s="33">
        <v>0</v>
      </c>
      <c r="AF589" s="33">
        <v>0</v>
      </c>
      <c r="AG589" s="33">
        <v>0</v>
      </c>
      <c r="AH589" t="s">
        <v>555</v>
      </c>
      <c r="AI589" s="34">
        <v>3</v>
      </c>
    </row>
    <row r="590" spans="1:35" x14ac:dyDescent="0.25">
      <c r="A590" t="s">
        <v>1782</v>
      </c>
      <c r="B590" t="s">
        <v>1145</v>
      </c>
      <c r="C590" t="s">
        <v>1388</v>
      </c>
      <c r="D590" t="s">
        <v>1740</v>
      </c>
      <c r="E590" s="33">
        <v>88.433333333333337</v>
      </c>
      <c r="F590" s="33">
        <v>3.0222222222222221</v>
      </c>
      <c r="G590" s="33">
        <v>0.28888888888888886</v>
      </c>
      <c r="H590" s="33">
        <v>5.85</v>
      </c>
      <c r="I590" s="33">
        <v>0</v>
      </c>
      <c r="J590" s="33">
        <v>0</v>
      </c>
      <c r="K590" s="33">
        <v>0</v>
      </c>
      <c r="L590" s="33">
        <v>0.1488888888888889</v>
      </c>
      <c r="M590" s="33">
        <v>5.6</v>
      </c>
      <c r="N590" s="33">
        <v>0</v>
      </c>
      <c r="O590" s="33">
        <v>6.3324538258575189E-2</v>
      </c>
      <c r="P590" s="33">
        <v>0</v>
      </c>
      <c r="Q590" s="33">
        <v>14.256666666666666</v>
      </c>
      <c r="R590" s="33">
        <v>0.16121372031662268</v>
      </c>
      <c r="S590" s="33">
        <v>1.4444444444444446E-2</v>
      </c>
      <c r="T590" s="33">
        <v>4.3099999999999987</v>
      </c>
      <c r="U590" s="33">
        <v>0</v>
      </c>
      <c r="V590" s="33">
        <v>4.890061565523305E-2</v>
      </c>
      <c r="W590" s="33">
        <v>7.3888888888888893</v>
      </c>
      <c r="X590" s="33">
        <v>8.3688888888888897</v>
      </c>
      <c r="Y590" s="33">
        <v>5.1111111111111107</v>
      </c>
      <c r="Z590" s="33">
        <v>0.23598442015328558</v>
      </c>
      <c r="AA590" s="33">
        <v>0</v>
      </c>
      <c r="AB590" s="33">
        <v>0</v>
      </c>
      <c r="AC590" s="33">
        <v>0</v>
      </c>
      <c r="AD590" s="33">
        <v>10.488888888888889</v>
      </c>
      <c r="AE590" s="33">
        <v>0</v>
      </c>
      <c r="AF590" s="33">
        <v>0</v>
      </c>
      <c r="AG590" s="33">
        <v>0</v>
      </c>
      <c r="AH590" t="s">
        <v>463</v>
      </c>
      <c r="AI590" s="34">
        <v>3</v>
      </c>
    </row>
    <row r="591" spans="1:35" x14ac:dyDescent="0.25">
      <c r="A591" t="s">
        <v>1782</v>
      </c>
      <c r="B591" t="s">
        <v>799</v>
      </c>
      <c r="C591" t="s">
        <v>1505</v>
      </c>
      <c r="D591" t="s">
        <v>1703</v>
      </c>
      <c r="E591" s="33">
        <v>56.68888888888889</v>
      </c>
      <c r="F591" s="33">
        <v>5.6888888888888891</v>
      </c>
      <c r="G591" s="33">
        <v>0.26666666666666666</v>
      </c>
      <c r="H591" s="33">
        <v>0.40555555555555556</v>
      </c>
      <c r="I591" s="33">
        <v>3.1777777777777776</v>
      </c>
      <c r="J591" s="33">
        <v>0</v>
      </c>
      <c r="K591" s="33">
        <v>0</v>
      </c>
      <c r="L591" s="33">
        <v>0.30277777777777776</v>
      </c>
      <c r="M591" s="33">
        <v>4.2222222222222223</v>
      </c>
      <c r="N591" s="33">
        <v>0</v>
      </c>
      <c r="O591" s="33">
        <v>7.4480595844766753E-2</v>
      </c>
      <c r="P591" s="33">
        <v>4.8788888888888895</v>
      </c>
      <c r="Q591" s="33">
        <v>8.3388888888888886</v>
      </c>
      <c r="R591" s="33">
        <v>0.23316346530772247</v>
      </c>
      <c r="S591" s="33">
        <v>4.3611111111111107</v>
      </c>
      <c r="T591" s="33">
        <v>1.5776666666666666</v>
      </c>
      <c r="U591" s="33">
        <v>0</v>
      </c>
      <c r="V591" s="33">
        <v>0.10476087808702468</v>
      </c>
      <c r="W591" s="33">
        <v>2.5527777777777776</v>
      </c>
      <c r="X591" s="33">
        <v>2.1973333333333334</v>
      </c>
      <c r="Y591" s="33">
        <v>0</v>
      </c>
      <c r="Z591" s="33">
        <v>8.3792630341042729E-2</v>
      </c>
      <c r="AA591" s="33">
        <v>0</v>
      </c>
      <c r="AB591" s="33">
        <v>0</v>
      </c>
      <c r="AC591" s="33">
        <v>0</v>
      </c>
      <c r="AD591" s="33">
        <v>0</v>
      </c>
      <c r="AE591" s="33">
        <v>0</v>
      </c>
      <c r="AF591" s="33">
        <v>0</v>
      </c>
      <c r="AG591" s="33">
        <v>0</v>
      </c>
      <c r="AH591" t="s">
        <v>108</v>
      </c>
      <c r="AI591" s="34">
        <v>3</v>
      </c>
    </row>
    <row r="592" spans="1:35" x14ac:dyDescent="0.25">
      <c r="A592" t="s">
        <v>1782</v>
      </c>
      <c r="B592" t="s">
        <v>1155</v>
      </c>
      <c r="C592" t="s">
        <v>1357</v>
      </c>
      <c r="D592" t="s">
        <v>1684</v>
      </c>
      <c r="E592" s="33">
        <v>201.15555555555557</v>
      </c>
      <c r="F592" s="33">
        <v>5.5222222222222221</v>
      </c>
      <c r="G592" s="33">
        <v>1.8444444444444446</v>
      </c>
      <c r="H592" s="33">
        <v>0</v>
      </c>
      <c r="I592" s="33">
        <v>0</v>
      </c>
      <c r="J592" s="33">
        <v>0</v>
      </c>
      <c r="K592" s="33">
        <v>0</v>
      </c>
      <c r="L592" s="33">
        <v>8.8472222222222214</v>
      </c>
      <c r="M592" s="33">
        <v>0</v>
      </c>
      <c r="N592" s="33">
        <v>15.022222222222222</v>
      </c>
      <c r="O592" s="33">
        <v>7.4679628811312418E-2</v>
      </c>
      <c r="P592" s="33">
        <v>5.5075555555555553</v>
      </c>
      <c r="Q592" s="33">
        <v>24.692888888888891</v>
      </c>
      <c r="R592" s="33">
        <v>0.15013477684489615</v>
      </c>
      <c r="S592" s="33">
        <v>5.333333333333333</v>
      </c>
      <c r="T592" s="33">
        <v>13.825111111111111</v>
      </c>
      <c r="U592" s="33">
        <v>0</v>
      </c>
      <c r="V592" s="33">
        <v>9.5241935483870971E-2</v>
      </c>
      <c r="W592" s="33">
        <v>14.027777777777779</v>
      </c>
      <c r="X592" s="33">
        <v>0</v>
      </c>
      <c r="Y592" s="33">
        <v>15.888888888888889</v>
      </c>
      <c r="Z592" s="33">
        <v>0.14872403888643393</v>
      </c>
      <c r="AA592" s="33">
        <v>0</v>
      </c>
      <c r="AB592" s="33">
        <v>0</v>
      </c>
      <c r="AC592" s="33">
        <v>0</v>
      </c>
      <c r="AD592" s="33">
        <v>0</v>
      </c>
      <c r="AE592" s="33">
        <v>0</v>
      </c>
      <c r="AF592" s="33">
        <v>0</v>
      </c>
      <c r="AG592" s="33">
        <v>0</v>
      </c>
      <c r="AH592" t="s">
        <v>473</v>
      </c>
      <c r="AI592" s="34">
        <v>3</v>
      </c>
    </row>
    <row r="593" spans="1:35" x14ac:dyDescent="0.25">
      <c r="A593" t="s">
        <v>1782</v>
      </c>
      <c r="B593" t="s">
        <v>1256</v>
      </c>
      <c r="C593" t="s">
        <v>1663</v>
      </c>
      <c r="D593" t="s">
        <v>1687</v>
      </c>
      <c r="E593" s="33">
        <v>58.955555555555556</v>
      </c>
      <c r="F593" s="33">
        <v>4.8</v>
      </c>
      <c r="G593" s="33">
        <v>0</v>
      </c>
      <c r="H593" s="33">
        <v>0.34444444444444444</v>
      </c>
      <c r="I593" s="33">
        <v>2.1222222222222222</v>
      </c>
      <c r="J593" s="33">
        <v>0</v>
      </c>
      <c r="K593" s="33">
        <v>0</v>
      </c>
      <c r="L593" s="33">
        <v>4.8445555555555568</v>
      </c>
      <c r="M593" s="33">
        <v>5.6</v>
      </c>
      <c r="N593" s="33">
        <v>1.825</v>
      </c>
      <c r="O593" s="33">
        <v>0.12594232943837166</v>
      </c>
      <c r="P593" s="33">
        <v>4.4777777777777779</v>
      </c>
      <c r="Q593" s="33">
        <v>3.1833333333333331</v>
      </c>
      <c r="R593" s="33">
        <v>0.12994722955145119</v>
      </c>
      <c r="S593" s="33">
        <v>5.118555555555556</v>
      </c>
      <c r="T593" s="33">
        <v>8.4860000000000007</v>
      </c>
      <c r="U593" s="33">
        <v>0</v>
      </c>
      <c r="V593" s="33">
        <v>0.23075951752732757</v>
      </c>
      <c r="W593" s="33">
        <v>5.8070000000000004</v>
      </c>
      <c r="X593" s="33">
        <v>5.1655555555555575</v>
      </c>
      <c r="Y593" s="33">
        <v>0</v>
      </c>
      <c r="Z593" s="33">
        <v>0.1861157180550321</v>
      </c>
      <c r="AA593" s="33">
        <v>0</v>
      </c>
      <c r="AB593" s="33">
        <v>0</v>
      </c>
      <c r="AC593" s="33">
        <v>0</v>
      </c>
      <c r="AD593" s="33">
        <v>0</v>
      </c>
      <c r="AE593" s="33">
        <v>0</v>
      </c>
      <c r="AF593" s="33">
        <v>0</v>
      </c>
      <c r="AG593" s="33">
        <v>0</v>
      </c>
      <c r="AH593" t="s">
        <v>575</v>
      </c>
      <c r="AI593" s="34">
        <v>3</v>
      </c>
    </row>
    <row r="594" spans="1:35" x14ac:dyDescent="0.25">
      <c r="A594" t="s">
        <v>1782</v>
      </c>
      <c r="B594" t="s">
        <v>1034</v>
      </c>
      <c r="C594" t="s">
        <v>1461</v>
      </c>
      <c r="D594" t="s">
        <v>1696</v>
      </c>
      <c r="E594" s="33">
        <v>92.844444444444449</v>
      </c>
      <c r="F594" s="33">
        <v>5.5111111111111111</v>
      </c>
      <c r="G594" s="33">
        <v>3.3333333333333333E-2</v>
      </c>
      <c r="H594" s="33">
        <v>0.32222222222222224</v>
      </c>
      <c r="I594" s="33">
        <v>5.2444444444444445</v>
      </c>
      <c r="J594" s="33">
        <v>0</v>
      </c>
      <c r="K594" s="33">
        <v>0</v>
      </c>
      <c r="L594" s="33">
        <v>3.7614444444444439</v>
      </c>
      <c r="M594" s="33">
        <v>5.2564444444444458</v>
      </c>
      <c r="N594" s="33">
        <v>0</v>
      </c>
      <c r="O594" s="33">
        <v>5.6615605552896138E-2</v>
      </c>
      <c r="P594" s="33">
        <v>5.6047777777777776</v>
      </c>
      <c r="Q594" s="33">
        <v>5.0781111111111112</v>
      </c>
      <c r="R594" s="33">
        <v>0.11506223073240786</v>
      </c>
      <c r="S594" s="33">
        <v>4.4062222222222216</v>
      </c>
      <c r="T594" s="33">
        <v>24.19677777777779</v>
      </c>
      <c r="U594" s="33">
        <v>0</v>
      </c>
      <c r="V594" s="33">
        <v>0.30807443752991875</v>
      </c>
      <c r="W594" s="33">
        <v>8.641333333333332</v>
      </c>
      <c r="X594" s="33">
        <v>10.171555555555555</v>
      </c>
      <c r="Y594" s="33">
        <v>0</v>
      </c>
      <c r="Z594" s="33">
        <v>0.20262805169937764</v>
      </c>
      <c r="AA594" s="33">
        <v>0.32222222222222224</v>
      </c>
      <c r="AB594" s="33">
        <v>4.666666666666667</v>
      </c>
      <c r="AC594" s="33">
        <v>0</v>
      </c>
      <c r="AD594" s="33">
        <v>0</v>
      </c>
      <c r="AE594" s="33">
        <v>0</v>
      </c>
      <c r="AF594" s="33">
        <v>0</v>
      </c>
      <c r="AG594" s="33">
        <v>0</v>
      </c>
      <c r="AH594" t="s">
        <v>348</v>
      </c>
      <c r="AI594" s="34">
        <v>3</v>
      </c>
    </row>
    <row r="595" spans="1:35" x14ac:dyDescent="0.25">
      <c r="A595" t="s">
        <v>1782</v>
      </c>
      <c r="B595" t="s">
        <v>882</v>
      </c>
      <c r="C595" t="s">
        <v>1393</v>
      </c>
      <c r="D595" t="s">
        <v>1704</v>
      </c>
      <c r="E595" s="33">
        <v>145.37777777777777</v>
      </c>
      <c r="F595" s="33">
        <v>5.6888888888888891</v>
      </c>
      <c r="G595" s="33">
        <v>0</v>
      </c>
      <c r="H595" s="33">
        <v>0</v>
      </c>
      <c r="I595" s="33">
        <v>0</v>
      </c>
      <c r="J595" s="33">
        <v>0</v>
      </c>
      <c r="K595" s="33">
        <v>0</v>
      </c>
      <c r="L595" s="33">
        <v>5.7472222222222218</v>
      </c>
      <c r="M595" s="33">
        <v>5.4222222222222225</v>
      </c>
      <c r="N595" s="33">
        <v>5.3583333333333334</v>
      </c>
      <c r="O595" s="33">
        <v>7.4155457046774689E-2</v>
      </c>
      <c r="P595" s="33">
        <v>5.0666666666666664</v>
      </c>
      <c r="Q595" s="33">
        <v>16.955555555555556</v>
      </c>
      <c r="R595" s="33">
        <v>0.15148272699480284</v>
      </c>
      <c r="S595" s="33">
        <v>7.2166666666666668</v>
      </c>
      <c r="T595" s="33">
        <v>13.16388888888889</v>
      </c>
      <c r="U595" s="33">
        <v>0</v>
      </c>
      <c r="V595" s="33">
        <v>0.14019030877407523</v>
      </c>
      <c r="W595" s="33">
        <v>10.436111111111112</v>
      </c>
      <c r="X595" s="33">
        <v>14.419444444444444</v>
      </c>
      <c r="Y595" s="33">
        <v>2.9777777777777779</v>
      </c>
      <c r="Z595" s="33">
        <v>0.19145521247324979</v>
      </c>
      <c r="AA595" s="33">
        <v>0</v>
      </c>
      <c r="AB595" s="33">
        <v>0</v>
      </c>
      <c r="AC595" s="33">
        <v>0</v>
      </c>
      <c r="AD595" s="33">
        <v>0</v>
      </c>
      <c r="AE595" s="33">
        <v>0</v>
      </c>
      <c r="AF595" s="33">
        <v>0</v>
      </c>
      <c r="AG595" s="33">
        <v>0</v>
      </c>
      <c r="AH595" t="s">
        <v>193</v>
      </c>
      <c r="AI595" s="34">
        <v>3</v>
      </c>
    </row>
    <row r="596" spans="1:35" x14ac:dyDescent="0.25">
      <c r="A596" t="s">
        <v>1782</v>
      </c>
      <c r="B596" t="s">
        <v>866</v>
      </c>
      <c r="C596" t="s">
        <v>1542</v>
      </c>
      <c r="D596" t="s">
        <v>1698</v>
      </c>
      <c r="E596" s="33">
        <v>52.833333333333336</v>
      </c>
      <c r="F596" s="33">
        <v>5.6</v>
      </c>
      <c r="G596" s="33">
        <v>0</v>
      </c>
      <c r="H596" s="33">
        <v>0</v>
      </c>
      <c r="I596" s="33">
        <v>4.8</v>
      </c>
      <c r="J596" s="33">
        <v>0</v>
      </c>
      <c r="K596" s="33">
        <v>0</v>
      </c>
      <c r="L596" s="33">
        <v>2.4111111111111119</v>
      </c>
      <c r="M596" s="33">
        <v>0</v>
      </c>
      <c r="N596" s="33">
        <v>0</v>
      </c>
      <c r="O596" s="33">
        <v>0</v>
      </c>
      <c r="P596" s="33">
        <v>10.108333333333333</v>
      </c>
      <c r="Q596" s="33">
        <v>10.872222222222222</v>
      </c>
      <c r="R596" s="33">
        <v>0.39710830704521555</v>
      </c>
      <c r="S596" s="33">
        <v>2.8335555555555549</v>
      </c>
      <c r="T596" s="33">
        <v>4.6976666666666675</v>
      </c>
      <c r="U596" s="33">
        <v>0</v>
      </c>
      <c r="V596" s="33">
        <v>0.14254679284963195</v>
      </c>
      <c r="W596" s="33">
        <v>6.1407777777777772</v>
      </c>
      <c r="X596" s="33">
        <v>6.799777777777777</v>
      </c>
      <c r="Y596" s="33">
        <v>0</v>
      </c>
      <c r="Z596" s="33">
        <v>0.24493165089379598</v>
      </c>
      <c r="AA596" s="33">
        <v>0</v>
      </c>
      <c r="AB596" s="33">
        <v>0</v>
      </c>
      <c r="AC596" s="33">
        <v>0</v>
      </c>
      <c r="AD596" s="33">
        <v>0</v>
      </c>
      <c r="AE596" s="33">
        <v>0</v>
      </c>
      <c r="AF596" s="33">
        <v>0</v>
      </c>
      <c r="AG596" s="33">
        <v>0</v>
      </c>
      <c r="AH596" t="s">
        <v>177</v>
      </c>
      <c r="AI596" s="34">
        <v>3</v>
      </c>
    </row>
    <row r="597" spans="1:35" x14ac:dyDescent="0.25">
      <c r="A597" t="s">
        <v>1782</v>
      </c>
      <c r="B597" t="s">
        <v>1091</v>
      </c>
      <c r="C597" t="s">
        <v>1495</v>
      </c>
      <c r="D597" t="s">
        <v>1726</v>
      </c>
      <c r="E597" s="33">
        <v>86.355555555555554</v>
      </c>
      <c r="F597" s="33">
        <v>5.6888888888888891</v>
      </c>
      <c r="G597" s="33">
        <v>0</v>
      </c>
      <c r="H597" s="33">
        <v>0.33522222222222225</v>
      </c>
      <c r="I597" s="33">
        <v>0</v>
      </c>
      <c r="J597" s="33">
        <v>0</v>
      </c>
      <c r="K597" s="33">
        <v>0</v>
      </c>
      <c r="L597" s="33">
        <v>5.734222222222221</v>
      </c>
      <c r="M597" s="33">
        <v>5.6888888888888891</v>
      </c>
      <c r="N597" s="33">
        <v>1.2155555555555555</v>
      </c>
      <c r="O597" s="33">
        <v>7.995367987647968E-2</v>
      </c>
      <c r="P597" s="33">
        <v>5.2444444444444445</v>
      </c>
      <c r="Q597" s="33">
        <v>4.21</v>
      </c>
      <c r="R597" s="33">
        <v>0.10948275862068965</v>
      </c>
      <c r="S597" s="33">
        <v>2.3131111111111107</v>
      </c>
      <c r="T597" s="33">
        <v>5.471000000000001</v>
      </c>
      <c r="U597" s="33">
        <v>0</v>
      </c>
      <c r="V597" s="33">
        <v>9.0140247040658789E-2</v>
      </c>
      <c r="W597" s="33">
        <v>4.6341111111111104</v>
      </c>
      <c r="X597" s="33">
        <v>5.2871111111111109</v>
      </c>
      <c r="Y597" s="33">
        <v>0</v>
      </c>
      <c r="Z597" s="33">
        <v>0.11488805970149253</v>
      </c>
      <c r="AA597" s="33">
        <v>0</v>
      </c>
      <c r="AB597" s="33">
        <v>0</v>
      </c>
      <c r="AC597" s="33">
        <v>0</v>
      </c>
      <c r="AD597" s="33">
        <v>0</v>
      </c>
      <c r="AE597" s="33">
        <v>0</v>
      </c>
      <c r="AF597" s="33">
        <v>0</v>
      </c>
      <c r="AG597" s="33">
        <v>0</v>
      </c>
      <c r="AH597" t="s">
        <v>407</v>
      </c>
      <c r="AI597" s="34">
        <v>3</v>
      </c>
    </row>
    <row r="598" spans="1:35" x14ac:dyDescent="0.25">
      <c r="A598" t="s">
        <v>1782</v>
      </c>
      <c r="B598" t="s">
        <v>1271</v>
      </c>
      <c r="C598" t="s">
        <v>1431</v>
      </c>
      <c r="D598" t="s">
        <v>1717</v>
      </c>
      <c r="E598" s="33">
        <v>16.899999999999999</v>
      </c>
      <c r="F598" s="33">
        <v>5.333333333333333</v>
      </c>
      <c r="G598" s="33">
        <v>0</v>
      </c>
      <c r="H598" s="33">
        <v>0</v>
      </c>
      <c r="I598" s="33">
        <v>0</v>
      </c>
      <c r="J598" s="33">
        <v>0</v>
      </c>
      <c r="K598" s="33">
        <v>0</v>
      </c>
      <c r="L598" s="33">
        <v>0.22500000000000009</v>
      </c>
      <c r="M598" s="33">
        <v>0</v>
      </c>
      <c r="N598" s="33">
        <v>7.6222222222222218</v>
      </c>
      <c r="O598" s="33">
        <v>0.45101906640368178</v>
      </c>
      <c r="P598" s="33">
        <v>0</v>
      </c>
      <c r="Q598" s="33">
        <v>0</v>
      </c>
      <c r="R598" s="33">
        <v>0</v>
      </c>
      <c r="S598" s="33">
        <v>7.5</v>
      </c>
      <c r="T598" s="33">
        <v>1.913888888888889</v>
      </c>
      <c r="U598" s="33">
        <v>0</v>
      </c>
      <c r="V598" s="33">
        <v>0.55703484549638405</v>
      </c>
      <c r="W598" s="33">
        <v>9.2083333333333339</v>
      </c>
      <c r="X598" s="33">
        <v>0.5</v>
      </c>
      <c r="Y598" s="33">
        <v>6.333333333333333</v>
      </c>
      <c r="Z598" s="33">
        <v>0.94921104536489165</v>
      </c>
      <c r="AA598" s="33">
        <v>0</v>
      </c>
      <c r="AB598" s="33">
        <v>0</v>
      </c>
      <c r="AC598" s="33">
        <v>0</v>
      </c>
      <c r="AD598" s="33">
        <v>0</v>
      </c>
      <c r="AE598" s="33">
        <v>0</v>
      </c>
      <c r="AF598" s="33">
        <v>0</v>
      </c>
      <c r="AG598" s="33">
        <v>0</v>
      </c>
      <c r="AH598" t="s">
        <v>591</v>
      </c>
      <c r="AI598" s="34">
        <v>3</v>
      </c>
    </row>
    <row r="599" spans="1:35" x14ac:dyDescent="0.25">
      <c r="A599" t="s">
        <v>1782</v>
      </c>
      <c r="B599" t="s">
        <v>996</v>
      </c>
      <c r="C599" t="s">
        <v>1560</v>
      </c>
      <c r="D599" t="s">
        <v>1721</v>
      </c>
      <c r="E599" s="33">
        <v>86.344444444444449</v>
      </c>
      <c r="F599" s="33">
        <v>5.5111111111111111</v>
      </c>
      <c r="G599" s="33">
        <v>0.13333333333333333</v>
      </c>
      <c r="H599" s="33">
        <v>0.31388888888888888</v>
      </c>
      <c r="I599" s="33">
        <v>5.5111111111111111</v>
      </c>
      <c r="J599" s="33">
        <v>0</v>
      </c>
      <c r="K599" s="33">
        <v>0</v>
      </c>
      <c r="L599" s="33">
        <v>3.9666666666666672</v>
      </c>
      <c r="M599" s="33">
        <v>10.4</v>
      </c>
      <c r="N599" s="33">
        <v>0</v>
      </c>
      <c r="O599" s="33">
        <v>0.12044781881353751</v>
      </c>
      <c r="P599" s="33">
        <v>5.5111111111111111</v>
      </c>
      <c r="Q599" s="33">
        <v>18.130555555555556</v>
      </c>
      <c r="R599" s="33">
        <v>0.2738064599150688</v>
      </c>
      <c r="S599" s="33">
        <v>4.9224444444444435</v>
      </c>
      <c r="T599" s="33">
        <v>8.9016666666666673</v>
      </c>
      <c r="U599" s="33">
        <v>0</v>
      </c>
      <c r="V599" s="33">
        <v>0.16010423368935786</v>
      </c>
      <c r="W599" s="33">
        <v>6.6925555555555549</v>
      </c>
      <c r="X599" s="33">
        <v>3.9295555555555559</v>
      </c>
      <c r="Y599" s="33">
        <v>0</v>
      </c>
      <c r="Z599" s="33">
        <v>0.12302020332003601</v>
      </c>
      <c r="AA599" s="33">
        <v>0</v>
      </c>
      <c r="AB599" s="33">
        <v>0</v>
      </c>
      <c r="AC599" s="33">
        <v>0</v>
      </c>
      <c r="AD599" s="33">
        <v>0</v>
      </c>
      <c r="AE599" s="33">
        <v>4.4444444444444446E-2</v>
      </c>
      <c r="AF599" s="33">
        <v>0</v>
      </c>
      <c r="AG599" s="33">
        <v>0</v>
      </c>
      <c r="AH599" t="s">
        <v>308</v>
      </c>
      <c r="AI599" s="34">
        <v>3</v>
      </c>
    </row>
    <row r="600" spans="1:35" x14ac:dyDescent="0.25">
      <c r="A600" t="s">
        <v>1782</v>
      </c>
      <c r="B600" t="s">
        <v>1293</v>
      </c>
      <c r="C600" t="s">
        <v>1431</v>
      </c>
      <c r="D600" t="s">
        <v>1717</v>
      </c>
      <c r="E600" s="33">
        <v>42.466666666666669</v>
      </c>
      <c r="F600" s="33">
        <v>0</v>
      </c>
      <c r="G600" s="33">
        <v>0.4</v>
      </c>
      <c r="H600" s="33">
        <v>0.66666666666666663</v>
      </c>
      <c r="I600" s="33">
        <v>2.6444444444444444</v>
      </c>
      <c r="J600" s="33">
        <v>0</v>
      </c>
      <c r="K600" s="33">
        <v>0</v>
      </c>
      <c r="L600" s="33">
        <v>1.7973333333333332</v>
      </c>
      <c r="M600" s="33">
        <v>0</v>
      </c>
      <c r="N600" s="33">
        <v>5.4222222222222225</v>
      </c>
      <c r="O600" s="33">
        <v>0.12768184196755625</v>
      </c>
      <c r="P600" s="33">
        <v>5.5111111111111111</v>
      </c>
      <c r="Q600" s="33">
        <v>0</v>
      </c>
      <c r="R600" s="33">
        <v>0.12977498691784406</v>
      </c>
      <c r="S600" s="33">
        <v>10.878777777777778</v>
      </c>
      <c r="T600" s="33">
        <v>15.714888888888893</v>
      </c>
      <c r="U600" s="33">
        <v>0</v>
      </c>
      <c r="V600" s="33">
        <v>0.62622448979591849</v>
      </c>
      <c r="W600" s="33">
        <v>16.862999999999992</v>
      </c>
      <c r="X600" s="33">
        <v>11.916888888888892</v>
      </c>
      <c r="Y600" s="33">
        <v>0</v>
      </c>
      <c r="Z600" s="33">
        <v>0.6777053898482468</v>
      </c>
      <c r="AA600" s="33">
        <v>0</v>
      </c>
      <c r="AB600" s="33">
        <v>0</v>
      </c>
      <c r="AC600" s="33">
        <v>0</v>
      </c>
      <c r="AD600" s="33">
        <v>0</v>
      </c>
      <c r="AE600" s="33">
        <v>0</v>
      </c>
      <c r="AF600" s="33">
        <v>0</v>
      </c>
      <c r="AG600" s="33">
        <v>0</v>
      </c>
      <c r="AH600" t="s">
        <v>613</v>
      </c>
      <c r="AI600" s="34">
        <v>3</v>
      </c>
    </row>
    <row r="601" spans="1:35" x14ac:dyDescent="0.25">
      <c r="A601" t="s">
        <v>1782</v>
      </c>
      <c r="B601" t="s">
        <v>1303</v>
      </c>
      <c r="C601" t="s">
        <v>1448</v>
      </c>
      <c r="D601" t="s">
        <v>1721</v>
      </c>
      <c r="E601" s="33">
        <v>33.611111111111114</v>
      </c>
      <c r="F601" s="33">
        <v>4.8</v>
      </c>
      <c r="G601" s="33">
        <v>0.31111111111111112</v>
      </c>
      <c r="H601" s="33">
        <v>0.43888888888888888</v>
      </c>
      <c r="I601" s="33">
        <v>3.2666666666666666</v>
      </c>
      <c r="J601" s="33">
        <v>0</v>
      </c>
      <c r="K601" s="33">
        <v>0</v>
      </c>
      <c r="L601" s="33">
        <v>4.0528888888888908</v>
      </c>
      <c r="M601" s="33">
        <v>4.9693333333333323</v>
      </c>
      <c r="N601" s="33">
        <v>0</v>
      </c>
      <c r="O601" s="33">
        <v>0.14784793388429748</v>
      </c>
      <c r="P601" s="33">
        <v>0</v>
      </c>
      <c r="Q601" s="33">
        <v>10.475111111111113</v>
      </c>
      <c r="R601" s="33">
        <v>0.31165619834710745</v>
      </c>
      <c r="S601" s="33">
        <v>3.4773333333333349</v>
      </c>
      <c r="T601" s="33">
        <v>7.3688888888888879</v>
      </c>
      <c r="U601" s="33">
        <v>0</v>
      </c>
      <c r="V601" s="33">
        <v>0.32269752066115703</v>
      </c>
      <c r="W601" s="33">
        <v>3.5781111111111112</v>
      </c>
      <c r="X601" s="33">
        <v>3.8293333333333339</v>
      </c>
      <c r="Y601" s="33">
        <v>0</v>
      </c>
      <c r="Z601" s="33">
        <v>0.22038677685950414</v>
      </c>
      <c r="AA601" s="33">
        <v>0</v>
      </c>
      <c r="AB601" s="33">
        <v>0</v>
      </c>
      <c r="AC601" s="33">
        <v>0</v>
      </c>
      <c r="AD601" s="33">
        <v>0</v>
      </c>
      <c r="AE601" s="33">
        <v>0</v>
      </c>
      <c r="AF601" s="33">
        <v>0</v>
      </c>
      <c r="AG601" s="33">
        <v>0</v>
      </c>
      <c r="AH601" t="s">
        <v>624</v>
      </c>
      <c r="AI601" s="34">
        <v>3</v>
      </c>
    </row>
    <row r="602" spans="1:35" x14ac:dyDescent="0.25">
      <c r="A602" t="s">
        <v>1782</v>
      </c>
      <c r="B602" t="s">
        <v>1165</v>
      </c>
      <c r="C602" t="s">
        <v>1365</v>
      </c>
      <c r="D602" t="s">
        <v>1698</v>
      </c>
      <c r="E602" s="33">
        <v>63.055555555555557</v>
      </c>
      <c r="F602" s="33">
        <v>5.5111111111111111</v>
      </c>
      <c r="G602" s="33">
        <v>0.13333333333333333</v>
      </c>
      <c r="H602" s="33">
        <v>0</v>
      </c>
      <c r="I602" s="33">
        <v>2.088888888888889</v>
      </c>
      <c r="J602" s="33">
        <v>0</v>
      </c>
      <c r="K602" s="33">
        <v>0</v>
      </c>
      <c r="L602" s="33">
        <v>3.1023333333333332</v>
      </c>
      <c r="M602" s="33">
        <v>9.7531111111111102</v>
      </c>
      <c r="N602" s="33">
        <v>0</v>
      </c>
      <c r="O602" s="33">
        <v>0.15467488986784139</v>
      </c>
      <c r="P602" s="33">
        <v>4.916666666666667</v>
      </c>
      <c r="Q602" s="33">
        <v>11.738666666666674</v>
      </c>
      <c r="R602" s="33">
        <v>0.26413744493392083</v>
      </c>
      <c r="S602" s="33">
        <v>8.8170000000000002</v>
      </c>
      <c r="T602" s="33">
        <v>5.2541111111111114</v>
      </c>
      <c r="U602" s="33">
        <v>0</v>
      </c>
      <c r="V602" s="33">
        <v>0.22315418502202644</v>
      </c>
      <c r="W602" s="33">
        <v>3.7925555555555546</v>
      </c>
      <c r="X602" s="33">
        <v>9.0342222222222226</v>
      </c>
      <c r="Y602" s="33">
        <v>2.4444444444444446</v>
      </c>
      <c r="Z602" s="33">
        <v>0.24218678414096917</v>
      </c>
      <c r="AA602" s="33">
        <v>0</v>
      </c>
      <c r="AB602" s="33">
        <v>0</v>
      </c>
      <c r="AC602" s="33">
        <v>0</v>
      </c>
      <c r="AD602" s="33">
        <v>0</v>
      </c>
      <c r="AE602" s="33">
        <v>0</v>
      </c>
      <c r="AF602" s="33">
        <v>0</v>
      </c>
      <c r="AG602" s="33">
        <v>0</v>
      </c>
      <c r="AH602" t="s">
        <v>484</v>
      </c>
      <c r="AI602" s="34">
        <v>3</v>
      </c>
    </row>
    <row r="603" spans="1:35" x14ac:dyDescent="0.25">
      <c r="A603" t="s">
        <v>1782</v>
      </c>
      <c r="B603" t="s">
        <v>1227</v>
      </c>
      <c r="C603" t="s">
        <v>1384</v>
      </c>
      <c r="D603" t="s">
        <v>1688</v>
      </c>
      <c r="E603" s="33">
        <v>60.322222222222223</v>
      </c>
      <c r="F603" s="33">
        <v>5.6888888888888891</v>
      </c>
      <c r="G603" s="33">
        <v>0.12222222222222222</v>
      </c>
      <c r="H603" s="33">
        <v>0.36611111111111116</v>
      </c>
      <c r="I603" s="33">
        <v>1.1555555555555554</v>
      </c>
      <c r="J603" s="33">
        <v>0</v>
      </c>
      <c r="K603" s="33">
        <v>0</v>
      </c>
      <c r="L603" s="33">
        <v>1.7724444444444449</v>
      </c>
      <c r="M603" s="33">
        <v>5.5111111111111111</v>
      </c>
      <c r="N603" s="33">
        <v>0</v>
      </c>
      <c r="O603" s="33">
        <v>9.1361208325658499E-2</v>
      </c>
      <c r="P603" s="33">
        <v>3.9750000000000001</v>
      </c>
      <c r="Q603" s="33">
        <v>2.7555555555555555</v>
      </c>
      <c r="R603" s="33">
        <v>0.11157671762755572</v>
      </c>
      <c r="S603" s="33">
        <v>5.0638888888888891</v>
      </c>
      <c r="T603" s="33">
        <v>6.8990000000000009</v>
      </c>
      <c r="U603" s="33">
        <v>0</v>
      </c>
      <c r="V603" s="33">
        <v>0.19831644870141835</v>
      </c>
      <c r="W603" s="33">
        <v>1.1473333333333335</v>
      </c>
      <c r="X603" s="33">
        <v>11.058111111111112</v>
      </c>
      <c r="Y603" s="33">
        <v>0</v>
      </c>
      <c r="Z603" s="33">
        <v>0.20233744704365447</v>
      </c>
      <c r="AA603" s="33">
        <v>0</v>
      </c>
      <c r="AB603" s="33">
        <v>0</v>
      </c>
      <c r="AC603" s="33">
        <v>0</v>
      </c>
      <c r="AD603" s="33">
        <v>0</v>
      </c>
      <c r="AE603" s="33">
        <v>0</v>
      </c>
      <c r="AF603" s="33">
        <v>0</v>
      </c>
      <c r="AG603" s="33">
        <v>0</v>
      </c>
      <c r="AH603" t="s">
        <v>546</v>
      </c>
      <c r="AI603" s="34">
        <v>3</v>
      </c>
    </row>
    <row r="604" spans="1:35" x14ac:dyDescent="0.25">
      <c r="A604" t="s">
        <v>1782</v>
      </c>
      <c r="B604" t="s">
        <v>917</v>
      </c>
      <c r="C604" t="s">
        <v>1533</v>
      </c>
      <c r="D604" t="s">
        <v>1679</v>
      </c>
      <c r="E604" s="33">
        <v>106.57777777777778</v>
      </c>
      <c r="F604" s="33">
        <v>4.2666666666666666</v>
      </c>
      <c r="G604" s="33">
        <v>0.17777777777777778</v>
      </c>
      <c r="H604" s="33">
        <v>0.64166666666666672</v>
      </c>
      <c r="I604" s="33">
        <v>2.3444444444444446</v>
      </c>
      <c r="J604" s="33">
        <v>0</v>
      </c>
      <c r="K604" s="33">
        <v>0</v>
      </c>
      <c r="L604" s="33">
        <v>1.3644444444444446</v>
      </c>
      <c r="M604" s="33">
        <v>5.4222222222222225</v>
      </c>
      <c r="N604" s="33">
        <v>0</v>
      </c>
      <c r="O604" s="33">
        <v>5.0875729774812341E-2</v>
      </c>
      <c r="P604" s="33">
        <v>1.913888888888889</v>
      </c>
      <c r="Q604" s="33">
        <v>4.5583333333333336</v>
      </c>
      <c r="R604" s="33">
        <v>6.0727689741451207E-2</v>
      </c>
      <c r="S604" s="33">
        <v>9.0716666666666637</v>
      </c>
      <c r="T604" s="33">
        <v>4.75511111111111</v>
      </c>
      <c r="U604" s="33">
        <v>0</v>
      </c>
      <c r="V604" s="33">
        <v>0.12973415346121764</v>
      </c>
      <c r="W604" s="33">
        <v>4.4200000000000008</v>
      </c>
      <c r="X604" s="33">
        <v>5.5423333333333327</v>
      </c>
      <c r="Y604" s="33">
        <v>1.9444444444444444</v>
      </c>
      <c r="Z604" s="33">
        <v>0.11171914095079233</v>
      </c>
      <c r="AA604" s="33">
        <v>0</v>
      </c>
      <c r="AB604" s="33">
        <v>0</v>
      </c>
      <c r="AC604" s="33">
        <v>0</v>
      </c>
      <c r="AD604" s="33">
        <v>0</v>
      </c>
      <c r="AE604" s="33">
        <v>0</v>
      </c>
      <c r="AF604" s="33">
        <v>0</v>
      </c>
      <c r="AG604" s="33">
        <v>0</v>
      </c>
      <c r="AH604" t="s">
        <v>228</v>
      </c>
      <c r="AI604" s="34">
        <v>3</v>
      </c>
    </row>
    <row r="605" spans="1:35" x14ac:dyDescent="0.25">
      <c r="A605" t="s">
        <v>1782</v>
      </c>
      <c r="B605" t="s">
        <v>842</v>
      </c>
      <c r="C605" t="s">
        <v>1533</v>
      </c>
      <c r="D605" t="s">
        <v>1679</v>
      </c>
      <c r="E605" s="33">
        <v>89.4</v>
      </c>
      <c r="F605" s="33">
        <v>5.5111111111111111</v>
      </c>
      <c r="G605" s="33">
        <v>0.28888888888888886</v>
      </c>
      <c r="H605" s="33">
        <v>0.60555555555555551</v>
      </c>
      <c r="I605" s="33">
        <v>2.4222222222222221</v>
      </c>
      <c r="J605" s="33">
        <v>0</v>
      </c>
      <c r="K605" s="33">
        <v>0</v>
      </c>
      <c r="L605" s="33">
        <v>2.0972222222222214</v>
      </c>
      <c r="M605" s="33">
        <v>5.2444444444444445</v>
      </c>
      <c r="N605" s="33">
        <v>0</v>
      </c>
      <c r="O605" s="33">
        <v>5.866268953517275E-2</v>
      </c>
      <c r="P605" s="33">
        <v>6.2138888888888886</v>
      </c>
      <c r="Q605" s="33">
        <v>0.24444444444444444</v>
      </c>
      <c r="R605" s="33">
        <v>7.2240865026099915E-2</v>
      </c>
      <c r="S605" s="33">
        <v>4.6458888888888898</v>
      </c>
      <c r="T605" s="33">
        <v>4.8013333333333348</v>
      </c>
      <c r="U605" s="33">
        <v>0</v>
      </c>
      <c r="V605" s="33">
        <v>0.10567362664678102</v>
      </c>
      <c r="W605" s="33">
        <v>9.6812222222222228</v>
      </c>
      <c r="X605" s="33">
        <v>4.6303333333333327</v>
      </c>
      <c r="Y605" s="33">
        <v>1.4</v>
      </c>
      <c r="Z605" s="33">
        <v>0.17574446930151627</v>
      </c>
      <c r="AA605" s="33">
        <v>0</v>
      </c>
      <c r="AB605" s="33">
        <v>0</v>
      </c>
      <c r="AC605" s="33">
        <v>0</v>
      </c>
      <c r="AD605" s="33">
        <v>0</v>
      </c>
      <c r="AE605" s="33">
        <v>0</v>
      </c>
      <c r="AF605" s="33">
        <v>0</v>
      </c>
      <c r="AG605" s="33">
        <v>0</v>
      </c>
      <c r="AH605" t="s">
        <v>153</v>
      </c>
      <c r="AI605" s="34">
        <v>3</v>
      </c>
    </row>
    <row r="606" spans="1:35" x14ac:dyDescent="0.25">
      <c r="A606" t="s">
        <v>1782</v>
      </c>
      <c r="B606" t="s">
        <v>1176</v>
      </c>
      <c r="C606" t="s">
        <v>1512</v>
      </c>
      <c r="D606" t="s">
        <v>1681</v>
      </c>
      <c r="E606" s="33">
        <v>94.344444444444449</v>
      </c>
      <c r="F606" s="33">
        <v>5.4444444444444446</v>
      </c>
      <c r="G606" s="33">
        <v>3.3333333333333333E-2</v>
      </c>
      <c r="H606" s="33">
        <v>0.59444444444444444</v>
      </c>
      <c r="I606" s="33">
        <v>3.6666666666666665</v>
      </c>
      <c r="J606" s="33">
        <v>0</v>
      </c>
      <c r="K606" s="33">
        <v>0</v>
      </c>
      <c r="L606" s="33">
        <v>6.953444444444445</v>
      </c>
      <c r="M606" s="33">
        <v>5.6888888888888891</v>
      </c>
      <c r="N606" s="33">
        <v>0</v>
      </c>
      <c r="O606" s="33">
        <v>6.0299140266164175E-2</v>
      </c>
      <c r="P606" s="33">
        <v>5.291666666666667</v>
      </c>
      <c r="Q606" s="33">
        <v>9.9861111111111107</v>
      </c>
      <c r="R606" s="33">
        <v>0.16193616770698388</v>
      </c>
      <c r="S606" s="33">
        <v>6.5520000000000005</v>
      </c>
      <c r="T606" s="33">
        <v>3.5945555555555568</v>
      </c>
      <c r="U606" s="33">
        <v>0</v>
      </c>
      <c r="V606" s="33">
        <v>0.10754799199152046</v>
      </c>
      <c r="W606" s="33">
        <v>5.8245555555555564</v>
      </c>
      <c r="X606" s="33">
        <v>6.4126666666666656</v>
      </c>
      <c r="Y606" s="33">
        <v>0</v>
      </c>
      <c r="Z606" s="33">
        <v>0.12970792603933576</v>
      </c>
      <c r="AA606" s="33">
        <v>0</v>
      </c>
      <c r="AB606" s="33">
        <v>0</v>
      </c>
      <c r="AC606" s="33">
        <v>0</v>
      </c>
      <c r="AD606" s="33">
        <v>0</v>
      </c>
      <c r="AE606" s="33">
        <v>0</v>
      </c>
      <c r="AF606" s="33">
        <v>0</v>
      </c>
      <c r="AG606" s="33">
        <v>0</v>
      </c>
      <c r="AH606" t="s">
        <v>495</v>
      </c>
      <c r="AI606" s="34">
        <v>3</v>
      </c>
    </row>
    <row r="607" spans="1:35" x14ac:dyDescent="0.25">
      <c r="A607" t="s">
        <v>1782</v>
      </c>
      <c r="B607" t="s">
        <v>1250</v>
      </c>
      <c r="C607" t="s">
        <v>1633</v>
      </c>
      <c r="D607" t="s">
        <v>1719</v>
      </c>
      <c r="E607" s="33">
        <v>49.644444444444446</v>
      </c>
      <c r="F607" s="33">
        <v>5.2444444444444445</v>
      </c>
      <c r="G607" s="33">
        <v>0</v>
      </c>
      <c r="H607" s="33">
        <v>0</v>
      </c>
      <c r="I607" s="33">
        <v>18.7</v>
      </c>
      <c r="J607" s="33">
        <v>0</v>
      </c>
      <c r="K607" s="33">
        <v>0</v>
      </c>
      <c r="L607" s="33">
        <v>7.9111111111111114</v>
      </c>
      <c r="M607" s="33">
        <v>5.2638888888888893</v>
      </c>
      <c r="N607" s="33">
        <v>0</v>
      </c>
      <c r="O607" s="33">
        <v>0.10603178155774397</v>
      </c>
      <c r="P607" s="33">
        <v>0</v>
      </c>
      <c r="Q607" s="33">
        <v>5.0666666666666664</v>
      </c>
      <c r="R607" s="33">
        <v>0.10205908683974932</v>
      </c>
      <c r="S607" s="33">
        <v>41.619444444444447</v>
      </c>
      <c r="T607" s="33">
        <v>0.18055555555555555</v>
      </c>
      <c r="U607" s="33">
        <v>0</v>
      </c>
      <c r="V607" s="33">
        <v>0.84198746642793199</v>
      </c>
      <c r="W607" s="33">
        <v>51.674999999999997</v>
      </c>
      <c r="X607" s="33">
        <v>7.1</v>
      </c>
      <c r="Y607" s="33">
        <v>7.5111111111111111</v>
      </c>
      <c r="Z607" s="33">
        <v>1.3352170993733214</v>
      </c>
      <c r="AA607" s="33">
        <v>0</v>
      </c>
      <c r="AB607" s="33">
        <v>4.666666666666667</v>
      </c>
      <c r="AC607" s="33">
        <v>0</v>
      </c>
      <c r="AD607" s="33">
        <v>0</v>
      </c>
      <c r="AE607" s="33">
        <v>8.8333333333333339</v>
      </c>
      <c r="AF607" s="33">
        <v>0</v>
      </c>
      <c r="AG607" s="33">
        <v>4.8444444444444441</v>
      </c>
      <c r="AH607" t="s">
        <v>569</v>
      </c>
      <c r="AI607" s="34">
        <v>3</v>
      </c>
    </row>
    <row r="608" spans="1:35" x14ac:dyDescent="0.25">
      <c r="A608" t="s">
        <v>1782</v>
      </c>
      <c r="B608" t="s">
        <v>783</v>
      </c>
      <c r="C608" t="s">
        <v>1426</v>
      </c>
      <c r="D608" t="s">
        <v>1684</v>
      </c>
      <c r="E608" s="33">
        <v>93.322222222222223</v>
      </c>
      <c r="F608" s="33">
        <v>4.822222222222222</v>
      </c>
      <c r="G608" s="33">
        <v>0.71111111111111114</v>
      </c>
      <c r="H608" s="33">
        <v>0.3888888888888889</v>
      </c>
      <c r="I608" s="33">
        <v>6.5</v>
      </c>
      <c r="J608" s="33">
        <v>0</v>
      </c>
      <c r="K608" s="33">
        <v>2.5333333333333332</v>
      </c>
      <c r="L608" s="33">
        <v>4.9694444444444441</v>
      </c>
      <c r="M608" s="33">
        <v>5.3722222222222218</v>
      </c>
      <c r="N608" s="33">
        <v>0</v>
      </c>
      <c r="O608" s="33">
        <v>5.7566376949636858E-2</v>
      </c>
      <c r="P608" s="33">
        <v>5.9388888888888891</v>
      </c>
      <c r="Q608" s="33">
        <v>13.963888888888889</v>
      </c>
      <c r="R608" s="33">
        <v>0.21326943683771879</v>
      </c>
      <c r="S608" s="33">
        <v>9.2305555555555561</v>
      </c>
      <c r="T608" s="33">
        <v>4.7249999999999996</v>
      </c>
      <c r="U608" s="33">
        <v>0</v>
      </c>
      <c r="V608" s="33">
        <v>0.14954161209667818</v>
      </c>
      <c r="W608" s="33">
        <v>5.541666666666667</v>
      </c>
      <c r="X608" s="33">
        <v>4.7249999999999996</v>
      </c>
      <c r="Y608" s="33">
        <v>0</v>
      </c>
      <c r="Z608" s="33">
        <v>0.11001309679723775</v>
      </c>
      <c r="AA608" s="33">
        <v>0</v>
      </c>
      <c r="AB608" s="33">
        <v>0</v>
      </c>
      <c r="AC608" s="33">
        <v>0</v>
      </c>
      <c r="AD608" s="33">
        <v>0</v>
      </c>
      <c r="AE608" s="33">
        <v>0</v>
      </c>
      <c r="AF608" s="33">
        <v>0</v>
      </c>
      <c r="AG608" s="33">
        <v>8.8888888888888892E-2</v>
      </c>
      <c r="AH608" t="s">
        <v>92</v>
      </c>
      <c r="AI608" s="34">
        <v>3</v>
      </c>
    </row>
    <row r="609" spans="1:35" x14ac:dyDescent="0.25">
      <c r="A609" t="s">
        <v>1782</v>
      </c>
      <c r="B609" t="s">
        <v>1162</v>
      </c>
      <c r="C609" t="s">
        <v>1497</v>
      </c>
      <c r="D609" t="s">
        <v>1692</v>
      </c>
      <c r="E609" s="33">
        <v>125.06666666666666</v>
      </c>
      <c r="F609" s="33">
        <v>5.0666666666666664</v>
      </c>
      <c r="G609" s="33">
        <v>0</v>
      </c>
      <c r="H609" s="33">
        <v>0.58888888888888891</v>
      </c>
      <c r="I609" s="33">
        <v>3.911111111111111</v>
      </c>
      <c r="J609" s="33">
        <v>0</v>
      </c>
      <c r="K609" s="33">
        <v>0</v>
      </c>
      <c r="L609" s="33">
        <v>6.2472222222222218</v>
      </c>
      <c r="M609" s="33">
        <v>10.844444444444445</v>
      </c>
      <c r="N609" s="33">
        <v>0</v>
      </c>
      <c r="O609" s="33">
        <v>8.6709310589907607E-2</v>
      </c>
      <c r="P609" s="33">
        <v>5.4222222222222225</v>
      </c>
      <c r="Q609" s="33">
        <v>21.883333333333333</v>
      </c>
      <c r="R609" s="33">
        <v>0.21832800284292825</v>
      </c>
      <c r="S609" s="33">
        <v>4.0250000000000004</v>
      </c>
      <c r="T609" s="33">
        <v>9.9222222222222225</v>
      </c>
      <c r="U609" s="33">
        <v>0</v>
      </c>
      <c r="V609" s="33">
        <v>0.11151830135039091</v>
      </c>
      <c r="W609" s="33">
        <v>9.6444444444444439</v>
      </c>
      <c r="X609" s="33">
        <v>10.827777777777778</v>
      </c>
      <c r="Y609" s="33">
        <v>0</v>
      </c>
      <c r="Z609" s="33">
        <v>0.16369047619047619</v>
      </c>
      <c r="AA609" s="33">
        <v>0</v>
      </c>
      <c r="AB609" s="33">
        <v>0</v>
      </c>
      <c r="AC609" s="33">
        <v>0</v>
      </c>
      <c r="AD609" s="33">
        <v>0</v>
      </c>
      <c r="AE609" s="33">
        <v>0</v>
      </c>
      <c r="AF609" s="33">
        <v>0</v>
      </c>
      <c r="AG609" s="33">
        <v>0.35555555555555557</v>
      </c>
      <c r="AH609" t="s">
        <v>481</v>
      </c>
      <c r="AI609" s="34">
        <v>3</v>
      </c>
    </row>
    <row r="610" spans="1:35" x14ac:dyDescent="0.25">
      <c r="A610" t="s">
        <v>1782</v>
      </c>
      <c r="B610" t="s">
        <v>1011</v>
      </c>
      <c r="C610" t="s">
        <v>1545</v>
      </c>
      <c r="D610" t="s">
        <v>1724</v>
      </c>
      <c r="E610" s="33">
        <v>103.16666666666667</v>
      </c>
      <c r="F610" s="33">
        <v>5.0111111111111111</v>
      </c>
      <c r="G610" s="33">
        <v>1.6</v>
      </c>
      <c r="H610" s="33">
        <v>0.46111111111111114</v>
      </c>
      <c r="I610" s="33">
        <v>5.6555555555555559</v>
      </c>
      <c r="J610" s="33">
        <v>0</v>
      </c>
      <c r="K610" s="33">
        <v>7.2888888888888888</v>
      </c>
      <c r="L610" s="33">
        <v>8.6472222222222221</v>
      </c>
      <c r="M610" s="33">
        <v>8.15</v>
      </c>
      <c r="N610" s="33">
        <v>0</v>
      </c>
      <c r="O610" s="33">
        <v>7.8998384491114695E-2</v>
      </c>
      <c r="P610" s="33">
        <v>0</v>
      </c>
      <c r="Q610" s="33">
        <v>13.672222222222222</v>
      </c>
      <c r="R610" s="33">
        <v>0.13252557889068389</v>
      </c>
      <c r="S610" s="33">
        <v>10.941666666666666</v>
      </c>
      <c r="T610" s="33">
        <v>9.8805555555555564</v>
      </c>
      <c r="U610" s="33">
        <v>0</v>
      </c>
      <c r="V610" s="33">
        <v>0.20183091007000539</v>
      </c>
      <c r="W610" s="33">
        <v>5.4833333333333334</v>
      </c>
      <c r="X610" s="33">
        <v>11.119444444444444</v>
      </c>
      <c r="Y610" s="33">
        <v>0</v>
      </c>
      <c r="Z610" s="33">
        <v>0.16093161012385568</v>
      </c>
      <c r="AA610" s="33">
        <v>0</v>
      </c>
      <c r="AB610" s="33">
        <v>0</v>
      </c>
      <c r="AC610" s="33">
        <v>0</v>
      </c>
      <c r="AD610" s="33">
        <v>0</v>
      </c>
      <c r="AE610" s="33">
        <v>0</v>
      </c>
      <c r="AF610" s="33">
        <v>0</v>
      </c>
      <c r="AG610" s="33">
        <v>0</v>
      </c>
      <c r="AH610" t="s">
        <v>324</v>
      </c>
      <c r="AI610" s="34">
        <v>3</v>
      </c>
    </row>
    <row r="611" spans="1:35" x14ac:dyDescent="0.25">
      <c r="A611" t="s">
        <v>1782</v>
      </c>
      <c r="B611" t="s">
        <v>1087</v>
      </c>
      <c r="C611" t="s">
        <v>1382</v>
      </c>
      <c r="D611" t="s">
        <v>1681</v>
      </c>
      <c r="E611" s="33">
        <v>105.12222222222222</v>
      </c>
      <c r="F611" s="33">
        <v>11.177777777777777</v>
      </c>
      <c r="G611" s="33">
        <v>1.3555555555555556</v>
      </c>
      <c r="H611" s="33">
        <v>0.35555555555555557</v>
      </c>
      <c r="I611" s="33">
        <v>10.133333333333333</v>
      </c>
      <c r="J611" s="33">
        <v>0</v>
      </c>
      <c r="K611" s="33">
        <v>5.8444444444444441</v>
      </c>
      <c r="L611" s="33">
        <v>11.244444444444444</v>
      </c>
      <c r="M611" s="33">
        <v>6.2333333333333334</v>
      </c>
      <c r="N611" s="33">
        <v>5.7305555555555552</v>
      </c>
      <c r="O611" s="33">
        <v>0.11380932248176726</v>
      </c>
      <c r="P611" s="33">
        <v>5.2305555555555552</v>
      </c>
      <c r="Q611" s="33">
        <v>8.0888888888888886</v>
      </c>
      <c r="R611" s="33">
        <v>0.12670436528908147</v>
      </c>
      <c r="S611" s="33">
        <v>5.1555555555555559</v>
      </c>
      <c r="T611" s="33">
        <v>6.15</v>
      </c>
      <c r="U611" s="33">
        <v>0</v>
      </c>
      <c r="V611" s="33">
        <v>0.10754677095444458</v>
      </c>
      <c r="W611" s="33">
        <v>5.9888888888888889</v>
      </c>
      <c r="X611" s="33">
        <v>4.9027777777777777</v>
      </c>
      <c r="Y611" s="33">
        <v>0</v>
      </c>
      <c r="Z611" s="33">
        <v>0.10360955501532607</v>
      </c>
      <c r="AA611" s="33">
        <v>0</v>
      </c>
      <c r="AB611" s="33">
        <v>0</v>
      </c>
      <c r="AC611" s="33">
        <v>0</v>
      </c>
      <c r="AD611" s="33">
        <v>0</v>
      </c>
      <c r="AE611" s="33">
        <v>46.366666666666667</v>
      </c>
      <c r="AF611" s="33">
        <v>0</v>
      </c>
      <c r="AG611" s="33">
        <v>3.6111111111111112</v>
      </c>
      <c r="AH611" t="s">
        <v>403</v>
      </c>
      <c r="AI611" s="34">
        <v>3</v>
      </c>
    </row>
    <row r="612" spans="1:35" x14ac:dyDescent="0.25">
      <c r="A612" t="s">
        <v>1782</v>
      </c>
      <c r="B612" t="s">
        <v>958</v>
      </c>
      <c r="C612" t="s">
        <v>1579</v>
      </c>
      <c r="D612" t="s">
        <v>1727</v>
      </c>
      <c r="E612" s="33">
        <v>137.11111111111111</v>
      </c>
      <c r="F612" s="33">
        <v>5.5111111111111111</v>
      </c>
      <c r="G612" s="33">
        <v>0</v>
      </c>
      <c r="H612" s="33">
        <v>0</v>
      </c>
      <c r="I612" s="33">
        <v>4.5</v>
      </c>
      <c r="J612" s="33">
        <v>0</v>
      </c>
      <c r="K612" s="33">
        <v>0</v>
      </c>
      <c r="L612" s="33">
        <v>5.3055555555555554</v>
      </c>
      <c r="M612" s="33">
        <v>0</v>
      </c>
      <c r="N612" s="33">
        <v>10.738888888888889</v>
      </c>
      <c r="O612" s="33">
        <v>7.8322528363046998E-2</v>
      </c>
      <c r="P612" s="33">
        <v>4.9027777777777777</v>
      </c>
      <c r="Q612" s="33">
        <v>19.180555555555557</v>
      </c>
      <c r="R612" s="33">
        <v>0.17564829821717992</v>
      </c>
      <c r="S612" s="33">
        <v>7.6916666666666664</v>
      </c>
      <c r="T612" s="33">
        <v>7.5694444444444446</v>
      </c>
      <c r="U612" s="33">
        <v>0</v>
      </c>
      <c r="V612" s="33">
        <v>0.11130470016207455</v>
      </c>
      <c r="W612" s="33">
        <v>13.972222222222221</v>
      </c>
      <c r="X612" s="33">
        <v>4.9861111111111107</v>
      </c>
      <c r="Y612" s="33">
        <v>0</v>
      </c>
      <c r="Z612" s="33">
        <v>0.13826985413290113</v>
      </c>
      <c r="AA612" s="33">
        <v>0</v>
      </c>
      <c r="AB612" s="33">
        <v>0</v>
      </c>
      <c r="AC612" s="33">
        <v>0</v>
      </c>
      <c r="AD612" s="33">
        <v>0</v>
      </c>
      <c r="AE612" s="33">
        <v>0</v>
      </c>
      <c r="AF612" s="33">
        <v>0</v>
      </c>
      <c r="AG612" s="33">
        <v>0</v>
      </c>
      <c r="AH612" t="s">
        <v>269</v>
      </c>
      <c r="AI612" s="34">
        <v>3</v>
      </c>
    </row>
    <row r="613" spans="1:35" x14ac:dyDescent="0.25">
      <c r="A613" t="s">
        <v>1782</v>
      </c>
      <c r="B613" t="s">
        <v>926</v>
      </c>
      <c r="C613" t="s">
        <v>1431</v>
      </c>
      <c r="D613" t="s">
        <v>1717</v>
      </c>
      <c r="E613" s="33">
        <v>152.85555555555555</v>
      </c>
      <c r="F613" s="33">
        <v>3.8222222222222224</v>
      </c>
      <c r="G613" s="33">
        <v>0.57777777777777772</v>
      </c>
      <c r="H613" s="33">
        <v>0.94522222222222219</v>
      </c>
      <c r="I613" s="33">
        <v>4.9000000000000004</v>
      </c>
      <c r="J613" s="33">
        <v>0</v>
      </c>
      <c r="K613" s="33">
        <v>0</v>
      </c>
      <c r="L613" s="33">
        <v>5.1055555555555552</v>
      </c>
      <c r="M613" s="33">
        <v>0</v>
      </c>
      <c r="N613" s="33">
        <v>8.4777777777777779</v>
      </c>
      <c r="O613" s="33">
        <v>5.5462673548011925E-2</v>
      </c>
      <c r="P613" s="33">
        <v>10.305555555555555</v>
      </c>
      <c r="Q613" s="33">
        <v>11.122222222222222</v>
      </c>
      <c r="R613" s="33">
        <v>0.14018317947226866</v>
      </c>
      <c r="S613" s="33">
        <v>5.697222222222222</v>
      </c>
      <c r="T613" s="33">
        <v>5.0583333333333336</v>
      </c>
      <c r="U613" s="33">
        <v>0</v>
      </c>
      <c r="V613" s="33">
        <v>7.0364178236534139E-2</v>
      </c>
      <c r="W613" s="33">
        <v>5.1555555555555559</v>
      </c>
      <c r="X613" s="33">
        <v>10.633333333333333</v>
      </c>
      <c r="Y613" s="33">
        <v>0</v>
      </c>
      <c r="Z613" s="33">
        <v>0.10329286908482954</v>
      </c>
      <c r="AA613" s="33">
        <v>0</v>
      </c>
      <c r="AB613" s="33">
        <v>0</v>
      </c>
      <c r="AC613" s="33">
        <v>0</v>
      </c>
      <c r="AD613" s="33">
        <v>0</v>
      </c>
      <c r="AE613" s="33">
        <v>0</v>
      </c>
      <c r="AF613" s="33">
        <v>0</v>
      </c>
      <c r="AG613" s="33">
        <v>0</v>
      </c>
      <c r="AH613" t="s">
        <v>237</v>
      </c>
      <c r="AI613" s="34">
        <v>3</v>
      </c>
    </row>
    <row r="614" spans="1:35" x14ac:dyDescent="0.25">
      <c r="A614" t="s">
        <v>1782</v>
      </c>
      <c r="B614" t="s">
        <v>1342</v>
      </c>
      <c r="C614" t="s">
        <v>1431</v>
      </c>
      <c r="D614" t="s">
        <v>1717</v>
      </c>
      <c r="E614" s="33">
        <v>47.87777777777778</v>
      </c>
      <c r="F614" s="33">
        <v>0</v>
      </c>
      <c r="G614" s="33">
        <v>0</v>
      </c>
      <c r="H614" s="33">
        <v>0</v>
      </c>
      <c r="I614" s="33">
        <v>0</v>
      </c>
      <c r="J614" s="33">
        <v>0</v>
      </c>
      <c r="K614" s="33">
        <v>0</v>
      </c>
      <c r="L614" s="33">
        <v>3.0343333333333344</v>
      </c>
      <c r="M614" s="33">
        <v>0</v>
      </c>
      <c r="N614" s="33">
        <v>0</v>
      </c>
      <c r="O614" s="33">
        <v>0</v>
      </c>
      <c r="P614" s="33">
        <v>0</v>
      </c>
      <c r="Q614" s="33">
        <v>0</v>
      </c>
      <c r="R614" s="33">
        <v>0</v>
      </c>
      <c r="S614" s="33">
        <v>4.4013333333333335</v>
      </c>
      <c r="T614" s="33">
        <v>5.3124444444444441</v>
      </c>
      <c r="U614" s="33">
        <v>0</v>
      </c>
      <c r="V614" s="33">
        <v>0.20288698073799025</v>
      </c>
      <c r="W614" s="33">
        <v>3.2220000000000004</v>
      </c>
      <c r="X614" s="33">
        <v>4.647333333333334</v>
      </c>
      <c r="Y614" s="33">
        <v>0</v>
      </c>
      <c r="Z614" s="33">
        <v>0.16436296124390812</v>
      </c>
      <c r="AA614" s="33">
        <v>0</v>
      </c>
      <c r="AB614" s="33">
        <v>5.1555555555555559</v>
      </c>
      <c r="AC614" s="33">
        <v>0</v>
      </c>
      <c r="AD614" s="33">
        <v>0</v>
      </c>
      <c r="AE614" s="33">
        <v>78.25555555555556</v>
      </c>
      <c r="AF614" s="33">
        <v>0</v>
      </c>
      <c r="AG614" s="33">
        <v>0</v>
      </c>
      <c r="AH614" t="s">
        <v>664</v>
      </c>
      <c r="AI614" s="34">
        <v>3</v>
      </c>
    </row>
    <row r="615" spans="1:35" x14ac:dyDescent="0.25">
      <c r="A615" t="s">
        <v>1782</v>
      </c>
      <c r="B615" t="s">
        <v>959</v>
      </c>
      <c r="C615" t="s">
        <v>1397</v>
      </c>
      <c r="D615" t="s">
        <v>1724</v>
      </c>
      <c r="E615" s="33">
        <v>85.066666666666663</v>
      </c>
      <c r="F615" s="33">
        <v>5.6888888888888891</v>
      </c>
      <c r="G615" s="33">
        <v>0</v>
      </c>
      <c r="H615" s="33">
        <v>0</v>
      </c>
      <c r="I615" s="33">
        <v>0</v>
      </c>
      <c r="J615" s="33">
        <v>0</v>
      </c>
      <c r="K615" s="33">
        <v>0</v>
      </c>
      <c r="L615" s="33">
        <v>4.3888888888888893</v>
      </c>
      <c r="M615" s="33">
        <v>0</v>
      </c>
      <c r="N615" s="33">
        <v>9.0194444444444439</v>
      </c>
      <c r="O615" s="33">
        <v>0.10602795193312435</v>
      </c>
      <c r="P615" s="33">
        <v>5.4222222222222225</v>
      </c>
      <c r="Q615" s="33">
        <v>8.9346666666666668</v>
      </c>
      <c r="R615" s="33">
        <v>0.16877220480668759</v>
      </c>
      <c r="S615" s="33">
        <v>4.2</v>
      </c>
      <c r="T615" s="33">
        <v>8.5361111111111114</v>
      </c>
      <c r="U615" s="33">
        <v>0</v>
      </c>
      <c r="V615" s="33">
        <v>0.14971917450365727</v>
      </c>
      <c r="W615" s="33">
        <v>11.491333333333333</v>
      </c>
      <c r="X615" s="33">
        <v>7.5944444444444441</v>
      </c>
      <c r="Y615" s="33">
        <v>0</v>
      </c>
      <c r="Z615" s="33">
        <v>0.22436259143155696</v>
      </c>
      <c r="AA615" s="33">
        <v>0</v>
      </c>
      <c r="AB615" s="33">
        <v>0</v>
      </c>
      <c r="AC615" s="33">
        <v>0</v>
      </c>
      <c r="AD615" s="33">
        <v>0</v>
      </c>
      <c r="AE615" s="33">
        <v>8.3333333333333339</v>
      </c>
      <c r="AF615" s="33">
        <v>0</v>
      </c>
      <c r="AG615" s="33">
        <v>0</v>
      </c>
      <c r="AH615" t="s">
        <v>270</v>
      </c>
      <c r="AI615" s="34">
        <v>3</v>
      </c>
    </row>
    <row r="616" spans="1:35" x14ac:dyDescent="0.25">
      <c r="A616" t="s">
        <v>1782</v>
      </c>
      <c r="B616" t="s">
        <v>1324</v>
      </c>
      <c r="C616" t="s">
        <v>1672</v>
      </c>
      <c r="D616" t="s">
        <v>1721</v>
      </c>
      <c r="E616" s="33">
        <v>105.72222222222223</v>
      </c>
      <c r="F616" s="33">
        <v>6.666666666666667</v>
      </c>
      <c r="G616" s="33">
        <v>0</v>
      </c>
      <c r="H616" s="33">
        <v>0.52866666666666662</v>
      </c>
      <c r="I616" s="33">
        <v>2.411111111111111</v>
      </c>
      <c r="J616" s="33">
        <v>0</v>
      </c>
      <c r="K616" s="33">
        <v>1.1111111111111112E-2</v>
      </c>
      <c r="L616" s="33">
        <v>1.7777777777777777</v>
      </c>
      <c r="M616" s="33">
        <v>0</v>
      </c>
      <c r="N616" s="33">
        <v>5.3138888888888891</v>
      </c>
      <c r="O616" s="33">
        <v>5.0262743037309508E-2</v>
      </c>
      <c r="P616" s="33">
        <v>7.208333333333333</v>
      </c>
      <c r="Q616" s="33">
        <v>8.7694444444444439</v>
      </c>
      <c r="R616" s="33">
        <v>0.15112979506043089</v>
      </c>
      <c r="S616" s="33">
        <v>10.172222222222222</v>
      </c>
      <c r="T616" s="33">
        <v>0</v>
      </c>
      <c r="U616" s="33">
        <v>0</v>
      </c>
      <c r="V616" s="33">
        <v>9.6216500262743032E-2</v>
      </c>
      <c r="W616" s="33">
        <v>10.486111111111111</v>
      </c>
      <c r="X616" s="33">
        <v>5.5944444444444441</v>
      </c>
      <c r="Y616" s="33">
        <v>0</v>
      </c>
      <c r="Z616" s="33">
        <v>0.15210194429847609</v>
      </c>
      <c r="AA616" s="33">
        <v>0</v>
      </c>
      <c r="AB616" s="33">
        <v>0</v>
      </c>
      <c r="AC616" s="33">
        <v>0</v>
      </c>
      <c r="AD616" s="33">
        <v>0</v>
      </c>
      <c r="AE616" s="33">
        <v>0</v>
      </c>
      <c r="AF616" s="33">
        <v>0</v>
      </c>
      <c r="AG616" s="33">
        <v>0</v>
      </c>
      <c r="AH616" t="s">
        <v>645</v>
      </c>
      <c r="AI616" s="34">
        <v>3</v>
      </c>
    </row>
    <row r="617" spans="1:35" x14ac:dyDescent="0.25">
      <c r="A617" t="s">
        <v>1782</v>
      </c>
      <c r="B617" t="s">
        <v>709</v>
      </c>
      <c r="C617" t="s">
        <v>1463</v>
      </c>
      <c r="D617" t="s">
        <v>1706</v>
      </c>
      <c r="E617" s="33">
        <v>96.5</v>
      </c>
      <c r="F617" s="33">
        <v>6.0444444444444443</v>
      </c>
      <c r="G617" s="33">
        <v>0</v>
      </c>
      <c r="H617" s="33">
        <v>0</v>
      </c>
      <c r="I617" s="33">
        <v>3.4666666666666668</v>
      </c>
      <c r="J617" s="33">
        <v>0</v>
      </c>
      <c r="K617" s="33">
        <v>0</v>
      </c>
      <c r="L617" s="33">
        <v>0</v>
      </c>
      <c r="M617" s="33">
        <v>9.0666666666666664</v>
      </c>
      <c r="N617" s="33">
        <v>0</v>
      </c>
      <c r="O617" s="33">
        <v>9.3955094991364424E-2</v>
      </c>
      <c r="P617" s="33">
        <v>5.253444444444443</v>
      </c>
      <c r="Q617" s="33">
        <v>1.1381111111111113</v>
      </c>
      <c r="R617" s="33">
        <v>6.6233736327000553E-2</v>
      </c>
      <c r="S617" s="33">
        <v>0</v>
      </c>
      <c r="T617" s="33">
        <v>0</v>
      </c>
      <c r="U617" s="33">
        <v>0</v>
      </c>
      <c r="V617" s="33">
        <v>0</v>
      </c>
      <c r="W617" s="33">
        <v>0</v>
      </c>
      <c r="X617" s="33">
        <v>0</v>
      </c>
      <c r="Y617" s="33">
        <v>0</v>
      </c>
      <c r="Z617" s="33">
        <v>0</v>
      </c>
      <c r="AA617" s="33">
        <v>0</v>
      </c>
      <c r="AB617" s="33">
        <v>0</v>
      </c>
      <c r="AC617" s="33">
        <v>0</v>
      </c>
      <c r="AD617" s="33">
        <v>0</v>
      </c>
      <c r="AE617" s="33">
        <v>0</v>
      </c>
      <c r="AF617" s="33">
        <v>0</v>
      </c>
      <c r="AG617" s="33">
        <v>0</v>
      </c>
      <c r="AH617" t="s">
        <v>18</v>
      </c>
      <c r="AI617" s="34">
        <v>3</v>
      </c>
    </row>
    <row r="618" spans="1:35" x14ac:dyDescent="0.25">
      <c r="A618" t="s">
        <v>1782</v>
      </c>
      <c r="B618" t="s">
        <v>1073</v>
      </c>
      <c r="C618" t="s">
        <v>1496</v>
      </c>
      <c r="D618" t="s">
        <v>1683</v>
      </c>
      <c r="E618" s="33">
        <v>103.4</v>
      </c>
      <c r="F618" s="33">
        <v>6.1333333333333337</v>
      </c>
      <c r="G618" s="33">
        <v>0.84444444444444444</v>
      </c>
      <c r="H618" s="33">
        <v>1.0222222222222221</v>
      </c>
      <c r="I618" s="33">
        <v>1.1888888888888889</v>
      </c>
      <c r="J618" s="33">
        <v>0</v>
      </c>
      <c r="K618" s="33">
        <v>0</v>
      </c>
      <c r="L618" s="33">
        <v>10.190111111111111</v>
      </c>
      <c r="M618" s="33">
        <v>5.333333333333333</v>
      </c>
      <c r="N618" s="33">
        <v>1.8666666666666667</v>
      </c>
      <c r="O618" s="33">
        <v>6.9632495164410044E-2</v>
      </c>
      <c r="P618" s="33">
        <v>5.0305555555555559</v>
      </c>
      <c r="Q618" s="33">
        <v>5.197222222222222</v>
      </c>
      <c r="R618" s="33">
        <v>9.8914678701912742E-2</v>
      </c>
      <c r="S618" s="33">
        <v>12.000888888888893</v>
      </c>
      <c r="T618" s="33">
        <v>6.047555555555558</v>
      </c>
      <c r="U618" s="33">
        <v>0</v>
      </c>
      <c r="V618" s="33">
        <v>0.17454975284762522</v>
      </c>
      <c r="W618" s="33">
        <v>10.719444444444445</v>
      </c>
      <c r="X618" s="33">
        <v>15.547222222222222</v>
      </c>
      <c r="Y618" s="33">
        <v>0</v>
      </c>
      <c r="Z618" s="33">
        <v>0.25402965828497742</v>
      </c>
      <c r="AA618" s="33">
        <v>0</v>
      </c>
      <c r="AB618" s="33">
        <v>0</v>
      </c>
      <c r="AC618" s="33">
        <v>0</v>
      </c>
      <c r="AD618" s="33">
        <v>0</v>
      </c>
      <c r="AE618" s="33">
        <v>0</v>
      </c>
      <c r="AF618" s="33">
        <v>0</v>
      </c>
      <c r="AG618" s="33">
        <v>0</v>
      </c>
      <c r="AH618" t="s">
        <v>388</v>
      </c>
      <c r="AI618" s="34">
        <v>3</v>
      </c>
    </row>
    <row r="619" spans="1:35" x14ac:dyDescent="0.25">
      <c r="A619" t="s">
        <v>1782</v>
      </c>
      <c r="B619" t="s">
        <v>1046</v>
      </c>
      <c r="C619" t="s">
        <v>1524</v>
      </c>
      <c r="D619" t="s">
        <v>1704</v>
      </c>
      <c r="E619" s="33">
        <v>57.133333333333333</v>
      </c>
      <c r="F619" s="33">
        <v>5.6888888888888891</v>
      </c>
      <c r="G619" s="33">
        <v>0</v>
      </c>
      <c r="H619" s="33">
        <v>0.33333333333333331</v>
      </c>
      <c r="I619" s="33">
        <v>4.5</v>
      </c>
      <c r="J619" s="33">
        <v>0</v>
      </c>
      <c r="K619" s="33">
        <v>0</v>
      </c>
      <c r="L619" s="33">
        <v>1.9694444444444446</v>
      </c>
      <c r="M619" s="33">
        <v>10.72388888888889</v>
      </c>
      <c r="N619" s="33">
        <v>0</v>
      </c>
      <c r="O619" s="33">
        <v>0.18769933877868536</v>
      </c>
      <c r="P619" s="33">
        <v>5.5111111111111111</v>
      </c>
      <c r="Q619" s="33">
        <v>14.041888888888893</v>
      </c>
      <c r="R619" s="33">
        <v>0.34223453908984841</v>
      </c>
      <c r="S619" s="33">
        <v>4.3338888888888887</v>
      </c>
      <c r="T619" s="33">
        <v>4.6710000000000003</v>
      </c>
      <c r="U619" s="33">
        <v>0</v>
      </c>
      <c r="V619" s="33">
        <v>0.15761182419292105</v>
      </c>
      <c r="W619" s="33">
        <v>3.0909999999999989</v>
      </c>
      <c r="X619" s="33">
        <v>4.3838888888888885</v>
      </c>
      <c r="Y619" s="33">
        <v>0</v>
      </c>
      <c r="Z619" s="33">
        <v>0.13083236094904704</v>
      </c>
      <c r="AA619" s="33">
        <v>0</v>
      </c>
      <c r="AB619" s="33">
        <v>0</v>
      </c>
      <c r="AC619" s="33">
        <v>0</v>
      </c>
      <c r="AD619" s="33">
        <v>0</v>
      </c>
      <c r="AE619" s="33">
        <v>0</v>
      </c>
      <c r="AF619" s="33">
        <v>0</v>
      </c>
      <c r="AG619" s="33">
        <v>0</v>
      </c>
      <c r="AH619" t="s">
        <v>361</v>
      </c>
      <c r="AI619" s="34">
        <v>3</v>
      </c>
    </row>
    <row r="620" spans="1:35" x14ac:dyDescent="0.25">
      <c r="A620" t="s">
        <v>1782</v>
      </c>
      <c r="B620" t="s">
        <v>1110</v>
      </c>
      <c r="C620" t="s">
        <v>1431</v>
      </c>
      <c r="D620" t="s">
        <v>1717</v>
      </c>
      <c r="E620" s="33">
        <v>98.577777777777783</v>
      </c>
      <c r="F620" s="33">
        <v>4.177777777777778</v>
      </c>
      <c r="G620" s="33">
        <v>0</v>
      </c>
      <c r="H620" s="33">
        <v>0</v>
      </c>
      <c r="I620" s="33">
        <v>0</v>
      </c>
      <c r="J620" s="33">
        <v>0</v>
      </c>
      <c r="K620" s="33">
        <v>0</v>
      </c>
      <c r="L620" s="33">
        <v>2.0096666666666669</v>
      </c>
      <c r="M620" s="33">
        <v>5.333333333333333</v>
      </c>
      <c r="N620" s="33">
        <v>0</v>
      </c>
      <c r="O620" s="33">
        <v>5.4102795311091065E-2</v>
      </c>
      <c r="P620" s="33">
        <v>0</v>
      </c>
      <c r="Q620" s="33">
        <v>11.441666666666666</v>
      </c>
      <c r="R620" s="33">
        <v>0.11606740306582505</v>
      </c>
      <c r="S620" s="33">
        <v>8.2374444444444475</v>
      </c>
      <c r="T620" s="33">
        <v>2.2894444444444448</v>
      </c>
      <c r="U620" s="33">
        <v>0</v>
      </c>
      <c r="V620" s="33">
        <v>0.106787646528404</v>
      </c>
      <c r="W620" s="33">
        <v>5.7565555555555559</v>
      </c>
      <c r="X620" s="33">
        <v>4.8006666666666673</v>
      </c>
      <c r="Y620" s="33">
        <v>0</v>
      </c>
      <c r="Z620" s="33">
        <v>0.1070953561767358</v>
      </c>
      <c r="AA620" s="33">
        <v>0</v>
      </c>
      <c r="AB620" s="33">
        <v>2.7555555555555555</v>
      </c>
      <c r="AC620" s="33">
        <v>0</v>
      </c>
      <c r="AD620" s="33">
        <v>43.347222222222221</v>
      </c>
      <c r="AE620" s="33">
        <v>2.0444444444444443</v>
      </c>
      <c r="AF620" s="33">
        <v>0</v>
      </c>
      <c r="AG620" s="33">
        <v>0</v>
      </c>
      <c r="AH620" t="s">
        <v>427</v>
      </c>
      <c r="AI620" s="34">
        <v>3</v>
      </c>
    </row>
    <row r="621" spans="1:35" x14ac:dyDescent="0.25">
      <c r="A621" t="s">
        <v>1782</v>
      </c>
      <c r="B621" t="s">
        <v>1116</v>
      </c>
      <c r="C621" t="s">
        <v>1459</v>
      </c>
      <c r="D621" t="s">
        <v>1711</v>
      </c>
      <c r="E621" s="33">
        <v>98.611111111111114</v>
      </c>
      <c r="F621" s="33">
        <v>5.0666666666666664</v>
      </c>
      <c r="G621" s="33">
        <v>0</v>
      </c>
      <c r="H621" s="33">
        <v>0</v>
      </c>
      <c r="I621" s="33">
        <v>0</v>
      </c>
      <c r="J621" s="33">
        <v>0</v>
      </c>
      <c r="K621" s="33">
        <v>0</v>
      </c>
      <c r="L621" s="33">
        <v>5.6922222222222221</v>
      </c>
      <c r="M621" s="33">
        <v>6</v>
      </c>
      <c r="N621" s="33">
        <v>0</v>
      </c>
      <c r="O621" s="33">
        <v>6.0845070422535209E-2</v>
      </c>
      <c r="P621" s="33">
        <v>3.911111111111111</v>
      </c>
      <c r="Q621" s="33">
        <v>15.93333333333333</v>
      </c>
      <c r="R621" s="33">
        <v>0.20123943661971827</v>
      </c>
      <c r="S621" s="33">
        <v>10.705000000000002</v>
      </c>
      <c r="T621" s="33">
        <v>10.475555555555555</v>
      </c>
      <c r="U621" s="33">
        <v>0</v>
      </c>
      <c r="V621" s="33">
        <v>0.21478873239436622</v>
      </c>
      <c r="W621" s="33">
        <v>14.816666666666666</v>
      </c>
      <c r="X621" s="33">
        <v>12.068888888888887</v>
      </c>
      <c r="Y621" s="33">
        <v>0</v>
      </c>
      <c r="Z621" s="33">
        <v>0.27264225352112675</v>
      </c>
      <c r="AA621" s="33">
        <v>0</v>
      </c>
      <c r="AB621" s="33">
        <v>0</v>
      </c>
      <c r="AC621" s="33">
        <v>0</v>
      </c>
      <c r="AD621" s="33">
        <v>0</v>
      </c>
      <c r="AE621" s="33">
        <v>0</v>
      </c>
      <c r="AF621" s="33">
        <v>0</v>
      </c>
      <c r="AG621" s="33">
        <v>0</v>
      </c>
      <c r="AH621" t="s">
        <v>433</v>
      </c>
      <c r="AI621" s="34">
        <v>3</v>
      </c>
    </row>
    <row r="622" spans="1:35" x14ac:dyDescent="0.25">
      <c r="A622" t="s">
        <v>1782</v>
      </c>
      <c r="B622" t="s">
        <v>1314</v>
      </c>
      <c r="C622" t="s">
        <v>1459</v>
      </c>
      <c r="D622" t="s">
        <v>1711</v>
      </c>
      <c r="E622" s="33">
        <v>15.577777777777778</v>
      </c>
      <c r="F622" s="33">
        <v>5.2444444444444445</v>
      </c>
      <c r="G622" s="33">
        <v>0</v>
      </c>
      <c r="H622" s="33">
        <v>5.2888888888888888E-2</v>
      </c>
      <c r="I622" s="33">
        <v>8.8888888888888892E-2</v>
      </c>
      <c r="J622" s="33">
        <v>0</v>
      </c>
      <c r="K622" s="33">
        <v>0</v>
      </c>
      <c r="L622" s="33">
        <v>0.47</v>
      </c>
      <c r="M622" s="33">
        <v>0</v>
      </c>
      <c r="N622" s="33">
        <v>0</v>
      </c>
      <c r="O622" s="33">
        <v>0</v>
      </c>
      <c r="P622" s="33">
        <v>0</v>
      </c>
      <c r="Q622" s="33">
        <v>0</v>
      </c>
      <c r="R622" s="33">
        <v>0</v>
      </c>
      <c r="S622" s="33">
        <v>3.8777777777777778</v>
      </c>
      <c r="T622" s="33">
        <v>0</v>
      </c>
      <c r="U622" s="33">
        <v>0</v>
      </c>
      <c r="V622" s="33">
        <v>0.24893009985734665</v>
      </c>
      <c r="W622" s="33">
        <v>7.0333333333333332</v>
      </c>
      <c r="X622" s="33">
        <v>0</v>
      </c>
      <c r="Y622" s="33">
        <v>0.24444444444444444</v>
      </c>
      <c r="Z622" s="33">
        <v>0.46718972895863053</v>
      </c>
      <c r="AA622" s="33">
        <v>0</v>
      </c>
      <c r="AB622" s="33">
        <v>0</v>
      </c>
      <c r="AC622" s="33">
        <v>0</v>
      </c>
      <c r="AD622" s="33">
        <v>0</v>
      </c>
      <c r="AE622" s="33">
        <v>0.17777777777777778</v>
      </c>
      <c r="AF622" s="33">
        <v>0</v>
      </c>
      <c r="AG622" s="33">
        <v>0</v>
      </c>
      <c r="AH622" t="s">
        <v>635</v>
      </c>
      <c r="AI622" s="34">
        <v>3</v>
      </c>
    </row>
    <row r="623" spans="1:35" x14ac:dyDescent="0.25">
      <c r="A623" t="s">
        <v>1782</v>
      </c>
      <c r="B623" t="s">
        <v>1261</v>
      </c>
      <c r="C623" t="s">
        <v>1408</v>
      </c>
      <c r="D623" t="s">
        <v>1740</v>
      </c>
      <c r="E623" s="33">
        <v>12.4</v>
      </c>
      <c r="F623" s="33">
        <v>0</v>
      </c>
      <c r="G623" s="33">
        <v>0.15555555555555556</v>
      </c>
      <c r="H623" s="33">
        <v>0.57777777777777772</v>
      </c>
      <c r="I623" s="33">
        <v>1.9666666666666666</v>
      </c>
      <c r="J623" s="33">
        <v>0</v>
      </c>
      <c r="K623" s="33">
        <v>0</v>
      </c>
      <c r="L623" s="33">
        <v>2.1555555555555554</v>
      </c>
      <c r="M623" s="33">
        <v>2.4888888888888885</v>
      </c>
      <c r="N623" s="33">
        <v>0</v>
      </c>
      <c r="O623" s="33">
        <v>0.20071684587813615</v>
      </c>
      <c r="P623" s="33">
        <v>0</v>
      </c>
      <c r="Q623" s="33">
        <v>0</v>
      </c>
      <c r="R623" s="33">
        <v>0</v>
      </c>
      <c r="S623" s="33">
        <v>0.59444444444444444</v>
      </c>
      <c r="T623" s="33">
        <v>3.778888888888889</v>
      </c>
      <c r="U623" s="33">
        <v>0</v>
      </c>
      <c r="V623" s="33">
        <v>0.35268817204301073</v>
      </c>
      <c r="W623" s="33">
        <v>4.9488888888888889</v>
      </c>
      <c r="X623" s="33">
        <v>2.8499999999999992</v>
      </c>
      <c r="Y623" s="33">
        <v>0</v>
      </c>
      <c r="Z623" s="33">
        <v>0.628942652329749</v>
      </c>
      <c r="AA623" s="33">
        <v>0</v>
      </c>
      <c r="AB623" s="33">
        <v>0</v>
      </c>
      <c r="AC623" s="33">
        <v>0</v>
      </c>
      <c r="AD623" s="33">
        <v>0</v>
      </c>
      <c r="AE623" s="33">
        <v>0</v>
      </c>
      <c r="AF623" s="33">
        <v>0</v>
      </c>
      <c r="AG623" s="33">
        <v>0</v>
      </c>
      <c r="AH623" t="s">
        <v>580</v>
      </c>
      <c r="AI623" s="34">
        <v>3</v>
      </c>
    </row>
    <row r="624" spans="1:35" x14ac:dyDescent="0.25">
      <c r="A624" t="s">
        <v>1782</v>
      </c>
      <c r="B624" t="s">
        <v>749</v>
      </c>
      <c r="C624" t="s">
        <v>1482</v>
      </c>
      <c r="D624" t="s">
        <v>1712</v>
      </c>
      <c r="E624" s="33">
        <v>149.72222222222223</v>
      </c>
      <c r="F624" s="33">
        <v>5.6888888888888891</v>
      </c>
      <c r="G624" s="33">
        <v>0</v>
      </c>
      <c r="H624" s="33">
        <v>0</v>
      </c>
      <c r="I624" s="33">
        <v>5.4444444444444446</v>
      </c>
      <c r="J624" s="33">
        <v>0</v>
      </c>
      <c r="K624" s="33">
        <v>0</v>
      </c>
      <c r="L624" s="33">
        <v>5.6044444444444439</v>
      </c>
      <c r="M624" s="33">
        <v>7.6583333333333332</v>
      </c>
      <c r="N624" s="33">
        <v>0</v>
      </c>
      <c r="O624" s="33">
        <v>5.1150278293135433E-2</v>
      </c>
      <c r="P624" s="33">
        <v>4.9694444444444441</v>
      </c>
      <c r="Q624" s="33">
        <v>1.5138888888888888</v>
      </c>
      <c r="R624" s="33">
        <v>4.3302411873840436E-2</v>
      </c>
      <c r="S624" s="33">
        <v>6.677777777777778</v>
      </c>
      <c r="T624" s="33">
        <v>2.0583333333333331</v>
      </c>
      <c r="U624" s="33">
        <v>5.4222222222222225</v>
      </c>
      <c r="V624" s="33">
        <v>9.4564007421150273E-2</v>
      </c>
      <c r="W624" s="33">
        <v>3.911111111111111</v>
      </c>
      <c r="X624" s="33">
        <v>5.1166666666666663</v>
      </c>
      <c r="Y624" s="33">
        <v>5.166666666666667</v>
      </c>
      <c r="Z624" s="33">
        <v>9.4805194805194795E-2</v>
      </c>
      <c r="AA624" s="33">
        <v>0</v>
      </c>
      <c r="AB624" s="33">
        <v>0</v>
      </c>
      <c r="AC624" s="33">
        <v>0</v>
      </c>
      <c r="AD624" s="33">
        <v>0</v>
      </c>
      <c r="AE624" s="33">
        <v>0</v>
      </c>
      <c r="AF624" s="33">
        <v>0</v>
      </c>
      <c r="AG624" s="33">
        <v>0</v>
      </c>
      <c r="AH624" t="s">
        <v>58</v>
      </c>
      <c r="AI624" s="34">
        <v>3</v>
      </c>
    </row>
    <row r="625" spans="1:35" x14ac:dyDescent="0.25">
      <c r="A625" t="s">
        <v>1782</v>
      </c>
      <c r="B625" t="s">
        <v>1154</v>
      </c>
      <c r="C625" t="s">
        <v>1391</v>
      </c>
      <c r="D625" t="s">
        <v>1732</v>
      </c>
      <c r="E625" s="33">
        <v>105.1</v>
      </c>
      <c r="F625" s="33">
        <v>5.5111111111111111</v>
      </c>
      <c r="G625" s="33">
        <v>1.3</v>
      </c>
      <c r="H625" s="33">
        <v>1.1055555555555556</v>
      </c>
      <c r="I625" s="33">
        <v>5.5111111111111111</v>
      </c>
      <c r="J625" s="33">
        <v>0</v>
      </c>
      <c r="K625" s="33">
        <v>0</v>
      </c>
      <c r="L625" s="33">
        <v>4.0988888888888884</v>
      </c>
      <c r="M625" s="33">
        <v>5.083333333333333</v>
      </c>
      <c r="N625" s="33">
        <v>4.8982222222222216</v>
      </c>
      <c r="O625" s="33">
        <v>9.4971984353525746E-2</v>
      </c>
      <c r="P625" s="33">
        <v>9.5916666666666668</v>
      </c>
      <c r="Q625" s="33">
        <v>19.559222222222225</v>
      </c>
      <c r="R625" s="33">
        <v>0.27736335764880016</v>
      </c>
      <c r="S625" s="33">
        <v>3.5598888888888887</v>
      </c>
      <c r="T625" s="33">
        <v>6.7136666666666667</v>
      </c>
      <c r="U625" s="33">
        <v>0</v>
      </c>
      <c r="V625" s="33">
        <v>9.7750290728406811E-2</v>
      </c>
      <c r="W625" s="33">
        <v>12.060111111111112</v>
      </c>
      <c r="X625" s="33">
        <v>9.0216666666666683</v>
      </c>
      <c r="Y625" s="33">
        <v>0</v>
      </c>
      <c r="Z625" s="33">
        <v>0.20058779997885615</v>
      </c>
      <c r="AA625" s="33">
        <v>0</v>
      </c>
      <c r="AB625" s="33">
        <v>0</v>
      </c>
      <c r="AC625" s="33">
        <v>0</v>
      </c>
      <c r="AD625" s="33">
        <v>0</v>
      </c>
      <c r="AE625" s="33">
        <v>0</v>
      </c>
      <c r="AF625" s="33">
        <v>0</v>
      </c>
      <c r="AG625" s="33">
        <v>0</v>
      </c>
      <c r="AH625" t="s">
        <v>472</v>
      </c>
      <c r="AI625" s="34">
        <v>3</v>
      </c>
    </row>
    <row r="626" spans="1:35" x14ac:dyDescent="0.25">
      <c r="A626" t="s">
        <v>1782</v>
      </c>
      <c r="B626" t="s">
        <v>1223</v>
      </c>
      <c r="C626" t="s">
        <v>1543</v>
      </c>
      <c r="D626" t="s">
        <v>1736</v>
      </c>
      <c r="E626" s="33">
        <v>118.1</v>
      </c>
      <c r="F626" s="33">
        <v>5.5111111111111111</v>
      </c>
      <c r="G626" s="33">
        <v>0</v>
      </c>
      <c r="H626" s="33">
        <v>0.75555555555555554</v>
      </c>
      <c r="I626" s="33">
        <v>5.7</v>
      </c>
      <c r="J626" s="33">
        <v>0</v>
      </c>
      <c r="K626" s="33">
        <v>0</v>
      </c>
      <c r="L626" s="33">
        <v>9.5372222222222192</v>
      </c>
      <c r="M626" s="33">
        <v>6.9</v>
      </c>
      <c r="N626" s="33">
        <v>0</v>
      </c>
      <c r="O626" s="33">
        <v>5.8425063505503819E-2</v>
      </c>
      <c r="P626" s="33">
        <v>0</v>
      </c>
      <c r="Q626" s="33">
        <v>22.572222222222223</v>
      </c>
      <c r="R626" s="33">
        <v>0.1911280459121272</v>
      </c>
      <c r="S626" s="33">
        <v>9.1502222222222223</v>
      </c>
      <c r="T626" s="33">
        <v>28.172999999999998</v>
      </c>
      <c r="U626" s="33">
        <v>0</v>
      </c>
      <c r="V626" s="33">
        <v>0.31603067080628472</v>
      </c>
      <c r="W626" s="33">
        <v>6.4069999999999983</v>
      </c>
      <c r="X626" s="33">
        <v>15.636888888888889</v>
      </c>
      <c r="Y626" s="33">
        <v>0</v>
      </c>
      <c r="Z626" s="33">
        <v>0.18665443597704393</v>
      </c>
      <c r="AA626" s="33">
        <v>0</v>
      </c>
      <c r="AB626" s="33">
        <v>5.6222222222222218</v>
      </c>
      <c r="AC626" s="33">
        <v>0</v>
      </c>
      <c r="AD626" s="33">
        <v>0</v>
      </c>
      <c r="AE626" s="33">
        <v>0</v>
      </c>
      <c r="AF626" s="33">
        <v>0</v>
      </c>
      <c r="AG626" s="33">
        <v>0</v>
      </c>
      <c r="AH626" t="s">
        <v>542</v>
      </c>
      <c r="AI626" s="34">
        <v>3</v>
      </c>
    </row>
    <row r="627" spans="1:35" x14ac:dyDescent="0.25">
      <c r="A627" t="s">
        <v>1782</v>
      </c>
      <c r="B627" t="s">
        <v>1335</v>
      </c>
      <c r="C627" t="s">
        <v>1546</v>
      </c>
      <c r="D627" t="s">
        <v>1698</v>
      </c>
      <c r="E627" s="33">
        <v>40.366666666666667</v>
      </c>
      <c r="F627" s="33">
        <v>5.2444444444444445</v>
      </c>
      <c r="G627" s="33">
        <v>0</v>
      </c>
      <c r="H627" s="33">
        <v>0</v>
      </c>
      <c r="I627" s="33">
        <v>0</v>
      </c>
      <c r="J627" s="33">
        <v>0</v>
      </c>
      <c r="K627" s="33">
        <v>0</v>
      </c>
      <c r="L627" s="33">
        <v>1.3762222222222225</v>
      </c>
      <c r="M627" s="33">
        <v>5.333333333333333</v>
      </c>
      <c r="N627" s="33">
        <v>0</v>
      </c>
      <c r="O627" s="33">
        <v>0.13212221304706853</v>
      </c>
      <c r="P627" s="33">
        <v>0</v>
      </c>
      <c r="Q627" s="33">
        <v>0</v>
      </c>
      <c r="R627" s="33">
        <v>0</v>
      </c>
      <c r="S627" s="33">
        <v>10.204555555555556</v>
      </c>
      <c r="T627" s="33">
        <v>6.6533333333333324</v>
      </c>
      <c r="U627" s="33">
        <v>0</v>
      </c>
      <c r="V627" s="33">
        <v>0.41761904761904756</v>
      </c>
      <c r="W627" s="33">
        <v>9.3242222222222235</v>
      </c>
      <c r="X627" s="33">
        <v>6.5428888888888901</v>
      </c>
      <c r="Y627" s="33">
        <v>1.1555555555555554</v>
      </c>
      <c r="Z627" s="33">
        <v>0.42170107349298108</v>
      </c>
      <c r="AA627" s="33">
        <v>0</v>
      </c>
      <c r="AB627" s="33">
        <v>0</v>
      </c>
      <c r="AC627" s="33">
        <v>0</v>
      </c>
      <c r="AD627" s="33">
        <v>0</v>
      </c>
      <c r="AE627" s="33">
        <v>0</v>
      </c>
      <c r="AF627" s="33">
        <v>0</v>
      </c>
      <c r="AG627" s="33">
        <v>0</v>
      </c>
      <c r="AH627" t="s">
        <v>657</v>
      </c>
      <c r="AI627" s="34">
        <v>3</v>
      </c>
    </row>
    <row r="628" spans="1:35" x14ac:dyDescent="0.25">
      <c r="A628" t="s">
        <v>1782</v>
      </c>
      <c r="B628" t="s">
        <v>1346</v>
      </c>
      <c r="C628" t="s">
        <v>1439</v>
      </c>
      <c r="D628" t="s">
        <v>1738</v>
      </c>
      <c r="E628" s="33">
        <v>10.933333333333334</v>
      </c>
      <c r="F628" s="33">
        <v>5.6888888888888891</v>
      </c>
      <c r="G628" s="33">
        <v>0.53333333333333333</v>
      </c>
      <c r="H628" s="33">
        <v>8.3333333333333329E-2</v>
      </c>
      <c r="I628" s="33">
        <v>1.3666666666666667</v>
      </c>
      <c r="J628" s="33">
        <v>0</v>
      </c>
      <c r="K628" s="33">
        <v>0</v>
      </c>
      <c r="L628" s="33">
        <v>1.994444444444444</v>
      </c>
      <c r="M628" s="33">
        <v>4.9777777777777779</v>
      </c>
      <c r="N628" s="33">
        <v>0</v>
      </c>
      <c r="O628" s="33">
        <v>0.45528455284552843</v>
      </c>
      <c r="P628" s="33">
        <v>0</v>
      </c>
      <c r="Q628" s="33">
        <v>0.98888888888888893</v>
      </c>
      <c r="R628" s="33">
        <v>9.0447154471544722E-2</v>
      </c>
      <c r="S628" s="33">
        <v>1.1691111111111112</v>
      </c>
      <c r="T628" s="33">
        <v>4.8521111111111104</v>
      </c>
      <c r="U628" s="33">
        <v>0</v>
      </c>
      <c r="V628" s="33">
        <v>0.5507215447154471</v>
      </c>
      <c r="W628" s="33">
        <v>5.5676666666666668</v>
      </c>
      <c r="X628" s="33">
        <v>2.5405555555555552</v>
      </c>
      <c r="Y628" s="33">
        <v>0</v>
      </c>
      <c r="Z628" s="33">
        <v>0.74160569105691054</v>
      </c>
      <c r="AA628" s="33">
        <v>0</v>
      </c>
      <c r="AB628" s="33">
        <v>0</v>
      </c>
      <c r="AC628" s="33">
        <v>0</v>
      </c>
      <c r="AD628" s="33">
        <v>0</v>
      </c>
      <c r="AE628" s="33">
        <v>0</v>
      </c>
      <c r="AF628" s="33">
        <v>0</v>
      </c>
      <c r="AG628" s="33">
        <v>0</v>
      </c>
      <c r="AH628" t="s">
        <v>668</v>
      </c>
      <c r="AI628" s="34">
        <v>3</v>
      </c>
    </row>
    <row r="629" spans="1:35" x14ac:dyDescent="0.25">
      <c r="A629" t="s">
        <v>1782</v>
      </c>
      <c r="B629" t="s">
        <v>1310</v>
      </c>
      <c r="C629" t="s">
        <v>1625</v>
      </c>
      <c r="D629" t="s">
        <v>1741</v>
      </c>
      <c r="E629" s="33">
        <v>29.977777777777778</v>
      </c>
      <c r="F629" s="33">
        <v>5.1333333333333337</v>
      </c>
      <c r="G629" s="33">
        <v>0.28888888888888886</v>
      </c>
      <c r="H629" s="33">
        <v>0.28888888888888886</v>
      </c>
      <c r="I629" s="33">
        <v>2.2222222222222223</v>
      </c>
      <c r="J629" s="33">
        <v>0</v>
      </c>
      <c r="K629" s="33">
        <v>0</v>
      </c>
      <c r="L629" s="33">
        <v>7.7784444444444416</v>
      </c>
      <c r="M629" s="33">
        <v>5.3566666666666665</v>
      </c>
      <c r="N629" s="33">
        <v>0</v>
      </c>
      <c r="O629" s="33">
        <v>0.17868791697553743</v>
      </c>
      <c r="P629" s="33">
        <v>9.9822222222222177</v>
      </c>
      <c r="Q629" s="33">
        <v>0</v>
      </c>
      <c r="R629" s="33">
        <v>0.33298739807264627</v>
      </c>
      <c r="S629" s="33">
        <v>2.4566666666666666</v>
      </c>
      <c r="T629" s="33">
        <v>4.189333333333332</v>
      </c>
      <c r="U629" s="33">
        <v>0</v>
      </c>
      <c r="V629" s="33">
        <v>0.22169755374351369</v>
      </c>
      <c r="W629" s="33">
        <v>1.5824444444444437</v>
      </c>
      <c r="X629" s="33">
        <v>3.6091111111111109</v>
      </c>
      <c r="Y629" s="33">
        <v>0</v>
      </c>
      <c r="Z629" s="33">
        <v>0.17318013343217195</v>
      </c>
      <c r="AA629" s="33">
        <v>0.43333333333333335</v>
      </c>
      <c r="AB629" s="33">
        <v>0</v>
      </c>
      <c r="AC629" s="33">
        <v>0</v>
      </c>
      <c r="AD629" s="33">
        <v>0</v>
      </c>
      <c r="AE629" s="33">
        <v>0</v>
      </c>
      <c r="AF629" s="33">
        <v>0</v>
      </c>
      <c r="AG629" s="33">
        <v>0</v>
      </c>
      <c r="AH629" t="s">
        <v>631</v>
      </c>
      <c r="AI629" s="34">
        <v>3</v>
      </c>
    </row>
    <row r="630" spans="1:35" x14ac:dyDescent="0.25">
      <c r="A630" t="s">
        <v>1782</v>
      </c>
      <c r="B630" t="s">
        <v>1189</v>
      </c>
      <c r="C630" t="s">
        <v>1459</v>
      </c>
      <c r="D630" t="s">
        <v>1711</v>
      </c>
      <c r="E630" s="33">
        <v>43</v>
      </c>
      <c r="F630" s="33">
        <v>5.0666666666666664</v>
      </c>
      <c r="G630" s="33">
        <v>0</v>
      </c>
      <c r="H630" s="33">
        <v>0.29444444444444445</v>
      </c>
      <c r="I630" s="33">
        <v>5.0999999999999996</v>
      </c>
      <c r="J630" s="33">
        <v>0</v>
      </c>
      <c r="K630" s="33">
        <v>0</v>
      </c>
      <c r="L630" s="33">
        <v>6.7072222222222209</v>
      </c>
      <c r="M630" s="33">
        <v>5.0444444444444443</v>
      </c>
      <c r="N630" s="33">
        <v>0</v>
      </c>
      <c r="O630" s="33">
        <v>0.117312661498708</v>
      </c>
      <c r="P630" s="33">
        <v>5.083333333333333</v>
      </c>
      <c r="Q630" s="33">
        <v>2.9666666666666668</v>
      </c>
      <c r="R630" s="33">
        <v>0.18720930232558142</v>
      </c>
      <c r="S630" s="33">
        <v>6.5458888888888902</v>
      </c>
      <c r="T630" s="33">
        <v>1.1263333333333334</v>
      </c>
      <c r="U630" s="33">
        <v>0</v>
      </c>
      <c r="V630" s="33">
        <v>0.17842377260981915</v>
      </c>
      <c r="W630" s="33">
        <v>2.181888888888889</v>
      </c>
      <c r="X630" s="33">
        <v>6.1162222222222216</v>
      </c>
      <c r="Y630" s="33">
        <v>0</v>
      </c>
      <c r="Z630" s="33">
        <v>0.19297932816537466</v>
      </c>
      <c r="AA630" s="33">
        <v>0</v>
      </c>
      <c r="AB630" s="33">
        <v>0</v>
      </c>
      <c r="AC630" s="33">
        <v>0</v>
      </c>
      <c r="AD630" s="33">
        <v>0</v>
      </c>
      <c r="AE630" s="33">
        <v>0</v>
      </c>
      <c r="AF630" s="33">
        <v>0</v>
      </c>
      <c r="AG630" s="33">
        <v>0</v>
      </c>
      <c r="AH630" t="s">
        <v>508</v>
      </c>
      <c r="AI630" s="34">
        <v>3</v>
      </c>
    </row>
    <row r="631" spans="1:35" x14ac:dyDescent="0.25">
      <c r="A631" t="s">
        <v>1782</v>
      </c>
      <c r="B631" t="s">
        <v>707</v>
      </c>
      <c r="C631" t="s">
        <v>1459</v>
      </c>
      <c r="D631" t="s">
        <v>1711</v>
      </c>
      <c r="E631" s="33">
        <v>132.34444444444443</v>
      </c>
      <c r="F631" s="33">
        <v>5.4222222222222225</v>
      </c>
      <c r="G631" s="33">
        <v>0.24444444444444444</v>
      </c>
      <c r="H631" s="33">
        <v>1.05</v>
      </c>
      <c r="I631" s="33">
        <v>5.1444444444444448</v>
      </c>
      <c r="J631" s="33">
        <v>0</v>
      </c>
      <c r="K631" s="33">
        <v>0</v>
      </c>
      <c r="L631" s="33">
        <v>18.339444444444442</v>
      </c>
      <c r="M631" s="33">
        <v>16.55</v>
      </c>
      <c r="N631" s="33">
        <v>0</v>
      </c>
      <c r="O631" s="33">
        <v>0.12505247250440771</v>
      </c>
      <c r="P631" s="33">
        <v>4.9611111111111112</v>
      </c>
      <c r="Q631" s="33">
        <v>24.683333333333334</v>
      </c>
      <c r="R631" s="33">
        <v>0.22399462681554869</v>
      </c>
      <c r="S631" s="33">
        <v>12.092000000000002</v>
      </c>
      <c r="T631" s="33">
        <v>16.710999999999999</v>
      </c>
      <c r="U631" s="33">
        <v>0</v>
      </c>
      <c r="V631" s="33">
        <v>0.21763663840147765</v>
      </c>
      <c r="W631" s="33">
        <v>17.781333333333333</v>
      </c>
      <c r="X631" s="33">
        <v>17.108222222222221</v>
      </c>
      <c r="Y631" s="33">
        <v>0</v>
      </c>
      <c r="Z631" s="33">
        <v>0.26362689950465956</v>
      </c>
      <c r="AA631" s="33">
        <v>0</v>
      </c>
      <c r="AB631" s="33">
        <v>0</v>
      </c>
      <c r="AC631" s="33">
        <v>0</v>
      </c>
      <c r="AD631" s="33">
        <v>0</v>
      </c>
      <c r="AE631" s="33">
        <v>0</v>
      </c>
      <c r="AF631" s="33">
        <v>0</v>
      </c>
      <c r="AG631" s="33">
        <v>0</v>
      </c>
      <c r="AH631" t="s">
        <v>16</v>
      </c>
      <c r="AI631" s="34">
        <v>3</v>
      </c>
    </row>
    <row r="632" spans="1:35" x14ac:dyDescent="0.25">
      <c r="A632" t="s">
        <v>1782</v>
      </c>
      <c r="B632" t="s">
        <v>763</v>
      </c>
      <c r="C632" t="s">
        <v>1463</v>
      </c>
      <c r="D632" t="s">
        <v>1706</v>
      </c>
      <c r="E632" s="33">
        <v>101.06666666666666</v>
      </c>
      <c r="F632" s="33">
        <v>5.5111111111111111</v>
      </c>
      <c r="G632" s="33">
        <v>0.65555555555555556</v>
      </c>
      <c r="H632" s="33">
        <v>0.60555555555555551</v>
      </c>
      <c r="I632" s="33">
        <v>2.1333333333333333</v>
      </c>
      <c r="J632" s="33">
        <v>0</v>
      </c>
      <c r="K632" s="33">
        <v>0</v>
      </c>
      <c r="L632" s="33">
        <v>5.2226666666666661</v>
      </c>
      <c r="M632" s="33">
        <v>0</v>
      </c>
      <c r="N632" s="33">
        <v>11.091666666666667</v>
      </c>
      <c r="O632" s="33">
        <v>0.10974604221635885</v>
      </c>
      <c r="P632" s="33">
        <v>5.125</v>
      </c>
      <c r="Q632" s="33">
        <v>4.0805555555555557</v>
      </c>
      <c r="R632" s="33">
        <v>9.1083992963940194E-2</v>
      </c>
      <c r="S632" s="33">
        <v>9.8793333333333315</v>
      </c>
      <c r="T632" s="33">
        <v>8.1547777777777775</v>
      </c>
      <c r="U632" s="33">
        <v>0</v>
      </c>
      <c r="V632" s="33">
        <v>0.17843777484608617</v>
      </c>
      <c r="W632" s="33">
        <v>10.324999999999999</v>
      </c>
      <c r="X632" s="33">
        <v>16.219000000000001</v>
      </c>
      <c r="Y632" s="33">
        <v>0</v>
      </c>
      <c r="Z632" s="33">
        <v>0.26263852242744062</v>
      </c>
      <c r="AA632" s="33">
        <v>0</v>
      </c>
      <c r="AB632" s="33">
        <v>0</v>
      </c>
      <c r="AC632" s="33">
        <v>0</v>
      </c>
      <c r="AD632" s="33">
        <v>0</v>
      </c>
      <c r="AE632" s="33">
        <v>0</v>
      </c>
      <c r="AF632" s="33">
        <v>0</v>
      </c>
      <c r="AG632" s="33">
        <v>0</v>
      </c>
      <c r="AH632" t="s">
        <v>72</v>
      </c>
      <c r="AI632" s="34">
        <v>3</v>
      </c>
    </row>
    <row r="633" spans="1:35" x14ac:dyDescent="0.25">
      <c r="A633" t="s">
        <v>1782</v>
      </c>
      <c r="B633" t="s">
        <v>1059</v>
      </c>
      <c r="C633" t="s">
        <v>1362</v>
      </c>
      <c r="D633" t="s">
        <v>1694</v>
      </c>
      <c r="E633" s="33">
        <v>97.333333333333329</v>
      </c>
      <c r="F633" s="33">
        <v>5.6888888888888891</v>
      </c>
      <c r="G633" s="33">
        <v>0</v>
      </c>
      <c r="H633" s="33">
        <v>0.35455555555555551</v>
      </c>
      <c r="I633" s="33">
        <v>0</v>
      </c>
      <c r="J633" s="33">
        <v>0</v>
      </c>
      <c r="K633" s="33">
        <v>0</v>
      </c>
      <c r="L633" s="33">
        <v>8.7064444444444433</v>
      </c>
      <c r="M633" s="33">
        <v>4.9333333333333336</v>
      </c>
      <c r="N633" s="33">
        <v>0</v>
      </c>
      <c r="O633" s="33">
        <v>5.0684931506849322E-2</v>
      </c>
      <c r="P633" s="33">
        <v>5.6888888888888891</v>
      </c>
      <c r="Q633" s="33">
        <v>6.3933333333333344</v>
      </c>
      <c r="R633" s="33">
        <v>0.12413242009132423</v>
      </c>
      <c r="S633" s="33">
        <v>4.9001111111111113</v>
      </c>
      <c r="T633" s="33">
        <v>14.891444444444442</v>
      </c>
      <c r="U633" s="33">
        <v>0</v>
      </c>
      <c r="V633" s="33">
        <v>0.203337899543379</v>
      </c>
      <c r="W633" s="33">
        <v>4.8207777777777769</v>
      </c>
      <c r="X633" s="33">
        <v>11.164</v>
      </c>
      <c r="Y633" s="33">
        <v>0</v>
      </c>
      <c r="Z633" s="33">
        <v>0.16422716894977168</v>
      </c>
      <c r="AA633" s="33">
        <v>0</v>
      </c>
      <c r="AB633" s="33">
        <v>0</v>
      </c>
      <c r="AC633" s="33">
        <v>0</v>
      </c>
      <c r="AD633" s="33">
        <v>0</v>
      </c>
      <c r="AE633" s="33">
        <v>0</v>
      </c>
      <c r="AF633" s="33">
        <v>0</v>
      </c>
      <c r="AG633" s="33">
        <v>0</v>
      </c>
      <c r="AH633" t="s">
        <v>374</v>
      </c>
      <c r="AI633" s="34">
        <v>3</v>
      </c>
    </row>
    <row r="634" spans="1:35" x14ac:dyDescent="0.25">
      <c r="A634" t="s">
        <v>1782</v>
      </c>
      <c r="B634" t="s">
        <v>1178</v>
      </c>
      <c r="C634" t="s">
        <v>1641</v>
      </c>
      <c r="D634" t="s">
        <v>1713</v>
      </c>
      <c r="E634" s="33">
        <v>102.27777777777777</v>
      </c>
      <c r="F634" s="33">
        <v>4.8</v>
      </c>
      <c r="G634" s="33">
        <v>0.53333333333333333</v>
      </c>
      <c r="H634" s="33">
        <v>0.35555555555555557</v>
      </c>
      <c r="I634" s="33">
        <v>5.9777777777777779</v>
      </c>
      <c r="J634" s="33">
        <v>0</v>
      </c>
      <c r="K634" s="33">
        <v>0.53333333333333333</v>
      </c>
      <c r="L634" s="33">
        <v>5.0666666666666664</v>
      </c>
      <c r="M634" s="33">
        <v>3.2238888888888888</v>
      </c>
      <c r="N634" s="33">
        <v>4.2055555555555557</v>
      </c>
      <c r="O634" s="33">
        <v>7.2639869636067361E-2</v>
      </c>
      <c r="P634" s="33">
        <v>4.6955555555555559</v>
      </c>
      <c r="Q634" s="33">
        <v>14.803666666666667</v>
      </c>
      <c r="R634" s="33">
        <v>0.19064964693101577</v>
      </c>
      <c r="S634" s="33">
        <v>7.7729999999999997</v>
      </c>
      <c r="T634" s="33">
        <v>6.6922222222222221</v>
      </c>
      <c r="U634" s="33">
        <v>0</v>
      </c>
      <c r="V634" s="33">
        <v>0.14143074416078219</v>
      </c>
      <c r="W634" s="33">
        <v>9.3766666666666669</v>
      </c>
      <c r="X634" s="33">
        <v>10.395555555555555</v>
      </c>
      <c r="Y634" s="33">
        <v>0</v>
      </c>
      <c r="Z634" s="33">
        <v>0.19331884845192832</v>
      </c>
      <c r="AA634" s="33">
        <v>0</v>
      </c>
      <c r="AB634" s="33">
        <v>0</v>
      </c>
      <c r="AC634" s="33">
        <v>0</v>
      </c>
      <c r="AD634" s="33">
        <v>0</v>
      </c>
      <c r="AE634" s="33">
        <v>0.44444444444444442</v>
      </c>
      <c r="AF634" s="33">
        <v>0</v>
      </c>
      <c r="AG634" s="33">
        <v>0</v>
      </c>
      <c r="AH634" t="s">
        <v>497</v>
      </c>
      <c r="AI634" s="34">
        <v>3</v>
      </c>
    </row>
    <row r="635" spans="1:35" x14ac:dyDescent="0.25">
      <c r="A635" t="s">
        <v>1782</v>
      </c>
      <c r="B635" t="s">
        <v>1107</v>
      </c>
      <c r="C635" t="s">
        <v>1623</v>
      </c>
      <c r="D635" t="s">
        <v>1679</v>
      </c>
      <c r="E635" s="33">
        <v>28.133333333333333</v>
      </c>
      <c r="F635" s="33">
        <v>5.2444444444444445</v>
      </c>
      <c r="G635" s="33">
        <v>1.288888888888889</v>
      </c>
      <c r="H635" s="33">
        <v>0</v>
      </c>
      <c r="I635" s="33">
        <v>4.177777777777778</v>
      </c>
      <c r="J635" s="33">
        <v>0</v>
      </c>
      <c r="K635" s="33">
        <v>0</v>
      </c>
      <c r="L635" s="33">
        <v>1.6937777777777778</v>
      </c>
      <c r="M635" s="33">
        <v>0</v>
      </c>
      <c r="N635" s="33">
        <v>4.9777777777777779</v>
      </c>
      <c r="O635" s="33">
        <v>0.17693522906793049</v>
      </c>
      <c r="P635" s="33">
        <v>0</v>
      </c>
      <c r="Q635" s="33">
        <v>0</v>
      </c>
      <c r="R635" s="33">
        <v>0</v>
      </c>
      <c r="S635" s="33">
        <v>4.3771111111111116</v>
      </c>
      <c r="T635" s="33">
        <v>4.6702222222222227</v>
      </c>
      <c r="U635" s="33">
        <v>0</v>
      </c>
      <c r="V635" s="33">
        <v>0.32158767772511854</v>
      </c>
      <c r="W635" s="33">
        <v>7.6297777777777789</v>
      </c>
      <c r="X635" s="33">
        <v>11.982222222222227</v>
      </c>
      <c r="Y635" s="33">
        <v>0</v>
      </c>
      <c r="Z635" s="33">
        <v>0.69710900473933668</v>
      </c>
      <c r="AA635" s="33">
        <v>0</v>
      </c>
      <c r="AB635" s="33">
        <v>27.722222222222221</v>
      </c>
      <c r="AC635" s="33">
        <v>0</v>
      </c>
      <c r="AD635" s="33">
        <v>0</v>
      </c>
      <c r="AE635" s="33">
        <v>0</v>
      </c>
      <c r="AF635" s="33">
        <v>0</v>
      </c>
      <c r="AG635" s="33">
        <v>0.46666666666666667</v>
      </c>
      <c r="AH635" t="s">
        <v>423</v>
      </c>
      <c r="AI635" s="34">
        <v>3</v>
      </c>
    </row>
    <row r="636" spans="1:35" x14ac:dyDescent="0.25">
      <c r="A636" t="s">
        <v>1782</v>
      </c>
      <c r="B636" t="s">
        <v>832</v>
      </c>
      <c r="C636" t="s">
        <v>1425</v>
      </c>
      <c r="D636" t="s">
        <v>1721</v>
      </c>
      <c r="E636" s="33">
        <v>99.422222222222217</v>
      </c>
      <c r="F636" s="33">
        <v>5.2444444444444445</v>
      </c>
      <c r="G636" s="33">
        <v>0.6</v>
      </c>
      <c r="H636" s="33">
        <v>0.6045555555555554</v>
      </c>
      <c r="I636" s="33">
        <v>4.166666666666667</v>
      </c>
      <c r="J636" s="33">
        <v>0</v>
      </c>
      <c r="K636" s="33">
        <v>5.4222222222222225</v>
      </c>
      <c r="L636" s="33">
        <v>4.0944444444444441</v>
      </c>
      <c r="M636" s="33">
        <v>11.919555555555556</v>
      </c>
      <c r="N636" s="33">
        <v>0</v>
      </c>
      <c r="O636" s="33">
        <v>0.11988824318283417</v>
      </c>
      <c r="P636" s="33">
        <v>0</v>
      </c>
      <c r="Q636" s="33">
        <v>10.388888888888888</v>
      </c>
      <c r="R636" s="33">
        <v>0.10449262405006704</v>
      </c>
      <c r="S636" s="33">
        <v>6.4983333333333357</v>
      </c>
      <c r="T636" s="33">
        <v>10.483222222222222</v>
      </c>
      <c r="U636" s="33">
        <v>0</v>
      </c>
      <c r="V636" s="33">
        <v>0.17080241394725082</v>
      </c>
      <c r="W636" s="33">
        <v>6.1689999999999987</v>
      </c>
      <c r="X636" s="33">
        <v>9.3682222222222222</v>
      </c>
      <c r="Y636" s="33">
        <v>0</v>
      </c>
      <c r="Z636" s="33">
        <v>0.1562751452838623</v>
      </c>
      <c r="AA636" s="33">
        <v>0</v>
      </c>
      <c r="AB636" s="33">
        <v>5.0222222222222221</v>
      </c>
      <c r="AC636" s="33">
        <v>0</v>
      </c>
      <c r="AD636" s="33">
        <v>0</v>
      </c>
      <c r="AE636" s="33">
        <v>0</v>
      </c>
      <c r="AF636" s="33">
        <v>0</v>
      </c>
      <c r="AG636" s="33">
        <v>0</v>
      </c>
      <c r="AH636" t="s">
        <v>142</v>
      </c>
      <c r="AI636" s="34">
        <v>3</v>
      </c>
    </row>
    <row r="637" spans="1:35" x14ac:dyDescent="0.25">
      <c r="A637" t="s">
        <v>1782</v>
      </c>
      <c r="B637" t="s">
        <v>1247</v>
      </c>
      <c r="C637" t="s">
        <v>1659</v>
      </c>
      <c r="D637" t="s">
        <v>1695</v>
      </c>
      <c r="E637" s="33">
        <v>63.088888888888889</v>
      </c>
      <c r="F637" s="33">
        <v>0</v>
      </c>
      <c r="G637" s="33">
        <v>0</v>
      </c>
      <c r="H637" s="33">
        <v>0</v>
      </c>
      <c r="I637" s="33">
        <v>4.9111111111111114</v>
      </c>
      <c r="J637" s="33">
        <v>0</v>
      </c>
      <c r="K637" s="33">
        <v>0</v>
      </c>
      <c r="L637" s="33">
        <v>8.5744444444444419</v>
      </c>
      <c r="M637" s="33">
        <v>0</v>
      </c>
      <c r="N637" s="33">
        <v>0</v>
      </c>
      <c r="O637" s="33">
        <v>0</v>
      </c>
      <c r="P637" s="33">
        <v>5.1555555555555559</v>
      </c>
      <c r="Q637" s="33">
        <v>15.05</v>
      </c>
      <c r="R637" s="33">
        <v>0.32027122226135962</v>
      </c>
      <c r="S637" s="33">
        <v>4.7525555555555545</v>
      </c>
      <c r="T637" s="33">
        <v>3.835777777777778</v>
      </c>
      <c r="U637" s="33">
        <v>0</v>
      </c>
      <c r="V637" s="33">
        <v>0.13613067981683691</v>
      </c>
      <c r="W637" s="33">
        <v>5.4666666666666677</v>
      </c>
      <c r="X637" s="33">
        <v>4.5258888888888871</v>
      </c>
      <c r="Y637" s="33">
        <v>0</v>
      </c>
      <c r="Z637" s="33">
        <v>0.15838851708348009</v>
      </c>
      <c r="AA637" s="33">
        <v>0</v>
      </c>
      <c r="AB637" s="33">
        <v>0</v>
      </c>
      <c r="AC637" s="33">
        <v>0</v>
      </c>
      <c r="AD637" s="33">
        <v>0</v>
      </c>
      <c r="AE637" s="33">
        <v>0</v>
      </c>
      <c r="AF637" s="33">
        <v>0</v>
      </c>
      <c r="AG637" s="33">
        <v>1.1333333333333333</v>
      </c>
      <c r="AH637" t="s">
        <v>566</v>
      </c>
      <c r="AI637" s="34">
        <v>3</v>
      </c>
    </row>
    <row r="638" spans="1:35" x14ac:dyDescent="0.25">
      <c r="A638" t="s">
        <v>1782</v>
      </c>
      <c r="B638" t="s">
        <v>1074</v>
      </c>
      <c r="C638" t="s">
        <v>1604</v>
      </c>
      <c r="D638" t="s">
        <v>1689</v>
      </c>
      <c r="E638" s="33">
        <v>102.77777777777777</v>
      </c>
      <c r="F638" s="33">
        <v>5.333333333333333</v>
      </c>
      <c r="G638" s="33">
        <v>0.32222222222222224</v>
      </c>
      <c r="H638" s="33">
        <v>0.73722222222222211</v>
      </c>
      <c r="I638" s="33">
        <v>2.911111111111111</v>
      </c>
      <c r="J638" s="33">
        <v>0</v>
      </c>
      <c r="K638" s="33">
        <v>0</v>
      </c>
      <c r="L638" s="33">
        <v>9.4317777777777767</v>
      </c>
      <c r="M638" s="33">
        <v>5.6888888888888891</v>
      </c>
      <c r="N638" s="33">
        <v>2.4222222222222221</v>
      </c>
      <c r="O638" s="33">
        <v>7.8918918918918918E-2</v>
      </c>
      <c r="P638" s="33">
        <v>5.3888888888888893</v>
      </c>
      <c r="Q638" s="33">
        <v>16.886111111111113</v>
      </c>
      <c r="R638" s="33">
        <v>0.21672972972972976</v>
      </c>
      <c r="S638" s="33">
        <v>9.9831111111111124</v>
      </c>
      <c r="T638" s="33">
        <v>5.8985555555555553</v>
      </c>
      <c r="U638" s="33">
        <v>0</v>
      </c>
      <c r="V638" s="33">
        <v>0.15452432432432434</v>
      </c>
      <c r="W638" s="33">
        <v>7.273222222222226</v>
      </c>
      <c r="X638" s="33">
        <v>9.0239999999999991</v>
      </c>
      <c r="Y638" s="33">
        <v>0</v>
      </c>
      <c r="Z638" s="33">
        <v>0.1585675675675676</v>
      </c>
      <c r="AA638" s="33">
        <v>0</v>
      </c>
      <c r="AB638" s="33">
        <v>0</v>
      </c>
      <c r="AC638" s="33">
        <v>0</v>
      </c>
      <c r="AD638" s="33">
        <v>0</v>
      </c>
      <c r="AE638" s="33">
        <v>0</v>
      </c>
      <c r="AF638" s="33">
        <v>0</v>
      </c>
      <c r="AG638" s="33">
        <v>0</v>
      </c>
      <c r="AH638" t="s">
        <v>389</v>
      </c>
      <c r="AI638" s="34">
        <v>3</v>
      </c>
    </row>
    <row r="639" spans="1:35" x14ac:dyDescent="0.25">
      <c r="A639" t="s">
        <v>1782</v>
      </c>
      <c r="B639" t="s">
        <v>928</v>
      </c>
      <c r="C639" t="s">
        <v>1567</v>
      </c>
      <c r="D639" t="s">
        <v>1703</v>
      </c>
      <c r="E639" s="33">
        <v>171.9111111111111</v>
      </c>
      <c r="F639" s="33">
        <v>5.333333333333333</v>
      </c>
      <c r="G639" s="33">
        <v>0.44444444444444442</v>
      </c>
      <c r="H639" s="33">
        <v>0.73888888888888893</v>
      </c>
      <c r="I639" s="33">
        <v>5.333333333333333</v>
      </c>
      <c r="J639" s="33">
        <v>0</v>
      </c>
      <c r="K639" s="33">
        <v>3.5555555555555554</v>
      </c>
      <c r="L639" s="33">
        <v>11.029444444444442</v>
      </c>
      <c r="M639" s="33">
        <v>8.1777777777777771</v>
      </c>
      <c r="N639" s="33">
        <v>2.8083333333333331</v>
      </c>
      <c r="O639" s="33">
        <v>6.3905765253360919E-2</v>
      </c>
      <c r="P639" s="33">
        <v>5.1944444444444446</v>
      </c>
      <c r="Q639" s="33">
        <v>10.588888888888889</v>
      </c>
      <c r="R639" s="33">
        <v>9.1811013443640135E-2</v>
      </c>
      <c r="S639" s="33">
        <v>15.948222222222224</v>
      </c>
      <c r="T639" s="33">
        <v>12.996222222222222</v>
      </c>
      <c r="U639" s="33">
        <v>0</v>
      </c>
      <c r="V639" s="33">
        <v>0.16836866597724925</v>
      </c>
      <c r="W639" s="33">
        <v>5.761333333333333</v>
      </c>
      <c r="X639" s="33">
        <v>15.652777777777768</v>
      </c>
      <c r="Y639" s="33">
        <v>0</v>
      </c>
      <c r="Z639" s="33">
        <v>0.12456502068252322</v>
      </c>
      <c r="AA639" s="33">
        <v>0</v>
      </c>
      <c r="AB639" s="33">
        <v>0</v>
      </c>
      <c r="AC639" s="33">
        <v>0</v>
      </c>
      <c r="AD639" s="33">
        <v>0</v>
      </c>
      <c r="AE639" s="33">
        <v>0</v>
      </c>
      <c r="AF639" s="33">
        <v>0</v>
      </c>
      <c r="AG639" s="33">
        <v>0</v>
      </c>
      <c r="AH639" t="s">
        <v>239</v>
      </c>
      <c r="AI639" s="34">
        <v>3</v>
      </c>
    </row>
    <row r="640" spans="1:35" x14ac:dyDescent="0.25">
      <c r="A640" t="s">
        <v>1782</v>
      </c>
      <c r="B640" t="s">
        <v>810</v>
      </c>
      <c r="C640" t="s">
        <v>1432</v>
      </c>
      <c r="D640" t="s">
        <v>1688</v>
      </c>
      <c r="E640" s="33">
        <v>143.44444444444446</v>
      </c>
      <c r="F640" s="33">
        <v>5.2444444444444445</v>
      </c>
      <c r="G640" s="33">
        <v>0.26666666666666666</v>
      </c>
      <c r="H640" s="33">
        <v>0</v>
      </c>
      <c r="I640" s="33">
        <v>5.8555555555555552</v>
      </c>
      <c r="J640" s="33">
        <v>0</v>
      </c>
      <c r="K640" s="33">
        <v>0</v>
      </c>
      <c r="L640" s="33">
        <v>5.05</v>
      </c>
      <c r="M640" s="33">
        <v>10.458333333333334</v>
      </c>
      <c r="N640" s="33">
        <v>0</v>
      </c>
      <c r="O640" s="33">
        <v>7.2908597986057311E-2</v>
      </c>
      <c r="P640" s="33">
        <v>4.927777777777778</v>
      </c>
      <c r="Q640" s="33">
        <v>12.796777777777779</v>
      </c>
      <c r="R640" s="33">
        <v>0.12356390395042603</v>
      </c>
      <c r="S640" s="33">
        <v>5.6507777777777779</v>
      </c>
      <c r="T640" s="33">
        <v>14.515222222222221</v>
      </c>
      <c r="U640" s="33">
        <v>0</v>
      </c>
      <c r="V640" s="33">
        <v>0.14058404337722691</v>
      </c>
      <c r="W640" s="33">
        <v>5.9647777777777771</v>
      </c>
      <c r="X640" s="33">
        <v>16.413777777777778</v>
      </c>
      <c r="Y640" s="33">
        <v>0</v>
      </c>
      <c r="Z640" s="33">
        <v>0.15600852052672345</v>
      </c>
      <c r="AA640" s="33">
        <v>0</v>
      </c>
      <c r="AB640" s="33">
        <v>0</v>
      </c>
      <c r="AC640" s="33">
        <v>0</v>
      </c>
      <c r="AD640" s="33">
        <v>0</v>
      </c>
      <c r="AE640" s="33">
        <v>0</v>
      </c>
      <c r="AF640" s="33">
        <v>0</v>
      </c>
      <c r="AG640" s="33">
        <v>0</v>
      </c>
      <c r="AH640" t="s">
        <v>120</v>
      </c>
      <c r="AI640" s="34">
        <v>3</v>
      </c>
    </row>
    <row r="641" spans="1:35" x14ac:dyDescent="0.25">
      <c r="A641" t="s">
        <v>1782</v>
      </c>
      <c r="B641" t="s">
        <v>1104</v>
      </c>
      <c r="C641" t="s">
        <v>1431</v>
      </c>
      <c r="D641" t="s">
        <v>1717</v>
      </c>
      <c r="E641" s="33">
        <v>104.16666666666667</v>
      </c>
      <c r="F641" s="33">
        <v>0</v>
      </c>
      <c r="G641" s="33">
        <v>0.53333333333333333</v>
      </c>
      <c r="H641" s="33">
        <v>0.71666666666666667</v>
      </c>
      <c r="I641" s="33">
        <v>5.6888888888888891</v>
      </c>
      <c r="J641" s="33">
        <v>0</v>
      </c>
      <c r="K641" s="33">
        <v>0</v>
      </c>
      <c r="L641" s="33">
        <v>5.6333333333333337</v>
      </c>
      <c r="M641" s="33">
        <v>11.111111111111111</v>
      </c>
      <c r="N641" s="33">
        <v>0</v>
      </c>
      <c r="O641" s="33">
        <v>0.10666666666666666</v>
      </c>
      <c r="P641" s="33">
        <v>0</v>
      </c>
      <c r="Q641" s="33">
        <v>0</v>
      </c>
      <c r="R641" s="33">
        <v>0</v>
      </c>
      <c r="S641" s="33">
        <v>10.213333333333345</v>
      </c>
      <c r="T641" s="33">
        <v>0</v>
      </c>
      <c r="U641" s="33">
        <v>0</v>
      </c>
      <c r="V641" s="33">
        <v>9.8048000000000107E-2</v>
      </c>
      <c r="W641" s="33">
        <v>8.0777777777777811</v>
      </c>
      <c r="X641" s="33">
        <v>0</v>
      </c>
      <c r="Y641" s="33">
        <v>0</v>
      </c>
      <c r="Z641" s="33">
        <v>7.7546666666666694E-2</v>
      </c>
      <c r="AA641" s="33">
        <v>0</v>
      </c>
      <c r="AB641" s="33">
        <v>0</v>
      </c>
      <c r="AC641" s="33">
        <v>0</v>
      </c>
      <c r="AD641" s="33">
        <v>0</v>
      </c>
      <c r="AE641" s="33">
        <v>0</v>
      </c>
      <c r="AF641" s="33">
        <v>0</v>
      </c>
      <c r="AG641" s="33">
        <v>0</v>
      </c>
      <c r="AH641" t="s">
        <v>420</v>
      </c>
      <c r="AI641" s="34">
        <v>3</v>
      </c>
    </row>
    <row r="642" spans="1:35" x14ac:dyDescent="0.25">
      <c r="A642" t="s">
        <v>1782</v>
      </c>
      <c r="B642" t="s">
        <v>970</v>
      </c>
      <c r="C642" t="s">
        <v>1446</v>
      </c>
      <c r="D642" t="s">
        <v>1710</v>
      </c>
      <c r="E642" s="33">
        <v>51.088888888888889</v>
      </c>
      <c r="F642" s="33">
        <v>3.1111111111111112</v>
      </c>
      <c r="G642" s="33">
        <v>0.53333333333333333</v>
      </c>
      <c r="H642" s="33">
        <v>0.30611111111111111</v>
      </c>
      <c r="I642" s="33">
        <v>5.1111111111111107</v>
      </c>
      <c r="J642" s="33">
        <v>0</v>
      </c>
      <c r="K642" s="33">
        <v>0</v>
      </c>
      <c r="L642" s="33">
        <v>1.3111111111111111</v>
      </c>
      <c r="M642" s="33">
        <v>5.6</v>
      </c>
      <c r="N642" s="33">
        <v>0</v>
      </c>
      <c r="O642" s="33">
        <v>0.1096128751631144</v>
      </c>
      <c r="P642" s="33">
        <v>0</v>
      </c>
      <c r="Q642" s="33">
        <v>0</v>
      </c>
      <c r="R642" s="33">
        <v>0</v>
      </c>
      <c r="S642" s="33">
        <v>0.65</v>
      </c>
      <c r="T642" s="33">
        <v>0</v>
      </c>
      <c r="U642" s="33">
        <v>0</v>
      </c>
      <c r="V642" s="33">
        <v>1.272292301000435E-2</v>
      </c>
      <c r="W642" s="33">
        <v>6.1916666666666664</v>
      </c>
      <c r="X642" s="33">
        <v>0</v>
      </c>
      <c r="Y642" s="33">
        <v>0</v>
      </c>
      <c r="Z642" s="33">
        <v>0.12119399739016963</v>
      </c>
      <c r="AA642" s="33">
        <v>0</v>
      </c>
      <c r="AB642" s="33">
        <v>0</v>
      </c>
      <c r="AC642" s="33">
        <v>0</v>
      </c>
      <c r="AD642" s="33">
        <v>0</v>
      </c>
      <c r="AE642" s="33">
        <v>0</v>
      </c>
      <c r="AF642" s="33">
        <v>0</v>
      </c>
      <c r="AG642" s="33">
        <v>0</v>
      </c>
      <c r="AH642" t="s">
        <v>281</v>
      </c>
      <c r="AI642" s="34">
        <v>3</v>
      </c>
    </row>
    <row r="643" spans="1:35" x14ac:dyDescent="0.25">
      <c r="A643" t="s">
        <v>1782</v>
      </c>
      <c r="B643" t="s">
        <v>957</v>
      </c>
      <c r="C643" t="s">
        <v>1578</v>
      </c>
      <c r="D643" t="s">
        <v>1699</v>
      </c>
      <c r="E643" s="33">
        <v>57.177777777777777</v>
      </c>
      <c r="F643" s="33">
        <v>0</v>
      </c>
      <c r="G643" s="33">
        <v>0.53333333333333333</v>
      </c>
      <c r="H643" s="33">
        <v>0.4777777777777778</v>
      </c>
      <c r="I643" s="33">
        <v>5.5555555555555554</v>
      </c>
      <c r="J643" s="33">
        <v>0</v>
      </c>
      <c r="K643" s="33">
        <v>0</v>
      </c>
      <c r="L643" s="33">
        <v>3.8888888888888888</v>
      </c>
      <c r="M643" s="33">
        <v>5.2444444444444445</v>
      </c>
      <c r="N643" s="33">
        <v>0</v>
      </c>
      <c r="O643" s="33">
        <v>9.1721725612125923E-2</v>
      </c>
      <c r="P643" s="33">
        <v>0</v>
      </c>
      <c r="Q643" s="33">
        <v>0</v>
      </c>
      <c r="R643" s="33">
        <v>0</v>
      </c>
      <c r="S643" s="33">
        <v>5.7750000000000004</v>
      </c>
      <c r="T643" s="33">
        <v>0</v>
      </c>
      <c r="U643" s="33">
        <v>0</v>
      </c>
      <c r="V643" s="33">
        <v>0.10100077730275943</v>
      </c>
      <c r="W643" s="33">
        <v>5.8277777777777775</v>
      </c>
      <c r="X643" s="33">
        <v>0</v>
      </c>
      <c r="Y643" s="33">
        <v>0</v>
      </c>
      <c r="Z643" s="33">
        <v>0.10192382432957636</v>
      </c>
      <c r="AA643" s="33">
        <v>0</v>
      </c>
      <c r="AB643" s="33">
        <v>0</v>
      </c>
      <c r="AC643" s="33">
        <v>0</v>
      </c>
      <c r="AD643" s="33">
        <v>0</v>
      </c>
      <c r="AE643" s="33">
        <v>0</v>
      </c>
      <c r="AF643" s="33">
        <v>0</v>
      </c>
      <c r="AG643" s="33">
        <v>0</v>
      </c>
      <c r="AH643" t="s">
        <v>268</v>
      </c>
      <c r="AI643" s="34">
        <v>3</v>
      </c>
    </row>
    <row r="644" spans="1:35" x14ac:dyDescent="0.25">
      <c r="A644" t="s">
        <v>1782</v>
      </c>
      <c r="B644" t="s">
        <v>892</v>
      </c>
      <c r="C644" t="s">
        <v>1431</v>
      </c>
      <c r="D644" t="s">
        <v>1717</v>
      </c>
      <c r="E644" s="33">
        <v>89.466666666666669</v>
      </c>
      <c r="F644" s="33">
        <v>0</v>
      </c>
      <c r="G644" s="33">
        <v>0.53333333333333333</v>
      </c>
      <c r="H644" s="33">
        <v>0.67777777777777781</v>
      </c>
      <c r="I644" s="33">
        <v>5.2444444444444445</v>
      </c>
      <c r="J644" s="33">
        <v>0</v>
      </c>
      <c r="K644" s="33">
        <v>0</v>
      </c>
      <c r="L644" s="33">
        <v>4.5333333333333332</v>
      </c>
      <c r="M644" s="33">
        <v>10.755555555555556</v>
      </c>
      <c r="N644" s="33">
        <v>0</v>
      </c>
      <c r="O644" s="33">
        <v>0.12021857923497269</v>
      </c>
      <c r="P644" s="33">
        <v>0</v>
      </c>
      <c r="Q644" s="33">
        <v>0</v>
      </c>
      <c r="R644" s="33">
        <v>0</v>
      </c>
      <c r="S644" s="33">
        <v>4.5138888888888893</v>
      </c>
      <c r="T644" s="33">
        <v>0</v>
      </c>
      <c r="U644" s="33">
        <v>0</v>
      </c>
      <c r="V644" s="33">
        <v>5.0453303527074021E-2</v>
      </c>
      <c r="W644" s="33">
        <v>10.508333333333333</v>
      </c>
      <c r="X644" s="33">
        <v>0</v>
      </c>
      <c r="Y644" s="33">
        <v>0</v>
      </c>
      <c r="Z644" s="33">
        <v>0.1174552906110283</v>
      </c>
      <c r="AA644" s="33">
        <v>0</v>
      </c>
      <c r="AB644" s="33">
        <v>0</v>
      </c>
      <c r="AC644" s="33">
        <v>0</v>
      </c>
      <c r="AD644" s="33">
        <v>0</v>
      </c>
      <c r="AE644" s="33">
        <v>0</v>
      </c>
      <c r="AF644" s="33">
        <v>0</v>
      </c>
      <c r="AG644" s="33">
        <v>0</v>
      </c>
      <c r="AH644" t="s">
        <v>203</v>
      </c>
      <c r="AI644" s="34">
        <v>3</v>
      </c>
    </row>
    <row r="645" spans="1:35" x14ac:dyDescent="0.25">
      <c r="A645" t="s">
        <v>1782</v>
      </c>
      <c r="B645" t="s">
        <v>681</v>
      </c>
      <c r="C645" t="s">
        <v>1596</v>
      </c>
      <c r="D645" t="s">
        <v>1720</v>
      </c>
      <c r="E645" s="33">
        <v>137.74444444444444</v>
      </c>
      <c r="F645" s="33">
        <v>8.6111111111111107</v>
      </c>
      <c r="G645" s="33">
        <v>0.57777777777777772</v>
      </c>
      <c r="H645" s="33">
        <v>0</v>
      </c>
      <c r="I645" s="33">
        <v>15.177777777777777</v>
      </c>
      <c r="J645" s="33">
        <v>0</v>
      </c>
      <c r="K645" s="33">
        <v>0</v>
      </c>
      <c r="L645" s="33">
        <v>5.4915555555555553</v>
      </c>
      <c r="M645" s="33">
        <v>5.4222222222222225</v>
      </c>
      <c r="N645" s="33">
        <v>11.102777777777778</v>
      </c>
      <c r="O645" s="33">
        <v>0.11996854077599418</v>
      </c>
      <c r="P645" s="33">
        <v>0</v>
      </c>
      <c r="Q645" s="33">
        <v>33.119444444444447</v>
      </c>
      <c r="R645" s="33">
        <v>0.2404412357828507</v>
      </c>
      <c r="S645" s="33">
        <v>22.188111111111098</v>
      </c>
      <c r="T645" s="33">
        <v>0</v>
      </c>
      <c r="U645" s="33">
        <v>0</v>
      </c>
      <c r="V645" s="33">
        <v>0.16108171331773807</v>
      </c>
      <c r="W645" s="33">
        <v>23.231333333333332</v>
      </c>
      <c r="X645" s="33">
        <v>10.918111111111113</v>
      </c>
      <c r="Y645" s="33">
        <v>0</v>
      </c>
      <c r="Z645" s="33">
        <v>0.24791885133500038</v>
      </c>
      <c r="AA645" s="33">
        <v>0</v>
      </c>
      <c r="AB645" s="33">
        <v>0</v>
      </c>
      <c r="AC645" s="33">
        <v>0</v>
      </c>
      <c r="AD645" s="33">
        <v>0</v>
      </c>
      <c r="AE645" s="33">
        <v>0</v>
      </c>
      <c r="AF645" s="33">
        <v>0</v>
      </c>
      <c r="AG645" s="33">
        <v>0</v>
      </c>
      <c r="AH645" t="s">
        <v>337</v>
      </c>
      <c r="AI645" s="34">
        <v>3</v>
      </c>
    </row>
    <row r="646" spans="1:35" x14ac:dyDescent="0.25">
      <c r="A646" t="s">
        <v>1782</v>
      </c>
      <c r="B646" t="s">
        <v>1038</v>
      </c>
      <c r="C646" t="s">
        <v>1597</v>
      </c>
      <c r="D646" t="s">
        <v>1711</v>
      </c>
      <c r="E646" s="33">
        <v>109.67777777777778</v>
      </c>
      <c r="F646" s="33">
        <v>10.844444444444445</v>
      </c>
      <c r="G646" s="33">
        <v>0.26666666666666666</v>
      </c>
      <c r="H646" s="33">
        <v>0.57888888888888901</v>
      </c>
      <c r="I646" s="33">
        <v>5.3555555555555552</v>
      </c>
      <c r="J646" s="33">
        <v>0</v>
      </c>
      <c r="K646" s="33">
        <v>0</v>
      </c>
      <c r="L646" s="33">
        <v>9.8184444444444434</v>
      </c>
      <c r="M646" s="33">
        <v>6.3111111111111109</v>
      </c>
      <c r="N646" s="33">
        <v>6.1722222222222225</v>
      </c>
      <c r="O646" s="33">
        <v>0.11381825549589708</v>
      </c>
      <c r="P646" s="33">
        <v>0</v>
      </c>
      <c r="Q646" s="33">
        <v>0</v>
      </c>
      <c r="R646" s="33">
        <v>0</v>
      </c>
      <c r="S646" s="33">
        <v>24.195777777777771</v>
      </c>
      <c r="T646" s="33">
        <v>12.193444444444443</v>
      </c>
      <c r="U646" s="33">
        <v>0</v>
      </c>
      <c r="V646" s="33">
        <v>0.33178300070914796</v>
      </c>
      <c r="W646" s="33">
        <v>22.363333333333333</v>
      </c>
      <c r="X646" s="33">
        <v>9.9195555555555597</v>
      </c>
      <c r="Y646" s="33">
        <v>0</v>
      </c>
      <c r="Z646" s="33">
        <v>0.29434302502279408</v>
      </c>
      <c r="AA646" s="33">
        <v>0</v>
      </c>
      <c r="AB646" s="33">
        <v>0</v>
      </c>
      <c r="AC646" s="33">
        <v>0</v>
      </c>
      <c r="AD646" s="33">
        <v>0</v>
      </c>
      <c r="AE646" s="33">
        <v>0</v>
      </c>
      <c r="AF646" s="33">
        <v>0</v>
      </c>
      <c r="AG646" s="33">
        <v>0</v>
      </c>
      <c r="AH646" t="s">
        <v>352</v>
      </c>
      <c r="AI646" s="34">
        <v>3</v>
      </c>
    </row>
    <row r="647" spans="1:35" x14ac:dyDescent="0.25">
      <c r="A647" t="s">
        <v>1782</v>
      </c>
      <c r="B647" t="s">
        <v>793</v>
      </c>
      <c r="C647" t="s">
        <v>1463</v>
      </c>
      <c r="D647" t="s">
        <v>1706</v>
      </c>
      <c r="E647" s="33">
        <v>74.666666666666671</v>
      </c>
      <c r="F647" s="33">
        <v>4.9777777777777779</v>
      </c>
      <c r="G647" s="33">
        <v>0</v>
      </c>
      <c r="H647" s="33">
        <v>0.53888888888888886</v>
      </c>
      <c r="I647" s="33">
        <v>3.2555555555555555</v>
      </c>
      <c r="J647" s="33">
        <v>0</v>
      </c>
      <c r="K647" s="33">
        <v>0</v>
      </c>
      <c r="L647" s="33">
        <v>10.237555555555552</v>
      </c>
      <c r="M647" s="33">
        <v>5.4111111111111114</v>
      </c>
      <c r="N647" s="33">
        <v>0</v>
      </c>
      <c r="O647" s="33">
        <v>7.2470238095238101E-2</v>
      </c>
      <c r="P647" s="33">
        <v>5.3833333333333337</v>
      </c>
      <c r="Q647" s="33">
        <v>0</v>
      </c>
      <c r="R647" s="33">
        <v>7.2098214285714293E-2</v>
      </c>
      <c r="S647" s="33">
        <v>5.1076666666666659</v>
      </c>
      <c r="T647" s="33">
        <v>5.3518888888888894</v>
      </c>
      <c r="U647" s="33">
        <v>0</v>
      </c>
      <c r="V647" s="33">
        <v>0.14008333333333331</v>
      </c>
      <c r="W647" s="33">
        <v>5.5361111111111114</v>
      </c>
      <c r="X647" s="33">
        <v>4.8870000000000005</v>
      </c>
      <c r="Y647" s="33">
        <v>0</v>
      </c>
      <c r="Z647" s="33">
        <v>0.13959523809523811</v>
      </c>
      <c r="AA647" s="33">
        <v>0</v>
      </c>
      <c r="AB647" s="33">
        <v>0</v>
      </c>
      <c r="AC647" s="33">
        <v>0</v>
      </c>
      <c r="AD647" s="33">
        <v>0</v>
      </c>
      <c r="AE647" s="33">
        <v>0</v>
      </c>
      <c r="AF647" s="33">
        <v>0</v>
      </c>
      <c r="AG647" s="33">
        <v>0</v>
      </c>
      <c r="AH647" t="s">
        <v>102</v>
      </c>
      <c r="AI647" s="34">
        <v>3</v>
      </c>
    </row>
    <row r="648" spans="1:35" x14ac:dyDescent="0.25">
      <c r="A648" t="s">
        <v>1782</v>
      </c>
      <c r="B648" t="s">
        <v>753</v>
      </c>
      <c r="C648" t="s">
        <v>1484</v>
      </c>
      <c r="D648" t="s">
        <v>1699</v>
      </c>
      <c r="E648" s="33">
        <v>100.96666666666667</v>
      </c>
      <c r="F648" s="33">
        <v>5.6888888888888891</v>
      </c>
      <c r="G648" s="33">
        <v>0</v>
      </c>
      <c r="H648" s="33">
        <v>0</v>
      </c>
      <c r="I648" s="33">
        <v>0</v>
      </c>
      <c r="J648" s="33">
        <v>0</v>
      </c>
      <c r="K648" s="33">
        <v>0</v>
      </c>
      <c r="L648" s="33">
        <v>5.0994444444444449</v>
      </c>
      <c r="M648" s="33">
        <v>0</v>
      </c>
      <c r="N648" s="33">
        <v>4.5744444444444454</v>
      </c>
      <c r="O648" s="33">
        <v>4.5306481787168493E-2</v>
      </c>
      <c r="P648" s="33">
        <v>5.6888888888888891</v>
      </c>
      <c r="Q648" s="33">
        <v>13.101111111111102</v>
      </c>
      <c r="R648" s="33">
        <v>0.18610102344007914</v>
      </c>
      <c r="S648" s="33">
        <v>14.800333333333331</v>
      </c>
      <c r="T648" s="33">
        <v>5.4742222222222212</v>
      </c>
      <c r="U648" s="33">
        <v>0</v>
      </c>
      <c r="V648" s="33">
        <v>0.20080444591174201</v>
      </c>
      <c r="W648" s="33">
        <v>6.9981111111111094</v>
      </c>
      <c r="X648" s="33">
        <v>10.573111111111112</v>
      </c>
      <c r="Y648" s="33">
        <v>0</v>
      </c>
      <c r="Z648" s="33">
        <v>0.17402993287113458</v>
      </c>
      <c r="AA648" s="33">
        <v>0</v>
      </c>
      <c r="AB648" s="33">
        <v>0</v>
      </c>
      <c r="AC648" s="33">
        <v>0</v>
      </c>
      <c r="AD648" s="33">
        <v>0</v>
      </c>
      <c r="AE648" s="33">
        <v>0</v>
      </c>
      <c r="AF648" s="33">
        <v>0</v>
      </c>
      <c r="AG648" s="33">
        <v>0</v>
      </c>
      <c r="AH648" t="s">
        <v>62</v>
      </c>
      <c r="AI648" s="34">
        <v>3</v>
      </c>
    </row>
    <row r="649" spans="1:35" x14ac:dyDescent="0.25">
      <c r="A649" t="s">
        <v>1782</v>
      </c>
      <c r="B649" t="s">
        <v>1274</v>
      </c>
      <c r="C649" t="s">
        <v>1515</v>
      </c>
      <c r="D649" t="s">
        <v>1729</v>
      </c>
      <c r="E649" s="33">
        <v>45.655555555555559</v>
      </c>
      <c r="F649" s="33">
        <v>3.8222222222222224</v>
      </c>
      <c r="G649" s="33">
        <v>1.3888888888888888</v>
      </c>
      <c r="H649" s="33">
        <v>0</v>
      </c>
      <c r="I649" s="33">
        <v>2.6555555555555554</v>
      </c>
      <c r="J649" s="33">
        <v>0.1111111111111111</v>
      </c>
      <c r="K649" s="33">
        <v>0</v>
      </c>
      <c r="L649" s="33">
        <v>1.2432222222222225</v>
      </c>
      <c r="M649" s="33">
        <v>4.333333333333333</v>
      </c>
      <c r="N649" s="33">
        <v>0</v>
      </c>
      <c r="O649" s="33">
        <v>9.4913604283280592E-2</v>
      </c>
      <c r="P649" s="33">
        <v>2.9333333333333331</v>
      </c>
      <c r="Q649" s="33">
        <v>8.3694444444444436</v>
      </c>
      <c r="R649" s="33">
        <v>0.24756631783889022</v>
      </c>
      <c r="S649" s="33">
        <v>4.6931111111111115</v>
      </c>
      <c r="T649" s="33">
        <v>4.3629999999999995</v>
      </c>
      <c r="U649" s="33">
        <v>0</v>
      </c>
      <c r="V649" s="33">
        <v>0.19835726454125091</v>
      </c>
      <c r="W649" s="33">
        <v>2.7030000000000003</v>
      </c>
      <c r="X649" s="33">
        <v>3.527333333333333</v>
      </c>
      <c r="Y649" s="33">
        <v>1.9</v>
      </c>
      <c r="Z649" s="33">
        <v>0.17807982477488438</v>
      </c>
      <c r="AA649" s="33">
        <v>0</v>
      </c>
      <c r="AB649" s="33">
        <v>0</v>
      </c>
      <c r="AC649" s="33">
        <v>0</v>
      </c>
      <c r="AD649" s="33">
        <v>0</v>
      </c>
      <c r="AE649" s="33">
        <v>0</v>
      </c>
      <c r="AF649" s="33">
        <v>0</v>
      </c>
      <c r="AG649" s="33">
        <v>0</v>
      </c>
      <c r="AH649" t="s">
        <v>594</v>
      </c>
      <c r="AI649" s="34">
        <v>3</v>
      </c>
    </row>
    <row r="650" spans="1:35" x14ac:dyDescent="0.25">
      <c r="A650" t="s">
        <v>1782</v>
      </c>
      <c r="B650" t="s">
        <v>909</v>
      </c>
      <c r="C650" t="s">
        <v>1397</v>
      </c>
      <c r="D650" t="s">
        <v>1724</v>
      </c>
      <c r="E650" s="33">
        <v>275.88888888888891</v>
      </c>
      <c r="F650" s="33">
        <v>16.366666666666667</v>
      </c>
      <c r="G650" s="33">
        <v>4.2666666666666666</v>
      </c>
      <c r="H650" s="33">
        <v>0</v>
      </c>
      <c r="I650" s="33">
        <v>12.077777777777778</v>
      </c>
      <c r="J650" s="33">
        <v>0</v>
      </c>
      <c r="K650" s="33">
        <v>5</v>
      </c>
      <c r="L650" s="33">
        <v>13.898777777777781</v>
      </c>
      <c r="M650" s="33">
        <v>29.13</v>
      </c>
      <c r="N650" s="33">
        <v>9.4888888888888818</v>
      </c>
      <c r="O650" s="33">
        <v>0.13997986306886828</v>
      </c>
      <c r="P650" s="33">
        <v>25.455555555555556</v>
      </c>
      <c r="Q650" s="33">
        <v>52.28</v>
      </c>
      <c r="R650" s="33">
        <v>0.28176399516713646</v>
      </c>
      <c r="S650" s="33">
        <v>11.127111111111109</v>
      </c>
      <c r="T650" s="33">
        <v>8.8180000000000014</v>
      </c>
      <c r="U650" s="33">
        <v>0</v>
      </c>
      <c r="V650" s="33">
        <v>7.2293999194522743E-2</v>
      </c>
      <c r="W650" s="33">
        <v>5.9752222222222233</v>
      </c>
      <c r="X650" s="33">
        <v>20.535222222222217</v>
      </c>
      <c r="Y650" s="33">
        <v>0</v>
      </c>
      <c r="Z650" s="33">
        <v>9.609101892871523E-2</v>
      </c>
      <c r="AA650" s="33">
        <v>0</v>
      </c>
      <c r="AB650" s="33">
        <v>3.911111111111111</v>
      </c>
      <c r="AC650" s="33">
        <v>0</v>
      </c>
      <c r="AD650" s="33">
        <v>0</v>
      </c>
      <c r="AE650" s="33">
        <v>28.544444444444444</v>
      </c>
      <c r="AF650" s="33">
        <v>0</v>
      </c>
      <c r="AG650" s="33">
        <v>4.4444444444444446E-2</v>
      </c>
      <c r="AH650" t="s">
        <v>220</v>
      </c>
      <c r="AI650" s="34">
        <v>3</v>
      </c>
    </row>
    <row r="651" spans="1:35" x14ac:dyDescent="0.25">
      <c r="A651" t="s">
        <v>1782</v>
      </c>
      <c r="B651" t="s">
        <v>815</v>
      </c>
      <c r="C651" t="s">
        <v>1517</v>
      </c>
      <c r="D651" t="s">
        <v>1711</v>
      </c>
      <c r="E651" s="33">
        <v>154.48888888888888</v>
      </c>
      <c r="F651" s="33">
        <v>5.1555555555555559</v>
      </c>
      <c r="G651" s="33">
        <v>0.64444444444444449</v>
      </c>
      <c r="H651" s="33">
        <v>0.37777777777777777</v>
      </c>
      <c r="I651" s="33">
        <v>5.1555555555555559</v>
      </c>
      <c r="J651" s="33">
        <v>0</v>
      </c>
      <c r="K651" s="33">
        <v>0</v>
      </c>
      <c r="L651" s="33">
        <v>5.3904444444444444</v>
      </c>
      <c r="M651" s="33">
        <v>4.8888888888888893</v>
      </c>
      <c r="N651" s="33">
        <v>0</v>
      </c>
      <c r="O651" s="33">
        <v>3.1645569620253167E-2</v>
      </c>
      <c r="P651" s="33">
        <v>5.4222222222222225</v>
      </c>
      <c r="Q651" s="33">
        <v>4.8527777777777779</v>
      </c>
      <c r="R651" s="33">
        <v>6.6509637514384351E-2</v>
      </c>
      <c r="S651" s="33">
        <v>9.8475555555555552</v>
      </c>
      <c r="T651" s="33">
        <v>18.66288888888889</v>
      </c>
      <c r="U651" s="33">
        <v>0</v>
      </c>
      <c r="V651" s="33">
        <v>0.1845468929804373</v>
      </c>
      <c r="W651" s="33">
        <v>18.585333333333327</v>
      </c>
      <c r="X651" s="33">
        <v>12.029555555555554</v>
      </c>
      <c r="Y651" s="33">
        <v>0</v>
      </c>
      <c r="Z651" s="33">
        <v>0.19816887226697349</v>
      </c>
      <c r="AA651" s="33">
        <v>0</v>
      </c>
      <c r="AB651" s="33">
        <v>0</v>
      </c>
      <c r="AC651" s="33">
        <v>0</v>
      </c>
      <c r="AD651" s="33">
        <v>0</v>
      </c>
      <c r="AE651" s="33">
        <v>3.3333333333333333E-2</v>
      </c>
      <c r="AF651" s="33">
        <v>0</v>
      </c>
      <c r="AG651" s="33">
        <v>0</v>
      </c>
      <c r="AH651" t="s">
        <v>125</v>
      </c>
      <c r="AI651" s="34">
        <v>3</v>
      </c>
    </row>
    <row r="652" spans="1:35" x14ac:dyDescent="0.25">
      <c r="A652" t="s">
        <v>1782</v>
      </c>
      <c r="B652" t="s">
        <v>1333</v>
      </c>
      <c r="C652" t="s">
        <v>1574</v>
      </c>
      <c r="D652" t="s">
        <v>1686</v>
      </c>
      <c r="E652" s="33">
        <v>55.288888888888891</v>
      </c>
      <c r="F652" s="33">
        <v>11.111111111111111</v>
      </c>
      <c r="G652" s="33">
        <v>0</v>
      </c>
      <c r="H652" s="33">
        <v>0.26111111111111113</v>
      </c>
      <c r="I652" s="33">
        <v>5.0666666666666664</v>
      </c>
      <c r="J652" s="33">
        <v>0</v>
      </c>
      <c r="K652" s="33">
        <v>0</v>
      </c>
      <c r="L652" s="33">
        <v>2.4249999999999998</v>
      </c>
      <c r="M652" s="33">
        <v>0</v>
      </c>
      <c r="N652" s="33">
        <v>4.7833333333333332</v>
      </c>
      <c r="O652" s="33">
        <v>8.6515273311897095E-2</v>
      </c>
      <c r="P652" s="33">
        <v>5.8638888888888889</v>
      </c>
      <c r="Q652" s="33">
        <v>4.5861111111111112</v>
      </c>
      <c r="R652" s="33">
        <v>0.18900723472668809</v>
      </c>
      <c r="S652" s="33">
        <v>8.5611111111111118</v>
      </c>
      <c r="T652" s="33">
        <v>9.5194444444444439</v>
      </c>
      <c r="U652" s="33">
        <v>0</v>
      </c>
      <c r="V652" s="33">
        <v>0.32701969453376206</v>
      </c>
      <c r="W652" s="33">
        <v>5.9972222222222218</v>
      </c>
      <c r="X652" s="33">
        <v>11.655555555555555</v>
      </c>
      <c r="Y652" s="33">
        <v>0</v>
      </c>
      <c r="Z652" s="33">
        <v>0.31928255627009644</v>
      </c>
      <c r="AA652" s="33">
        <v>0</v>
      </c>
      <c r="AB652" s="33">
        <v>0</v>
      </c>
      <c r="AC652" s="33">
        <v>0</v>
      </c>
      <c r="AD652" s="33">
        <v>0</v>
      </c>
      <c r="AE652" s="33">
        <v>0</v>
      </c>
      <c r="AF652" s="33">
        <v>0</v>
      </c>
      <c r="AG652" s="33">
        <v>0</v>
      </c>
      <c r="AH652" t="s">
        <v>655</v>
      </c>
      <c r="AI652" s="34">
        <v>3</v>
      </c>
    </row>
    <row r="653" spans="1:35" x14ac:dyDescent="0.25">
      <c r="A653" t="s">
        <v>1782</v>
      </c>
      <c r="B653" t="s">
        <v>829</v>
      </c>
      <c r="C653" t="s">
        <v>1526</v>
      </c>
      <c r="D653" t="s">
        <v>1699</v>
      </c>
      <c r="E653" s="33">
        <v>53.3</v>
      </c>
      <c r="F653" s="33">
        <v>4.8</v>
      </c>
      <c r="G653" s="33">
        <v>0.74444444444444446</v>
      </c>
      <c r="H653" s="33">
        <v>0.28611111111111109</v>
      </c>
      <c r="I653" s="33">
        <v>0</v>
      </c>
      <c r="J653" s="33">
        <v>0</v>
      </c>
      <c r="K653" s="33">
        <v>0</v>
      </c>
      <c r="L653" s="33">
        <v>3.446666666666669</v>
      </c>
      <c r="M653" s="33">
        <v>10.091666666666667</v>
      </c>
      <c r="N653" s="33">
        <v>0</v>
      </c>
      <c r="O653" s="33">
        <v>0.18933708567854909</v>
      </c>
      <c r="P653" s="33">
        <v>4.916666666666667</v>
      </c>
      <c r="Q653" s="33">
        <v>34.036111111111111</v>
      </c>
      <c r="R653" s="33">
        <v>0.7308213466750052</v>
      </c>
      <c r="S653" s="33">
        <v>12.086444444444444</v>
      </c>
      <c r="T653" s="33">
        <v>8.9301111111111116</v>
      </c>
      <c r="U653" s="33">
        <v>0</v>
      </c>
      <c r="V653" s="33">
        <v>0.39430685845319996</v>
      </c>
      <c r="W653" s="33">
        <v>8.2081111111111085</v>
      </c>
      <c r="X653" s="33">
        <v>15.971444444444442</v>
      </c>
      <c r="Y653" s="33">
        <v>0</v>
      </c>
      <c r="Z653" s="33">
        <v>0.45365019804044193</v>
      </c>
      <c r="AA653" s="33">
        <v>0</v>
      </c>
      <c r="AB653" s="33">
        <v>0</v>
      </c>
      <c r="AC653" s="33">
        <v>0</v>
      </c>
      <c r="AD653" s="33">
        <v>0</v>
      </c>
      <c r="AE653" s="33">
        <v>0.12222222222222222</v>
      </c>
      <c r="AF653" s="33">
        <v>0</v>
      </c>
      <c r="AG653" s="33">
        <v>0</v>
      </c>
      <c r="AH653" t="s">
        <v>139</v>
      </c>
      <c r="AI653" s="34">
        <v>3</v>
      </c>
    </row>
    <row r="654" spans="1:35" x14ac:dyDescent="0.25">
      <c r="A654" t="s">
        <v>1782</v>
      </c>
      <c r="B654" t="s">
        <v>1283</v>
      </c>
      <c r="C654" t="s">
        <v>1667</v>
      </c>
      <c r="D654" t="s">
        <v>1724</v>
      </c>
      <c r="E654" s="33">
        <v>74.12222222222222</v>
      </c>
      <c r="F654" s="33">
        <v>5.9333333333333336</v>
      </c>
      <c r="G654" s="33">
        <v>0</v>
      </c>
      <c r="H654" s="33">
        <v>0</v>
      </c>
      <c r="I654" s="33">
        <v>6.9222222222222225</v>
      </c>
      <c r="J654" s="33">
        <v>0</v>
      </c>
      <c r="K654" s="33">
        <v>0</v>
      </c>
      <c r="L654" s="33">
        <v>7.9728888888888871</v>
      </c>
      <c r="M654" s="33">
        <v>5.0992222222222221</v>
      </c>
      <c r="N654" s="33">
        <v>0</v>
      </c>
      <c r="O654" s="33">
        <v>6.8794783390795977E-2</v>
      </c>
      <c r="P654" s="33">
        <v>4.4189999999999987</v>
      </c>
      <c r="Q654" s="33">
        <v>7.9938888888888879</v>
      </c>
      <c r="R654" s="33">
        <v>0.16746514765402487</v>
      </c>
      <c r="S654" s="33">
        <v>4.7287777777777773</v>
      </c>
      <c r="T654" s="33">
        <v>11.519888888888888</v>
      </c>
      <c r="U654" s="33">
        <v>0</v>
      </c>
      <c r="V654" s="33">
        <v>0.21921451056813071</v>
      </c>
      <c r="W654" s="33">
        <v>4.6130000000000004</v>
      </c>
      <c r="X654" s="33">
        <v>11.375333333333334</v>
      </c>
      <c r="Y654" s="33">
        <v>0</v>
      </c>
      <c r="Z654" s="33">
        <v>0.21570229350921902</v>
      </c>
      <c r="AA654" s="33">
        <v>0</v>
      </c>
      <c r="AB654" s="33">
        <v>0</v>
      </c>
      <c r="AC654" s="33">
        <v>0</v>
      </c>
      <c r="AD654" s="33">
        <v>0</v>
      </c>
      <c r="AE654" s="33">
        <v>1.1555555555555554</v>
      </c>
      <c r="AF654" s="33">
        <v>0</v>
      </c>
      <c r="AG654" s="33">
        <v>0</v>
      </c>
      <c r="AH654" t="s">
        <v>603</v>
      </c>
      <c r="AI654" s="34">
        <v>3</v>
      </c>
    </row>
    <row r="655" spans="1:35" x14ac:dyDescent="0.25">
      <c r="A655" t="s">
        <v>1782</v>
      </c>
      <c r="B655" t="s">
        <v>835</v>
      </c>
      <c r="C655" t="s">
        <v>1435</v>
      </c>
      <c r="D655" t="s">
        <v>1732</v>
      </c>
      <c r="E655" s="33">
        <v>117.36666666666666</v>
      </c>
      <c r="F655" s="33">
        <v>7.9333333333333336</v>
      </c>
      <c r="G655" s="33">
        <v>0.37777777777777777</v>
      </c>
      <c r="H655" s="33">
        <v>0.70611111111111113</v>
      </c>
      <c r="I655" s="33">
        <v>4.3444444444444441</v>
      </c>
      <c r="J655" s="33">
        <v>0</v>
      </c>
      <c r="K655" s="33">
        <v>0</v>
      </c>
      <c r="L655" s="33">
        <v>8.9167777777777779</v>
      </c>
      <c r="M655" s="33">
        <v>5.6</v>
      </c>
      <c r="N655" s="33">
        <v>0</v>
      </c>
      <c r="O655" s="33">
        <v>4.7713717693836977E-2</v>
      </c>
      <c r="P655" s="33">
        <v>0</v>
      </c>
      <c r="Q655" s="33">
        <v>10.405555555555555</v>
      </c>
      <c r="R655" s="33">
        <v>8.8658525040234776E-2</v>
      </c>
      <c r="S655" s="33">
        <v>10.615555555555554</v>
      </c>
      <c r="T655" s="33">
        <v>15.180555555555555</v>
      </c>
      <c r="U655" s="33">
        <v>0</v>
      </c>
      <c r="V655" s="33">
        <v>0.21979077913471551</v>
      </c>
      <c r="W655" s="33">
        <v>10.165444444444448</v>
      </c>
      <c r="X655" s="33">
        <v>18.148777777777777</v>
      </c>
      <c r="Y655" s="33">
        <v>0</v>
      </c>
      <c r="Z655" s="33">
        <v>0.24124585818422803</v>
      </c>
      <c r="AA655" s="33">
        <v>0</v>
      </c>
      <c r="AB655" s="33">
        <v>0</v>
      </c>
      <c r="AC655" s="33">
        <v>0</v>
      </c>
      <c r="AD655" s="33">
        <v>0</v>
      </c>
      <c r="AE655" s="33">
        <v>0</v>
      </c>
      <c r="AF655" s="33">
        <v>0</v>
      </c>
      <c r="AG655" s="33">
        <v>0</v>
      </c>
      <c r="AH655" t="s">
        <v>145</v>
      </c>
      <c r="AI655" s="34">
        <v>3</v>
      </c>
    </row>
    <row r="656" spans="1:35" x14ac:dyDescent="0.25">
      <c r="A656" t="s">
        <v>1782</v>
      </c>
      <c r="B656" t="s">
        <v>1076</v>
      </c>
      <c r="C656" t="s">
        <v>1401</v>
      </c>
      <c r="D656" t="s">
        <v>1736</v>
      </c>
      <c r="E656" s="33">
        <v>100.1</v>
      </c>
      <c r="F656" s="33">
        <v>13.577777777777778</v>
      </c>
      <c r="G656" s="33">
        <v>2.0444444444444443</v>
      </c>
      <c r="H656" s="33">
        <v>0</v>
      </c>
      <c r="I656" s="33">
        <v>0</v>
      </c>
      <c r="J656" s="33">
        <v>0</v>
      </c>
      <c r="K656" s="33">
        <v>0</v>
      </c>
      <c r="L656" s="33">
        <v>4.4686666666666675</v>
      </c>
      <c r="M656" s="33">
        <v>0</v>
      </c>
      <c r="N656" s="33">
        <v>9.8416666666666668</v>
      </c>
      <c r="O656" s="33">
        <v>9.831834831834832E-2</v>
      </c>
      <c r="P656" s="33">
        <v>0</v>
      </c>
      <c r="Q656" s="33">
        <v>20.244444444444444</v>
      </c>
      <c r="R656" s="33">
        <v>0.20224220224220224</v>
      </c>
      <c r="S656" s="33">
        <v>4.4574444444444445</v>
      </c>
      <c r="T656" s="33">
        <v>15.750444444444442</v>
      </c>
      <c r="U656" s="33">
        <v>0</v>
      </c>
      <c r="V656" s="33">
        <v>0.20187701187701187</v>
      </c>
      <c r="W656" s="33">
        <v>5.6225555555555546</v>
      </c>
      <c r="X656" s="33">
        <v>9.2702222222222233</v>
      </c>
      <c r="Y656" s="33">
        <v>0</v>
      </c>
      <c r="Z656" s="33">
        <v>0.14877899877899878</v>
      </c>
      <c r="AA656" s="33">
        <v>0</v>
      </c>
      <c r="AB656" s="33">
        <v>0</v>
      </c>
      <c r="AC656" s="33">
        <v>0</v>
      </c>
      <c r="AD656" s="33">
        <v>0</v>
      </c>
      <c r="AE656" s="33">
        <v>0</v>
      </c>
      <c r="AF656" s="33">
        <v>0</v>
      </c>
      <c r="AG656" s="33">
        <v>0</v>
      </c>
      <c r="AH656" t="s">
        <v>391</v>
      </c>
      <c r="AI656" s="34">
        <v>3</v>
      </c>
    </row>
    <row r="657" spans="1:35" x14ac:dyDescent="0.25">
      <c r="A657" t="s">
        <v>1782</v>
      </c>
      <c r="B657" t="s">
        <v>857</v>
      </c>
      <c r="C657" t="s">
        <v>1401</v>
      </c>
      <c r="D657" t="s">
        <v>1736</v>
      </c>
      <c r="E657" s="33">
        <v>108.83333333333333</v>
      </c>
      <c r="F657" s="33">
        <v>10.933333333333334</v>
      </c>
      <c r="G657" s="33">
        <v>0</v>
      </c>
      <c r="H657" s="33">
        <v>0</v>
      </c>
      <c r="I657" s="33">
        <v>5.6</v>
      </c>
      <c r="J657" s="33">
        <v>0</v>
      </c>
      <c r="K657" s="33">
        <v>0</v>
      </c>
      <c r="L657" s="33">
        <v>0.05</v>
      </c>
      <c r="M657" s="33">
        <v>9.1188888888888862</v>
      </c>
      <c r="N657" s="33">
        <v>0</v>
      </c>
      <c r="O657" s="33">
        <v>8.3787646758550258E-2</v>
      </c>
      <c r="P657" s="33">
        <v>5.081111111111114</v>
      </c>
      <c r="Q657" s="33">
        <v>13.223333333333326</v>
      </c>
      <c r="R657" s="33">
        <v>0.16818785094435931</v>
      </c>
      <c r="S657" s="33">
        <v>5.0100000000000016</v>
      </c>
      <c r="T657" s="33">
        <v>18.212222222222206</v>
      </c>
      <c r="U657" s="33">
        <v>0</v>
      </c>
      <c r="V657" s="33">
        <v>0.21337417049515045</v>
      </c>
      <c r="W657" s="33">
        <v>6.4044444444444455</v>
      </c>
      <c r="X657" s="33">
        <v>5.7833333333333359</v>
      </c>
      <c r="Y657" s="33">
        <v>0</v>
      </c>
      <c r="Z657" s="33">
        <v>0.11198570699336401</v>
      </c>
      <c r="AA657" s="33">
        <v>0</v>
      </c>
      <c r="AB657" s="33">
        <v>0</v>
      </c>
      <c r="AC657" s="33">
        <v>0</v>
      </c>
      <c r="AD657" s="33">
        <v>0</v>
      </c>
      <c r="AE657" s="33">
        <v>0</v>
      </c>
      <c r="AF657" s="33">
        <v>0</v>
      </c>
      <c r="AG657" s="33">
        <v>0</v>
      </c>
      <c r="AH657" t="s">
        <v>168</v>
      </c>
      <c r="AI657" s="34">
        <v>3</v>
      </c>
    </row>
    <row r="658" spans="1:35" x14ac:dyDescent="0.25">
      <c r="A658" t="s">
        <v>1782</v>
      </c>
      <c r="B658" t="s">
        <v>879</v>
      </c>
      <c r="C658" t="s">
        <v>1401</v>
      </c>
      <c r="D658" t="s">
        <v>1736</v>
      </c>
      <c r="E658" s="33">
        <v>87.288888888888891</v>
      </c>
      <c r="F658" s="33">
        <v>4.8888888888888893</v>
      </c>
      <c r="G658" s="33">
        <v>0</v>
      </c>
      <c r="H658" s="33">
        <v>0</v>
      </c>
      <c r="I658" s="33">
        <v>0</v>
      </c>
      <c r="J658" s="33">
        <v>0</v>
      </c>
      <c r="K658" s="33">
        <v>0</v>
      </c>
      <c r="L658" s="33">
        <v>0.47999999999999993</v>
      </c>
      <c r="M658" s="33">
        <v>9.8611111111111107</v>
      </c>
      <c r="N658" s="33">
        <v>0</v>
      </c>
      <c r="O658" s="33">
        <v>0.11297097759674134</v>
      </c>
      <c r="P658" s="33">
        <v>5.4222222222222225</v>
      </c>
      <c r="Q658" s="33">
        <v>10.222222222222223</v>
      </c>
      <c r="R658" s="33">
        <v>0.17922606924643586</v>
      </c>
      <c r="S658" s="33">
        <v>9.996666666666659</v>
      </c>
      <c r="T658" s="33">
        <v>8.2800000000000011</v>
      </c>
      <c r="U658" s="33">
        <v>0</v>
      </c>
      <c r="V658" s="33">
        <v>0.20938136456211803</v>
      </c>
      <c r="W658" s="33">
        <v>6.370000000000001</v>
      </c>
      <c r="X658" s="33">
        <v>5.0344444444444463</v>
      </c>
      <c r="Y658" s="33">
        <v>0</v>
      </c>
      <c r="Z658" s="33">
        <v>0.13065173116089615</v>
      </c>
      <c r="AA658" s="33">
        <v>0</v>
      </c>
      <c r="AB658" s="33">
        <v>0</v>
      </c>
      <c r="AC658" s="33">
        <v>0</v>
      </c>
      <c r="AD658" s="33">
        <v>0</v>
      </c>
      <c r="AE658" s="33">
        <v>0</v>
      </c>
      <c r="AF658" s="33">
        <v>0</v>
      </c>
      <c r="AG658" s="33">
        <v>0</v>
      </c>
      <c r="AH658" t="s">
        <v>190</v>
      </c>
      <c r="AI658" s="34">
        <v>3</v>
      </c>
    </row>
    <row r="659" spans="1:35" x14ac:dyDescent="0.25">
      <c r="A659" t="s">
        <v>1782</v>
      </c>
      <c r="B659" t="s">
        <v>1078</v>
      </c>
      <c r="C659" t="s">
        <v>1615</v>
      </c>
      <c r="D659" t="s">
        <v>1719</v>
      </c>
      <c r="E659" s="33">
        <v>102.04444444444445</v>
      </c>
      <c r="F659" s="33">
        <v>6.7333333333333334</v>
      </c>
      <c r="G659" s="33">
        <v>0</v>
      </c>
      <c r="H659" s="33">
        <v>0</v>
      </c>
      <c r="I659" s="33">
        <v>0</v>
      </c>
      <c r="J659" s="33">
        <v>0</v>
      </c>
      <c r="K659" s="33">
        <v>0</v>
      </c>
      <c r="L659" s="33">
        <v>0</v>
      </c>
      <c r="M659" s="33">
        <v>9.733333333333329</v>
      </c>
      <c r="N659" s="33">
        <v>0</v>
      </c>
      <c r="O659" s="33">
        <v>9.5383275261323994E-2</v>
      </c>
      <c r="P659" s="33">
        <v>5.5111111111111111</v>
      </c>
      <c r="Q659" s="33">
        <v>15.843333333333327</v>
      </c>
      <c r="R659" s="33">
        <v>0.20926611498257833</v>
      </c>
      <c r="S659" s="33">
        <v>0</v>
      </c>
      <c r="T659" s="33">
        <v>0</v>
      </c>
      <c r="U659" s="33">
        <v>0</v>
      </c>
      <c r="V659" s="33">
        <v>0</v>
      </c>
      <c r="W659" s="33">
        <v>0</v>
      </c>
      <c r="X659" s="33">
        <v>0</v>
      </c>
      <c r="Y659" s="33">
        <v>0</v>
      </c>
      <c r="Z659" s="33">
        <v>0</v>
      </c>
      <c r="AA659" s="33">
        <v>0</v>
      </c>
      <c r="AB659" s="33">
        <v>0</v>
      </c>
      <c r="AC659" s="33">
        <v>0</v>
      </c>
      <c r="AD659" s="33">
        <v>0</v>
      </c>
      <c r="AE659" s="33">
        <v>0</v>
      </c>
      <c r="AF659" s="33">
        <v>0</v>
      </c>
      <c r="AG659" s="33">
        <v>0</v>
      </c>
      <c r="AH659" t="s">
        <v>393</v>
      </c>
      <c r="AI659" s="34">
        <v>3</v>
      </c>
    </row>
    <row r="660" spans="1:35" x14ac:dyDescent="0.25">
      <c r="A660" t="s">
        <v>1782</v>
      </c>
      <c r="B660" t="s">
        <v>1332</v>
      </c>
      <c r="C660" t="s">
        <v>1431</v>
      </c>
      <c r="D660" t="s">
        <v>1717</v>
      </c>
      <c r="E660" s="33">
        <v>164.7</v>
      </c>
      <c r="F660" s="33">
        <v>5.7777777777777777</v>
      </c>
      <c r="G660" s="33">
        <v>0.53333333333333333</v>
      </c>
      <c r="H660" s="33">
        <v>0</v>
      </c>
      <c r="I660" s="33">
        <v>0</v>
      </c>
      <c r="J660" s="33">
        <v>0</v>
      </c>
      <c r="K660" s="33">
        <v>5.0666666666666664</v>
      </c>
      <c r="L660" s="33">
        <v>4.7189999999999994</v>
      </c>
      <c r="M660" s="33">
        <v>16.222222222222221</v>
      </c>
      <c r="N660" s="33">
        <v>0</v>
      </c>
      <c r="O660" s="33">
        <v>9.8495581191391762E-2</v>
      </c>
      <c r="P660" s="33">
        <v>10.843666666666666</v>
      </c>
      <c r="Q660" s="33">
        <v>21.195</v>
      </c>
      <c r="R660" s="33">
        <v>0.19452742359846184</v>
      </c>
      <c r="S660" s="33">
        <v>6.0861111111111112</v>
      </c>
      <c r="T660" s="33">
        <v>0</v>
      </c>
      <c r="U660" s="33">
        <v>10.511111111111111</v>
      </c>
      <c r="V660" s="33">
        <v>0.10077244822235715</v>
      </c>
      <c r="W660" s="33">
        <v>7.0220000000000002</v>
      </c>
      <c r="X660" s="33">
        <v>0</v>
      </c>
      <c r="Y660" s="33">
        <v>5.1333333333333337</v>
      </c>
      <c r="Z660" s="33">
        <v>7.3802873912163544E-2</v>
      </c>
      <c r="AA660" s="33">
        <v>0</v>
      </c>
      <c r="AB660" s="33">
        <v>0</v>
      </c>
      <c r="AC660" s="33">
        <v>0</v>
      </c>
      <c r="AD660" s="33">
        <v>0</v>
      </c>
      <c r="AE660" s="33">
        <v>4.7111111111111112</v>
      </c>
      <c r="AF660" s="33">
        <v>0</v>
      </c>
      <c r="AG660" s="33">
        <v>7.7777777777777779E-2</v>
      </c>
      <c r="AH660" t="s">
        <v>654</v>
      </c>
      <c r="AI660" s="34">
        <v>3</v>
      </c>
    </row>
    <row r="661" spans="1:35" x14ac:dyDescent="0.25">
      <c r="A661" t="s">
        <v>1782</v>
      </c>
      <c r="B661" t="s">
        <v>951</v>
      </c>
      <c r="C661" t="s">
        <v>1442</v>
      </c>
      <c r="D661" t="s">
        <v>1699</v>
      </c>
      <c r="E661" s="33">
        <v>37.477777777777774</v>
      </c>
      <c r="F661" s="33">
        <v>4.2666666666666666</v>
      </c>
      <c r="G661" s="33">
        <v>0.43333333333333335</v>
      </c>
      <c r="H661" s="33">
        <v>0.18311111111111111</v>
      </c>
      <c r="I661" s="33">
        <v>1.2666666666666666</v>
      </c>
      <c r="J661" s="33">
        <v>0</v>
      </c>
      <c r="K661" s="33">
        <v>0</v>
      </c>
      <c r="L661" s="33">
        <v>2.3898888888888887</v>
      </c>
      <c r="M661" s="33">
        <v>5.5083333333333337</v>
      </c>
      <c r="N661" s="33">
        <v>0</v>
      </c>
      <c r="O661" s="33">
        <v>0.14697598576934481</v>
      </c>
      <c r="P661" s="33">
        <v>5.4194444444444443</v>
      </c>
      <c r="Q661" s="33">
        <v>0</v>
      </c>
      <c r="R661" s="33">
        <v>0.14460420990216424</v>
      </c>
      <c r="S661" s="33">
        <v>7.9845555555555574</v>
      </c>
      <c r="T661" s="33">
        <v>5.2444444444444439E-2</v>
      </c>
      <c r="U661" s="33">
        <v>0</v>
      </c>
      <c r="V661" s="33">
        <v>0.21444707975096361</v>
      </c>
      <c r="W661" s="33">
        <v>9.1436666666666682</v>
      </c>
      <c r="X661" s="33">
        <v>3.8595555555555565</v>
      </c>
      <c r="Y661" s="33">
        <v>0</v>
      </c>
      <c r="Z661" s="33">
        <v>0.34695819745034101</v>
      </c>
      <c r="AA661" s="33">
        <v>0</v>
      </c>
      <c r="AB661" s="33">
        <v>0</v>
      </c>
      <c r="AC661" s="33">
        <v>0</v>
      </c>
      <c r="AD661" s="33">
        <v>0</v>
      </c>
      <c r="AE661" s="33">
        <v>0</v>
      </c>
      <c r="AF661" s="33">
        <v>0</v>
      </c>
      <c r="AG661" s="33">
        <v>0</v>
      </c>
      <c r="AH661" t="s">
        <v>262</v>
      </c>
      <c r="AI661" s="34">
        <v>3</v>
      </c>
    </row>
    <row r="662" spans="1:35" x14ac:dyDescent="0.25">
      <c r="A662" t="s">
        <v>1782</v>
      </c>
      <c r="B662" t="s">
        <v>1135</v>
      </c>
      <c r="C662" t="s">
        <v>1500</v>
      </c>
      <c r="D662" t="s">
        <v>1679</v>
      </c>
      <c r="E662" s="33">
        <v>77.766666666666666</v>
      </c>
      <c r="F662" s="33">
        <v>5.333333333333333</v>
      </c>
      <c r="G662" s="33">
        <v>0.22222222222222221</v>
      </c>
      <c r="H662" s="33">
        <v>0.45211111111111102</v>
      </c>
      <c r="I662" s="33">
        <v>1.8888888888888888</v>
      </c>
      <c r="J662" s="33">
        <v>0</v>
      </c>
      <c r="K662" s="33">
        <v>0</v>
      </c>
      <c r="L662" s="33">
        <v>1.7744444444444443</v>
      </c>
      <c r="M662" s="33">
        <v>10.5</v>
      </c>
      <c r="N662" s="33">
        <v>0</v>
      </c>
      <c r="O662" s="33">
        <v>0.1350192884697814</v>
      </c>
      <c r="P662" s="33">
        <v>4.7722222222222221</v>
      </c>
      <c r="Q662" s="33">
        <v>8.5138888888888893</v>
      </c>
      <c r="R662" s="33">
        <v>0.17084583511930276</v>
      </c>
      <c r="S662" s="33">
        <v>8.2639999999999993</v>
      </c>
      <c r="T662" s="33">
        <v>0</v>
      </c>
      <c r="U662" s="33">
        <v>0</v>
      </c>
      <c r="V662" s="33">
        <v>0.10626660951564508</v>
      </c>
      <c r="W662" s="33">
        <v>13.026888888888889</v>
      </c>
      <c r="X662" s="33">
        <v>0</v>
      </c>
      <c r="Y662" s="33">
        <v>0</v>
      </c>
      <c r="Z662" s="33">
        <v>0.16751250178596944</v>
      </c>
      <c r="AA662" s="33">
        <v>0</v>
      </c>
      <c r="AB662" s="33">
        <v>0</v>
      </c>
      <c r="AC662" s="33">
        <v>0</v>
      </c>
      <c r="AD662" s="33">
        <v>0</v>
      </c>
      <c r="AE662" s="33">
        <v>0</v>
      </c>
      <c r="AF662" s="33">
        <v>0</v>
      </c>
      <c r="AG662" s="33">
        <v>0</v>
      </c>
      <c r="AH662" t="s">
        <v>452</v>
      </c>
      <c r="AI662" s="34">
        <v>3</v>
      </c>
    </row>
    <row r="663" spans="1:35" x14ac:dyDescent="0.25">
      <c r="A663" t="s">
        <v>1782</v>
      </c>
      <c r="B663" t="s">
        <v>1119</v>
      </c>
      <c r="C663" t="s">
        <v>1578</v>
      </c>
      <c r="D663" t="s">
        <v>1699</v>
      </c>
      <c r="E663" s="33">
        <v>49.266666666666666</v>
      </c>
      <c r="F663" s="33">
        <v>5.4222222222222225</v>
      </c>
      <c r="G663" s="33">
        <v>0.43333333333333335</v>
      </c>
      <c r="H663" s="33">
        <v>0.2606666666666666</v>
      </c>
      <c r="I663" s="33">
        <v>5.333333333333333</v>
      </c>
      <c r="J663" s="33">
        <v>0</v>
      </c>
      <c r="K663" s="33">
        <v>0</v>
      </c>
      <c r="L663" s="33">
        <v>3.3334444444444449</v>
      </c>
      <c r="M663" s="33">
        <v>6.5666666666666664</v>
      </c>
      <c r="N663" s="33">
        <v>0</v>
      </c>
      <c r="O663" s="33">
        <v>0.13328822733423545</v>
      </c>
      <c r="P663" s="33">
        <v>4.9972222222222218</v>
      </c>
      <c r="Q663" s="33">
        <v>10.7</v>
      </c>
      <c r="R663" s="33">
        <v>0.31861750112764997</v>
      </c>
      <c r="S663" s="33">
        <v>13.361444444444452</v>
      </c>
      <c r="T663" s="33">
        <v>0.49522222222222223</v>
      </c>
      <c r="U663" s="33">
        <v>0</v>
      </c>
      <c r="V663" s="33">
        <v>0.28125845737483102</v>
      </c>
      <c r="W663" s="33">
        <v>16.517222222222216</v>
      </c>
      <c r="X663" s="33">
        <v>0</v>
      </c>
      <c r="Y663" s="33">
        <v>0</v>
      </c>
      <c r="Z663" s="33">
        <v>0.33526161479476757</v>
      </c>
      <c r="AA663" s="33">
        <v>0</v>
      </c>
      <c r="AB663" s="33">
        <v>0</v>
      </c>
      <c r="AC663" s="33">
        <v>0</v>
      </c>
      <c r="AD663" s="33">
        <v>0</v>
      </c>
      <c r="AE663" s="33">
        <v>0</v>
      </c>
      <c r="AF663" s="33">
        <v>0</v>
      </c>
      <c r="AG663" s="33">
        <v>0</v>
      </c>
      <c r="AH663" t="s">
        <v>436</v>
      </c>
      <c r="AI663" s="34">
        <v>3</v>
      </c>
    </row>
    <row r="664" spans="1:35" x14ac:dyDescent="0.25">
      <c r="A664" t="s">
        <v>1782</v>
      </c>
      <c r="B664" t="s">
        <v>949</v>
      </c>
      <c r="C664" t="s">
        <v>1573</v>
      </c>
      <c r="D664" t="s">
        <v>1710</v>
      </c>
      <c r="E664" s="33">
        <v>81</v>
      </c>
      <c r="F664" s="33">
        <v>5.6</v>
      </c>
      <c r="G664" s="33">
        <v>0.28888888888888886</v>
      </c>
      <c r="H664" s="33">
        <v>0.3982222222222222</v>
      </c>
      <c r="I664" s="33">
        <v>1.3555555555555556</v>
      </c>
      <c r="J664" s="33">
        <v>0</v>
      </c>
      <c r="K664" s="33">
        <v>0</v>
      </c>
      <c r="L664" s="33">
        <v>2.9282222222222236</v>
      </c>
      <c r="M664" s="33">
        <v>6.55</v>
      </c>
      <c r="N664" s="33">
        <v>0</v>
      </c>
      <c r="O664" s="33">
        <v>8.0864197530864199E-2</v>
      </c>
      <c r="P664" s="33">
        <v>5.0555555555555554</v>
      </c>
      <c r="Q664" s="33">
        <v>13.236111111111111</v>
      </c>
      <c r="R664" s="33">
        <v>0.22582304526748967</v>
      </c>
      <c r="S664" s="33">
        <v>7.5766666666666618</v>
      </c>
      <c r="T664" s="33">
        <v>0</v>
      </c>
      <c r="U664" s="33">
        <v>0</v>
      </c>
      <c r="V664" s="33">
        <v>9.3539094650205698E-2</v>
      </c>
      <c r="W664" s="33">
        <v>10.855555555555556</v>
      </c>
      <c r="X664" s="33">
        <v>2.5733333333333333</v>
      </c>
      <c r="Y664" s="33">
        <v>0</v>
      </c>
      <c r="Z664" s="33">
        <v>0.16578875171467763</v>
      </c>
      <c r="AA664" s="33">
        <v>0</v>
      </c>
      <c r="AB664" s="33">
        <v>0</v>
      </c>
      <c r="AC664" s="33">
        <v>0</v>
      </c>
      <c r="AD664" s="33">
        <v>0</v>
      </c>
      <c r="AE664" s="33">
        <v>0</v>
      </c>
      <c r="AF664" s="33">
        <v>0</v>
      </c>
      <c r="AG664" s="33">
        <v>0</v>
      </c>
      <c r="AH664" t="s">
        <v>260</v>
      </c>
      <c r="AI664" s="34">
        <v>3</v>
      </c>
    </row>
    <row r="665" spans="1:35" x14ac:dyDescent="0.25">
      <c r="A665" t="s">
        <v>1782</v>
      </c>
      <c r="B665" t="s">
        <v>954</v>
      </c>
      <c r="C665" t="s">
        <v>1576</v>
      </c>
      <c r="D665" t="s">
        <v>1679</v>
      </c>
      <c r="E665" s="33">
        <v>15.111111111111111</v>
      </c>
      <c r="F665" s="33">
        <v>1.2666666666666666</v>
      </c>
      <c r="G665" s="33">
        <v>0</v>
      </c>
      <c r="H665" s="33">
        <v>0.35088888888888892</v>
      </c>
      <c r="I665" s="33">
        <v>0.16666666666666666</v>
      </c>
      <c r="J665" s="33">
        <v>0</v>
      </c>
      <c r="K665" s="33">
        <v>0</v>
      </c>
      <c r="L665" s="33">
        <v>2.2750000000000004</v>
      </c>
      <c r="M665" s="33">
        <v>1.6904444444444442</v>
      </c>
      <c r="N665" s="33">
        <v>0</v>
      </c>
      <c r="O665" s="33">
        <v>0.11186764705882352</v>
      </c>
      <c r="P665" s="33">
        <v>1.1402222222222222</v>
      </c>
      <c r="Q665" s="33">
        <v>1.0500000000000003</v>
      </c>
      <c r="R665" s="33">
        <v>0.14494117647058824</v>
      </c>
      <c r="S665" s="33">
        <v>8.63066666666667</v>
      </c>
      <c r="T665" s="33">
        <v>0</v>
      </c>
      <c r="U665" s="33">
        <v>0</v>
      </c>
      <c r="V665" s="33">
        <v>0.57114705882352967</v>
      </c>
      <c r="W665" s="33">
        <v>12.555888888888886</v>
      </c>
      <c r="X665" s="33">
        <v>2.1850000000000001</v>
      </c>
      <c r="Y665" s="33">
        <v>0</v>
      </c>
      <c r="Z665" s="33">
        <v>0.97549999999999981</v>
      </c>
      <c r="AA665" s="33">
        <v>0</v>
      </c>
      <c r="AB665" s="33">
        <v>0</v>
      </c>
      <c r="AC665" s="33">
        <v>0</v>
      </c>
      <c r="AD665" s="33">
        <v>0</v>
      </c>
      <c r="AE665" s="33">
        <v>0</v>
      </c>
      <c r="AF665" s="33">
        <v>0</v>
      </c>
      <c r="AG665" s="33">
        <v>0</v>
      </c>
      <c r="AH665" t="s">
        <v>265</v>
      </c>
      <c r="AI665" s="34">
        <v>3</v>
      </c>
    </row>
    <row r="666" spans="1:35" x14ac:dyDescent="0.25">
      <c r="A666" t="s">
        <v>1782</v>
      </c>
      <c r="B666" t="s">
        <v>955</v>
      </c>
      <c r="C666" t="s">
        <v>1415</v>
      </c>
      <c r="D666" t="s">
        <v>1679</v>
      </c>
      <c r="E666" s="33">
        <v>32.977777777777774</v>
      </c>
      <c r="F666" s="33">
        <v>4.3555555555555552</v>
      </c>
      <c r="G666" s="33">
        <v>0.14444444444444443</v>
      </c>
      <c r="H666" s="33">
        <v>0.16599999999999998</v>
      </c>
      <c r="I666" s="33">
        <v>0.6</v>
      </c>
      <c r="J666" s="33">
        <v>0</v>
      </c>
      <c r="K666" s="33">
        <v>0</v>
      </c>
      <c r="L666" s="33">
        <v>0.6334444444444447</v>
      </c>
      <c r="M666" s="33">
        <v>5.552777777777778</v>
      </c>
      <c r="N666" s="33">
        <v>0</v>
      </c>
      <c r="O666" s="33">
        <v>0.16837938005390837</v>
      </c>
      <c r="P666" s="33">
        <v>5.416666666666667</v>
      </c>
      <c r="Q666" s="33">
        <v>4.4916666666666663</v>
      </c>
      <c r="R666" s="33">
        <v>0.30045485175202158</v>
      </c>
      <c r="S666" s="33">
        <v>2.904666666666667</v>
      </c>
      <c r="T666" s="33">
        <v>2.838888888888889</v>
      </c>
      <c r="U666" s="33">
        <v>0</v>
      </c>
      <c r="V666" s="33">
        <v>0.17416442048517522</v>
      </c>
      <c r="W666" s="33">
        <v>1.9785555555555561</v>
      </c>
      <c r="X666" s="33">
        <v>1.8151111111111109</v>
      </c>
      <c r="Y666" s="33">
        <v>0</v>
      </c>
      <c r="Z666" s="33">
        <v>0.11503706199460918</v>
      </c>
      <c r="AA666" s="33">
        <v>0</v>
      </c>
      <c r="AB666" s="33">
        <v>0</v>
      </c>
      <c r="AC666" s="33">
        <v>0</v>
      </c>
      <c r="AD666" s="33">
        <v>0</v>
      </c>
      <c r="AE666" s="33">
        <v>0</v>
      </c>
      <c r="AF666" s="33">
        <v>0</v>
      </c>
      <c r="AG666" s="33">
        <v>0</v>
      </c>
      <c r="AH666" t="s">
        <v>266</v>
      </c>
      <c r="AI666" s="34">
        <v>3</v>
      </c>
    </row>
    <row r="667" spans="1:35" x14ac:dyDescent="0.25">
      <c r="A667" t="s">
        <v>1782</v>
      </c>
      <c r="B667" t="s">
        <v>1068</v>
      </c>
      <c r="C667" t="s">
        <v>1614</v>
      </c>
      <c r="D667" t="s">
        <v>1679</v>
      </c>
      <c r="E667" s="33">
        <v>61.911111111111111</v>
      </c>
      <c r="F667" s="33">
        <v>5.4222222222222225</v>
      </c>
      <c r="G667" s="33">
        <v>0.14444444444444443</v>
      </c>
      <c r="H667" s="33">
        <v>0.34266666666666673</v>
      </c>
      <c r="I667" s="33">
        <v>1.4333333333333333</v>
      </c>
      <c r="J667" s="33">
        <v>0</v>
      </c>
      <c r="K667" s="33">
        <v>0</v>
      </c>
      <c r="L667" s="33">
        <v>1.574666666666666</v>
      </c>
      <c r="M667" s="33">
        <v>4.7527777777777782</v>
      </c>
      <c r="N667" s="33">
        <v>0</v>
      </c>
      <c r="O667" s="33">
        <v>7.6767767408470938E-2</v>
      </c>
      <c r="P667" s="33">
        <v>5.1944444444444446</v>
      </c>
      <c r="Q667" s="33">
        <v>10.219444444444445</v>
      </c>
      <c r="R667" s="33">
        <v>0.24896805455850682</v>
      </c>
      <c r="S667" s="33">
        <v>5.7301111111111114</v>
      </c>
      <c r="T667" s="33">
        <v>0</v>
      </c>
      <c r="U667" s="33">
        <v>0</v>
      </c>
      <c r="V667" s="33">
        <v>9.2553840631730083E-2</v>
      </c>
      <c r="W667" s="33">
        <v>9.506777777777776</v>
      </c>
      <c r="X667" s="33">
        <v>8.2444444444444445E-2</v>
      </c>
      <c r="Y667" s="33">
        <v>0</v>
      </c>
      <c r="Z667" s="33">
        <v>0.15488693467336681</v>
      </c>
      <c r="AA667" s="33">
        <v>0</v>
      </c>
      <c r="AB667" s="33">
        <v>0</v>
      </c>
      <c r="AC667" s="33">
        <v>0</v>
      </c>
      <c r="AD667" s="33">
        <v>0</v>
      </c>
      <c r="AE667" s="33">
        <v>0</v>
      </c>
      <c r="AF667" s="33">
        <v>0</v>
      </c>
      <c r="AG667" s="33">
        <v>0</v>
      </c>
      <c r="AH667" t="s">
        <v>383</v>
      </c>
      <c r="AI667" s="34">
        <v>3</v>
      </c>
    </row>
    <row r="668" spans="1:35" x14ac:dyDescent="0.25">
      <c r="A668" t="s">
        <v>1782</v>
      </c>
      <c r="B668" t="s">
        <v>967</v>
      </c>
      <c r="C668" t="s">
        <v>1431</v>
      </c>
      <c r="D668" t="s">
        <v>1717</v>
      </c>
      <c r="E668" s="33">
        <v>24.155555555555555</v>
      </c>
      <c r="F668" s="33">
        <v>5.5333333333333332</v>
      </c>
      <c r="G668" s="33">
        <v>0.5444444444444444</v>
      </c>
      <c r="H668" s="33">
        <v>0</v>
      </c>
      <c r="I668" s="33">
        <v>5.4444444444444446</v>
      </c>
      <c r="J668" s="33">
        <v>0</v>
      </c>
      <c r="K668" s="33">
        <v>4.8</v>
      </c>
      <c r="L668" s="33">
        <v>4.666666666666667</v>
      </c>
      <c r="M668" s="33">
        <v>4.8</v>
      </c>
      <c r="N668" s="33">
        <v>0</v>
      </c>
      <c r="O668" s="33">
        <v>0.19871205151793928</v>
      </c>
      <c r="P668" s="33">
        <v>0</v>
      </c>
      <c r="Q668" s="33">
        <v>5.5291111111111091</v>
      </c>
      <c r="R668" s="33">
        <v>0.22889604415823359</v>
      </c>
      <c r="S668" s="33">
        <v>10.763888888888889</v>
      </c>
      <c r="T668" s="33">
        <v>3.202999999999999</v>
      </c>
      <c r="U668" s="33">
        <v>5.5111111111111111</v>
      </c>
      <c r="V668" s="33">
        <v>0.8063569457221712</v>
      </c>
      <c r="W668" s="33">
        <v>6.8251111111111111</v>
      </c>
      <c r="X668" s="33">
        <v>4.5313333333333343</v>
      </c>
      <c r="Y668" s="33">
        <v>0</v>
      </c>
      <c r="Z668" s="33">
        <v>0.47013799448022087</v>
      </c>
      <c r="AA668" s="33">
        <v>0</v>
      </c>
      <c r="AB668" s="33">
        <v>0</v>
      </c>
      <c r="AC668" s="33">
        <v>0</v>
      </c>
      <c r="AD668" s="33">
        <v>0</v>
      </c>
      <c r="AE668" s="33">
        <v>0</v>
      </c>
      <c r="AF668" s="33">
        <v>0</v>
      </c>
      <c r="AG668" s="33">
        <v>0</v>
      </c>
      <c r="AH668" t="s">
        <v>278</v>
      </c>
      <c r="AI668" s="34">
        <v>3</v>
      </c>
    </row>
    <row r="669" spans="1:35" x14ac:dyDescent="0.25">
      <c r="A669" t="s">
        <v>1782</v>
      </c>
      <c r="B669" t="s">
        <v>1103</v>
      </c>
      <c r="C669" t="s">
        <v>1622</v>
      </c>
      <c r="D669" t="s">
        <v>1711</v>
      </c>
      <c r="E669" s="33">
        <v>152.25555555555556</v>
      </c>
      <c r="F669" s="33">
        <v>5.6888888888888891</v>
      </c>
      <c r="G669" s="33">
        <v>0.53333333333333333</v>
      </c>
      <c r="H669" s="33">
        <v>0.8305555555555556</v>
      </c>
      <c r="I669" s="33">
        <v>10.533333333333333</v>
      </c>
      <c r="J669" s="33">
        <v>0</v>
      </c>
      <c r="K669" s="33">
        <v>0</v>
      </c>
      <c r="L669" s="33">
        <v>9.9262222222222221</v>
      </c>
      <c r="M669" s="33">
        <v>15.574999999999999</v>
      </c>
      <c r="N669" s="33">
        <v>13.7</v>
      </c>
      <c r="O669" s="33">
        <v>0.1922754141428884</v>
      </c>
      <c r="P669" s="33">
        <v>0</v>
      </c>
      <c r="Q669" s="33">
        <v>15.752777777777778</v>
      </c>
      <c r="R669" s="33">
        <v>0.10346274538422243</v>
      </c>
      <c r="S669" s="33">
        <v>10.609</v>
      </c>
      <c r="T669" s="33">
        <v>4.8789999999999987</v>
      </c>
      <c r="U669" s="33">
        <v>0</v>
      </c>
      <c r="V669" s="33">
        <v>0.10172371013646646</v>
      </c>
      <c r="W669" s="33">
        <v>5.3644444444444437</v>
      </c>
      <c r="X669" s="33">
        <v>7.4924444444444447</v>
      </c>
      <c r="Y669" s="33">
        <v>0</v>
      </c>
      <c r="Z669" s="33">
        <v>8.4442822739546078E-2</v>
      </c>
      <c r="AA669" s="33">
        <v>0</v>
      </c>
      <c r="AB669" s="33">
        <v>4.3555555555555552</v>
      </c>
      <c r="AC669" s="33">
        <v>0</v>
      </c>
      <c r="AD669" s="33">
        <v>0</v>
      </c>
      <c r="AE669" s="33">
        <v>0</v>
      </c>
      <c r="AF669" s="33">
        <v>0</v>
      </c>
      <c r="AG669" s="33">
        <v>0</v>
      </c>
      <c r="AH669" t="s">
        <v>419</v>
      </c>
      <c r="AI669" s="34">
        <v>3</v>
      </c>
    </row>
    <row r="670" spans="1:35" x14ac:dyDescent="0.25">
      <c r="A670" t="s">
        <v>1782</v>
      </c>
      <c r="B670" t="s">
        <v>725</v>
      </c>
      <c r="C670" t="s">
        <v>1470</v>
      </c>
      <c r="D670" t="s">
        <v>1702</v>
      </c>
      <c r="E670" s="33">
        <v>84.944444444444443</v>
      </c>
      <c r="F670" s="33">
        <v>5.666666666666667</v>
      </c>
      <c r="G670" s="33">
        <v>0</v>
      </c>
      <c r="H670" s="33">
        <v>0</v>
      </c>
      <c r="I670" s="33">
        <v>0</v>
      </c>
      <c r="J670" s="33">
        <v>0</v>
      </c>
      <c r="K670" s="33">
        <v>0</v>
      </c>
      <c r="L670" s="33">
        <v>4.1902222222222232</v>
      </c>
      <c r="M670" s="33">
        <v>8.4813333333333354</v>
      </c>
      <c r="N670" s="33">
        <v>0</v>
      </c>
      <c r="O670" s="33">
        <v>9.9845650752125592E-2</v>
      </c>
      <c r="P670" s="33">
        <v>5.6</v>
      </c>
      <c r="Q670" s="33">
        <v>17.460999999999988</v>
      </c>
      <c r="R670" s="33">
        <v>0.27148332243296258</v>
      </c>
      <c r="S670" s="33">
        <v>5.1215555555555561</v>
      </c>
      <c r="T670" s="33">
        <v>4.2794444444444446</v>
      </c>
      <c r="U670" s="33">
        <v>0</v>
      </c>
      <c r="V670" s="33">
        <v>0.11067233485938521</v>
      </c>
      <c r="W670" s="33">
        <v>5.1205555555555549</v>
      </c>
      <c r="X670" s="33">
        <v>4.7568888888888887</v>
      </c>
      <c r="Y670" s="33">
        <v>0</v>
      </c>
      <c r="Z670" s="33">
        <v>0.11628122956180509</v>
      </c>
      <c r="AA670" s="33">
        <v>0</v>
      </c>
      <c r="AB670" s="33">
        <v>0</v>
      </c>
      <c r="AC670" s="33">
        <v>0</v>
      </c>
      <c r="AD670" s="33">
        <v>0</v>
      </c>
      <c r="AE670" s="33">
        <v>0</v>
      </c>
      <c r="AF670" s="33">
        <v>0</v>
      </c>
      <c r="AG670" s="33">
        <v>0</v>
      </c>
      <c r="AH670" t="s">
        <v>34</v>
      </c>
      <c r="AI670" s="34">
        <v>3</v>
      </c>
    </row>
    <row r="671" spans="1:35" x14ac:dyDescent="0.25">
      <c r="A671" t="s">
        <v>1782</v>
      </c>
      <c r="B671" t="s">
        <v>976</v>
      </c>
      <c r="C671" t="s">
        <v>1581</v>
      </c>
      <c r="D671" t="s">
        <v>1741</v>
      </c>
      <c r="E671" s="33">
        <v>69.566666666666663</v>
      </c>
      <c r="F671" s="33">
        <v>5.6888888888888891</v>
      </c>
      <c r="G671" s="33">
        <v>0</v>
      </c>
      <c r="H671" s="33">
        <v>0</v>
      </c>
      <c r="I671" s="33">
        <v>4.2555555555555555</v>
      </c>
      <c r="J671" s="33">
        <v>0</v>
      </c>
      <c r="K671" s="33">
        <v>0</v>
      </c>
      <c r="L671" s="33">
        <v>4.4119999999999981</v>
      </c>
      <c r="M671" s="33">
        <v>0</v>
      </c>
      <c r="N671" s="33">
        <v>0.33333333333333331</v>
      </c>
      <c r="O671" s="33">
        <v>4.7915668423574509E-3</v>
      </c>
      <c r="P671" s="33">
        <v>0.92777777777777781</v>
      </c>
      <c r="Q671" s="33">
        <v>17.566666666666666</v>
      </c>
      <c r="R671" s="33">
        <v>0.2658521003034659</v>
      </c>
      <c r="S671" s="33">
        <v>5.0315555555555562</v>
      </c>
      <c r="T671" s="33">
        <v>9.7622222222222224</v>
      </c>
      <c r="U671" s="33">
        <v>0</v>
      </c>
      <c r="V671" s="33">
        <v>0.2126561252196135</v>
      </c>
      <c r="W671" s="33">
        <v>6.139888888888887</v>
      </c>
      <c r="X671" s="33">
        <v>5.2942222222222224</v>
      </c>
      <c r="Y671" s="33">
        <v>0</v>
      </c>
      <c r="Z671" s="33">
        <v>0.16436192301549271</v>
      </c>
      <c r="AA671" s="33">
        <v>0</v>
      </c>
      <c r="AB671" s="33">
        <v>0</v>
      </c>
      <c r="AC671" s="33">
        <v>0</v>
      </c>
      <c r="AD671" s="33">
        <v>0</v>
      </c>
      <c r="AE671" s="33">
        <v>0</v>
      </c>
      <c r="AF671" s="33">
        <v>0</v>
      </c>
      <c r="AG671" s="33">
        <v>0</v>
      </c>
      <c r="AH671" t="s">
        <v>287</v>
      </c>
      <c r="AI671" s="34">
        <v>3</v>
      </c>
    </row>
    <row r="672" spans="1:35" x14ac:dyDescent="0.25">
      <c r="A672" t="s">
        <v>1782</v>
      </c>
      <c r="B672" t="s">
        <v>1062</v>
      </c>
      <c r="C672" t="s">
        <v>1360</v>
      </c>
      <c r="D672" t="s">
        <v>1711</v>
      </c>
      <c r="E672" s="33">
        <v>82.37777777777778</v>
      </c>
      <c r="F672" s="33">
        <v>5.5888888888888886</v>
      </c>
      <c r="G672" s="33">
        <v>1.1777777777777778</v>
      </c>
      <c r="H672" s="33">
        <v>0.76111111111111107</v>
      </c>
      <c r="I672" s="33">
        <v>5.322222222222222</v>
      </c>
      <c r="J672" s="33">
        <v>0</v>
      </c>
      <c r="K672" s="33">
        <v>0</v>
      </c>
      <c r="L672" s="33">
        <v>2.2111111111111112</v>
      </c>
      <c r="M672" s="33">
        <v>5.3777777777777782</v>
      </c>
      <c r="N672" s="33">
        <v>0</v>
      </c>
      <c r="O672" s="33">
        <v>6.5281899109792291E-2</v>
      </c>
      <c r="P672" s="33">
        <v>5.5</v>
      </c>
      <c r="Q672" s="33">
        <v>11.655555555555555</v>
      </c>
      <c r="R672" s="33">
        <v>0.2082546533585109</v>
      </c>
      <c r="S672" s="33">
        <v>9.3009999999999984</v>
      </c>
      <c r="T672" s="33">
        <v>14.23411111111111</v>
      </c>
      <c r="U672" s="33">
        <v>0</v>
      </c>
      <c r="V672" s="33">
        <v>0.28569732937685455</v>
      </c>
      <c r="W672" s="33">
        <v>5.8683333333333341</v>
      </c>
      <c r="X672" s="33">
        <v>7.6295555555555552</v>
      </c>
      <c r="Y672" s="33">
        <v>0</v>
      </c>
      <c r="Z672" s="33">
        <v>0.16385352036687348</v>
      </c>
      <c r="AA672" s="33">
        <v>0</v>
      </c>
      <c r="AB672" s="33">
        <v>0</v>
      </c>
      <c r="AC672" s="33">
        <v>0</v>
      </c>
      <c r="AD672" s="33">
        <v>0</v>
      </c>
      <c r="AE672" s="33">
        <v>0</v>
      </c>
      <c r="AF672" s="33">
        <v>0</v>
      </c>
      <c r="AG672" s="33">
        <v>0</v>
      </c>
      <c r="AH672" t="s">
        <v>377</v>
      </c>
      <c r="AI672" s="34">
        <v>3</v>
      </c>
    </row>
    <row r="673" spans="1:35" x14ac:dyDescent="0.25">
      <c r="A673" t="s">
        <v>1782</v>
      </c>
      <c r="B673" t="s">
        <v>1325</v>
      </c>
      <c r="C673" t="s">
        <v>1529</v>
      </c>
      <c r="D673" t="s">
        <v>1679</v>
      </c>
      <c r="E673" s="33">
        <v>61.866666666666667</v>
      </c>
      <c r="F673" s="33">
        <v>11.5</v>
      </c>
      <c r="G673" s="33">
        <v>0.61111111111111116</v>
      </c>
      <c r="H673" s="33">
        <v>0.26666666666666666</v>
      </c>
      <c r="I673" s="33">
        <v>1.3888888888888888</v>
      </c>
      <c r="J673" s="33">
        <v>0</v>
      </c>
      <c r="K673" s="33">
        <v>0</v>
      </c>
      <c r="L673" s="33">
        <v>0.86388888888888893</v>
      </c>
      <c r="M673" s="33">
        <v>3.786111111111111</v>
      </c>
      <c r="N673" s="33">
        <v>0</v>
      </c>
      <c r="O673" s="33">
        <v>6.1197916666666664E-2</v>
      </c>
      <c r="P673" s="33">
        <v>4.458333333333333</v>
      </c>
      <c r="Q673" s="33">
        <v>4.0694444444444446</v>
      </c>
      <c r="R673" s="33">
        <v>0.13784123563218392</v>
      </c>
      <c r="S673" s="33">
        <v>0.40277777777777779</v>
      </c>
      <c r="T673" s="33">
        <v>0</v>
      </c>
      <c r="U673" s="33">
        <v>8.5777777777777775</v>
      </c>
      <c r="V673" s="33">
        <v>0.14515984195402298</v>
      </c>
      <c r="W673" s="33">
        <v>22.283333333333335</v>
      </c>
      <c r="X673" s="33">
        <v>0</v>
      </c>
      <c r="Y673" s="33">
        <v>0</v>
      </c>
      <c r="Z673" s="33">
        <v>0.36018318965517243</v>
      </c>
      <c r="AA673" s="33">
        <v>0</v>
      </c>
      <c r="AB673" s="33">
        <v>0</v>
      </c>
      <c r="AC673" s="33">
        <v>0</v>
      </c>
      <c r="AD673" s="33">
        <v>0</v>
      </c>
      <c r="AE673" s="33">
        <v>1.3555555555555556</v>
      </c>
      <c r="AF673" s="33">
        <v>0</v>
      </c>
      <c r="AG673" s="33">
        <v>0</v>
      </c>
      <c r="AH673" t="s">
        <v>646</v>
      </c>
      <c r="AI673" s="34">
        <v>3</v>
      </c>
    </row>
    <row r="674" spans="1:35" x14ac:dyDescent="0.25">
      <c r="A674" t="s">
        <v>1782</v>
      </c>
      <c r="B674" t="s">
        <v>778</v>
      </c>
      <c r="C674" t="s">
        <v>1417</v>
      </c>
      <c r="D674" t="s">
        <v>1719</v>
      </c>
      <c r="E674" s="33">
        <v>91.24444444444444</v>
      </c>
      <c r="F674" s="33">
        <v>5.6</v>
      </c>
      <c r="G674" s="33">
        <v>0</v>
      </c>
      <c r="H674" s="33">
        <v>0</v>
      </c>
      <c r="I674" s="33">
        <v>0</v>
      </c>
      <c r="J674" s="33">
        <v>0</v>
      </c>
      <c r="K674" s="33">
        <v>0</v>
      </c>
      <c r="L674" s="33">
        <v>5.4611111111111112</v>
      </c>
      <c r="M674" s="33">
        <v>5.7277777777777779</v>
      </c>
      <c r="N674" s="33">
        <v>0</v>
      </c>
      <c r="O674" s="33">
        <v>6.2773989283974679E-2</v>
      </c>
      <c r="P674" s="33">
        <v>0</v>
      </c>
      <c r="Q674" s="33">
        <v>13.695222222222224</v>
      </c>
      <c r="R674" s="33">
        <v>0.1500937652216269</v>
      </c>
      <c r="S674" s="33">
        <v>4.458333333333333</v>
      </c>
      <c r="T674" s="33">
        <v>10.263888888888889</v>
      </c>
      <c r="U674" s="33">
        <v>0</v>
      </c>
      <c r="V674" s="33">
        <v>0.16134924500730638</v>
      </c>
      <c r="W674" s="33">
        <v>5.9333333333333336</v>
      </c>
      <c r="X674" s="33">
        <v>9.9525555555555556</v>
      </c>
      <c r="Y674" s="33">
        <v>0</v>
      </c>
      <c r="Z674" s="33">
        <v>0.17410253287871408</v>
      </c>
      <c r="AA674" s="33">
        <v>0</v>
      </c>
      <c r="AB674" s="33">
        <v>0</v>
      </c>
      <c r="AC674" s="33">
        <v>0</v>
      </c>
      <c r="AD674" s="33">
        <v>0</v>
      </c>
      <c r="AE674" s="33">
        <v>0</v>
      </c>
      <c r="AF674" s="33">
        <v>0</v>
      </c>
      <c r="AG674" s="33">
        <v>0</v>
      </c>
      <c r="AH674" t="s">
        <v>87</v>
      </c>
      <c r="AI674" s="34">
        <v>3</v>
      </c>
    </row>
    <row r="675" spans="1:35" x14ac:dyDescent="0.25">
      <c r="A675" t="s">
        <v>1782</v>
      </c>
      <c r="B675" t="s">
        <v>865</v>
      </c>
      <c r="C675" t="s">
        <v>1541</v>
      </c>
      <c r="D675" t="s">
        <v>1699</v>
      </c>
      <c r="E675" s="33">
        <v>179.65555555555557</v>
      </c>
      <c r="F675" s="33">
        <v>5.6888888888888891</v>
      </c>
      <c r="G675" s="33">
        <v>0</v>
      </c>
      <c r="H675" s="33">
        <v>0</v>
      </c>
      <c r="I675" s="33">
        <v>5.333333333333333</v>
      </c>
      <c r="J675" s="33">
        <v>0</v>
      </c>
      <c r="K675" s="33">
        <v>0</v>
      </c>
      <c r="L675" s="33">
        <v>5.081111111111114</v>
      </c>
      <c r="M675" s="33">
        <v>11.687777777777773</v>
      </c>
      <c r="N675" s="33">
        <v>0</v>
      </c>
      <c r="O675" s="33">
        <v>6.5056589770548554E-2</v>
      </c>
      <c r="P675" s="33">
        <v>5.6</v>
      </c>
      <c r="Q675" s="33">
        <v>13.739999999999993</v>
      </c>
      <c r="R675" s="33">
        <v>0.10765044220421791</v>
      </c>
      <c r="S675" s="33">
        <v>16.749999999999986</v>
      </c>
      <c r="T675" s="33">
        <v>6.083333333333333</v>
      </c>
      <c r="U675" s="33">
        <v>0</v>
      </c>
      <c r="V675" s="33">
        <v>0.12709505844517277</v>
      </c>
      <c r="W675" s="33">
        <v>5.4266666666666685</v>
      </c>
      <c r="X675" s="33">
        <v>5.1688888888888922</v>
      </c>
      <c r="Y675" s="33">
        <v>0</v>
      </c>
      <c r="Z675" s="33">
        <v>5.8977054858061741E-2</v>
      </c>
      <c r="AA675" s="33">
        <v>0</v>
      </c>
      <c r="AB675" s="33">
        <v>0</v>
      </c>
      <c r="AC675" s="33">
        <v>0</v>
      </c>
      <c r="AD675" s="33">
        <v>0</v>
      </c>
      <c r="AE675" s="33">
        <v>0</v>
      </c>
      <c r="AF675" s="33">
        <v>0</v>
      </c>
      <c r="AG675" s="33">
        <v>0</v>
      </c>
      <c r="AH675" t="s">
        <v>176</v>
      </c>
      <c r="AI675" s="34">
        <v>3</v>
      </c>
    </row>
    <row r="676" spans="1:35" x14ac:dyDescent="0.25">
      <c r="A676" t="s">
        <v>1782</v>
      </c>
      <c r="B676" t="s">
        <v>1083</v>
      </c>
      <c r="C676" t="s">
        <v>1431</v>
      </c>
      <c r="D676" t="s">
        <v>1679</v>
      </c>
      <c r="E676" s="33">
        <v>203.64444444444445</v>
      </c>
      <c r="F676" s="33">
        <v>5.4222222222222225</v>
      </c>
      <c r="G676" s="33">
        <v>0</v>
      </c>
      <c r="H676" s="33">
        <v>1.5589999999999997</v>
      </c>
      <c r="I676" s="33">
        <v>5.4222222222222225</v>
      </c>
      <c r="J676" s="33">
        <v>0</v>
      </c>
      <c r="K676" s="33">
        <v>0</v>
      </c>
      <c r="L676" s="33">
        <v>0</v>
      </c>
      <c r="M676" s="33">
        <v>0</v>
      </c>
      <c r="N676" s="33">
        <v>12.644444444444444</v>
      </c>
      <c r="O676" s="33">
        <v>6.2090790048013968E-2</v>
      </c>
      <c r="P676" s="33">
        <v>10.658333333333333</v>
      </c>
      <c r="Q676" s="33">
        <v>28.547222222222221</v>
      </c>
      <c r="R676" s="33">
        <v>0.19251964207769534</v>
      </c>
      <c r="S676" s="33">
        <v>9.4083333333333332</v>
      </c>
      <c r="T676" s="33">
        <v>10.016666666666667</v>
      </c>
      <c r="U676" s="33">
        <v>0</v>
      </c>
      <c r="V676" s="33">
        <v>9.5386839807944129E-2</v>
      </c>
      <c r="W676" s="33">
        <v>10.712555555555555</v>
      </c>
      <c r="X676" s="33">
        <v>4.9527777777777775</v>
      </c>
      <c r="Y676" s="33">
        <v>0</v>
      </c>
      <c r="Z676" s="33">
        <v>7.6924923614142299E-2</v>
      </c>
      <c r="AA676" s="33">
        <v>0</v>
      </c>
      <c r="AB676" s="33">
        <v>0</v>
      </c>
      <c r="AC676" s="33">
        <v>0</v>
      </c>
      <c r="AD676" s="33">
        <v>0</v>
      </c>
      <c r="AE676" s="33">
        <v>0</v>
      </c>
      <c r="AF676" s="33">
        <v>0</v>
      </c>
      <c r="AG676" s="33">
        <v>0</v>
      </c>
      <c r="AH676" t="s">
        <v>399</v>
      </c>
      <c r="AI676" s="34">
        <v>3</v>
      </c>
    </row>
    <row r="677" spans="1:35" x14ac:dyDescent="0.25">
      <c r="A677" t="s">
        <v>1782</v>
      </c>
      <c r="B677" t="s">
        <v>750</v>
      </c>
      <c r="C677" t="s">
        <v>1436</v>
      </c>
      <c r="D677" t="s">
        <v>1701</v>
      </c>
      <c r="E677" s="33">
        <v>137.74444444444444</v>
      </c>
      <c r="F677" s="33">
        <v>5.4222222222222225</v>
      </c>
      <c r="G677" s="33">
        <v>0.67777777777777781</v>
      </c>
      <c r="H677" s="33">
        <v>0.83333333333333337</v>
      </c>
      <c r="I677" s="33">
        <v>5.0333333333333332</v>
      </c>
      <c r="J677" s="33">
        <v>0</v>
      </c>
      <c r="K677" s="33">
        <v>0</v>
      </c>
      <c r="L677" s="33">
        <v>4.0638888888888891</v>
      </c>
      <c r="M677" s="33">
        <v>13.816666666666666</v>
      </c>
      <c r="N677" s="33">
        <v>5.15</v>
      </c>
      <c r="O677" s="33">
        <v>0.13769460353311286</v>
      </c>
      <c r="P677" s="33">
        <v>5.0361111111111114</v>
      </c>
      <c r="Q677" s="33">
        <v>27.822222222222223</v>
      </c>
      <c r="R677" s="33">
        <v>0.23854561587480844</v>
      </c>
      <c r="S677" s="33">
        <v>15.183333333333334</v>
      </c>
      <c r="T677" s="33">
        <v>0</v>
      </c>
      <c r="U677" s="33">
        <v>0</v>
      </c>
      <c r="V677" s="33">
        <v>0.11022828103573445</v>
      </c>
      <c r="W677" s="33">
        <v>10.388888888888889</v>
      </c>
      <c r="X677" s="33">
        <v>19.094444444444445</v>
      </c>
      <c r="Y677" s="33">
        <v>0</v>
      </c>
      <c r="Z677" s="33">
        <v>0.2140437202549004</v>
      </c>
      <c r="AA677" s="33">
        <v>0</v>
      </c>
      <c r="AB677" s="33">
        <v>0</v>
      </c>
      <c r="AC677" s="33">
        <v>0</v>
      </c>
      <c r="AD677" s="33">
        <v>0</v>
      </c>
      <c r="AE677" s="33">
        <v>6</v>
      </c>
      <c r="AF677" s="33">
        <v>0</v>
      </c>
      <c r="AG677" s="33">
        <v>0</v>
      </c>
      <c r="AH677" t="s">
        <v>59</v>
      </c>
      <c r="AI677" s="34">
        <v>3</v>
      </c>
    </row>
    <row r="678" spans="1:35" x14ac:dyDescent="0.25">
      <c r="A678" t="s">
        <v>1782</v>
      </c>
      <c r="B678" t="s">
        <v>827</v>
      </c>
      <c r="C678" t="s">
        <v>1525</v>
      </c>
      <c r="D678" t="s">
        <v>1704</v>
      </c>
      <c r="E678" s="33">
        <v>72.422222222222217</v>
      </c>
      <c r="F678" s="33">
        <v>5.3777777777777782</v>
      </c>
      <c r="G678" s="33">
        <v>1.1111111111111112E-2</v>
      </c>
      <c r="H678" s="33">
        <v>0.44722222222222224</v>
      </c>
      <c r="I678" s="33">
        <v>3.2888888888888888</v>
      </c>
      <c r="J678" s="33">
        <v>0</v>
      </c>
      <c r="K678" s="33">
        <v>0</v>
      </c>
      <c r="L678" s="33">
        <v>3.4715555555555548</v>
      </c>
      <c r="M678" s="33">
        <v>5.1305555555555555</v>
      </c>
      <c r="N678" s="33">
        <v>0</v>
      </c>
      <c r="O678" s="33">
        <v>7.0842282908867751E-2</v>
      </c>
      <c r="P678" s="33">
        <v>10.863888888888889</v>
      </c>
      <c r="Q678" s="33">
        <v>8.5138888888888893</v>
      </c>
      <c r="R678" s="33">
        <v>0.26756673826327099</v>
      </c>
      <c r="S678" s="33">
        <v>4.129777777777778</v>
      </c>
      <c r="T678" s="33">
        <v>4.2472222222222227</v>
      </c>
      <c r="U678" s="33">
        <v>0</v>
      </c>
      <c r="V678" s="33">
        <v>0.11566891684565819</v>
      </c>
      <c r="W678" s="33">
        <v>4.2223333333333342</v>
      </c>
      <c r="X678" s="33">
        <v>8.33</v>
      </c>
      <c r="Y678" s="33">
        <v>1.0555555555555556</v>
      </c>
      <c r="Z678" s="33">
        <v>0.18789659404725376</v>
      </c>
      <c r="AA678" s="33">
        <v>0</v>
      </c>
      <c r="AB678" s="33">
        <v>0</v>
      </c>
      <c r="AC678" s="33">
        <v>0</v>
      </c>
      <c r="AD678" s="33">
        <v>0</v>
      </c>
      <c r="AE678" s="33">
        <v>0</v>
      </c>
      <c r="AF678" s="33">
        <v>0</v>
      </c>
      <c r="AG678" s="33">
        <v>0</v>
      </c>
      <c r="AH678" t="s">
        <v>137</v>
      </c>
      <c r="AI678" s="34">
        <v>3</v>
      </c>
    </row>
  </sheetData>
  <pageMargins left="0.7" right="0.7" top="0.75" bottom="0.75" header="0.3" footer="0.3"/>
  <pageSetup orientation="portrait" horizontalDpi="1200" verticalDpi="1200" r:id="rId1"/>
  <ignoredErrors>
    <ignoredError sqref="AH2:AH67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1946</v>
      </c>
      <c r="C2" s="1" t="s">
        <v>1947</v>
      </c>
      <c r="D2" s="1" t="s">
        <v>1948</v>
      </c>
      <c r="E2" s="2"/>
      <c r="F2" s="3" t="s">
        <v>1795</v>
      </c>
      <c r="G2" s="3" t="s">
        <v>1796</v>
      </c>
      <c r="H2" s="3" t="s">
        <v>1797</v>
      </c>
      <c r="I2" s="3" t="s">
        <v>1798</v>
      </c>
      <c r="J2" s="4" t="s">
        <v>1799</v>
      </c>
      <c r="K2" s="3" t="s">
        <v>1800</v>
      </c>
      <c r="L2" s="4" t="s">
        <v>1871</v>
      </c>
      <c r="M2" s="3" t="s">
        <v>1870</v>
      </c>
      <c r="N2" s="3"/>
      <c r="O2" s="3" t="s">
        <v>1801</v>
      </c>
      <c r="P2" s="3" t="s">
        <v>1796</v>
      </c>
      <c r="Q2" s="3" t="s">
        <v>1797</v>
      </c>
      <c r="R2" s="3" t="s">
        <v>1798</v>
      </c>
      <c r="S2" s="4" t="s">
        <v>1799</v>
      </c>
      <c r="T2" s="3" t="s">
        <v>1800</v>
      </c>
      <c r="U2" s="4" t="s">
        <v>1871</v>
      </c>
      <c r="V2" s="3" t="s">
        <v>1870</v>
      </c>
      <c r="X2" s="5" t="s">
        <v>1802</v>
      </c>
      <c r="Y2" s="5" t="s">
        <v>1949</v>
      </c>
      <c r="Z2" s="6" t="s">
        <v>1803</v>
      </c>
      <c r="AA2" s="6" t="s">
        <v>1804</v>
      </c>
    </row>
    <row r="3" spans="2:33" ht="15" customHeight="1" x14ac:dyDescent="0.25">
      <c r="B3" s="7" t="s">
        <v>1805</v>
      </c>
      <c r="C3" s="49">
        <f>AVERAGE(Nurse[MDS Census])</f>
        <v>94.725406203840564</v>
      </c>
      <c r="D3" s="8">
        <v>77.140845685707092</v>
      </c>
      <c r="E3" s="8"/>
      <c r="F3" s="5">
        <v>1</v>
      </c>
      <c r="G3" s="9">
        <v>69115.888888888876</v>
      </c>
      <c r="H3" s="10">
        <v>3.6672718204368535</v>
      </c>
      <c r="I3" s="9">
        <v>5</v>
      </c>
      <c r="J3" s="11">
        <v>0.69112838501518359</v>
      </c>
      <c r="K3" s="9">
        <v>3</v>
      </c>
      <c r="L3" s="30">
        <v>9.5793251673751564E-2</v>
      </c>
      <c r="M3" s="9">
        <v>6</v>
      </c>
      <c r="O3" t="s">
        <v>1745</v>
      </c>
      <c r="P3" s="9">
        <v>633.73333333333335</v>
      </c>
      <c r="Q3" s="10">
        <v>6.0408624377586086</v>
      </c>
      <c r="R3" s="12">
        <v>1</v>
      </c>
      <c r="S3" s="11">
        <v>1.8757404095658883</v>
      </c>
      <c r="T3" s="12">
        <v>1</v>
      </c>
      <c r="U3" s="30">
        <v>9.682463009433584E-2</v>
      </c>
      <c r="V3" s="12">
        <v>24</v>
      </c>
      <c r="X3" s="13" t="s">
        <v>1806</v>
      </c>
      <c r="Y3" s="9">
        <f>SUM(Nurse[Total Nurse Staff Hours])</f>
        <v>227745.94555555526</v>
      </c>
      <c r="Z3" s="14" t="s">
        <v>1807</v>
      </c>
      <c r="AA3" s="10">
        <f>Category[[#This Row],[State Total]]/D9</f>
        <v>0.20013145592511897</v>
      </c>
    </row>
    <row r="4" spans="2:33" ht="15" customHeight="1" x14ac:dyDescent="0.25">
      <c r="B4" s="15" t="s">
        <v>1797</v>
      </c>
      <c r="C4" s="16">
        <f>SUM(Nurse[Total Nurse Staff Hours])/SUM(Nurse[MDS Census])</f>
        <v>3.5513666269377713</v>
      </c>
      <c r="D4" s="16">
        <v>3.6162767648550016</v>
      </c>
      <c r="E4" s="8"/>
      <c r="F4" s="5">
        <v>2</v>
      </c>
      <c r="G4" s="9">
        <v>129923.92222222219</v>
      </c>
      <c r="H4" s="10">
        <v>3.478915026597186</v>
      </c>
      <c r="I4" s="9">
        <v>7</v>
      </c>
      <c r="J4" s="11">
        <v>0.63723178256540391</v>
      </c>
      <c r="K4" s="9">
        <v>6</v>
      </c>
      <c r="L4" s="30">
        <v>0.12604617718952438</v>
      </c>
      <c r="M4" s="9">
        <v>2</v>
      </c>
      <c r="O4" t="s">
        <v>1744</v>
      </c>
      <c r="P4" s="9">
        <v>16131.511111111107</v>
      </c>
      <c r="Q4" s="10">
        <v>3.6069247284128507</v>
      </c>
      <c r="R4" s="12">
        <v>34</v>
      </c>
      <c r="S4" s="11">
        <v>0.55170316068757097</v>
      </c>
      <c r="T4" s="12">
        <v>39</v>
      </c>
      <c r="U4" s="30">
        <v>5.0037531820096057E-2</v>
      </c>
      <c r="V4" s="12">
        <v>46</v>
      </c>
      <c r="X4" s="9" t="s">
        <v>1808</v>
      </c>
      <c r="Y4" s="9">
        <f>SUM(Nurse[Total Direct Care Staff Hours])</f>
        <v>210907.11133333316</v>
      </c>
      <c r="Z4" s="14">
        <f>Category[[#This Row],[State Total]]/Y3</f>
        <v>0.92606307795668519</v>
      </c>
      <c r="AA4" s="10">
        <f>Category[[#This Row],[State Total]]/D9</f>
        <v>0.18533435206996834</v>
      </c>
    </row>
    <row r="5" spans="2:33" ht="15" customHeight="1" x14ac:dyDescent="0.25">
      <c r="B5" s="17" t="s">
        <v>1809</v>
      </c>
      <c r="C5" s="18">
        <f>SUM(Nurse[Total Direct Care Staff Hours])/SUM(Nurse[MDS Census])</f>
        <v>3.2887895094946438</v>
      </c>
      <c r="D5" s="18">
        <v>3.341917987105413</v>
      </c>
      <c r="E5" s="19"/>
      <c r="F5" s="5">
        <v>3</v>
      </c>
      <c r="G5" s="9">
        <v>125277.33333333326</v>
      </c>
      <c r="H5" s="10">
        <v>3.5524562064965219</v>
      </c>
      <c r="I5" s="9">
        <v>6</v>
      </c>
      <c r="J5" s="11">
        <v>0.67245584197194497</v>
      </c>
      <c r="K5" s="9">
        <v>5</v>
      </c>
      <c r="L5" s="30">
        <v>0.12712919180650573</v>
      </c>
      <c r="M5" s="9">
        <v>1</v>
      </c>
      <c r="O5" t="s">
        <v>1747</v>
      </c>
      <c r="P5" s="9">
        <v>14363.788888888885</v>
      </c>
      <c r="Q5" s="10">
        <v>3.8190037447562974</v>
      </c>
      <c r="R5" s="12">
        <v>19</v>
      </c>
      <c r="S5" s="11">
        <v>0.36973406119245866</v>
      </c>
      <c r="T5" s="12">
        <v>48</v>
      </c>
      <c r="U5" s="30">
        <v>2.0994468864578082E-2</v>
      </c>
      <c r="V5" s="12">
        <v>50</v>
      </c>
      <c r="X5" s="13" t="s">
        <v>1810</v>
      </c>
      <c r="Y5" s="9">
        <f>SUM(Nurse[Total RN Hours (w/ Admin, DON)])</f>
        <v>44417.712666666703</v>
      </c>
      <c r="Z5" s="14">
        <f>Category[[#This Row],[State Total]]/Y3</f>
        <v>0.19503184813374277</v>
      </c>
      <c r="AA5" s="10">
        <f>Category[[#This Row],[State Total]]/D9</f>
        <v>3.9032007718772639E-2</v>
      </c>
      <c r="AB5" s="20"/>
      <c r="AC5" s="20"/>
      <c r="AF5" s="20"/>
      <c r="AG5" s="20"/>
    </row>
    <row r="6" spans="2:33" ht="15" customHeight="1" x14ac:dyDescent="0.25">
      <c r="B6" s="21" t="s">
        <v>1811</v>
      </c>
      <c r="C6" s="18">
        <f>SUM(Nurse[Total RN Hours (w/ Admin, DON)])/SUM(Nurse[MDS Census])</f>
        <v>0.69262959665216972</v>
      </c>
      <c r="D6" s="18">
        <v>0.6053127868931506</v>
      </c>
      <c r="E6"/>
      <c r="F6" s="5">
        <v>4</v>
      </c>
      <c r="G6" s="9">
        <v>213135.8888888885</v>
      </c>
      <c r="H6" s="10">
        <v>3.7068517101504894</v>
      </c>
      <c r="I6" s="9">
        <v>4</v>
      </c>
      <c r="J6" s="11">
        <v>0.55803789966025963</v>
      </c>
      <c r="K6" s="9">
        <v>9</v>
      </c>
      <c r="L6" s="30">
        <v>0.10911916801909696</v>
      </c>
      <c r="M6" s="9">
        <v>4</v>
      </c>
      <c r="O6" t="s">
        <v>1746</v>
      </c>
      <c r="P6" s="9">
        <v>10745.944444444447</v>
      </c>
      <c r="Q6" s="10">
        <v>3.8629575912359715</v>
      </c>
      <c r="R6" s="12">
        <v>17</v>
      </c>
      <c r="S6" s="11">
        <v>0.63364813598928815</v>
      </c>
      <c r="T6" s="12">
        <v>33</v>
      </c>
      <c r="U6" s="30">
        <v>9.0585542030926697E-2</v>
      </c>
      <c r="V6" s="12">
        <v>32</v>
      </c>
      <c r="X6" s="22" t="s">
        <v>1812</v>
      </c>
      <c r="Y6" s="9">
        <f>SUM(Nurse[RN Hours (excl. Admin, DON)])</f>
        <v>30021.284111111123</v>
      </c>
      <c r="Z6" s="14">
        <f>Category[[#This Row],[State Total]]/Y3</f>
        <v>0.13181918140355159</v>
      </c>
      <c r="AA6" s="10">
        <f>Category[[#This Row],[State Total]]/D9</f>
        <v>2.6381164693150147E-2</v>
      </c>
      <c r="AB6" s="20"/>
      <c r="AC6" s="20"/>
      <c r="AF6" s="20"/>
      <c r="AG6" s="20"/>
    </row>
    <row r="7" spans="2:33" ht="15" customHeight="1" thickBot="1" x14ac:dyDescent="0.3">
      <c r="B7" s="23" t="s">
        <v>1813</v>
      </c>
      <c r="C7" s="18">
        <f>SUM(Nurse[RN Hours (excl. Admin, DON)])/SUM(Nurse[MDS Census])</f>
        <v>0.46813824162682921</v>
      </c>
      <c r="D7" s="18">
        <v>0.40828202400980046</v>
      </c>
      <c r="E7"/>
      <c r="F7" s="5">
        <v>5</v>
      </c>
      <c r="G7" s="9">
        <v>223314.35555555581</v>
      </c>
      <c r="H7" s="10">
        <v>3.4643764455208377</v>
      </c>
      <c r="I7" s="9">
        <v>8</v>
      </c>
      <c r="J7" s="11">
        <v>0.67870255392846079</v>
      </c>
      <c r="K7" s="9">
        <v>4</v>
      </c>
      <c r="L7" s="30">
        <v>9.3639223792473358E-2</v>
      </c>
      <c r="M7" s="9">
        <v>7</v>
      </c>
      <c r="O7" t="s">
        <v>1748</v>
      </c>
      <c r="P7" s="9">
        <v>90543.855555555419</v>
      </c>
      <c r="Q7" s="10">
        <v>4.139123059703298</v>
      </c>
      <c r="R7" s="12">
        <v>7</v>
      </c>
      <c r="S7" s="11">
        <v>0.54285651385387712</v>
      </c>
      <c r="T7" s="12">
        <v>40</v>
      </c>
      <c r="U7" s="30">
        <v>4.2846744192113692E-2</v>
      </c>
      <c r="V7" s="12">
        <v>49</v>
      </c>
      <c r="X7" s="22" t="s">
        <v>1814</v>
      </c>
      <c r="Y7" s="9">
        <f>SUM(Nurse[RN Admin Hours])</f>
        <v>10854.173555555572</v>
      </c>
      <c r="Z7" s="14">
        <f>Category[[#This Row],[State Total]]/Y3</f>
        <v>4.7659129689787853E-2</v>
      </c>
      <c r="AA7" s="10">
        <f>Category[[#This Row],[State Total]]/D9</f>
        <v>9.5380910129413063E-3</v>
      </c>
      <c r="AB7" s="20"/>
      <c r="AC7" s="20"/>
      <c r="AD7" s="20"/>
      <c r="AE7" s="20"/>
      <c r="AF7" s="20"/>
      <c r="AG7" s="20"/>
    </row>
    <row r="8" spans="2:33" ht="15" customHeight="1" thickTop="1" x14ac:dyDescent="0.25">
      <c r="B8" s="24" t="s">
        <v>1815</v>
      </c>
      <c r="C8" s="25">
        <f>COUNTA(Nurse[Provider])</f>
        <v>677</v>
      </c>
      <c r="D8" s="25">
        <v>14752</v>
      </c>
      <c r="F8" s="5">
        <v>6</v>
      </c>
      <c r="G8" s="9">
        <v>136685.9333333332</v>
      </c>
      <c r="H8" s="10">
        <v>3.4116199317917255</v>
      </c>
      <c r="I8" s="9">
        <v>10</v>
      </c>
      <c r="J8" s="11">
        <v>0.34571454479506697</v>
      </c>
      <c r="K8" s="9">
        <v>10</v>
      </c>
      <c r="L8" s="30">
        <v>6.5849029186353242E-2</v>
      </c>
      <c r="M8" s="9">
        <v>9</v>
      </c>
      <c r="O8" t="s">
        <v>1749</v>
      </c>
      <c r="P8" s="9">
        <v>14179.644444444439</v>
      </c>
      <c r="Q8" s="10">
        <v>3.608602864199701</v>
      </c>
      <c r="R8" s="12">
        <v>33</v>
      </c>
      <c r="S8" s="11">
        <v>0.84407096087662437</v>
      </c>
      <c r="T8" s="12">
        <v>11</v>
      </c>
      <c r="U8" s="30">
        <v>0.12009944446296228</v>
      </c>
      <c r="V8" s="12">
        <v>12</v>
      </c>
      <c r="X8" s="22" t="s">
        <v>1816</v>
      </c>
      <c r="Y8" s="9">
        <f>SUM(Nurse[RN DON Hours])</f>
        <v>3542.2549999999983</v>
      </c>
      <c r="Z8" s="14">
        <f>Category[[#This Row],[State Total]]/Y3</f>
        <v>1.5553537040403284E-2</v>
      </c>
      <c r="AA8" s="10">
        <f>Category[[#This Row],[State Total]]/D9</f>
        <v>3.112752012681175E-3</v>
      </c>
      <c r="AB8" s="20"/>
      <c r="AC8" s="20"/>
      <c r="AD8" s="20"/>
      <c r="AE8" s="20"/>
      <c r="AF8" s="20"/>
      <c r="AG8" s="20"/>
    </row>
    <row r="9" spans="2:33" ht="15" customHeight="1" x14ac:dyDescent="0.25">
      <c r="B9" s="24" t="s">
        <v>1817</v>
      </c>
      <c r="C9" s="25">
        <f>SUM(Nurse[MDS Census])</f>
        <v>64129.100000000064</v>
      </c>
      <c r="D9" s="25">
        <v>1137981.755555551</v>
      </c>
      <c r="F9" s="5">
        <v>7</v>
      </c>
      <c r="G9" s="9">
        <v>75220.511111111104</v>
      </c>
      <c r="H9" s="10">
        <v>3.4625035872307905</v>
      </c>
      <c r="I9" s="9">
        <v>9</v>
      </c>
      <c r="J9" s="11">
        <v>0.5754256167717845</v>
      </c>
      <c r="K9" s="9">
        <v>8</v>
      </c>
      <c r="L9" s="30">
        <v>0.10630393346411013</v>
      </c>
      <c r="M9" s="9">
        <v>5</v>
      </c>
      <c r="O9" t="s">
        <v>1750</v>
      </c>
      <c r="P9" s="9">
        <v>18939.155555555557</v>
      </c>
      <c r="Q9" s="10">
        <v>3.5327644550619404</v>
      </c>
      <c r="R9" s="12">
        <v>40</v>
      </c>
      <c r="S9" s="11">
        <v>0.65219798606531798</v>
      </c>
      <c r="T9" s="12">
        <v>28</v>
      </c>
      <c r="U9" s="30">
        <v>6.2207938320487134E-2</v>
      </c>
      <c r="V9" s="12">
        <v>43</v>
      </c>
      <c r="X9" s="13" t="s">
        <v>1818</v>
      </c>
      <c r="Y9" s="9">
        <f>SUM(Nurse[Total LPN Hours (w/ Admin)])</f>
        <v>56335.603444444481</v>
      </c>
      <c r="Z9" s="14">
        <f>Category[[#This Row],[State Total]]/Y3</f>
        <v>0.24736160859865777</v>
      </c>
      <c r="AA9" s="10">
        <f>Category[[#This Row],[State Total]]/D9</f>
        <v>4.9504838868828803E-2</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1752</v>
      </c>
      <c r="P10" s="9">
        <v>1995.3555555555556</v>
      </c>
      <c r="Q10" s="10">
        <v>3.6311877025537078</v>
      </c>
      <c r="R10" s="12">
        <v>29</v>
      </c>
      <c r="S10" s="11">
        <v>1.0242601151563075</v>
      </c>
      <c r="T10" s="12">
        <v>6</v>
      </c>
      <c r="U10" s="30">
        <v>2.0791633501174179E-2</v>
      </c>
      <c r="V10" s="12">
        <v>51</v>
      </c>
      <c r="X10" s="22" t="s">
        <v>1819</v>
      </c>
      <c r="Y10" s="9">
        <f>SUM(Nurse[LPN Hours (excl. Admin)])</f>
        <v>53893.197777777794</v>
      </c>
      <c r="Z10" s="14">
        <f>Category[[#This Row],[State Total]]/Y3</f>
        <v>0.23663735328553345</v>
      </c>
      <c r="AA10" s="10">
        <f>Category[[#This Row],[State Total]]/D9</f>
        <v>4.735857803930054E-2</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1751</v>
      </c>
      <c r="P11" s="9">
        <v>3466.344444444444</v>
      </c>
      <c r="Q11" s="10">
        <v>4.0400154822082825</v>
      </c>
      <c r="R11" s="12">
        <v>12</v>
      </c>
      <c r="S11" s="11">
        <v>0.93927759310961634</v>
      </c>
      <c r="T11" s="12">
        <v>8</v>
      </c>
      <c r="U11" s="30">
        <v>9.6508608476128244E-2</v>
      </c>
      <c r="V11" s="12">
        <v>26</v>
      </c>
      <c r="X11" s="22" t="s">
        <v>1820</v>
      </c>
      <c r="Y11" s="9">
        <f>SUM(Nurse[LPN Admin Hours])</f>
        <v>2442.4056666666675</v>
      </c>
      <c r="Z11" s="14">
        <f>Category[[#This Row],[State Total]]/Y3</f>
        <v>1.072425531312424E-2</v>
      </c>
      <c r="AA11" s="10">
        <f>Category[[#This Row],[State Total]]/D9</f>
        <v>2.1462608295282465E-3</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1753</v>
      </c>
      <c r="P12" s="9">
        <v>66243.377777777816</v>
      </c>
      <c r="Q12" s="10">
        <v>4.0475484157410087</v>
      </c>
      <c r="R12" s="12">
        <v>10</v>
      </c>
      <c r="S12" s="11">
        <v>0.64545731195940048</v>
      </c>
      <c r="T12" s="12">
        <v>30</v>
      </c>
      <c r="U12" s="30">
        <v>0.11186683571267629</v>
      </c>
      <c r="V12" s="12">
        <v>16</v>
      </c>
      <c r="X12" s="13" t="s">
        <v>1821</v>
      </c>
      <c r="Y12" s="9">
        <f>SUM(Nurse[Total CNA, NA TR, Med Aide/Tech Hours])</f>
        <v>126992.62944444444</v>
      </c>
      <c r="Z12" s="14">
        <f>Category[[#This Row],[State Total]]/Y3</f>
        <v>0.55760654326760106</v>
      </c>
      <c r="AA12" s="10">
        <f>Category[[#This Row],[State Total]]/D9</f>
        <v>0.11159460933751783</v>
      </c>
      <c r="AB12" s="20"/>
      <c r="AC12" s="20"/>
      <c r="AD12" s="20"/>
      <c r="AE12" s="20"/>
      <c r="AF12" s="20"/>
      <c r="AG12" s="20"/>
    </row>
    <row r="13" spans="2:33" ht="15" customHeight="1" x14ac:dyDescent="0.25">
      <c r="I13" s="9"/>
      <c r="J13" s="9"/>
      <c r="K13" s="9"/>
      <c r="L13" s="9"/>
      <c r="M13" s="9"/>
      <c r="O13" t="s">
        <v>1754</v>
      </c>
      <c r="P13" s="9">
        <v>26792.522222222229</v>
      </c>
      <c r="Q13" s="10">
        <v>3.3340848130510681</v>
      </c>
      <c r="R13" s="12">
        <v>47</v>
      </c>
      <c r="S13" s="11">
        <v>0.40397606794930702</v>
      </c>
      <c r="T13" s="12">
        <v>46</v>
      </c>
      <c r="U13" s="30">
        <v>0.10382108270128565</v>
      </c>
      <c r="V13" s="12">
        <v>22</v>
      </c>
      <c r="X13" s="22" t="s">
        <v>1822</v>
      </c>
      <c r="Y13" s="9">
        <f>SUM(Nurse[CNA Hours])</f>
        <v>118410.72888888896</v>
      </c>
      <c r="Z13" s="14">
        <f>Category[[#This Row],[State Total]]/Y3</f>
        <v>0.51992464059038279</v>
      </c>
      <c r="AA13" s="10">
        <f>Category[[#This Row],[State Total]]/D9</f>
        <v>0.10405327529269752</v>
      </c>
      <c r="AB13" s="20"/>
      <c r="AC13" s="20"/>
      <c r="AD13" s="20"/>
      <c r="AE13" s="20"/>
      <c r="AF13" s="20"/>
      <c r="AG13" s="20"/>
    </row>
    <row r="14" spans="2:33" ht="15" customHeight="1" x14ac:dyDescent="0.25">
      <c r="G14" s="10"/>
      <c r="I14" s="9"/>
      <c r="J14" s="9"/>
      <c r="K14" s="9"/>
      <c r="L14" s="9"/>
      <c r="M14" s="9"/>
      <c r="O14" t="s">
        <v>1755</v>
      </c>
      <c r="P14" s="9">
        <v>3182.6222222222227</v>
      </c>
      <c r="Q14" s="10">
        <v>4.4477925609909361</v>
      </c>
      <c r="R14" s="12">
        <v>4</v>
      </c>
      <c r="S14" s="11">
        <v>1.4693429247720258</v>
      </c>
      <c r="T14" s="12">
        <v>2</v>
      </c>
      <c r="U14" s="30">
        <v>4.4632540782262482E-2</v>
      </c>
      <c r="V14" s="12">
        <v>48</v>
      </c>
      <c r="X14" s="22" t="s">
        <v>1823</v>
      </c>
      <c r="Y14" s="9">
        <f>SUM(Nurse[NA TR Hours])</f>
        <v>8403.826444444443</v>
      </c>
      <c r="Z14" s="14">
        <f>Category[[#This Row],[State Total]]/Y3</f>
        <v>3.6900004625524514E-2</v>
      </c>
      <c r="AA14" s="10">
        <f>Category[[#This Row],[State Total]]/D9</f>
        <v>7.3848516493498452E-3</v>
      </c>
    </row>
    <row r="15" spans="2:33" ht="15" customHeight="1" x14ac:dyDescent="0.25">
      <c r="I15" s="9"/>
      <c r="J15" s="9"/>
      <c r="K15" s="9"/>
      <c r="L15" s="9"/>
      <c r="M15" s="9"/>
      <c r="O15" t="s">
        <v>1759</v>
      </c>
      <c r="P15" s="9">
        <v>19943.144444444424</v>
      </c>
      <c r="Q15" s="10">
        <v>3.6351922214428489</v>
      </c>
      <c r="R15" s="12">
        <v>28</v>
      </c>
      <c r="S15" s="11">
        <v>0.69859209764647734</v>
      </c>
      <c r="T15" s="12">
        <v>23</v>
      </c>
      <c r="U15" s="30">
        <v>0.11811421029817698</v>
      </c>
      <c r="V15" s="12">
        <v>13</v>
      </c>
      <c r="X15" s="26" t="s">
        <v>1824</v>
      </c>
      <c r="Y15" s="27">
        <f>SUM(Nurse[Med Aide/Tech Hours])</f>
        <v>178.07411111111108</v>
      </c>
      <c r="Z15" s="14">
        <f>Category[[#This Row],[State Total]]/Y3</f>
        <v>7.8189805169406423E-4</v>
      </c>
      <c r="AA15" s="10">
        <f>Category[[#This Row],[State Total]]/D9</f>
        <v>1.5648239547054699E-4</v>
      </c>
    </row>
    <row r="16" spans="2:33" ht="15" customHeight="1" x14ac:dyDescent="0.25">
      <c r="I16" s="9"/>
      <c r="J16" s="9"/>
      <c r="K16" s="9"/>
      <c r="L16" s="9"/>
      <c r="M16" s="9"/>
      <c r="O16" t="s">
        <v>1756</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1757</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1758</v>
      </c>
      <c r="P18" s="9">
        <v>33971.28888888895</v>
      </c>
      <c r="Q18" s="10">
        <v>3.4103972406764318</v>
      </c>
      <c r="R18" s="12">
        <v>45</v>
      </c>
      <c r="S18" s="11">
        <v>0.56801137300256033</v>
      </c>
      <c r="T18" s="12">
        <v>37</v>
      </c>
      <c r="U18" s="30">
        <v>9.4044956305848859E-2</v>
      </c>
      <c r="V18" s="12">
        <v>29</v>
      </c>
      <c r="X18" s="5" t="s">
        <v>1825</v>
      </c>
      <c r="Y18" s="5" t="s">
        <v>1949</v>
      </c>
    </row>
    <row r="19" spans="9:27" ht="15" customHeight="1" x14ac:dyDescent="0.25">
      <c r="O19" t="s">
        <v>1760</v>
      </c>
      <c r="P19" s="9">
        <v>14539.022222222233</v>
      </c>
      <c r="Q19" s="10">
        <v>3.7830361127754224</v>
      </c>
      <c r="R19" s="12">
        <v>22</v>
      </c>
      <c r="S19" s="11">
        <v>0.66929399195421835</v>
      </c>
      <c r="T19" s="12">
        <v>26</v>
      </c>
      <c r="U19" s="30">
        <v>0.10640719510586769</v>
      </c>
      <c r="V19" s="12">
        <v>20</v>
      </c>
      <c r="X19" s="5" t="s">
        <v>1826</v>
      </c>
      <c r="Y19" s="9">
        <f>SUM(Nurse[RN Hours Contract (excl. Admin, DON)])</f>
        <v>3641.5383333333325</v>
      </c>
    </row>
    <row r="20" spans="9:27" ht="15" customHeight="1" x14ac:dyDescent="0.25">
      <c r="O20" t="s">
        <v>1761</v>
      </c>
      <c r="P20" s="9">
        <v>19903.311111111125</v>
      </c>
      <c r="Q20" s="10">
        <v>3.6214136062229723</v>
      </c>
      <c r="R20" s="12">
        <v>31</v>
      </c>
      <c r="S20" s="11">
        <v>0.63213508305150701</v>
      </c>
      <c r="T20" s="12">
        <v>34</v>
      </c>
      <c r="U20" s="30">
        <v>0.1026357196584672</v>
      </c>
      <c r="V20" s="12">
        <v>23</v>
      </c>
      <c r="X20" s="5" t="s">
        <v>1827</v>
      </c>
      <c r="Y20" s="9">
        <f>SUM(Nurse[RN Admin Hours Contract])</f>
        <v>251.95255555555559</v>
      </c>
      <c r="AA20" s="9"/>
    </row>
    <row r="21" spans="9:27" ht="15" customHeight="1" x14ac:dyDescent="0.25">
      <c r="O21" t="s">
        <v>1762</v>
      </c>
      <c r="P21" s="9">
        <v>21850.977777777804</v>
      </c>
      <c r="Q21" s="10">
        <v>3.3855345807052606</v>
      </c>
      <c r="R21" s="12">
        <v>46</v>
      </c>
      <c r="S21" s="11">
        <v>0.23443491468472266</v>
      </c>
      <c r="T21" s="12">
        <v>51</v>
      </c>
      <c r="U21" s="30">
        <v>7.876193237857794E-2</v>
      </c>
      <c r="V21" s="12">
        <v>38</v>
      </c>
      <c r="X21" s="5" t="s">
        <v>1828</v>
      </c>
      <c r="Y21" s="9">
        <f>SUM(Nurse[RN DON Hours Contract])</f>
        <v>76.554999999999993</v>
      </c>
    </row>
    <row r="22" spans="9:27" ht="15" customHeight="1" x14ac:dyDescent="0.25">
      <c r="O22" t="s">
        <v>1765</v>
      </c>
      <c r="P22" s="9">
        <v>31441.377777777765</v>
      </c>
      <c r="Q22" s="10">
        <v>3.612648449106699</v>
      </c>
      <c r="R22" s="12">
        <v>32</v>
      </c>
      <c r="S22" s="11">
        <v>0.64042077248523221</v>
      </c>
      <c r="T22" s="12">
        <v>31</v>
      </c>
      <c r="U22" s="30">
        <v>9.1118562469651498E-2</v>
      </c>
      <c r="V22" s="12">
        <v>30</v>
      </c>
      <c r="X22" s="5" t="s">
        <v>1829</v>
      </c>
      <c r="Y22" s="9">
        <f>SUM(Nurse[LPN Hours Contract (excl. Admin)])</f>
        <v>10305.467444444459</v>
      </c>
    </row>
    <row r="23" spans="9:27" ht="15" customHeight="1" x14ac:dyDescent="0.25">
      <c r="O23" t="s">
        <v>1764</v>
      </c>
      <c r="P23" s="9">
        <v>21280.533333333344</v>
      </c>
      <c r="Q23" s="10">
        <v>3.7019066773597968</v>
      </c>
      <c r="R23" s="12">
        <v>23</v>
      </c>
      <c r="S23" s="11">
        <v>0.75533815986232589</v>
      </c>
      <c r="T23" s="12">
        <v>16</v>
      </c>
      <c r="U23" s="30">
        <v>0.13465961777276614</v>
      </c>
      <c r="V23" s="12">
        <v>7</v>
      </c>
      <c r="X23" s="5" t="s">
        <v>1830</v>
      </c>
      <c r="Y23" s="9">
        <f>SUM(Nurse[LPN Admin Hours Contract])</f>
        <v>8.6599999999999984</v>
      </c>
    </row>
    <row r="24" spans="9:27" ht="15" customHeight="1" x14ac:dyDescent="0.25">
      <c r="O24" t="s">
        <v>1763</v>
      </c>
      <c r="P24" s="9">
        <v>4669.8666666666668</v>
      </c>
      <c r="Q24" s="10">
        <v>4.3362414344449514</v>
      </c>
      <c r="R24" s="12">
        <v>5</v>
      </c>
      <c r="S24" s="11">
        <v>1.0474073968326478</v>
      </c>
      <c r="T24" s="12">
        <v>4</v>
      </c>
      <c r="U24" s="30">
        <v>0.1764471116960461</v>
      </c>
      <c r="V24" s="12">
        <v>2</v>
      </c>
      <c r="X24" s="5" t="s">
        <v>1831</v>
      </c>
      <c r="Y24" s="9">
        <f>SUM(Nurse[CNA Hours Contract])</f>
        <v>18148.680777777779</v>
      </c>
    </row>
    <row r="25" spans="9:27" ht="15" customHeight="1" x14ac:dyDescent="0.25">
      <c r="O25" t="s">
        <v>1766</v>
      </c>
      <c r="P25" s="9">
        <v>31828.177777777779</v>
      </c>
      <c r="Q25" s="10">
        <v>3.7844598008193975</v>
      </c>
      <c r="R25" s="12">
        <v>21</v>
      </c>
      <c r="S25" s="11">
        <v>0.6969405690834396</v>
      </c>
      <c r="T25" s="12">
        <v>24</v>
      </c>
      <c r="U25" s="30">
        <v>8.3478585199017852E-2</v>
      </c>
      <c r="V25" s="12">
        <v>35</v>
      </c>
      <c r="X25" s="5" t="s">
        <v>1832</v>
      </c>
      <c r="Y25" s="9">
        <f>SUM(Nurse[NA TR Hours Contract])</f>
        <v>197.51888888888882</v>
      </c>
    </row>
    <row r="26" spans="9:27" ht="15" customHeight="1" x14ac:dyDescent="0.25">
      <c r="O26" t="s">
        <v>1767</v>
      </c>
      <c r="P26" s="9">
        <v>19703.922222222227</v>
      </c>
      <c r="Q26" s="10">
        <v>4.1595973672472448</v>
      </c>
      <c r="R26" s="12">
        <v>6</v>
      </c>
      <c r="S26" s="11">
        <v>1.0329733392054474</v>
      </c>
      <c r="T26" s="12">
        <v>5</v>
      </c>
      <c r="U26" s="30">
        <v>6.6358337756642433E-2</v>
      </c>
      <c r="V26" s="12">
        <v>41</v>
      </c>
      <c r="X26" s="5" t="s">
        <v>1833</v>
      </c>
      <c r="Y26" s="9">
        <f>SUM(Nurse[Med Aide/Tech Hours Contract])</f>
        <v>32.339777777777776</v>
      </c>
    </row>
    <row r="27" spans="9:27" ht="15" customHeight="1" x14ac:dyDescent="0.25">
      <c r="O27" t="s">
        <v>1769</v>
      </c>
      <c r="P27" s="9">
        <v>31408.444444444438</v>
      </c>
      <c r="Q27" s="10">
        <v>3.0728472986741018</v>
      </c>
      <c r="R27" s="12">
        <v>50</v>
      </c>
      <c r="S27" s="11">
        <v>0.40359808402552727</v>
      </c>
      <c r="T27" s="12">
        <v>47</v>
      </c>
      <c r="U27" s="30">
        <v>9.531767465274292E-2</v>
      </c>
      <c r="V27" s="12">
        <v>28</v>
      </c>
      <c r="X27" s="5" t="s">
        <v>1834</v>
      </c>
      <c r="Y27" s="9">
        <f>SUM(Nurse[Total Contract Hours])</f>
        <v>32662.712777777808</v>
      </c>
    </row>
    <row r="28" spans="9:27" ht="15" customHeight="1" x14ac:dyDescent="0.25">
      <c r="O28" t="s">
        <v>1768</v>
      </c>
      <c r="P28" s="9">
        <v>13539.144444444451</v>
      </c>
      <c r="Q28" s="10">
        <v>3.8714198008572667</v>
      </c>
      <c r="R28" s="12">
        <v>16</v>
      </c>
      <c r="S28" s="11">
        <v>0.53560995565943359</v>
      </c>
      <c r="T28" s="12">
        <v>41</v>
      </c>
      <c r="U28" s="30">
        <v>0.10681777824095051</v>
      </c>
      <c r="V28" s="12">
        <v>18</v>
      </c>
      <c r="X28" s="5" t="s">
        <v>1835</v>
      </c>
      <c r="Y28" s="9">
        <f>SUM(Nurse[Total Nurse Staff Hours])</f>
        <v>227745.94555555526</v>
      </c>
    </row>
    <row r="29" spans="9:27" ht="15" customHeight="1" x14ac:dyDescent="0.25">
      <c r="O29" t="s">
        <v>1770</v>
      </c>
      <c r="P29" s="9">
        <v>3092.2666666666673</v>
      </c>
      <c r="Q29" s="10">
        <v>3.7017095693917428</v>
      </c>
      <c r="R29" s="12">
        <v>24</v>
      </c>
      <c r="S29" s="11">
        <v>0.83524200155225914</v>
      </c>
      <c r="T29" s="12">
        <v>14</v>
      </c>
      <c r="U29" s="30">
        <v>0.15404402121381064</v>
      </c>
      <c r="V29" s="12">
        <v>3</v>
      </c>
      <c r="X29" s="5" t="s">
        <v>1836</v>
      </c>
      <c r="Y29" s="28">
        <f>Y27/Y28</f>
        <v>0.14341731835489568</v>
      </c>
    </row>
    <row r="30" spans="9:27" ht="15" customHeight="1" x14ac:dyDescent="0.25">
      <c r="O30" t="s">
        <v>1777</v>
      </c>
      <c r="P30" s="9">
        <v>31580.033333333373</v>
      </c>
      <c r="Q30" s="10">
        <v>3.4683107716092008</v>
      </c>
      <c r="R30" s="12">
        <v>41</v>
      </c>
      <c r="S30" s="11">
        <v>0.50992706361931184</v>
      </c>
      <c r="T30" s="12">
        <v>44</v>
      </c>
      <c r="U30" s="30">
        <v>0.15179285834331796</v>
      </c>
      <c r="V30" s="12">
        <v>4</v>
      </c>
    </row>
    <row r="31" spans="9:27" ht="15" customHeight="1" x14ac:dyDescent="0.25">
      <c r="O31" t="s">
        <v>1778</v>
      </c>
      <c r="P31" s="9">
        <v>4496.5</v>
      </c>
      <c r="Q31" s="10">
        <v>4.4839297725391347</v>
      </c>
      <c r="R31" s="12">
        <v>3</v>
      </c>
      <c r="S31" s="11">
        <v>0.84335767325203514</v>
      </c>
      <c r="T31" s="12">
        <v>12</v>
      </c>
      <c r="U31" s="30">
        <v>0.1363681678426896</v>
      </c>
      <c r="V31" s="12">
        <v>6</v>
      </c>
      <c r="Y31" s="9"/>
    </row>
    <row r="32" spans="9:27" ht="15" customHeight="1" x14ac:dyDescent="0.25">
      <c r="O32" t="s">
        <v>1771</v>
      </c>
      <c r="P32" s="9">
        <v>9329.8999999999942</v>
      </c>
      <c r="Q32" s="10">
        <v>3.9056288086927231</v>
      </c>
      <c r="R32" s="12">
        <v>15</v>
      </c>
      <c r="S32" s="11">
        <v>0.7443185528962446</v>
      </c>
      <c r="T32" s="12">
        <v>18</v>
      </c>
      <c r="U32" s="30">
        <v>0.11174944138799575</v>
      </c>
      <c r="V32" s="12">
        <v>17</v>
      </c>
    </row>
    <row r="33" spans="15:27" ht="15" customHeight="1" x14ac:dyDescent="0.25">
      <c r="O33" t="s">
        <v>1773</v>
      </c>
      <c r="P33" s="9">
        <v>5365.7111111111117</v>
      </c>
      <c r="Q33" s="10">
        <v>3.8162251042628679</v>
      </c>
      <c r="R33" s="12">
        <v>20</v>
      </c>
      <c r="S33" s="11">
        <v>0.73197927581308475</v>
      </c>
      <c r="T33" s="12">
        <v>20</v>
      </c>
      <c r="U33" s="30">
        <v>8.9797522397923935E-2</v>
      </c>
      <c r="V33" s="12">
        <v>33</v>
      </c>
      <c r="X33" s="5" t="s">
        <v>1802</v>
      </c>
      <c r="Y33" s="6" t="s">
        <v>1804</v>
      </c>
    </row>
    <row r="34" spans="15:27" ht="15" customHeight="1" x14ac:dyDescent="0.25">
      <c r="O34" t="s">
        <v>1774</v>
      </c>
      <c r="P34" s="9">
        <v>37460.744444444455</v>
      </c>
      <c r="Q34" s="10">
        <v>3.6413362995989567</v>
      </c>
      <c r="R34" s="12">
        <v>27</v>
      </c>
      <c r="S34" s="11">
        <v>0.66883166289333307</v>
      </c>
      <c r="T34" s="12">
        <v>27</v>
      </c>
      <c r="U34" s="30">
        <v>0.12463542513544852</v>
      </c>
      <c r="V34" s="12">
        <v>10</v>
      </c>
      <c r="X34" s="50" t="s">
        <v>1837</v>
      </c>
      <c r="Y34" s="10">
        <f>SUM(Nurse[Total Nurse Staff Hours])/SUM(Nurse[MDS Census])</f>
        <v>3.5513666269377713</v>
      </c>
    </row>
    <row r="35" spans="15:27" ht="15" customHeight="1" x14ac:dyDescent="0.25">
      <c r="O35" t="s">
        <v>1775</v>
      </c>
      <c r="P35" s="9">
        <v>4885.844444444444</v>
      </c>
      <c r="Q35" s="10">
        <v>3.430016965110092</v>
      </c>
      <c r="R35" s="12">
        <v>43</v>
      </c>
      <c r="S35" s="11">
        <v>0.6266838440301461</v>
      </c>
      <c r="T35" s="12">
        <v>35</v>
      </c>
      <c r="U35" s="30">
        <v>0.12207197523643744</v>
      </c>
      <c r="V35" s="12">
        <v>11</v>
      </c>
      <c r="X35" s="9" t="s">
        <v>1838</v>
      </c>
      <c r="Y35" s="18">
        <f>SUM(Nurse[Total RN Hours (w/ Admin, DON)])/SUM(Nurse[MDS Census])</f>
        <v>0.69262959665216972</v>
      </c>
    </row>
    <row r="36" spans="15:27" ht="15" customHeight="1" x14ac:dyDescent="0.25">
      <c r="O36" t="s">
        <v>1772</v>
      </c>
      <c r="P36" s="9">
        <v>4987.2666666666664</v>
      </c>
      <c r="Q36" s="10">
        <v>3.9056977770054404</v>
      </c>
      <c r="R36" s="12">
        <v>14</v>
      </c>
      <c r="S36" s="11">
        <v>0.7421679209720754</v>
      </c>
      <c r="T36" s="12">
        <v>19</v>
      </c>
      <c r="U36" s="30">
        <v>7.9975097885413154E-2</v>
      </c>
      <c r="V36" s="12">
        <v>37</v>
      </c>
      <c r="X36" s="9" t="s">
        <v>1839</v>
      </c>
      <c r="Y36" s="18">
        <f>SUM(Nurse[Total LPN Hours (w/ Admin)])/SUM(Nurse[MDS Census])</f>
        <v>0.8784717615629164</v>
      </c>
    </row>
    <row r="37" spans="15:27" ht="15" customHeight="1" x14ac:dyDescent="0.25">
      <c r="O37" t="s">
        <v>1776</v>
      </c>
      <c r="P37" s="9">
        <v>92388.255555555588</v>
      </c>
      <c r="Q37" s="10">
        <v>3.4130274230382516</v>
      </c>
      <c r="R37" s="12">
        <v>44</v>
      </c>
      <c r="S37" s="11">
        <v>0.62277743936428642</v>
      </c>
      <c r="T37" s="12">
        <v>36</v>
      </c>
      <c r="U37" s="30">
        <v>0.12676177749909556</v>
      </c>
      <c r="V37" s="12">
        <v>8</v>
      </c>
      <c r="X37" s="9" t="s">
        <v>1840</v>
      </c>
      <c r="Y37" s="18">
        <f>SUM(Nurse[Total CNA, NA TR, Med Aide/Tech Hours])/SUM(Nurse[MDS Census])</f>
        <v>1.9802652687226907</v>
      </c>
      <c r="AA37" s="10"/>
    </row>
    <row r="38" spans="15:27" ht="15" customHeight="1" x14ac:dyDescent="0.25">
      <c r="O38" t="s">
        <v>1779</v>
      </c>
      <c r="P38" s="9">
        <v>63300.822222222116</v>
      </c>
      <c r="Q38" s="10">
        <v>3.4499657561056791</v>
      </c>
      <c r="R38" s="12">
        <v>42</v>
      </c>
      <c r="S38" s="11">
        <v>0.56644055527451564</v>
      </c>
      <c r="T38" s="12">
        <v>38</v>
      </c>
      <c r="U38" s="30">
        <v>0.11426020867290131</v>
      </c>
      <c r="V38" s="12">
        <v>14</v>
      </c>
    </row>
    <row r="39" spans="15:27" ht="15" customHeight="1" x14ac:dyDescent="0.25">
      <c r="O39" t="s">
        <v>1780</v>
      </c>
      <c r="P39" s="9">
        <v>15008.399999999994</v>
      </c>
      <c r="Q39" s="10">
        <v>3.6774995113847346</v>
      </c>
      <c r="R39" s="12">
        <v>25</v>
      </c>
      <c r="S39" s="11">
        <v>0.34457592637012174</v>
      </c>
      <c r="T39" s="12">
        <v>50</v>
      </c>
      <c r="U39" s="30">
        <v>5.8758763905221979E-2</v>
      </c>
      <c r="V39" s="12">
        <v>44</v>
      </c>
    </row>
    <row r="40" spans="15:27" ht="15" customHeight="1" x14ac:dyDescent="0.25">
      <c r="O40" t="s">
        <v>1781</v>
      </c>
      <c r="P40" s="9">
        <v>6114.1222222222214</v>
      </c>
      <c r="Q40" s="10">
        <v>4.8794973931026719</v>
      </c>
      <c r="R40" s="12">
        <v>2</v>
      </c>
      <c r="S40" s="11">
        <v>0.70236496199145571</v>
      </c>
      <c r="T40" s="12">
        <v>22</v>
      </c>
      <c r="U40" s="30">
        <v>0.12607208269299203</v>
      </c>
      <c r="V40" s="12">
        <v>9</v>
      </c>
    </row>
    <row r="41" spans="15:27" ht="15" customHeight="1" x14ac:dyDescent="0.25">
      <c r="O41" t="s">
        <v>1782</v>
      </c>
      <c r="P41" s="9">
        <v>64129.100000000064</v>
      </c>
      <c r="Q41" s="10">
        <v>3.5513666269377713</v>
      </c>
      <c r="R41" s="12">
        <v>39</v>
      </c>
      <c r="S41" s="11">
        <v>0.69262959665216972</v>
      </c>
      <c r="T41" s="12">
        <v>25</v>
      </c>
      <c r="U41" s="30">
        <v>0.14341731835489568</v>
      </c>
      <c r="V41" s="12">
        <v>5</v>
      </c>
    </row>
    <row r="42" spans="15:27" ht="15" customHeight="1" x14ac:dyDescent="0.25">
      <c r="O42" t="s">
        <v>1783</v>
      </c>
      <c r="P42" s="9">
        <v>6509.5222222222219</v>
      </c>
      <c r="Q42" s="10">
        <v>3.5910978276268777</v>
      </c>
      <c r="R42" s="12">
        <v>35</v>
      </c>
      <c r="S42" s="11">
        <v>0.75295208557719706</v>
      </c>
      <c r="T42" s="12">
        <v>17</v>
      </c>
      <c r="U42" s="30">
        <v>9.0587839608705881E-2</v>
      </c>
      <c r="V42" s="12">
        <v>31</v>
      </c>
    </row>
    <row r="43" spans="15:27" ht="15" customHeight="1" x14ac:dyDescent="0.25">
      <c r="O43" t="s">
        <v>1784</v>
      </c>
      <c r="P43" s="9">
        <v>15186.211111111117</v>
      </c>
      <c r="Q43" s="10">
        <v>3.6276710817342326</v>
      </c>
      <c r="R43" s="12">
        <v>30</v>
      </c>
      <c r="S43" s="11">
        <v>0.52269220835567909</v>
      </c>
      <c r="T43" s="12">
        <v>43</v>
      </c>
      <c r="U43" s="30">
        <v>9.6755928483920478E-2</v>
      </c>
      <c r="V43" s="12">
        <v>25</v>
      </c>
    </row>
    <row r="44" spans="15:27" ht="15" customHeight="1" x14ac:dyDescent="0.25">
      <c r="O44" t="s">
        <v>1785</v>
      </c>
      <c r="P44" s="9">
        <v>4648.6333333333323</v>
      </c>
      <c r="Q44" s="10">
        <v>3.5707482724910817</v>
      </c>
      <c r="R44" s="12">
        <v>38</v>
      </c>
      <c r="S44" s="11">
        <v>0.84182213649411886</v>
      </c>
      <c r="T44" s="12">
        <v>13</v>
      </c>
      <c r="U44" s="30">
        <v>6.5365935682119805E-2</v>
      </c>
      <c r="V44" s="12">
        <v>42</v>
      </c>
    </row>
    <row r="45" spans="15:27" ht="15" customHeight="1" x14ac:dyDescent="0.25">
      <c r="O45" t="s">
        <v>1786</v>
      </c>
      <c r="P45" s="9">
        <v>23759.777777777777</v>
      </c>
      <c r="Q45" s="10">
        <v>3.5906221953067243</v>
      </c>
      <c r="R45" s="12">
        <v>36</v>
      </c>
      <c r="S45" s="11">
        <v>0.52958315640812159</v>
      </c>
      <c r="T45" s="12">
        <v>42</v>
      </c>
      <c r="U45" s="30">
        <v>0.10641439767292675</v>
      </c>
      <c r="V45" s="12">
        <v>19</v>
      </c>
    </row>
    <row r="46" spans="15:27" ht="15" customHeight="1" x14ac:dyDescent="0.25">
      <c r="O46" t="s">
        <v>1787</v>
      </c>
      <c r="P46" s="9">
        <v>80576.922222222172</v>
      </c>
      <c r="Q46" s="10">
        <v>3.2954340993416555</v>
      </c>
      <c r="R46" s="12">
        <v>49</v>
      </c>
      <c r="S46" s="11">
        <v>0.35478505770124719</v>
      </c>
      <c r="T46" s="12">
        <v>49</v>
      </c>
      <c r="U46" s="30">
        <v>6.9443172093357111E-2</v>
      </c>
      <c r="V46" s="12">
        <v>40</v>
      </c>
    </row>
    <row r="47" spans="15:27" ht="15" customHeight="1" x14ac:dyDescent="0.25">
      <c r="O47" t="s">
        <v>1788</v>
      </c>
      <c r="P47" s="9">
        <v>5266.666666666667</v>
      </c>
      <c r="Q47" s="10">
        <v>3.9413782067510534</v>
      </c>
      <c r="R47" s="12">
        <v>13</v>
      </c>
      <c r="S47" s="11">
        <v>1.1104552742616027</v>
      </c>
      <c r="T47" s="12">
        <v>3</v>
      </c>
      <c r="U47" s="30">
        <v>0.11206664857915286</v>
      </c>
      <c r="V47" s="12">
        <v>15</v>
      </c>
    </row>
    <row r="48" spans="15:27" ht="15" customHeight="1" x14ac:dyDescent="0.25">
      <c r="O48" t="s">
        <v>1790</v>
      </c>
      <c r="P48" s="9">
        <v>25625.711111111112</v>
      </c>
      <c r="Q48" s="10">
        <v>3.3270070380702683</v>
      </c>
      <c r="R48" s="12">
        <v>48</v>
      </c>
      <c r="S48" s="11">
        <v>0.50090903060034342</v>
      </c>
      <c r="T48" s="12">
        <v>45</v>
      </c>
      <c r="U48" s="30">
        <v>0.10524352854397334</v>
      </c>
      <c r="V48" s="12">
        <v>21</v>
      </c>
    </row>
    <row r="49" spans="15:22" ht="15" customHeight="1" x14ac:dyDescent="0.25">
      <c r="O49" t="s">
        <v>1789</v>
      </c>
      <c r="P49" s="9">
        <v>2190.2555555555559</v>
      </c>
      <c r="Q49" s="10">
        <v>4.0496505227700457</v>
      </c>
      <c r="R49" s="12">
        <v>9</v>
      </c>
      <c r="S49" s="11">
        <v>0.71222810123628377</v>
      </c>
      <c r="T49" s="12">
        <v>21</v>
      </c>
      <c r="U49" s="30">
        <v>0.25243054667360382</v>
      </c>
      <c r="V49" s="12">
        <v>1</v>
      </c>
    </row>
    <row r="50" spans="15:22" ht="15" customHeight="1" x14ac:dyDescent="0.25">
      <c r="O50" t="s">
        <v>1791</v>
      </c>
      <c r="P50" s="9">
        <v>11890.588888888882</v>
      </c>
      <c r="Q50" s="10">
        <v>4.1317546182648659</v>
      </c>
      <c r="R50" s="12">
        <v>8</v>
      </c>
      <c r="S50" s="11">
        <v>0.87754235142077852</v>
      </c>
      <c r="T50" s="12">
        <v>9</v>
      </c>
      <c r="U50" s="30">
        <v>8.1717044851721002E-2</v>
      </c>
      <c r="V50" s="12">
        <v>36</v>
      </c>
    </row>
    <row r="51" spans="15:22" ht="15" customHeight="1" x14ac:dyDescent="0.25">
      <c r="O51" t="s">
        <v>1793</v>
      </c>
      <c r="P51" s="9">
        <v>17355.088888888884</v>
      </c>
      <c r="Q51" s="10">
        <v>3.8241929680567601</v>
      </c>
      <c r="R51" s="12">
        <v>18</v>
      </c>
      <c r="S51" s="11">
        <v>0.96725767914374128</v>
      </c>
      <c r="T51" s="12">
        <v>7</v>
      </c>
      <c r="U51" s="30">
        <v>7.2288399533598988E-2</v>
      </c>
      <c r="V51" s="12">
        <v>39</v>
      </c>
    </row>
    <row r="52" spans="15:22" ht="15" customHeight="1" x14ac:dyDescent="0.25">
      <c r="O52" t="s">
        <v>1792</v>
      </c>
      <c r="P52" s="9">
        <v>8780.2888888888938</v>
      </c>
      <c r="Q52" s="10">
        <v>3.6458059339986262</v>
      </c>
      <c r="R52" s="12">
        <v>26</v>
      </c>
      <c r="S52" s="11">
        <v>0.6396133764264903</v>
      </c>
      <c r="T52" s="12">
        <v>32</v>
      </c>
      <c r="U52" s="30">
        <v>8.8467653142718011E-2</v>
      </c>
      <c r="V52" s="12">
        <v>34</v>
      </c>
    </row>
    <row r="53" spans="15:22" ht="15" customHeight="1" x14ac:dyDescent="0.25">
      <c r="O53" t="s">
        <v>1794</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1887</v>
      </c>
      <c r="D2" s="40"/>
    </row>
    <row r="3" spans="2:4" x14ac:dyDescent="0.25">
      <c r="C3" s="41" t="s">
        <v>1822</v>
      </c>
      <c r="D3" s="42" t="s">
        <v>1888</v>
      </c>
    </row>
    <row r="4" spans="2:4" x14ac:dyDescent="0.25">
      <c r="C4" s="43" t="s">
        <v>1804</v>
      </c>
      <c r="D4" s="44" t="s">
        <v>1889</v>
      </c>
    </row>
    <row r="5" spans="2:4" x14ac:dyDescent="0.25">
      <c r="C5" s="43" t="s">
        <v>1890</v>
      </c>
      <c r="D5" s="44" t="s">
        <v>1891</v>
      </c>
    </row>
    <row r="6" spans="2:4" ht="15.6" customHeight="1" x14ac:dyDescent="0.25">
      <c r="C6" s="43" t="s">
        <v>1824</v>
      </c>
      <c r="D6" s="44" t="s">
        <v>1892</v>
      </c>
    </row>
    <row r="7" spans="2:4" ht="15.6" customHeight="1" x14ac:dyDescent="0.25">
      <c r="C7" s="43" t="s">
        <v>1823</v>
      </c>
      <c r="D7" s="44" t="s">
        <v>1893</v>
      </c>
    </row>
    <row r="8" spans="2:4" x14ac:dyDescent="0.25">
      <c r="C8" s="43" t="s">
        <v>1894</v>
      </c>
      <c r="D8" s="44" t="s">
        <v>1895</v>
      </c>
    </row>
    <row r="9" spans="2:4" x14ac:dyDescent="0.25">
      <c r="C9" s="45" t="s">
        <v>1896</v>
      </c>
      <c r="D9" s="43" t="s">
        <v>1897</v>
      </c>
    </row>
    <row r="10" spans="2:4" x14ac:dyDescent="0.25">
      <c r="B10" s="46"/>
      <c r="C10" s="43" t="s">
        <v>1898</v>
      </c>
      <c r="D10" s="44" t="s">
        <v>1899</v>
      </c>
    </row>
    <row r="11" spans="2:4" x14ac:dyDescent="0.25">
      <c r="C11" s="43" t="s">
        <v>1782</v>
      </c>
      <c r="D11" s="44" t="s">
        <v>1900</v>
      </c>
    </row>
    <row r="12" spans="2:4" x14ac:dyDescent="0.25">
      <c r="C12" s="43" t="s">
        <v>1901</v>
      </c>
      <c r="D12" s="44" t="s">
        <v>1902</v>
      </c>
    </row>
    <row r="13" spans="2:4" x14ac:dyDescent="0.25">
      <c r="C13" s="43" t="s">
        <v>1898</v>
      </c>
      <c r="D13" s="44" t="s">
        <v>1899</v>
      </c>
    </row>
    <row r="14" spans="2:4" x14ac:dyDescent="0.25">
      <c r="C14" s="43" t="s">
        <v>1782</v>
      </c>
      <c r="D14" s="44" t="s">
        <v>1903</v>
      </c>
    </row>
    <row r="15" spans="2:4" x14ac:dyDescent="0.25">
      <c r="C15" s="47" t="s">
        <v>1901</v>
      </c>
      <c r="D15" s="48" t="s">
        <v>1902</v>
      </c>
    </row>
    <row r="17" spans="3:4" ht="23.25" x14ac:dyDescent="0.35">
      <c r="C17" s="39" t="s">
        <v>1904</v>
      </c>
      <c r="D17" s="40"/>
    </row>
    <row r="18" spans="3:4" x14ac:dyDescent="0.25">
      <c r="C18" s="43" t="s">
        <v>1804</v>
      </c>
      <c r="D18" s="44" t="s">
        <v>1905</v>
      </c>
    </row>
    <row r="19" spans="3:4" x14ac:dyDescent="0.25">
      <c r="C19" s="43" t="s">
        <v>1837</v>
      </c>
      <c r="D19" s="44" t="s">
        <v>1906</v>
      </c>
    </row>
    <row r="20" spans="3:4" x14ac:dyDescent="0.25">
      <c r="C20" s="45" t="s">
        <v>1907</v>
      </c>
      <c r="D20" s="43" t="s">
        <v>1908</v>
      </c>
    </row>
    <row r="21" spans="3:4" x14ac:dyDescent="0.25">
      <c r="C21" s="43" t="s">
        <v>1909</v>
      </c>
      <c r="D21" s="44" t="s">
        <v>1910</v>
      </c>
    </row>
    <row r="22" spans="3:4" x14ac:dyDescent="0.25">
      <c r="C22" s="43" t="s">
        <v>1911</v>
      </c>
      <c r="D22" s="44" t="s">
        <v>1912</v>
      </c>
    </row>
    <row r="23" spans="3:4" x14ac:dyDescent="0.25">
      <c r="C23" s="43" t="s">
        <v>1913</v>
      </c>
      <c r="D23" s="44" t="s">
        <v>1914</v>
      </c>
    </row>
    <row r="24" spans="3:4" x14ac:dyDescent="0.25">
      <c r="C24" s="43" t="s">
        <v>1915</v>
      </c>
      <c r="D24" s="44" t="s">
        <v>1916</v>
      </c>
    </row>
    <row r="25" spans="3:4" x14ac:dyDescent="0.25">
      <c r="C25" s="43" t="s">
        <v>1810</v>
      </c>
      <c r="D25" s="44" t="s">
        <v>1917</v>
      </c>
    </row>
    <row r="26" spans="3:4" x14ac:dyDescent="0.25">
      <c r="C26" s="43" t="s">
        <v>1911</v>
      </c>
      <c r="D26" s="44" t="s">
        <v>1912</v>
      </c>
    </row>
    <row r="27" spans="3:4" x14ac:dyDescent="0.25">
      <c r="C27" s="43" t="s">
        <v>1913</v>
      </c>
      <c r="D27" s="44" t="s">
        <v>1914</v>
      </c>
    </row>
    <row r="28" spans="3:4" x14ac:dyDescent="0.25">
      <c r="C28" s="47" t="s">
        <v>1915</v>
      </c>
      <c r="D28" s="48" t="s">
        <v>1916</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2022-08-16T20:20:00Z</dcterms:modified>
</cp:coreProperties>
</file>